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50" windowHeight="12270"/>
  </bookViews>
  <sheets>
    <sheet name="价格协议" sheetId="1" r:id="rId1"/>
    <sheet name="报价对比表" sheetId="2" r:id="rId2"/>
    <sheet name="合肥报价对比" sheetId="3" r:id="rId3"/>
  </sheets>
  <calcPr calcId="144525"/>
</workbook>
</file>

<file path=xl/sharedStrings.xml><?xml version="1.0" encoding="utf-8"?>
<sst xmlns="http://schemas.openxmlformats.org/spreadsheetml/2006/main" count="136" uniqueCount="59">
  <si>
    <t>价格协议</t>
  </si>
  <si>
    <t>序号</t>
  </si>
  <si>
    <t>起始地点</t>
  </si>
  <si>
    <t>目的地    车型</t>
  </si>
  <si>
    <t>单程距离（KM)）</t>
  </si>
  <si>
    <t>4.2米（元）</t>
  </si>
  <si>
    <t>6.8米（元）</t>
  </si>
  <si>
    <t>9.6米（元）</t>
  </si>
  <si>
    <t>13米（元）</t>
  </si>
  <si>
    <t>17.5米</t>
  </si>
  <si>
    <t>备注</t>
  </si>
  <si>
    <t>黄骅</t>
  </si>
  <si>
    <t>诸城</t>
  </si>
  <si>
    <t>-</t>
  </si>
  <si>
    <t>诸城+潍坊</t>
  </si>
  <si>
    <t>潍坊</t>
  </si>
  <si>
    <t>济南</t>
  </si>
  <si>
    <t>顺义（怀柔）</t>
  </si>
  <si>
    <t>青岛</t>
  </si>
  <si>
    <t>济宁</t>
  </si>
  <si>
    <t>保定</t>
  </si>
  <si>
    <t>河南</t>
  </si>
  <si>
    <t>株洲</t>
  </si>
  <si>
    <t>长春</t>
  </si>
  <si>
    <t>西安</t>
  </si>
  <si>
    <t>成都</t>
  </si>
  <si>
    <t>包头</t>
  </si>
  <si>
    <t>合肥</t>
  </si>
  <si>
    <t xml:space="preserve">
   价格有效期：2025年1月1日至2025年12月31日。本价格协议为不含税价格，开票根据发票实际税率增加税点。
 </t>
  </si>
  <si>
    <t>甲方：</t>
  </si>
  <si>
    <t>河北光华荣昌汽车部件有限公司</t>
  </si>
  <si>
    <t>乙方：景德镇市乾立汽车运输有限公司</t>
  </si>
  <si>
    <t>甲方代表签字：</t>
  </si>
  <si>
    <t>乙方代表签字：</t>
  </si>
  <si>
    <t>日期：</t>
  </si>
  <si>
    <t>车型价格对比表（不含税）</t>
  </si>
  <si>
    <r>
      <rPr>
        <b/>
        <sz val="12"/>
        <color rgb="FF000000"/>
        <rFont val="宋体"/>
        <charset val="134"/>
      </rPr>
      <t>目的地</t>
    </r>
    <r>
      <rPr>
        <b/>
        <sz val="12"/>
        <color rgb="FF000000"/>
        <rFont val="Arial"/>
        <charset val="134"/>
      </rPr>
      <t xml:space="preserve">    </t>
    </r>
    <r>
      <rPr>
        <b/>
        <sz val="12"/>
        <color rgb="FF000000"/>
        <rFont val="宋体"/>
        <charset val="134"/>
      </rPr>
      <t>车型</t>
    </r>
  </si>
  <si>
    <r>
      <rPr>
        <b/>
        <sz val="12"/>
        <color rgb="FF000000"/>
        <rFont val="宋体"/>
        <charset val="134"/>
      </rPr>
      <t>单程距离（</t>
    </r>
    <r>
      <rPr>
        <b/>
        <sz val="12"/>
        <color rgb="FF000000"/>
        <rFont val="Calibri"/>
        <charset val="134"/>
      </rPr>
      <t>KM)</t>
    </r>
    <r>
      <rPr>
        <b/>
        <sz val="12"/>
        <color rgb="FF000000"/>
        <rFont val="宋体"/>
        <charset val="134"/>
      </rPr>
      <t>）</t>
    </r>
  </si>
  <si>
    <r>
      <rPr>
        <b/>
        <sz val="12"/>
        <color rgb="FF000000"/>
        <rFont val="Calibri"/>
        <charset val="134"/>
      </rPr>
      <t>9.6</t>
    </r>
    <r>
      <rPr>
        <b/>
        <sz val="12"/>
        <color rgb="FF000000"/>
        <rFont val="宋体"/>
        <charset val="134"/>
      </rPr>
      <t>米（元）</t>
    </r>
  </si>
  <si>
    <r>
      <rPr>
        <b/>
        <sz val="12"/>
        <color rgb="FF000000"/>
        <rFont val="Calibri"/>
        <charset val="134"/>
      </rPr>
      <t>13</t>
    </r>
    <r>
      <rPr>
        <b/>
        <sz val="12"/>
        <color rgb="FF000000"/>
        <rFont val="宋体"/>
        <charset val="134"/>
      </rPr>
      <t>米（元）</t>
    </r>
  </si>
  <si>
    <t>降幅占比</t>
  </si>
  <si>
    <t>赵福增运输队，邓景亮</t>
  </si>
  <si>
    <t>乾立汽车运输有限公司</t>
  </si>
  <si>
    <t>德邦物流</t>
  </si>
  <si>
    <t>与最高比差额</t>
  </si>
  <si>
    <t>最低与最高比差额</t>
  </si>
  <si>
    <t>——</t>
  </si>
  <si>
    <r>
      <rPr>
        <sz val="14"/>
        <color theme="1"/>
        <rFont val="宋体"/>
        <charset val="134"/>
        <scheme val="minor"/>
      </rPr>
      <t xml:space="preserve">    </t>
    </r>
    <r>
      <rPr>
        <b/>
        <sz val="14"/>
        <color theme="1"/>
        <rFont val="宋体"/>
        <charset val="134"/>
        <scheme val="minor"/>
      </rPr>
      <t>概述：以上标颜色为最低价格，此报价为不含税价格，经过对比乾立汽车运输公司整体价格较低
    付款方式：赵福增、邓景亮运输队按400万押款基数付款；
              乾立物流押款周期为60天，第二个月月底前把第一个月的款付清（现汇）；
             德邦物流押款周期为60天，第二个月付清第一个月运费（现汇）。
    另外：以上报价均为参考价如遇节假日、油价上调、紧急临时用车等因素价格有不同程度浮动。</t>
    </r>
  </si>
  <si>
    <t>运输车型</t>
  </si>
  <si>
    <t>运输模式</t>
  </si>
  <si>
    <t>物流公司</t>
  </si>
  <si>
    <t>恒世通物流</t>
  </si>
  <si>
    <t>河北黄骅</t>
  </si>
  <si>
    <t>安徽合肥</t>
  </si>
  <si>
    <t>9.6米</t>
  </si>
  <si>
    <t>单程</t>
  </si>
  <si>
    <t>往返</t>
  </si>
  <si>
    <t>13米</t>
  </si>
  <si>
    <r>
      <rPr>
        <sz val="12"/>
        <color rgb="FF000000"/>
        <rFont val="Calibri"/>
        <charset val="134"/>
      </rPr>
      <t>17.5</t>
    </r>
    <r>
      <rPr>
        <sz val="12"/>
        <color rgb="FF000000"/>
        <rFont val="宋体"/>
        <charset val="134"/>
      </rPr>
      <t>米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</si>
</sst>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</numFmts>
  <fonts count="37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b/>
      <sz val="24"/>
      <color rgb="FF000000"/>
      <name val="Arial"/>
      <charset val="134"/>
    </font>
    <font>
      <b/>
      <sz val="12"/>
      <color rgb="FF000000"/>
      <name val="宋体"/>
      <charset val="134"/>
    </font>
    <font>
      <b/>
      <sz val="12"/>
      <color rgb="FF000000"/>
      <name val="Calibri"/>
      <charset val="134"/>
    </font>
    <font>
      <b/>
      <sz val="12"/>
      <color rgb="FF000000"/>
      <name val="Arial"/>
      <charset val="134"/>
    </font>
    <font>
      <sz val="12"/>
      <color rgb="FF000000"/>
      <name val="Calibri"/>
      <charset val="134"/>
    </font>
    <font>
      <sz val="12"/>
      <color rgb="FF000000"/>
      <name val="宋体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Arial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4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3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0" fillId="20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19" borderId="14" applyNumberFormat="0" applyAlignment="0" applyProtection="0">
      <alignment vertical="center"/>
    </xf>
    <xf numFmtId="0" fontId="33" fillId="19" borderId="15" applyNumberFormat="0" applyAlignment="0" applyProtection="0">
      <alignment vertical="center"/>
    </xf>
    <xf numFmtId="0" fontId="35" fillId="35" borderId="16" applyNumberFormat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center" vertical="center" wrapText="1" readingOrder="1"/>
    </xf>
    <xf numFmtId="0" fontId="3" fillId="3" borderId="2" xfId="0" applyFont="1" applyFill="1" applyBorder="1" applyAlignment="1">
      <alignment horizontal="center" vertical="center" wrapText="1" readingOrder="1"/>
    </xf>
    <xf numFmtId="0" fontId="4" fillId="3" borderId="1" xfId="0" applyFont="1" applyFill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center" vertical="center" wrapText="1" readingOrder="1"/>
    </xf>
    <xf numFmtId="0" fontId="3" fillId="3" borderId="3" xfId="0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0" fontId="7" fillId="2" borderId="4" xfId="0" applyFont="1" applyFill="1" applyBorder="1" applyAlignment="1">
      <alignment horizontal="center" vertical="center" wrapText="1" readingOrder="1"/>
    </xf>
    <xf numFmtId="0" fontId="6" fillId="2" borderId="4" xfId="0" applyFont="1" applyFill="1" applyBorder="1" applyAlignment="1">
      <alignment horizontal="center" vertical="center" wrapText="1" readingOrder="1"/>
    </xf>
    <xf numFmtId="176" fontId="7" fillId="0" borderId="1" xfId="0" applyNumberFormat="1" applyFont="1" applyFill="1" applyBorder="1" applyAlignment="1">
      <alignment horizontal="center" vertical="center" wrapText="1" readingOrder="1"/>
    </xf>
    <xf numFmtId="176" fontId="7" fillId="4" borderId="1" xfId="0" applyNumberFormat="1" applyFont="1" applyFill="1" applyBorder="1" applyAlignment="1">
      <alignment horizontal="center" vertical="center" wrapText="1" readingOrder="1"/>
    </xf>
    <xf numFmtId="0" fontId="7" fillId="2" borderId="5" xfId="0" applyFont="1" applyFill="1" applyBorder="1" applyAlignment="1">
      <alignment horizontal="center" vertical="center" wrapText="1" readingOrder="1"/>
    </xf>
    <xf numFmtId="0" fontId="6" fillId="2" borderId="5" xfId="0" applyFont="1" applyFill="1" applyBorder="1" applyAlignment="1">
      <alignment horizontal="center" vertical="center" wrapText="1" readingOrder="1"/>
    </xf>
    <xf numFmtId="0" fontId="7" fillId="2" borderId="6" xfId="0" applyFont="1" applyFill="1" applyBorder="1" applyAlignment="1">
      <alignment horizontal="center" vertical="center" wrapText="1" readingOrder="1"/>
    </xf>
    <xf numFmtId="0" fontId="6" fillId="2" borderId="6" xfId="0" applyFont="1" applyFill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left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 readingOrder="1"/>
    </xf>
    <xf numFmtId="0" fontId="0" fillId="0" borderId="1" xfId="0" applyBorder="1">
      <alignment vertical="center"/>
    </xf>
    <xf numFmtId="0" fontId="0" fillId="0" borderId="0" xfId="0" applyFont="1" applyFill="1" applyAlignment="1">
      <alignment vertical="center"/>
    </xf>
    <xf numFmtId="0" fontId="10" fillId="3" borderId="7" xfId="0" applyFont="1" applyFill="1" applyBorder="1" applyAlignment="1">
      <alignment horizontal="center" vertical="center" wrapText="1" readingOrder="1"/>
    </xf>
    <xf numFmtId="0" fontId="10" fillId="3" borderId="8" xfId="0" applyFont="1" applyFill="1" applyBorder="1" applyAlignment="1">
      <alignment horizontal="center" vertical="center" wrapText="1" readingOrder="1"/>
    </xf>
    <xf numFmtId="0" fontId="11" fillId="2" borderId="1" xfId="0" applyFont="1" applyFill="1" applyBorder="1" applyAlignment="1">
      <alignment horizontal="center" vertical="center" wrapText="1" readingOrder="1"/>
    </xf>
    <xf numFmtId="176" fontId="7" fillId="0" borderId="1" xfId="0" applyNumberFormat="1" applyFont="1" applyFill="1" applyBorder="1" applyAlignment="1">
      <alignment horizontal="center" vertical="center" wrapText="1" readingOrder="1"/>
    </xf>
    <xf numFmtId="0" fontId="0" fillId="0" borderId="1" xfId="0" applyFont="1" applyFill="1" applyBorder="1" applyAlignment="1">
      <alignment vertical="center"/>
    </xf>
    <xf numFmtId="0" fontId="8" fillId="0" borderId="0" xfId="0" applyFont="1" applyFill="1" applyAlignment="1">
      <alignment horizontal="left" vertical="center" wrapText="1"/>
    </xf>
    <xf numFmtId="0" fontId="4" fillId="3" borderId="7" xfId="0" applyFont="1" applyFill="1" applyBorder="1" applyAlignment="1">
      <alignment horizontal="center" vertical="center" wrapText="1" readingOrder="1"/>
    </xf>
    <xf numFmtId="0" fontId="4" fillId="3" borderId="8" xfId="0" applyFont="1" applyFill="1" applyBorder="1" applyAlignment="1">
      <alignment horizontal="center" vertical="center" wrapText="1" readingOrder="1"/>
    </xf>
    <xf numFmtId="0" fontId="0" fillId="4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 readingOrder="1"/>
    </xf>
    <xf numFmtId="0" fontId="3" fillId="3" borderId="6" xfId="0" applyFont="1" applyFill="1" applyBorder="1" applyAlignment="1">
      <alignment horizontal="center" vertical="center" wrapText="1" readingOrder="1"/>
    </xf>
    <xf numFmtId="0" fontId="4" fillId="3" borderId="6" xfId="0" applyFont="1" applyFill="1" applyBorder="1" applyAlignment="1">
      <alignment horizontal="center" vertical="center" wrapText="1" readingOrder="1"/>
    </xf>
    <xf numFmtId="10" fontId="7" fillId="0" borderId="1" xfId="0" applyNumberFormat="1" applyFont="1" applyFill="1" applyBorder="1" applyAlignment="1">
      <alignment horizontal="center" vertical="center" wrapText="1" readingOrder="1"/>
    </xf>
    <xf numFmtId="0" fontId="3" fillId="3" borderId="7" xfId="0" applyFont="1" applyFill="1" applyBorder="1" applyAlignment="1">
      <alignment horizontal="center" vertical="center" wrapText="1" readingOrder="1"/>
    </xf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 wrapText="1" readingOrder="1"/>
    </xf>
    <xf numFmtId="0" fontId="13" fillId="0" borderId="0" xfId="0" applyFont="1" applyFill="1" applyAlignment="1">
      <alignment vertical="center"/>
    </xf>
    <xf numFmtId="0" fontId="14" fillId="2" borderId="0" xfId="0" applyFont="1" applyFill="1" applyAlignment="1">
      <alignment vertical="center" wrapText="1"/>
    </xf>
    <xf numFmtId="0" fontId="15" fillId="0" borderId="0" xfId="0" applyFont="1" applyFill="1" applyAlignment="1">
      <alignment vertical="center"/>
    </xf>
    <xf numFmtId="0" fontId="16" fillId="3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17145</xdr:colOff>
      <xdr:row>8</xdr:row>
      <xdr:rowOff>267970</xdr:rowOff>
    </xdr:from>
    <xdr:to>
      <xdr:col>8</xdr:col>
      <xdr:colOff>939165</xdr:colOff>
      <xdr:row>40</xdr:row>
      <xdr:rowOff>120650</xdr:rowOff>
    </xdr:to>
    <xdr:pic>
      <xdr:nvPicPr>
        <xdr:cNvPr id="2" name="图片 1" descr="135525b0475095aab810f124f7d246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4005" y="3598545"/>
          <a:ext cx="3937000" cy="569468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</xdr:colOff>
      <xdr:row>9</xdr:row>
      <xdr:rowOff>5715</xdr:rowOff>
    </xdr:from>
    <xdr:to>
      <xdr:col>4</xdr:col>
      <xdr:colOff>100965</xdr:colOff>
      <xdr:row>25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0" y="3666490"/>
          <a:ext cx="3334385" cy="289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6350</xdr:colOff>
      <xdr:row>23</xdr:row>
      <xdr:rowOff>78740</xdr:rowOff>
    </xdr:from>
    <xdr:to>
      <xdr:col>3</xdr:col>
      <xdr:colOff>53975</xdr:colOff>
      <xdr:row>29</xdr:row>
      <xdr:rowOff>95885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50" y="6228715"/>
          <a:ext cx="2440305" cy="1083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939800</xdr:colOff>
      <xdr:row>18</xdr:row>
      <xdr:rowOff>145415</xdr:rowOff>
    </xdr:from>
    <xdr:to>
      <xdr:col>10</xdr:col>
      <xdr:colOff>407035</xdr:colOff>
      <xdr:row>26</xdr:row>
      <xdr:rowOff>124460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041640" y="5406390"/>
          <a:ext cx="1985010" cy="1401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875030</xdr:colOff>
      <xdr:row>10</xdr:row>
      <xdr:rowOff>16510</xdr:rowOff>
    </xdr:from>
    <xdr:to>
      <xdr:col>10</xdr:col>
      <xdr:colOff>282575</xdr:colOff>
      <xdr:row>18</xdr:row>
      <xdr:rowOff>120650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76870" y="3855085"/>
          <a:ext cx="1925320" cy="15265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F17" sqref="F17"/>
    </sheetView>
  </sheetViews>
  <sheetFormatPr defaultColWidth="9" defaultRowHeight="14"/>
  <cols>
    <col min="1" max="1" width="8.12727272727273" style="23" customWidth="1"/>
    <col min="2" max="2" width="20.2545454545455" style="23" customWidth="1"/>
    <col min="3" max="3" width="21.2454545454545" style="23" customWidth="1"/>
    <col min="4" max="4" width="17.5454545454545" style="23" customWidth="1"/>
    <col min="5" max="5" width="15.0909090909091" style="23" customWidth="1"/>
    <col min="6" max="6" width="15.8" style="23" customWidth="1"/>
    <col min="7" max="7" width="17.8909090909091" style="23" customWidth="1"/>
    <col min="8" max="9" width="20.5454545454545" style="23" customWidth="1"/>
    <col min="10" max="10" width="24.4090909090909" style="23" customWidth="1"/>
    <col min="11" max="12" width="9" style="23"/>
    <col min="13" max="13" width="12.8181818181818" style="23"/>
    <col min="14" max="16384" width="9" style="23"/>
  </cols>
  <sheetData>
    <row r="1" s="23" customFormat="1" ht="34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23" customFormat="1" ht="32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8" t="s">
        <v>5</v>
      </c>
      <c r="F2" s="38" t="s">
        <v>6</v>
      </c>
      <c r="G2" s="38" t="s">
        <v>7</v>
      </c>
      <c r="H2" s="3" t="s">
        <v>8</v>
      </c>
      <c r="I2" s="34" t="s">
        <v>9</v>
      </c>
      <c r="J2" s="47" t="s">
        <v>10</v>
      </c>
    </row>
    <row r="3" s="23" customFormat="1" ht="24" customHeight="1" spans="1:10">
      <c r="A3" s="9">
        <v>1</v>
      </c>
      <c r="B3" s="9" t="s">
        <v>11</v>
      </c>
      <c r="C3" s="9" t="s">
        <v>12</v>
      </c>
      <c r="D3" s="9">
        <v>400</v>
      </c>
      <c r="E3" s="12"/>
      <c r="F3" s="12"/>
      <c r="G3" s="12">
        <v>2500</v>
      </c>
      <c r="H3" s="12">
        <v>3200</v>
      </c>
      <c r="I3" s="12" t="s">
        <v>13</v>
      </c>
      <c r="J3" s="21"/>
    </row>
    <row r="4" s="23" customFormat="1" ht="24" customHeight="1" spans="1:10">
      <c r="A4" s="9">
        <v>2</v>
      </c>
      <c r="B4" s="9" t="s">
        <v>11</v>
      </c>
      <c r="C4" s="9" t="s">
        <v>14</v>
      </c>
      <c r="D4" s="9">
        <v>450</v>
      </c>
      <c r="E4" s="12">
        <v>1800</v>
      </c>
      <c r="F4" s="12">
        <v>2400</v>
      </c>
      <c r="G4" s="12">
        <v>3200</v>
      </c>
      <c r="H4" s="12">
        <v>3700</v>
      </c>
      <c r="I4" s="12" t="s">
        <v>13</v>
      </c>
      <c r="J4" s="21"/>
    </row>
    <row r="5" s="23" customFormat="1" ht="24" customHeight="1" spans="1:10">
      <c r="A5" s="9">
        <v>3</v>
      </c>
      <c r="B5" s="9" t="s">
        <v>11</v>
      </c>
      <c r="C5" s="9" t="s">
        <v>15</v>
      </c>
      <c r="D5" s="9">
        <v>320</v>
      </c>
      <c r="E5" s="12">
        <v>1300</v>
      </c>
      <c r="F5" s="12">
        <v>1700</v>
      </c>
      <c r="G5" s="12">
        <v>2500</v>
      </c>
      <c r="H5" s="12">
        <v>2800</v>
      </c>
      <c r="I5" s="12" t="s">
        <v>13</v>
      </c>
      <c r="J5" s="39"/>
    </row>
    <row r="6" s="23" customFormat="1" ht="24" customHeight="1" spans="1:10">
      <c r="A6" s="9">
        <v>4</v>
      </c>
      <c r="B6" s="9" t="s">
        <v>11</v>
      </c>
      <c r="C6" s="9" t="s">
        <v>16</v>
      </c>
      <c r="D6" s="9">
        <v>270</v>
      </c>
      <c r="E6" s="12">
        <v>1400</v>
      </c>
      <c r="F6" s="12">
        <v>1900</v>
      </c>
      <c r="G6" s="12">
        <v>2200</v>
      </c>
      <c r="H6" s="12">
        <v>2600</v>
      </c>
      <c r="I6" s="12" t="s">
        <v>13</v>
      </c>
      <c r="J6" s="39"/>
    </row>
    <row r="7" s="23" customFormat="1" ht="24" customHeight="1" spans="1:10">
      <c r="A7" s="9">
        <v>5</v>
      </c>
      <c r="B7" s="9" t="s">
        <v>11</v>
      </c>
      <c r="C7" s="9" t="s">
        <v>17</v>
      </c>
      <c r="D7" s="9">
        <v>280</v>
      </c>
      <c r="E7" s="12">
        <v>1500</v>
      </c>
      <c r="F7" s="12">
        <v>1800</v>
      </c>
      <c r="G7" s="12">
        <v>2500</v>
      </c>
      <c r="H7" s="12">
        <v>2800</v>
      </c>
      <c r="I7" s="12" t="s">
        <v>13</v>
      </c>
      <c r="J7" s="39"/>
    </row>
    <row r="8" s="23" customFormat="1" ht="24" customHeight="1" spans="1:10">
      <c r="A8" s="9">
        <v>6</v>
      </c>
      <c r="B8" s="9" t="s">
        <v>11</v>
      </c>
      <c r="C8" s="9" t="s">
        <v>18</v>
      </c>
      <c r="D8" s="9">
        <v>420</v>
      </c>
      <c r="E8" s="12">
        <v>1700</v>
      </c>
      <c r="F8" s="12">
        <v>2700</v>
      </c>
      <c r="G8" s="12">
        <v>3000</v>
      </c>
      <c r="H8" s="12">
        <v>3800</v>
      </c>
      <c r="I8" s="12" t="s">
        <v>13</v>
      </c>
      <c r="J8" s="39"/>
    </row>
    <row r="9" s="23" customFormat="1" ht="24" customHeight="1" spans="1:10">
      <c r="A9" s="9">
        <v>7</v>
      </c>
      <c r="B9" s="9" t="s">
        <v>11</v>
      </c>
      <c r="C9" s="9" t="s">
        <v>19</v>
      </c>
      <c r="D9" s="9">
        <v>430</v>
      </c>
      <c r="E9" s="12">
        <v>1700</v>
      </c>
      <c r="F9" s="12">
        <v>2400</v>
      </c>
      <c r="G9" s="12">
        <v>2700</v>
      </c>
      <c r="H9" s="12">
        <v>3200</v>
      </c>
      <c r="I9" s="12" t="s">
        <v>13</v>
      </c>
      <c r="J9" s="39"/>
    </row>
    <row r="10" s="23" customFormat="1" ht="24" customHeight="1" spans="1:10">
      <c r="A10" s="9">
        <v>8</v>
      </c>
      <c r="B10" s="9" t="s">
        <v>11</v>
      </c>
      <c r="C10" s="9" t="s">
        <v>20</v>
      </c>
      <c r="D10" s="9">
        <v>250</v>
      </c>
      <c r="E10" s="12">
        <v>1000</v>
      </c>
      <c r="F10" s="12">
        <v>1500</v>
      </c>
      <c r="G10" s="12">
        <v>2000</v>
      </c>
      <c r="H10" s="12">
        <v>2600</v>
      </c>
      <c r="I10" s="12" t="s">
        <v>13</v>
      </c>
      <c r="J10" s="39"/>
    </row>
    <row r="11" s="23" customFormat="1" ht="24" customHeight="1" spans="1:10">
      <c r="A11" s="9">
        <v>9</v>
      </c>
      <c r="B11" s="9" t="s">
        <v>11</v>
      </c>
      <c r="C11" s="9" t="s">
        <v>21</v>
      </c>
      <c r="D11" s="9">
        <v>580</v>
      </c>
      <c r="E11" s="12">
        <v>2000</v>
      </c>
      <c r="F11" s="12">
        <v>2800</v>
      </c>
      <c r="G11" s="12">
        <v>3600</v>
      </c>
      <c r="H11" s="12">
        <v>4300</v>
      </c>
      <c r="I11" s="12" t="s">
        <v>13</v>
      </c>
      <c r="J11" s="39"/>
    </row>
    <row r="12" s="23" customFormat="1" ht="24" customHeight="1" spans="1:10">
      <c r="A12" s="9">
        <v>10</v>
      </c>
      <c r="B12" s="9" t="s">
        <v>11</v>
      </c>
      <c r="C12" s="9" t="s">
        <v>22</v>
      </c>
      <c r="D12" s="9">
        <v>1555</v>
      </c>
      <c r="E12" s="12">
        <v>4300</v>
      </c>
      <c r="F12" s="12">
        <v>6000</v>
      </c>
      <c r="G12" s="12">
        <v>7300</v>
      </c>
      <c r="H12" s="12">
        <v>9500</v>
      </c>
      <c r="I12" s="12" t="s">
        <v>13</v>
      </c>
      <c r="J12" s="39"/>
    </row>
    <row r="13" s="23" customFormat="1" ht="24" customHeight="1" spans="1:10">
      <c r="A13" s="9">
        <v>11</v>
      </c>
      <c r="B13" s="9" t="s">
        <v>11</v>
      </c>
      <c r="C13" s="9" t="s">
        <v>23</v>
      </c>
      <c r="D13" s="9">
        <v>1100</v>
      </c>
      <c r="E13" s="12">
        <v>3700</v>
      </c>
      <c r="F13" s="12">
        <v>4600</v>
      </c>
      <c r="G13" s="12">
        <v>5500</v>
      </c>
      <c r="H13" s="12">
        <v>7300</v>
      </c>
      <c r="I13" s="12" t="s">
        <v>13</v>
      </c>
      <c r="J13" s="39"/>
    </row>
    <row r="14" s="23" customFormat="1" ht="24" customHeight="1" spans="1:10">
      <c r="A14" s="9">
        <v>12</v>
      </c>
      <c r="B14" s="9" t="s">
        <v>11</v>
      </c>
      <c r="C14" s="9" t="s">
        <v>24</v>
      </c>
      <c r="D14" s="9">
        <v>1200</v>
      </c>
      <c r="E14" s="12">
        <v>3700</v>
      </c>
      <c r="F14" s="12">
        <v>4600</v>
      </c>
      <c r="G14" s="12">
        <v>5500</v>
      </c>
      <c r="H14" s="12">
        <v>7300</v>
      </c>
      <c r="I14" s="12" t="s">
        <v>13</v>
      </c>
      <c r="J14" s="39"/>
    </row>
    <row r="15" s="23" customFormat="1" ht="24" customHeight="1" spans="1:10">
      <c r="A15" s="9">
        <v>13</v>
      </c>
      <c r="B15" s="9" t="s">
        <v>11</v>
      </c>
      <c r="C15" s="9" t="s">
        <v>25</v>
      </c>
      <c r="D15" s="9">
        <v>1900</v>
      </c>
      <c r="E15" s="12">
        <v>5000</v>
      </c>
      <c r="F15" s="12">
        <v>6500</v>
      </c>
      <c r="G15" s="12">
        <v>8600</v>
      </c>
      <c r="H15" s="12">
        <v>12000</v>
      </c>
      <c r="I15" s="12" t="s">
        <v>13</v>
      </c>
      <c r="J15" s="39"/>
    </row>
    <row r="16" s="23" customFormat="1" ht="24" customHeight="1" spans="1:10">
      <c r="A16" s="9">
        <v>14</v>
      </c>
      <c r="B16" s="9" t="s">
        <v>11</v>
      </c>
      <c r="C16" s="9" t="s">
        <v>26</v>
      </c>
      <c r="D16" s="9">
        <v>950</v>
      </c>
      <c r="E16" s="12">
        <v>3300</v>
      </c>
      <c r="F16" s="12">
        <v>3900</v>
      </c>
      <c r="G16" s="12">
        <v>4600</v>
      </c>
      <c r="H16" s="12">
        <v>5400</v>
      </c>
      <c r="I16" s="12" t="s">
        <v>13</v>
      </c>
      <c r="J16" s="39"/>
    </row>
    <row r="17" s="23" customFormat="1" ht="24" customHeight="1" spans="1:10">
      <c r="A17" s="9"/>
      <c r="B17" s="9" t="s">
        <v>11</v>
      </c>
      <c r="C17" s="9" t="s">
        <v>27</v>
      </c>
      <c r="D17" s="9">
        <v>850</v>
      </c>
      <c r="E17" s="12"/>
      <c r="F17" s="12"/>
      <c r="G17" s="12">
        <v>4600</v>
      </c>
      <c r="H17" s="12">
        <v>6500</v>
      </c>
      <c r="I17" s="12">
        <v>7400</v>
      </c>
      <c r="J17" s="39"/>
    </row>
    <row r="18" s="23" customFormat="1" ht="24" customHeight="1" spans="1:10">
      <c r="A18" s="9">
        <v>15</v>
      </c>
      <c r="B18" s="9" t="s">
        <v>22</v>
      </c>
      <c r="C18" s="9" t="s">
        <v>11</v>
      </c>
      <c r="D18" s="9">
        <v>1555</v>
      </c>
      <c r="E18" s="12"/>
      <c r="F18" s="12"/>
      <c r="G18" s="12">
        <v>5850</v>
      </c>
      <c r="H18" s="12">
        <v>7000</v>
      </c>
      <c r="I18" s="12"/>
      <c r="J18" s="39"/>
    </row>
    <row r="19" s="23" customFormat="1" ht="24" customHeight="1" spans="1:10">
      <c r="A19" s="9">
        <v>16</v>
      </c>
      <c r="B19" s="9" t="s">
        <v>23</v>
      </c>
      <c r="C19" s="9" t="s">
        <v>11</v>
      </c>
      <c r="D19" s="9">
        <v>1100</v>
      </c>
      <c r="E19" s="12"/>
      <c r="F19" s="12"/>
      <c r="G19" s="12">
        <v>4800</v>
      </c>
      <c r="H19" s="12">
        <v>5700</v>
      </c>
      <c r="I19" s="12"/>
      <c r="J19" s="39"/>
    </row>
    <row r="20" s="23" customFormat="1" ht="24" customHeight="1" spans="1:10">
      <c r="A20" s="9">
        <v>17</v>
      </c>
      <c r="B20" s="9" t="s">
        <v>24</v>
      </c>
      <c r="C20" s="9" t="s">
        <v>11</v>
      </c>
      <c r="D20" s="9">
        <v>1200</v>
      </c>
      <c r="E20" s="39"/>
      <c r="F20" s="39"/>
      <c r="G20" s="40">
        <v>4800</v>
      </c>
      <c r="H20" s="12">
        <v>5700</v>
      </c>
      <c r="I20" s="12"/>
      <c r="J20" s="39"/>
    </row>
    <row r="21" s="23" customFormat="1" ht="86" customHeight="1" spans="1:10">
      <c r="A21" s="41" t="s">
        <v>28</v>
      </c>
      <c r="B21" s="41"/>
      <c r="C21" s="41"/>
      <c r="D21" s="41"/>
      <c r="E21" s="41"/>
      <c r="F21" s="41"/>
      <c r="G21" s="41"/>
      <c r="H21" s="41"/>
      <c r="I21" s="41"/>
      <c r="J21" s="41"/>
    </row>
    <row r="22" s="23" customFormat="1" ht="36" customHeight="1" spans="1:10">
      <c r="A22" s="42"/>
      <c r="B22" s="43" t="s">
        <v>29</v>
      </c>
      <c r="C22" s="43" t="s">
        <v>30</v>
      </c>
      <c r="D22" s="43"/>
      <c r="E22" s="43"/>
      <c r="F22" s="44"/>
      <c r="G22" s="43" t="s">
        <v>31</v>
      </c>
      <c r="H22" s="43"/>
      <c r="I22" s="43"/>
      <c r="J22" s="43"/>
    </row>
    <row r="23" s="23" customFormat="1" ht="26" customHeight="1" spans="1:10">
      <c r="A23" s="42"/>
      <c r="B23" s="43" t="s">
        <v>32</v>
      </c>
      <c r="C23" s="43"/>
      <c r="D23" s="45"/>
      <c r="E23" s="45"/>
      <c r="F23" s="44"/>
      <c r="G23" s="43" t="s">
        <v>33</v>
      </c>
      <c r="H23" s="43"/>
      <c r="I23" s="43"/>
      <c r="J23" s="43"/>
    </row>
    <row r="24" s="23" customFormat="1" ht="26" customHeight="1" spans="1:10">
      <c r="A24" s="42"/>
      <c r="B24" s="43" t="s">
        <v>34</v>
      </c>
      <c r="C24" s="45"/>
      <c r="D24" s="45"/>
      <c r="E24" s="45"/>
      <c r="F24" s="44"/>
      <c r="G24" s="43" t="s">
        <v>34</v>
      </c>
      <c r="H24" s="45"/>
      <c r="I24" s="45"/>
      <c r="J24" s="44"/>
    </row>
    <row r="25" s="23" customFormat="1" ht="15" spans="2:10">
      <c r="B25" s="46"/>
      <c r="C25" s="46"/>
      <c r="D25" s="46"/>
      <c r="E25" s="46"/>
      <c r="F25" s="46"/>
      <c r="G25" s="46"/>
      <c r="H25" s="46"/>
      <c r="I25" s="46"/>
      <c r="J25" s="46"/>
    </row>
  </sheetData>
  <mergeCells count="6">
    <mergeCell ref="A1:J1"/>
    <mergeCell ref="A21:J21"/>
    <mergeCell ref="C22:E22"/>
    <mergeCell ref="G22:J22"/>
    <mergeCell ref="B23:C23"/>
    <mergeCell ref="G23:J2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opLeftCell="C1" workbookViewId="0">
      <selection activeCell="J7" sqref="J7"/>
    </sheetView>
  </sheetViews>
  <sheetFormatPr defaultColWidth="9" defaultRowHeight="14"/>
  <cols>
    <col min="1" max="1" width="8.12727272727273" style="23" customWidth="1"/>
    <col min="2" max="2" width="9.74545454545455" style="23" customWidth="1"/>
    <col min="3" max="3" width="14.1272727272727" style="23" customWidth="1"/>
    <col min="4" max="4" width="10.1272727272727" style="23" customWidth="1"/>
    <col min="5" max="5" width="12.9818181818182" style="23" customWidth="1"/>
    <col min="6" max="7" width="12.1272727272727" style="23" customWidth="1"/>
    <col min="8" max="8" width="9.48181818181818" style="23" customWidth="1"/>
    <col min="9" max="9" width="14.0181818181818" style="23" customWidth="1"/>
    <col min="10" max="12" width="12.1272727272727" style="23" customWidth="1"/>
    <col min="13" max="13" width="13.3818181818182" style="23" customWidth="1"/>
    <col min="14" max="14" width="14.5454545454545" style="23" customWidth="1"/>
    <col min="15" max="15" width="10.3909090909091" style="23" customWidth="1"/>
    <col min="16" max="16" width="11.1636363636364" style="23" customWidth="1"/>
    <col min="17" max="17" width="14.5" style="23" customWidth="1"/>
    <col min="18" max="18" width="12.6272727272727" style="23" customWidth="1"/>
    <col min="19" max="19" width="10.7727272727273" style="23" customWidth="1"/>
    <col min="20" max="21" width="13.1272727272727" style="23" customWidth="1"/>
    <col min="22" max="22" width="18.7727272727273" style="23" customWidth="1"/>
    <col min="23" max="16384" width="9" style="23"/>
  </cols>
  <sheetData>
    <row r="1" s="23" customFormat="1" ht="34" customHeight="1" spans="1:22">
      <c r="A1" s="1" t="s">
        <v>35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="23" customFormat="1" ht="22.5" customHeight="1" spans="1:22">
      <c r="A2" s="3" t="s">
        <v>1</v>
      </c>
      <c r="B2" s="3" t="s">
        <v>2</v>
      </c>
      <c r="C2" s="3" t="s">
        <v>36</v>
      </c>
      <c r="D2" s="3" t="s">
        <v>37</v>
      </c>
      <c r="E2" s="24" t="s">
        <v>5</v>
      </c>
      <c r="F2" s="25"/>
      <c r="G2" s="25"/>
      <c r="H2" s="25"/>
      <c r="I2" s="24" t="s">
        <v>6</v>
      </c>
      <c r="J2" s="25"/>
      <c r="K2" s="25"/>
      <c r="L2" s="25"/>
      <c r="M2" s="30" t="s">
        <v>38</v>
      </c>
      <c r="N2" s="31"/>
      <c r="O2" s="31"/>
      <c r="P2" s="31"/>
      <c r="Q2" s="5" t="s">
        <v>39</v>
      </c>
      <c r="R2" s="5"/>
      <c r="S2" s="5"/>
      <c r="T2" s="5"/>
      <c r="U2" s="34" t="s">
        <v>40</v>
      </c>
      <c r="V2" s="19" t="s">
        <v>10</v>
      </c>
    </row>
    <row r="3" s="23" customFormat="1" ht="42.75" customHeight="1" spans="1:22">
      <c r="A3" s="6"/>
      <c r="B3" s="6"/>
      <c r="C3" s="6"/>
      <c r="D3" s="6"/>
      <c r="E3" s="3" t="s">
        <v>41</v>
      </c>
      <c r="F3" s="3" t="s">
        <v>42</v>
      </c>
      <c r="G3" s="3" t="s">
        <v>43</v>
      </c>
      <c r="H3" s="3" t="s">
        <v>44</v>
      </c>
      <c r="I3" s="3" t="s">
        <v>41</v>
      </c>
      <c r="J3" s="3" t="s">
        <v>42</v>
      </c>
      <c r="K3" s="3" t="s">
        <v>43</v>
      </c>
      <c r="L3" s="3" t="s">
        <v>45</v>
      </c>
      <c r="M3" s="3" t="s">
        <v>41</v>
      </c>
      <c r="N3" s="3" t="s">
        <v>42</v>
      </c>
      <c r="O3" s="3" t="s">
        <v>43</v>
      </c>
      <c r="P3" s="3" t="s">
        <v>45</v>
      </c>
      <c r="Q3" s="35" t="s">
        <v>41</v>
      </c>
      <c r="R3" s="3" t="s">
        <v>42</v>
      </c>
      <c r="S3" s="35" t="s">
        <v>43</v>
      </c>
      <c r="T3" s="35" t="s">
        <v>45</v>
      </c>
      <c r="U3" s="36"/>
      <c r="V3" s="20"/>
    </row>
    <row r="4" s="23" customFormat="1" ht="31.5" customHeight="1" spans="1:22">
      <c r="A4" s="8">
        <v>6</v>
      </c>
      <c r="B4" s="26" t="s">
        <v>11</v>
      </c>
      <c r="C4" s="9" t="s">
        <v>19</v>
      </c>
      <c r="D4" s="8">
        <v>430</v>
      </c>
      <c r="E4" s="13">
        <v>1600</v>
      </c>
      <c r="F4" s="12">
        <v>1700</v>
      </c>
      <c r="G4" s="12">
        <v>1755.66037735849</v>
      </c>
      <c r="H4" s="12">
        <f>G4-F4</f>
        <v>55.66037735849</v>
      </c>
      <c r="I4" s="13">
        <v>2400</v>
      </c>
      <c r="J4" s="13">
        <v>2400</v>
      </c>
      <c r="K4" s="12">
        <v>2672.81553398058</v>
      </c>
      <c r="L4" s="12">
        <f t="shared" ref="L4:L7" si="0">I4-J4</f>
        <v>0</v>
      </c>
      <c r="M4" s="12">
        <v>3000</v>
      </c>
      <c r="N4" s="13">
        <v>2700</v>
      </c>
      <c r="O4" s="12">
        <v>3200</v>
      </c>
      <c r="P4" s="12">
        <f t="shared" ref="P4:P8" si="1">M4-N4</f>
        <v>300</v>
      </c>
      <c r="Q4" s="12">
        <v>4056.60377358491</v>
      </c>
      <c r="R4" s="13">
        <v>3200</v>
      </c>
      <c r="S4" s="12" t="s">
        <v>46</v>
      </c>
      <c r="T4" s="12">
        <f t="shared" ref="T4:T8" si="2">Q4-R4</f>
        <v>856.60377358491</v>
      </c>
      <c r="U4" s="21"/>
      <c r="V4" s="28"/>
    </row>
    <row r="5" s="23" customFormat="1" ht="31.5" customHeight="1" spans="1:22">
      <c r="A5" s="8">
        <v>9</v>
      </c>
      <c r="B5" s="26" t="s">
        <v>11</v>
      </c>
      <c r="C5" s="26" t="s">
        <v>22</v>
      </c>
      <c r="D5" s="8">
        <v>1555</v>
      </c>
      <c r="E5" s="12">
        <v>5200</v>
      </c>
      <c r="F5" s="13">
        <v>4300</v>
      </c>
      <c r="G5" s="12">
        <f>5429/1.06</f>
        <v>5121.69811320755</v>
      </c>
      <c r="H5" s="12">
        <f>E5-F5</f>
        <v>900</v>
      </c>
      <c r="I5" s="12">
        <v>7400</v>
      </c>
      <c r="J5" s="13">
        <v>6000</v>
      </c>
      <c r="K5" s="12">
        <v>7652.42718446602</v>
      </c>
      <c r="L5" s="12">
        <f t="shared" si="0"/>
        <v>1400</v>
      </c>
      <c r="M5" s="12">
        <v>8500</v>
      </c>
      <c r="N5" s="13">
        <v>7300</v>
      </c>
      <c r="O5" s="12">
        <v>9014.15094339623</v>
      </c>
      <c r="P5" s="12">
        <f t="shared" si="1"/>
        <v>1200</v>
      </c>
      <c r="Q5" s="12">
        <v>11500</v>
      </c>
      <c r="R5" s="13">
        <v>9500</v>
      </c>
      <c r="S5" s="12">
        <v>12169.8113207547</v>
      </c>
      <c r="T5" s="12">
        <f t="shared" si="2"/>
        <v>2000</v>
      </c>
      <c r="U5" s="37">
        <f t="shared" ref="U5:U7" si="3">T5/Q5</f>
        <v>0.173913043478261</v>
      </c>
      <c r="V5" s="28"/>
    </row>
    <row r="6" s="23" customFormat="1" ht="31.5" customHeight="1" spans="1:22">
      <c r="A6" s="8">
        <v>10</v>
      </c>
      <c r="B6" s="26" t="s">
        <v>11</v>
      </c>
      <c r="C6" s="26" t="s">
        <v>23</v>
      </c>
      <c r="D6" s="8">
        <v>1100</v>
      </c>
      <c r="E6" s="12">
        <v>4000</v>
      </c>
      <c r="F6" s="13">
        <v>3700</v>
      </c>
      <c r="G6" s="27">
        <v>3800</v>
      </c>
      <c r="H6" s="12">
        <f t="shared" ref="H6:H8" si="4">E6-G6</f>
        <v>200</v>
      </c>
      <c r="I6" s="12">
        <v>5000</v>
      </c>
      <c r="J6" s="13">
        <v>4600</v>
      </c>
      <c r="K6" s="12">
        <v>4854.36893203883</v>
      </c>
      <c r="L6" s="12">
        <f t="shared" si="0"/>
        <v>400</v>
      </c>
      <c r="M6" s="12">
        <v>6000</v>
      </c>
      <c r="N6" s="13">
        <v>5500</v>
      </c>
      <c r="O6" s="12">
        <v>6100</v>
      </c>
      <c r="P6" s="12">
        <f t="shared" si="1"/>
        <v>500</v>
      </c>
      <c r="Q6" s="12">
        <v>8962.2641509434</v>
      </c>
      <c r="R6" s="13">
        <v>7300</v>
      </c>
      <c r="S6" s="12">
        <v>8300</v>
      </c>
      <c r="T6" s="12">
        <f t="shared" si="2"/>
        <v>1662.2641509434</v>
      </c>
      <c r="U6" s="37">
        <f t="shared" si="3"/>
        <v>0.185473684210527</v>
      </c>
      <c r="V6" s="28"/>
    </row>
    <row r="7" s="23" customFormat="1" ht="31.5" customHeight="1" spans="1:22">
      <c r="A7" s="8">
        <v>11</v>
      </c>
      <c r="B7" s="26" t="s">
        <v>11</v>
      </c>
      <c r="C7" s="26" t="s">
        <v>24</v>
      </c>
      <c r="D7" s="8">
        <v>1200</v>
      </c>
      <c r="E7" s="12">
        <v>4000</v>
      </c>
      <c r="F7" s="13">
        <v>3700</v>
      </c>
      <c r="G7" s="27">
        <v>3800</v>
      </c>
      <c r="H7" s="12">
        <f t="shared" si="4"/>
        <v>200</v>
      </c>
      <c r="I7" s="12">
        <v>5000</v>
      </c>
      <c r="J7" s="13">
        <v>4600</v>
      </c>
      <c r="K7" s="12">
        <v>5000</v>
      </c>
      <c r="L7" s="12">
        <f t="shared" si="0"/>
        <v>400</v>
      </c>
      <c r="M7" s="12">
        <v>7000</v>
      </c>
      <c r="N7" s="13">
        <v>5500</v>
      </c>
      <c r="O7" s="12">
        <v>6700</v>
      </c>
      <c r="P7" s="12">
        <f t="shared" si="1"/>
        <v>1500</v>
      </c>
      <c r="Q7" s="12">
        <v>8962.2641509434</v>
      </c>
      <c r="R7" s="13">
        <v>7300</v>
      </c>
      <c r="S7" s="12">
        <v>8400</v>
      </c>
      <c r="T7" s="12">
        <f t="shared" si="2"/>
        <v>1662.2641509434</v>
      </c>
      <c r="U7" s="37">
        <f t="shared" si="3"/>
        <v>0.185473684210527</v>
      </c>
      <c r="V7" s="28"/>
    </row>
    <row r="8" s="23" customFormat="1" ht="31.5" customHeight="1" spans="1:22">
      <c r="A8" s="8">
        <v>12</v>
      </c>
      <c r="B8" s="26" t="s">
        <v>11</v>
      </c>
      <c r="C8" s="26" t="s">
        <v>25</v>
      </c>
      <c r="D8" s="8">
        <v>1900</v>
      </c>
      <c r="E8" s="12">
        <v>6500</v>
      </c>
      <c r="F8" s="13">
        <v>5000</v>
      </c>
      <c r="G8" s="12">
        <f>6767/1.06</f>
        <v>6383.96226415094</v>
      </c>
      <c r="H8" s="12">
        <f t="shared" si="4"/>
        <v>116.03773584906</v>
      </c>
      <c r="I8" s="12">
        <v>8900</v>
      </c>
      <c r="J8" s="13">
        <v>6500</v>
      </c>
      <c r="K8" s="12">
        <v>7500</v>
      </c>
      <c r="L8" s="12">
        <f>I8-K8</f>
        <v>1400</v>
      </c>
      <c r="M8" s="12">
        <v>11000</v>
      </c>
      <c r="N8" s="13">
        <v>8600</v>
      </c>
      <c r="O8" s="12">
        <v>12696.2264150943</v>
      </c>
      <c r="P8" s="12">
        <f t="shared" si="1"/>
        <v>2400</v>
      </c>
      <c r="Q8" s="12">
        <v>16000</v>
      </c>
      <c r="R8" s="13">
        <v>12000</v>
      </c>
      <c r="S8" s="12">
        <v>16903.7735849057</v>
      </c>
      <c r="T8" s="12">
        <f t="shared" si="2"/>
        <v>4000</v>
      </c>
      <c r="U8" s="37"/>
      <c r="V8" s="28"/>
    </row>
    <row r="9" s="23" customFormat="1" ht="31.5" customHeight="1" spans="1:22">
      <c r="A9" s="8">
        <v>14</v>
      </c>
      <c r="B9" s="26" t="s">
        <v>22</v>
      </c>
      <c r="C9" s="26" t="s">
        <v>11</v>
      </c>
      <c r="D9" s="8">
        <v>1555</v>
      </c>
      <c r="E9" s="12"/>
      <c r="F9" s="12"/>
      <c r="G9" s="12"/>
      <c r="H9" s="12"/>
      <c r="I9" s="12"/>
      <c r="J9" s="12"/>
      <c r="K9" s="12"/>
      <c r="L9" s="12"/>
      <c r="M9" s="13">
        <v>8000</v>
      </c>
      <c r="N9" s="12">
        <v>5850</v>
      </c>
      <c r="O9" s="12"/>
      <c r="P9" s="12"/>
      <c r="Q9" s="12">
        <v>10500</v>
      </c>
      <c r="R9" s="13">
        <v>7000</v>
      </c>
      <c r="S9" s="12">
        <v>7800</v>
      </c>
      <c r="T9" s="12"/>
      <c r="U9" s="37"/>
      <c r="V9" s="28"/>
    </row>
    <row r="10" s="23" customFormat="1" ht="31.5" customHeight="1" spans="1:22">
      <c r="A10" s="8">
        <v>15</v>
      </c>
      <c r="B10" s="26" t="s">
        <v>23</v>
      </c>
      <c r="C10" s="26" t="s">
        <v>11</v>
      </c>
      <c r="D10" s="8">
        <v>1100</v>
      </c>
      <c r="E10" s="12"/>
      <c r="F10" s="12"/>
      <c r="G10" s="12"/>
      <c r="H10" s="12"/>
      <c r="I10" s="12"/>
      <c r="J10" s="12"/>
      <c r="K10" s="12"/>
      <c r="L10" s="12"/>
      <c r="M10" s="13">
        <v>6200</v>
      </c>
      <c r="N10" s="12">
        <v>4800</v>
      </c>
      <c r="O10" s="12">
        <v>5200</v>
      </c>
      <c r="P10" s="12"/>
      <c r="Q10" s="12">
        <v>8000</v>
      </c>
      <c r="R10" s="13">
        <v>5700</v>
      </c>
      <c r="S10" s="12">
        <v>5800</v>
      </c>
      <c r="T10" s="12"/>
      <c r="U10" s="37"/>
      <c r="V10" s="28"/>
    </row>
    <row r="11" s="23" customFormat="1" ht="32" customHeight="1" spans="1:22">
      <c r="A11" s="8">
        <v>16</v>
      </c>
      <c r="B11" s="26" t="s">
        <v>24</v>
      </c>
      <c r="C11" s="26" t="s">
        <v>11</v>
      </c>
      <c r="D11" s="8">
        <v>1200</v>
      </c>
      <c r="E11" s="28"/>
      <c r="F11" s="28"/>
      <c r="G11" s="28"/>
      <c r="H11" s="28"/>
      <c r="I11" s="28"/>
      <c r="J11" s="28"/>
      <c r="K11" s="28"/>
      <c r="L11" s="28"/>
      <c r="M11" s="32">
        <v>6800</v>
      </c>
      <c r="N11" s="33">
        <v>4800</v>
      </c>
      <c r="O11" s="12">
        <v>5200</v>
      </c>
      <c r="P11" s="28"/>
      <c r="Q11" s="12">
        <v>8300</v>
      </c>
      <c r="R11" s="13">
        <v>5700</v>
      </c>
      <c r="S11" s="12">
        <v>5800</v>
      </c>
      <c r="T11" s="12"/>
      <c r="U11" s="28"/>
      <c r="V11" s="28"/>
    </row>
    <row r="12" s="23" customFormat="1" ht="123" customHeight="1" spans="1:22">
      <c r="A12" s="29" t="s">
        <v>47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</row>
  </sheetData>
  <mergeCells count="12">
    <mergeCell ref="A1:V1"/>
    <mergeCell ref="E2:H2"/>
    <mergeCell ref="I2:L2"/>
    <mergeCell ref="M2:P2"/>
    <mergeCell ref="Q2:T2"/>
    <mergeCell ref="A12:V12"/>
    <mergeCell ref="A2:A3"/>
    <mergeCell ref="B2:B3"/>
    <mergeCell ref="C2:C3"/>
    <mergeCell ref="D2:D3"/>
    <mergeCell ref="U2:U3"/>
    <mergeCell ref="V2:V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H4" sqref="H4"/>
    </sheetView>
  </sheetViews>
  <sheetFormatPr defaultColWidth="9" defaultRowHeight="14"/>
  <cols>
    <col min="1" max="1" width="8.12727272727273" customWidth="1"/>
    <col min="2" max="2" width="12" customWidth="1"/>
    <col min="3" max="3" width="14.1272727272727" customWidth="1"/>
    <col min="4" max="6" width="12.1272727272727" customWidth="1"/>
    <col min="7" max="7" width="15.1272727272727" customWidth="1"/>
    <col min="8" max="8" width="15.9090909090909" customWidth="1"/>
    <col min="9" max="9" width="17.2727272727273" customWidth="1"/>
    <col min="10" max="10" width="18.7727272727273" customWidth="1"/>
  </cols>
  <sheetData>
    <row r="1" customFormat="1" ht="34" customHeight="1" spans="1:10">
      <c r="A1" s="1" t="s">
        <v>35</v>
      </c>
      <c r="B1" s="2"/>
      <c r="C1" s="2"/>
      <c r="D1" s="2"/>
      <c r="E1" s="2"/>
      <c r="F1" s="2"/>
      <c r="G1" s="2"/>
      <c r="H1" s="2"/>
      <c r="I1" s="2"/>
      <c r="J1" s="2"/>
    </row>
    <row r="2" customFormat="1" ht="22.5" customHeight="1" spans="1:10">
      <c r="A2" s="3" t="s">
        <v>1</v>
      </c>
      <c r="B2" s="3" t="s">
        <v>2</v>
      </c>
      <c r="C2" s="3" t="s">
        <v>36</v>
      </c>
      <c r="D2" s="3" t="s">
        <v>37</v>
      </c>
      <c r="E2" s="4" t="s">
        <v>48</v>
      </c>
      <c r="F2" s="4" t="s">
        <v>49</v>
      </c>
      <c r="G2" s="3" t="s">
        <v>50</v>
      </c>
      <c r="H2" s="5"/>
      <c r="I2" s="5"/>
      <c r="J2" s="19" t="s">
        <v>10</v>
      </c>
    </row>
    <row r="3" customFormat="1" ht="42.75" customHeight="1" spans="1:10">
      <c r="A3" s="6"/>
      <c r="B3" s="6"/>
      <c r="C3" s="6"/>
      <c r="D3" s="6"/>
      <c r="E3" s="7"/>
      <c r="F3" s="7"/>
      <c r="G3" s="3" t="s">
        <v>51</v>
      </c>
      <c r="H3" s="3" t="s">
        <v>42</v>
      </c>
      <c r="I3" s="3" t="s">
        <v>43</v>
      </c>
      <c r="J3" s="20"/>
    </row>
    <row r="4" customFormat="1" ht="31.5" customHeight="1" spans="1:10">
      <c r="A4" s="8">
        <v>1</v>
      </c>
      <c r="B4" s="9" t="s">
        <v>52</v>
      </c>
      <c r="C4" s="10" t="s">
        <v>53</v>
      </c>
      <c r="D4" s="11">
        <v>820</v>
      </c>
      <c r="E4" s="8" t="s">
        <v>54</v>
      </c>
      <c r="F4" s="9" t="s">
        <v>55</v>
      </c>
      <c r="G4" s="12">
        <v>5500</v>
      </c>
      <c r="H4" s="13">
        <v>4700</v>
      </c>
      <c r="I4" s="12">
        <v>5000</v>
      </c>
      <c r="J4" s="21"/>
    </row>
    <row r="5" customFormat="1" ht="31.5" customHeight="1" spans="1:10">
      <c r="A5" s="8">
        <v>2</v>
      </c>
      <c r="B5" s="9"/>
      <c r="C5" s="14"/>
      <c r="D5" s="15"/>
      <c r="E5" s="8"/>
      <c r="F5" s="9" t="s">
        <v>56</v>
      </c>
      <c r="G5" s="12">
        <v>10200</v>
      </c>
      <c r="H5" s="13">
        <v>8000</v>
      </c>
      <c r="I5" s="12">
        <v>8300</v>
      </c>
      <c r="J5" s="22"/>
    </row>
    <row r="6" customFormat="1" ht="31.5" customHeight="1" spans="1:10">
      <c r="A6" s="8">
        <v>3</v>
      </c>
      <c r="B6" s="9"/>
      <c r="C6" s="14"/>
      <c r="D6" s="15"/>
      <c r="E6" s="8" t="s">
        <v>57</v>
      </c>
      <c r="F6" s="9" t="s">
        <v>55</v>
      </c>
      <c r="G6" s="12">
        <v>7000</v>
      </c>
      <c r="H6" s="13">
        <v>6600</v>
      </c>
      <c r="I6" s="12">
        <v>7000</v>
      </c>
      <c r="J6" s="22"/>
    </row>
    <row r="7" customFormat="1" ht="31.5" customHeight="1" spans="1:10">
      <c r="A7" s="8">
        <v>4</v>
      </c>
      <c r="B7" s="9"/>
      <c r="C7" s="14"/>
      <c r="D7" s="15"/>
      <c r="E7" s="8"/>
      <c r="F7" s="9" t="s">
        <v>56</v>
      </c>
      <c r="G7" s="12">
        <v>13500</v>
      </c>
      <c r="H7" s="13">
        <v>10200</v>
      </c>
      <c r="I7" s="12">
        <v>11600</v>
      </c>
      <c r="J7" s="22"/>
    </row>
    <row r="8" customFormat="1" ht="37" customHeight="1" spans="1:10">
      <c r="A8" s="8">
        <v>5</v>
      </c>
      <c r="B8" s="9"/>
      <c r="C8" s="16"/>
      <c r="D8" s="17"/>
      <c r="E8" s="8" t="s">
        <v>58</v>
      </c>
      <c r="F8" s="9" t="s">
        <v>55</v>
      </c>
      <c r="G8" s="12">
        <v>9500</v>
      </c>
      <c r="H8" s="13">
        <v>7500</v>
      </c>
      <c r="I8" s="12">
        <v>8018.8679245283</v>
      </c>
      <c r="J8" s="22"/>
    </row>
    <row r="9" ht="26" customHeight="1" spans="1:10">
      <c r="A9" s="18"/>
      <c r="B9" s="18"/>
      <c r="C9" s="18"/>
      <c r="D9" s="18"/>
      <c r="E9" s="18"/>
      <c r="F9" s="18"/>
      <c r="G9" s="18"/>
      <c r="H9" s="18"/>
      <c r="I9" s="18"/>
      <c r="J9" s="18"/>
    </row>
  </sheetData>
  <mergeCells count="15">
    <mergeCell ref="A1:J1"/>
    <mergeCell ref="G2:I2"/>
    <mergeCell ref="A9:J9"/>
    <mergeCell ref="A2:A3"/>
    <mergeCell ref="B2:B3"/>
    <mergeCell ref="B4:B8"/>
    <mergeCell ref="C2:C3"/>
    <mergeCell ref="C4:C8"/>
    <mergeCell ref="D2:D3"/>
    <mergeCell ref="D4:D8"/>
    <mergeCell ref="E2:E3"/>
    <mergeCell ref="E4:E5"/>
    <mergeCell ref="E6:E7"/>
    <mergeCell ref="F2:F3"/>
    <mergeCell ref="J2:J3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价格协议</vt:lpstr>
      <vt:lpstr>报价对比表</vt:lpstr>
      <vt:lpstr>合肥报价对比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2025-01-02T09:31:00Z</dcterms:created>
  <dcterms:modified xsi:type="dcterms:W3CDTF">2025-01-04T07:02:41Z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