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270"/>
  </bookViews>
  <sheets>
    <sheet name="新价格表" sheetId="2" r:id="rId1"/>
    <sheet name="新老价格对比" sheetId="3" r:id="rId2"/>
    <sheet name="Sheet1" sheetId="1" r:id="rId3"/>
    <sheet name="Sheet4" sheetId="4" r:id="rId4"/>
  </sheets>
  <calcPr calcId="144525"/>
</workbook>
</file>

<file path=xl/sharedStrings.xml><?xml version="1.0" encoding="utf-8"?>
<sst xmlns="http://schemas.openxmlformats.org/spreadsheetml/2006/main" count="137" uniqueCount="49">
  <si>
    <r>
      <rPr>
        <b/>
        <sz val="18"/>
        <color rgb="FF000000"/>
        <rFont val="宋体"/>
        <charset val="134"/>
      </rPr>
      <t>车型价格明细表</t>
    </r>
    <r>
      <rPr>
        <b/>
        <sz val="18"/>
        <color rgb="FF000000"/>
        <rFont val="Arial"/>
        <charset val="134"/>
      </rPr>
      <t xml:space="preserve">      </t>
    </r>
    <r>
      <rPr>
        <b/>
        <sz val="18"/>
        <color rgb="FF000000"/>
        <rFont val="宋体"/>
        <charset val="134"/>
      </rPr>
      <t>不含税</t>
    </r>
  </si>
  <si>
    <t>序号</t>
  </si>
  <si>
    <t>起始地点</t>
  </si>
  <si>
    <t xml:space="preserve">目的地  </t>
  </si>
  <si>
    <t>单程距离（KM)）</t>
  </si>
  <si>
    <t>单价（元）9.6米</t>
  </si>
  <si>
    <t>到达时间</t>
  </si>
  <si>
    <t>备注</t>
  </si>
  <si>
    <t>黄骅</t>
  </si>
  <si>
    <t>北京顺义、怀柔、密云</t>
  </si>
  <si>
    <t>6小时</t>
  </si>
  <si>
    <t>往返</t>
  </si>
  <si>
    <t>保定</t>
  </si>
  <si>
    <t>5小时</t>
  </si>
  <si>
    <t>潍坊+诸城</t>
  </si>
  <si>
    <t>8小时</t>
  </si>
  <si>
    <t>山东诸城</t>
  </si>
  <si>
    <t>山东潍坊</t>
  </si>
  <si>
    <t>山东济南</t>
  </si>
  <si>
    <t>山东济宁</t>
  </si>
  <si>
    <t>山东青岛</t>
  </si>
  <si>
    <t>河南商丘</t>
  </si>
  <si>
    <t>10小时</t>
  </si>
  <si>
    <t>北京市怀柔区（友联库房）</t>
  </si>
  <si>
    <t>228000/每车/每年</t>
  </si>
  <si>
    <t>北京外库现有2台9.6米车辆，运费以租赁形式按年结算</t>
  </si>
  <si>
    <t xml:space="preserve">    根据双方协商按以上运输价格协议执行，价格有效期：2025年1月1日至2025年12月31日。本价格协议为不含税价格，开票时要根据发票实际税率增加税点。</t>
  </si>
  <si>
    <t>　　</t>
  </si>
  <si>
    <t>甲方：</t>
  </si>
  <si>
    <t>河北光华荣昌汽车部件有限公司</t>
  </si>
  <si>
    <t>乙方：   北京祥瑞祥远运输有限责任公司</t>
  </si>
  <si>
    <t>甲方代表签字：</t>
  </si>
  <si>
    <t>乙方代表签字：</t>
  </si>
  <si>
    <t>日期：</t>
  </si>
  <si>
    <t>现价格</t>
  </si>
  <si>
    <t>原价格</t>
  </si>
  <si>
    <t>差额</t>
  </si>
  <si>
    <t>涨幅</t>
  </si>
  <si>
    <t>市场价格</t>
  </si>
  <si>
    <t>超过两个地区送货另加200元</t>
  </si>
  <si>
    <t xml:space="preserve">    根据双方协商按以上运输价格协议执行，价格有效期：2025年1月1日至2025年7月31日。本价格协议为不含税价格，开票时要根据发票实际税率增加税点。</t>
  </si>
  <si>
    <t>目的地  车型</t>
  </si>
  <si>
    <t>9.6米（元）</t>
  </si>
  <si>
    <t>北京市怀柔区（广汇库房）</t>
  </si>
  <si>
    <t>91743.1193/每车/每年</t>
  </si>
  <si>
    <t>1小时</t>
  </si>
  <si>
    <t>按照每天2台9.6米车辆计算，运费以租赁形式按年结算</t>
  </si>
  <si>
    <t>济南、章丘、青岛、诸城、潍坊</t>
  </si>
  <si>
    <t xml:space="preserve">    根据双方协商按以上运输价格协议执行，价格有效期：2023年1月1日至2023年12月31日。本价格协议为不含税价格，开票时要根据发票实际税率增加税点。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</si>
</sst>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0"/>
      <color rgb="FF00206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8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1"/>
    </xf>
    <xf numFmtId="176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left" vertical="center" wrapText="1" readingOrder="1"/>
    </xf>
    <xf numFmtId="0" fontId="7" fillId="2" borderId="0" xfId="0" applyFont="1" applyFill="1" applyAlignment="1">
      <alignment vertical="center" wrapText="1"/>
    </xf>
    <xf numFmtId="10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0" fontId="2" fillId="2" borderId="0" xfId="0" applyNumberFormat="1" applyFont="1" applyFill="1" applyBorder="1" applyAlignment="1">
      <alignment horizontal="center" vertical="center" wrapText="1" readingOrder="1"/>
    </xf>
    <xf numFmtId="10" fontId="3" fillId="2" borderId="1" xfId="0" applyNumberFormat="1" applyFont="1" applyFill="1" applyBorder="1" applyAlignment="1">
      <alignment horizontal="center" vertical="center" wrapText="1" readingOrder="1"/>
    </xf>
    <xf numFmtId="10" fontId="4" fillId="2" borderId="1" xfId="0" applyNumberFormat="1" applyFont="1" applyFill="1" applyBorder="1" applyAlignment="1">
      <alignment horizontal="center" vertical="center" wrapText="1" readingOrder="1"/>
    </xf>
    <xf numFmtId="10" fontId="5" fillId="2" borderId="0" xfId="0" applyNumberFormat="1" applyFont="1" applyFill="1" applyAlignment="1">
      <alignment horizontal="left" vertical="center" wrapText="1" readingOrder="1"/>
    </xf>
    <xf numFmtId="10" fontId="7" fillId="2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F9" sqref="F9"/>
    </sheetView>
  </sheetViews>
  <sheetFormatPr defaultColWidth="9" defaultRowHeight="14" outlineLevelCol="6"/>
  <cols>
    <col min="1" max="1" width="7" style="1" customWidth="1"/>
    <col min="2" max="2" width="14.8727272727273" style="1" customWidth="1"/>
    <col min="3" max="3" width="25.7545454545455" style="1" customWidth="1"/>
    <col min="4" max="4" width="13.3727272727273" style="1" customWidth="1"/>
    <col min="5" max="5" width="19.1272727272727" style="1" customWidth="1"/>
    <col min="6" max="6" width="17.8727272727273" style="1" customWidth="1"/>
    <col min="7" max="7" width="26.1272727272727" style="1" customWidth="1"/>
    <col min="8" max="8" width="9" style="1"/>
    <col min="9" max="10" width="12.6272727272727" style="1"/>
    <col min="11" max="16384" width="9" style="1"/>
  </cols>
  <sheetData>
    <row r="1" s="1" customFormat="1" ht="31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39" customHeight="1" spans="1:7">
      <c r="A3" s="6">
        <v>1</v>
      </c>
      <c r="B3" s="6" t="s">
        <v>8</v>
      </c>
      <c r="C3" s="6" t="s">
        <v>9</v>
      </c>
      <c r="D3" s="6">
        <v>300</v>
      </c>
      <c r="E3" s="7">
        <v>2450</v>
      </c>
      <c r="F3" s="5" t="s">
        <v>10</v>
      </c>
      <c r="G3" s="6" t="s">
        <v>11</v>
      </c>
    </row>
    <row r="4" s="1" customFormat="1" ht="39" customHeight="1" spans="1:7">
      <c r="A4" s="6">
        <v>2</v>
      </c>
      <c r="B4" s="6" t="s">
        <v>8</v>
      </c>
      <c r="C4" s="6" t="s">
        <v>12</v>
      </c>
      <c r="D4" s="6">
        <v>245</v>
      </c>
      <c r="E4" s="7">
        <v>2400</v>
      </c>
      <c r="F4" s="5" t="s">
        <v>13</v>
      </c>
      <c r="G4" s="6" t="s">
        <v>11</v>
      </c>
    </row>
    <row r="5" s="1" customFormat="1" ht="39" customHeight="1" spans="1:7">
      <c r="A5" s="6">
        <v>3</v>
      </c>
      <c r="B5" s="6" t="s">
        <v>8</v>
      </c>
      <c r="C5" s="6" t="s">
        <v>14</v>
      </c>
      <c r="D5" s="6">
        <v>450</v>
      </c>
      <c r="E5" s="7">
        <v>2820</v>
      </c>
      <c r="F5" s="5" t="s">
        <v>15</v>
      </c>
      <c r="G5" s="6" t="s">
        <v>11</v>
      </c>
    </row>
    <row r="6" s="1" customFormat="1" ht="39" customHeight="1" spans="1:7">
      <c r="A6" s="6">
        <v>4</v>
      </c>
      <c r="B6" s="6" t="s">
        <v>8</v>
      </c>
      <c r="C6" s="6" t="s">
        <v>16</v>
      </c>
      <c r="D6" s="6">
        <v>400</v>
      </c>
      <c r="E6" s="7">
        <v>2720</v>
      </c>
      <c r="F6" s="5" t="s">
        <v>15</v>
      </c>
      <c r="G6" s="6" t="s">
        <v>11</v>
      </c>
    </row>
    <row r="7" s="1" customFormat="1" ht="39" customHeight="1" spans="1:7">
      <c r="A7" s="6">
        <v>5</v>
      </c>
      <c r="B7" s="6" t="s">
        <v>8</v>
      </c>
      <c r="C7" s="6" t="s">
        <v>17</v>
      </c>
      <c r="D7" s="6">
        <v>325</v>
      </c>
      <c r="E7" s="7">
        <v>2260</v>
      </c>
      <c r="F7" s="5" t="s">
        <v>10</v>
      </c>
      <c r="G7" s="6" t="s">
        <v>11</v>
      </c>
    </row>
    <row r="8" s="1" customFormat="1" ht="39" customHeight="1" spans="1:7">
      <c r="A8" s="6">
        <v>6</v>
      </c>
      <c r="B8" s="6" t="s">
        <v>8</v>
      </c>
      <c r="C8" s="6" t="s">
        <v>18</v>
      </c>
      <c r="D8" s="6">
        <v>265</v>
      </c>
      <c r="E8" s="7">
        <v>2450</v>
      </c>
      <c r="F8" s="5" t="s">
        <v>13</v>
      </c>
      <c r="G8" s="6" t="s">
        <v>11</v>
      </c>
    </row>
    <row r="9" s="1" customFormat="1" ht="39" customHeight="1" spans="1:7">
      <c r="A9" s="6">
        <v>7</v>
      </c>
      <c r="B9" s="6" t="s">
        <v>8</v>
      </c>
      <c r="C9" s="6" t="s">
        <v>19</v>
      </c>
      <c r="D9" s="6">
        <v>425</v>
      </c>
      <c r="E9" s="7">
        <v>3100</v>
      </c>
      <c r="F9" s="5" t="s">
        <v>10</v>
      </c>
      <c r="G9" s="6" t="s">
        <v>11</v>
      </c>
    </row>
    <row r="10" s="1" customFormat="1" ht="39" customHeight="1" spans="1:7">
      <c r="A10" s="6">
        <v>8</v>
      </c>
      <c r="B10" s="6" t="s">
        <v>8</v>
      </c>
      <c r="C10" s="6" t="s">
        <v>20</v>
      </c>
      <c r="D10" s="6">
        <v>420</v>
      </c>
      <c r="E10" s="7">
        <v>3100</v>
      </c>
      <c r="F10" s="5" t="s">
        <v>15</v>
      </c>
      <c r="G10" s="6" t="s">
        <v>11</v>
      </c>
    </row>
    <row r="11" s="1" customFormat="1" ht="39" customHeight="1" spans="1:7">
      <c r="A11" s="6">
        <v>9</v>
      </c>
      <c r="B11" s="6" t="s">
        <v>8</v>
      </c>
      <c r="C11" s="6" t="s">
        <v>21</v>
      </c>
      <c r="D11" s="6">
        <v>550</v>
      </c>
      <c r="E11" s="7">
        <v>3600</v>
      </c>
      <c r="F11" s="5" t="s">
        <v>22</v>
      </c>
      <c r="G11" s="6" t="s">
        <v>11</v>
      </c>
    </row>
    <row r="12" s="1" customFormat="1" ht="39" customHeight="1" spans="1:7">
      <c r="A12" s="6">
        <v>10</v>
      </c>
      <c r="B12" s="6" t="s">
        <v>23</v>
      </c>
      <c r="C12" s="6" t="s">
        <v>9</v>
      </c>
      <c r="D12" s="6">
        <v>20</v>
      </c>
      <c r="E12" s="7" t="s">
        <v>24</v>
      </c>
      <c r="F12" s="5"/>
      <c r="G12" s="8" t="s">
        <v>25</v>
      </c>
    </row>
    <row r="13" s="1" customFormat="1" ht="41" customHeight="1" spans="1:7">
      <c r="A13" s="9" t="s">
        <v>26</v>
      </c>
      <c r="B13" s="9"/>
      <c r="C13" s="9"/>
      <c r="D13" s="9"/>
      <c r="E13" s="9"/>
      <c r="F13" s="9"/>
      <c r="G13" s="9"/>
    </row>
    <row r="14" s="1" customFormat="1" ht="24" customHeight="1" spans="1:7">
      <c r="A14" s="10" t="s">
        <v>27</v>
      </c>
      <c r="B14" s="9" t="s">
        <v>28</v>
      </c>
      <c r="C14" s="10" t="s">
        <v>29</v>
      </c>
      <c r="D14" s="10"/>
      <c r="E14" s="11"/>
      <c r="F14" s="9" t="s">
        <v>30</v>
      </c>
      <c r="G14" s="9"/>
    </row>
    <row r="15" s="1" customFormat="1" ht="22.5" spans="1:7">
      <c r="A15" s="11"/>
      <c r="B15" s="10" t="s">
        <v>31</v>
      </c>
      <c r="C15" s="10"/>
      <c r="D15" s="11"/>
      <c r="E15" s="11"/>
      <c r="F15" s="9" t="s">
        <v>32</v>
      </c>
      <c r="G15" s="11"/>
    </row>
    <row r="16" s="1" customFormat="1" ht="22.5" spans="1:7">
      <c r="A16" s="11"/>
      <c r="B16" s="10" t="s">
        <v>33</v>
      </c>
      <c r="C16" s="11"/>
      <c r="D16" s="11"/>
      <c r="E16" s="11"/>
      <c r="F16" s="10" t="s">
        <v>33</v>
      </c>
      <c r="G16" s="11"/>
    </row>
  </sheetData>
  <mergeCells count="5">
    <mergeCell ref="A1:G1"/>
    <mergeCell ref="A13:G13"/>
    <mergeCell ref="C14:D14"/>
    <mergeCell ref="F14:G14"/>
    <mergeCell ref="B15:C15"/>
  </mergeCells>
  <pageMargins left="0.7" right="0.7" top="0.75" bottom="0.75" header="0.3" footer="0.3"/>
  <pageSetup paperSize="141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8" sqref="J8"/>
    </sheetView>
  </sheetViews>
  <sheetFormatPr defaultColWidth="9" defaultRowHeight="14"/>
  <cols>
    <col min="1" max="1" width="7" style="1" customWidth="1"/>
    <col min="2" max="2" width="14.8727272727273" style="1" customWidth="1"/>
    <col min="3" max="3" width="25.7545454545455" style="1" customWidth="1"/>
    <col min="4" max="4" width="13.3727272727273" style="1" customWidth="1"/>
    <col min="5" max="6" width="19.1272727272727" style="1" customWidth="1"/>
    <col min="7" max="7" width="16.6363636363636" style="1" customWidth="1"/>
    <col min="8" max="8" width="16.6363636363636" style="12" customWidth="1"/>
    <col min="9" max="9" width="17.8727272727273" style="1" customWidth="1"/>
    <col min="10" max="10" width="26.1272727272727" style="1" customWidth="1"/>
    <col min="11" max="11" width="12.1818181818182" style="13" customWidth="1"/>
    <col min="12" max="13" width="12.8181818181818" style="14"/>
    <col min="14" max="16384" width="9" style="1"/>
  </cols>
  <sheetData>
    <row r="1" s="1" customFormat="1" ht="31" customHeight="1" spans="1:13">
      <c r="A1" s="2" t="s">
        <v>0</v>
      </c>
      <c r="B1" s="3"/>
      <c r="C1" s="3"/>
      <c r="D1" s="3"/>
      <c r="E1" s="3"/>
      <c r="F1" s="3"/>
      <c r="G1" s="3"/>
      <c r="H1" s="15"/>
      <c r="I1" s="3"/>
      <c r="J1" s="3"/>
      <c r="K1" s="13"/>
      <c r="L1" s="14"/>
      <c r="M1" s="14"/>
    </row>
    <row r="2" s="1" customFormat="1" ht="3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34</v>
      </c>
      <c r="F2" s="4" t="s">
        <v>35</v>
      </c>
      <c r="G2" s="4" t="s">
        <v>36</v>
      </c>
      <c r="H2" s="16" t="s">
        <v>37</v>
      </c>
      <c r="I2" s="5" t="s">
        <v>6</v>
      </c>
      <c r="J2" s="4" t="s">
        <v>7</v>
      </c>
      <c r="K2" s="13" t="s">
        <v>38</v>
      </c>
      <c r="L2" s="14"/>
      <c r="M2" s="14"/>
    </row>
    <row r="3" s="1" customFormat="1" ht="39" customHeight="1" spans="1:13">
      <c r="A3" s="6">
        <v>1</v>
      </c>
      <c r="B3" s="6" t="s">
        <v>8</v>
      </c>
      <c r="C3" s="6" t="s">
        <v>9</v>
      </c>
      <c r="D3" s="6">
        <v>300</v>
      </c>
      <c r="E3" s="7">
        <v>2450</v>
      </c>
      <c r="F3" s="7">
        <f t="shared" ref="F3:F10" si="0">1800/1.09</f>
        <v>1651.37614678899</v>
      </c>
      <c r="G3" s="7">
        <f t="shared" ref="G3:G11" si="1">E3-F3</f>
        <v>798.62385321101</v>
      </c>
      <c r="H3" s="17">
        <f t="shared" ref="H3:H11" si="2">G3/F3*100%</f>
        <v>0.483611111111112</v>
      </c>
      <c r="I3" s="5" t="s">
        <v>10</v>
      </c>
      <c r="J3" s="6"/>
      <c r="K3" s="13">
        <v>2524</v>
      </c>
      <c r="L3" s="14">
        <f>K3/1.03</f>
        <v>2450.4854368932</v>
      </c>
      <c r="M3" s="14">
        <f t="shared" ref="M3:M11" si="3">K3-L3</f>
        <v>73.5145631067962</v>
      </c>
    </row>
    <row r="4" s="1" customFormat="1" ht="39" customHeight="1" spans="1:13">
      <c r="A4" s="6">
        <v>2</v>
      </c>
      <c r="B4" s="6" t="s">
        <v>8</v>
      </c>
      <c r="C4" s="6" t="s">
        <v>12</v>
      </c>
      <c r="D4" s="6">
        <v>245</v>
      </c>
      <c r="E4" s="7">
        <v>2400</v>
      </c>
      <c r="F4" s="7">
        <f t="shared" si="0"/>
        <v>1651.37614678899</v>
      </c>
      <c r="G4" s="7">
        <f t="shared" si="1"/>
        <v>748.62385321101</v>
      </c>
      <c r="H4" s="17">
        <f t="shared" si="2"/>
        <v>0.453333333333334</v>
      </c>
      <c r="I4" s="5" t="s">
        <v>13</v>
      </c>
      <c r="J4" s="8"/>
      <c r="K4" s="13">
        <v>2520</v>
      </c>
      <c r="L4" s="14">
        <f t="shared" ref="L4:L10" si="4">K4/1.03</f>
        <v>2446.60194174757</v>
      </c>
      <c r="M4" s="14">
        <f t="shared" si="3"/>
        <v>73.3980582524273</v>
      </c>
    </row>
    <row r="5" s="1" customFormat="1" ht="39" customHeight="1" spans="1:13">
      <c r="A5" s="6">
        <v>3</v>
      </c>
      <c r="B5" s="6" t="s">
        <v>8</v>
      </c>
      <c r="C5" s="6" t="s">
        <v>14</v>
      </c>
      <c r="D5" s="6">
        <v>450</v>
      </c>
      <c r="E5" s="7">
        <v>2820</v>
      </c>
      <c r="F5" s="7">
        <f t="shared" si="0"/>
        <v>1651.37614678899</v>
      </c>
      <c r="G5" s="7">
        <f t="shared" si="1"/>
        <v>1168.62385321101</v>
      </c>
      <c r="H5" s="17">
        <f t="shared" si="2"/>
        <v>0.707666666666668</v>
      </c>
      <c r="I5" s="5" t="s">
        <v>15</v>
      </c>
      <c r="J5" s="8"/>
      <c r="K5" s="13">
        <v>2912</v>
      </c>
      <c r="L5" s="14">
        <f t="shared" si="4"/>
        <v>2827.18446601942</v>
      </c>
      <c r="M5" s="14">
        <f t="shared" si="3"/>
        <v>84.8155339805826</v>
      </c>
    </row>
    <row r="6" s="1" customFormat="1" ht="39" customHeight="1" spans="1:13">
      <c r="A6" s="6">
        <v>4</v>
      </c>
      <c r="B6" s="6" t="s">
        <v>8</v>
      </c>
      <c r="C6" s="6" t="s">
        <v>16</v>
      </c>
      <c r="D6" s="6">
        <v>400</v>
      </c>
      <c r="E6" s="7">
        <v>2720</v>
      </c>
      <c r="F6" s="7">
        <f t="shared" si="0"/>
        <v>1651.37614678899</v>
      </c>
      <c r="G6" s="7">
        <f t="shared" si="1"/>
        <v>1068.62385321101</v>
      </c>
      <c r="H6" s="17">
        <f t="shared" si="2"/>
        <v>0.647111111111112</v>
      </c>
      <c r="I6" s="5" t="s">
        <v>15</v>
      </c>
      <c r="J6" s="8"/>
      <c r="K6" s="13">
        <v>2817</v>
      </c>
      <c r="L6" s="14">
        <f t="shared" si="4"/>
        <v>2734.95145631068</v>
      </c>
      <c r="M6" s="14">
        <f t="shared" si="3"/>
        <v>82.0485436893205</v>
      </c>
    </row>
    <row r="7" s="1" customFormat="1" ht="39" customHeight="1" spans="1:13">
      <c r="A7" s="6">
        <v>5</v>
      </c>
      <c r="B7" s="6" t="s">
        <v>8</v>
      </c>
      <c r="C7" s="6" t="s">
        <v>17</v>
      </c>
      <c r="D7" s="6">
        <v>325</v>
      </c>
      <c r="E7" s="7">
        <v>2260</v>
      </c>
      <c r="F7" s="7">
        <f t="shared" si="0"/>
        <v>1651.37614678899</v>
      </c>
      <c r="G7" s="7">
        <f t="shared" si="1"/>
        <v>608.62385321101</v>
      </c>
      <c r="H7" s="17">
        <f t="shared" si="2"/>
        <v>0.368555555555556</v>
      </c>
      <c r="I7" s="5" t="s">
        <v>10</v>
      </c>
      <c r="J7" s="8"/>
      <c r="K7" s="13">
        <v>2330</v>
      </c>
      <c r="L7" s="14">
        <f t="shared" si="4"/>
        <v>2262.1359223301</v>
      </c>
      <c r="M7" s="14">
        <f t="shared" si="3"/>
        <v>67.8640776699031</v>
      </c>
    </row>
    <row r="8" s="1" customFormat="1" ht="39" customHeight="1" spans="1:13">
      <c r="A8" s="6">
        <v>6</v>
      </c>
      <c r="B8" s="6" t="s">
        <v>8</v>
      </c>
      <c r="C8" s="6" t="s">
        <v>18</v>
      </c>
      <c r="D8" s="6">
        <v>265</v>
      </c>
      <c r="E8" s="7">
        <v>2450</v>
      </c>
      <c r="F8" s="7">
        <f t="shared" si="0"/>
        <v>1651.37614678899</v>
      </c>
      <c r="G8" s="7">
        <f t="shared" si="1"/>
        <v>798.62385321101</v>
      </c>
      <c r="H8" s="17">
        <f t="shared" si="2"/>
        <v>0.483611111111112</v>
      </c>
      <c r="I8" s="5" t="s">
        <v>13</v>
      </c>
      <c r="J8" s="8" t="s">
        <v>39</v>
      </c>
      <c r="K8" s="13">
        <v>2524</v>
      </c>
      <c r="L8" s="14">
        <f t="shared" si="4"/>
        <v>2450.4854368932</v>
      </c>
      <c r="M8" s="14">
        <f t="shared" si="3"/>
        <v>73.5145631067962</v>
      </c>
    </row>
    <row r="9" s="1" customFormat="1" ht="39" customHeight="1" spans="1:13">
      <c r="A9" s="6">
        <v>8</v>
      </c>
      <c r="B9" s="6" t="s">
        <v>8</v>
      </c>
      <c r="C9" s="6" t="s">
        <v>19</v>
      </c>
      <c r="D9" s="6">
        <v>425</v>
      </c>
      <c r="E9" s="7">
        <v>3100</v>
      </c>
      <c r="F9" s="7">
        <f t="shared" si="0"/>
        <v>1651.37614678899</v>
      </c>
      <c r="G9" s="7">
        <f t="shared" si="1"/>
        <v>1448.62385321101</v>
      </c>
      <c r="H9" s="17">
        <f t="shared" si="2"/>
        <v>0.877222222222223</v>
      </c>
      <c r="I9" s="5" t="s">
        <v>15</v>
      </c>
      <c r="J9" s="8"/>
      <c r="K9" s="13">
        <f>3300/1.03</f>
        <v>3203.88349514563</v>
      </c>
      <c r="L9" s="14">
        <f t="shared" si="4"/>
        <v>3110.56650014139</v>
      </c>
      <c r="M9" s="14">
        <f t="shared" si="3"/>
        <v>93.3169950042416</v>
      </c>
    </row>
    <row r="10" s="1" customFormat="1" ht="39" customHeight="1" spans="1:13">
      <c r="A10" s="6">
        <v>9</v>
      </c>
      <c r="B10" s="6" t="s">
        <v>8</v>
      </c>
      <c r="C10" s="6" t="s">
        <v>20</v>
      </c>
      <c r="D10" s="6">
        <v>420</v>
      </c>
      <c r="E10" s="7">
        <v>3100</v>
      </c>
      <c r="F10" s="7">
        <f t="shared" si="0"/>
        <v>1651.37614678899</v>
      </c>
      <c r="G10" s="7">
        <f t="shared" si="1"/>
        <v>1448.62385321101</v>
      </c>
      <c r="H10" s="17">
        <f t="shared" si="2"/>
        <v>0.877222222222222</v>
      </c>
      <c r="I10" s="5" t="s">
        <v>15</v>
      </c>
      <c r="J10" s="8"/>
      <c r="K10" s="13">
        <f>3300/1.03</f>
        <v>3203.88349514563</v>
      </c>
      <c r="L10" s="14">
        <f t="shared" si="4"/>
        <v>3110.56650014139</v>
      </c>
      <c r="M10" s="14">
        <f t="shared" si="3"/>
        <v>93.3169950042416</v>
      </c>
    </row>
    <row r="11" s="1" customFormat="1" ht="39" customHeight="1" spans="1:13">
      <c r="A11" s="6">
        <v>11</v>
      </c>
      <c r="B11" s="6" t="s">
        <v>23</v>
      </c>
      <c r="C11" s="6" t="s">
        <v>9</v>
      </c>
      <c r="D11" s="6">
        <v>20</v>
      </c>
      <c r="E11" s="7">
        <v>228000</v>
      </c>
      <c r="F11" s="7">
        <v>97087.3786407767</v>
      </c>
      <c r="G11" s="7">
        <f t="shared" si="1"/>
        <v>130912.621359223</v>
      </c>
      <c r="H11" s="17">
        <f t="shared" si="2"/>
        <v>1.3484</v>
      </c>
      <c r="I11" s="5"/>
      <c r="J11" s="8" t="s">
        <v>25</v>
      </c>
      <c r="K11" s="13"/>
      <c r="L11" s="14"/>
      <c r="M11" s="14"/>
    </row>
    <row r="12" s="1" customFormat="1" ht="41" customHeight="1" spans="1:13">
      <c r="A12" s="9" t="s">
        <v>40</v>
      </c>
      <c r="B12" s="9"/>
      <c r="C12" s="9"/>
      <c r="D12" s="9"/>
      <c r="E12" s="9"/>
      <c r="F12" s="9"/>
      <c r="G12" s="9"/>
      <c r="H12" s="18"/>
      <c r="I12" s="9"/>
      <c r="J12" s="9"/>
      <c r="K12" s="13"/>
      <c r="L12" s="14"/>
      <c r="M12" s="14"/>
    </row>
    <row r="13" s="1" customFormat="1" ht="24" customHeight="1" spans="1:13">
      <c r="A13" s="10" t="s">
        <v>27</v>
      </c>
      <c r="B13" s="9" t="s">
        <v>28</v>
      </c>
      <c r="C13" s="10" t="s">
        <v>29</v>
      </c>
      <c r="D13" s="10"/>
      <c r="E13" s="11"/>
      <c r="F13" s="11"/>
      <c r="G13" s="11"/>
      <c r="H13" s="19"/>
      <c r="I13" s="9" t="s">
        <v>30</v>
      </c>
      <c r="J13" s="9"/>
      <c r="K13" s="13"/>
      <c r="L13" s="14"/>
      <c r="M13" s="14"/>
    </row>
    <row r="14" s="1" customFormat="1" ht="22.5" spans="1:13">
      <c r="A14" s="11"/>
      <c r="B14" s="10" t="s">
        <v>31</v>
      </c>
      <c r="C14" s="10"/>
      <c r="D14" s="11"/>
      <c r="E14" s="11"/>
      <c r="F14" s="11"/>
      <c r="G14" s="11"/>
      <c r="H14" s="19"/>
      <c r="I14" s="9" t="s">
        <v>32</v>
      </c>
      <c r="J14" s="11"/>
      <c r="K14" s="13"/>
      <c r="L14" s="14"/>
      <c r="M14" s="14"/>
    </row>
    <row r="15" s="1" customFormat="1" ht="22.5" spans="1:13">
      <c r="A15" s="11"/>
      <c r="B15" s="10" t="s">
        <v>33</v>
      </c>
      <c r="C15" s="11"/>
      <c r="D15" s="11"/>
      <c r="E15" s="11"/>
      <c r="F15" s="11"/>
      <c r="G15" s="11"/>
      <c r="H15" s="19"/>
      <c r="I15" s="10" t="s">
        <v>33</v>
      </c>
      <c r="J15" s="11"/>
      <c r="K15" s="13"/>
      <c r="L15" s="14"/>
      <c r="M15" s="14"/>
    </row>
  </sheetData>
  <mergeCells count="5">
    <mergeCell ref="A1:J1"/>
    <mergeCell ref="A12:J12"/>
    <mergeCell ref="C13:D13"/>
    <mergeCell ref="I13:J13"/>
    <mergeCell ref="B14:C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3" sqref="E3"/>
    </sheetView>
  </sheetViews>
  <sheetFormatPr defaultColWidth="9" defaultRowHeight="14" outlineLevelCol="6"/>
  <cols>
    <col min="1" max="1" width="7" style="1" customWidth="1"/>
    <col min="2" max="2" width="14.8727272727273" style="1" customWidth="1"/>
    <col min="3" max="3" width="25.7545454545455" style="1" customWidth="1"/>
    <col min="4" max="4" width="13.3727272727273" style="1" customWidth="1"/>
    <col min="5" max="5" width="19.1272727272727" style="1" customWidth="1"/>
    <col min="6" max="6" width="17.8727272727273" style="1" customWidth="1"/>
    <col min="7" max="7" width="26.1272727272727" style="1" customWidth="1"/>
    <col min="8" max="8" width="9" style="1"/>
    <col min="9" max="10" width="12.6272727272727" style="1"/>
    <col min="11" max="16384" width="9" style="1"/>
  </cols>
  <sheetData>
    <row r="1" s="1" customFormat="1" ht="31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8" customHeight="1" spans="1:7">
      <c r="A2" s="4" t="s">
        <v>1</v>
      </c>
      <c r="B2" s="4" t="s">
        <v>2</v>
      </c>
      <c r="C2" s="4" t="s">
        <v>41</v>
      </c>
      <c r="D2" s="4" t="s">
        <v>4</v>
      </c>
      <c r="E2" s="4" t="s">
        <v>42</v>
      </c>
      <c r="F2" s="5" t="s">
        <v>6</v>
      </c>
      <c r="G2" s="4" t="s">
        <v>7</v>
      </c>
    </row>
    <row r="3" s="1" customFormat="1" ht="39" customHeight="1" spans="1:7">
      <c r="A3" s="6">
        <v>1</v>
      </c>
      <c r="B3" s="6" t="s">
        <v>8</v>
      </c>
      <c r="C3" s="6" t="s">
        <v>9</v>
      </c>
      <c r="D3" s="6">
        <v>300</v>
      </c>
      <c r="E3" s="7">
        <f>1800/1.09</f>
        <v>1651.37614678899</v>
      </c>
      <c r="F3" s="5" t="s">
        <v>15</v>
      </c>
      <c r="G3" s="6"/>
    </row>
    <row r="4" s="1" customFormat="1" ht="39" customHeight="1" spans="1:7">
      <c r="A4" s="6">
        <v>2</v>
      </c>
      <c r="B4" s="6" t="s">
        <v>43</v>
      </c>
      <c r="C4" s="6" t="s">
        <v>9</v>
      </c>
      <c r="D4" s="6">
        <v>20</v>
      </c>
      <c r="E4" s="7" t="s">
        <v>44</v>
      </c>
      <c r="F4" s="5" t="s">
        <v>45</v>
      </c>
      <c r="G4" s="8" t="s">
        <v>46</v>
      </c>
    </row>
    <row r="5" s="1" customFormat="1" ht="39" customHeight="1" spans="1:7">
      <c r="A5" s="6"/>
      <c r="B5" s="6" t="s">
        <v>8</v>
      </c>
      <c r="C5" s="6" t="s">
        <v>47</v>
      </c>
      <c r="D5" s="6">
        <v>400</v>
      </c>
      <c r="E5" s="7">
        <f>1800/1.09</f>
        <v>1651.37614678899</v>
      </c>
      <c r="F5" s="5" t="s">
        <v>10</v>
      </c>
      <c r="G5" s="8"/>
    </row>
    <row r="6" s="1" customFormat="1" ht="39" customHeight="1" spans="1:7">
      <c r="A6" s="6">
        <v>3</v>
      </c>
      <c r="B6" s="6" t="s">
        <v>8</v>
      </c>
      <c r="C6" s="6" t="s">
        <v>21</v>
      </c>
      <c r="D6" s="6">
        <v>560</v>
      </c>
      <c r="E6" s="7">
        <f>3600/1.09</f>
        <v>3302.75229357798</v>
      </c>
      <c r="F6" s="5" t="s">
        <v>22</v>
      </c>
      <c r="G6" s="6"/>
    </row>
    <row r="7" s="1" customFormat="1" ht="41" customHeight="1" spans="1:7">
      <c r="A7" s="9" t="s">
        <v>48</v>
      </c>
      <c r="B7" s="9"/>
      <c r="C7" s="9"/>
      <c r="D7" s="9"/>
      <c r="E7" s="9"/>
      <c r="F7" s="9"/>
      <c r="G7" s="9"/>
    </row>
    <row r="8" s="1" customFormat="1" ht="24" customHeight="1" spans="1:7">
      <c r="A8" s="10" t="s">
        <v>27</v>
      </c>
      <c r="B8" s="9" t="s">
        <v>28</v>
      </c>
      <c r="C8" s="10" t="s">
        <v>29</v>
      </c>
      <c r="D8" s="10"/>
      <c r="E8" s="11"/>
      <c r="F8" s="9" t="s">
        <v>30</v>
      </c>
      <c r="G8" s="9"/>
    </row>
    <row r="9" s="1" customFormat="1" ht="22.5" spans="1:7">
      <c r="A9" s="11"/>
      <c r="B9" s="10" t="s">
        <v>31</v>
      </c>
      <c r="C9" s="10"/>
      <c r="D9" s="11"/>
      <c r="E9" s="11"/>
      <c r="F9" s="9" t="s">
        <v>32</v>
      </c>
      <c r="G9" s="11"/>
    </row>
    <row r="10" s="1" customFormat="1" ht="22.5" spans="1:7">
      <c r="A10" s="11"/>
      <c r="B10" s="10" t="s">
        <v>33</v>
      </c>
      <c r="C10" s="11"/>
      <c r="D10" s="11"/>
      <c r="E10" s="11"/>
      <c r="F10" s="10" t="s">
        <v>33</v>
      </c>
      <c r="G10" s="11"/>
    </row>
  </sheetData>
  <mergeCells count="5">
    <mergeCell ref="A1:G1"/>
    <mergeCell ref="A7:G7"/>
    <mergeCell ref="C8:D8"/>
    <mergeCell ref="F8:G8"/>
    <mergeCell ref="B9:C9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新价格表</vt:lpstr>
      <vt:lpstr>新老价格对比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2024-03-21T03:50:00Z</dcterms:created>
  <dcterms:modified xsi:type="dcterms:W3CDTF">2025-01-02T09:24:14Z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