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0730" windowHeight="11760" tabRatio="926"/>
  </bookViews>
  <sheets>
    <sheet name="北京 (2)" sheetId="10" r:id="rId1"/>
    <sheet name="北京" sheetId="9" r:id="rId2"/>
  </sheets>
  <definedNames>
    <definedName name="_xlnm.Print_Area" localSheetId="1">北京!$A$1:$N$25</definedName>
    <definedName name="_xlnm.Print_Area" localSheetId="0">'北京 (2)'!$A$1:$N$25</definedName>
  </definedNames>
  <calcPr calcId="145621"/>
</workbook>
</file>

<file path=xl/calcChain.xml><?xml version="1.0" encoding="utf-8"?>
<calcChain xmlns="http://schemas.openxmlformats.org/spreadsheetml/2006/main">
  <c r="K10" i="10" l="1"/>
  <c r="L10" i="10" s="1"/>
  <c r="K11" i="10"/>
  <c r="L11" i="10" s="1"/>
  <c r="M11" i="10" s="1"/>
  <c r="K12" i="10"/>
  <c r="L12" i="10" s="1"/>
  <c r="M12" i="10" s="1"/>
  <c r="K9" i="10"/>
  <c r="L9" i="10" l="1"/>
  <c r="M9" i="10" s="1"/>
  <c r="M10" i="10"/>
  <c r="M9" i="9"/>
  <c r="L10" i="9"/>
  <c r="M10" i="9"/>
  <c r="L11" i="9"/>
  <c r="M11" i="9" s="1"/>
  <c r="L12" i="9"/>
  <c r="M12" i="9"/>
  <c r="L9" i="9" l="1"/>
</calcChain>
</file>

<file path=xl/sharedStrings.xml><?xml version="1.0" encoding="utf-8"?>
<sst xmlns="http://schemas.openxmlformats.org/spreadsheetml/2006/main" count="129" uniqueCount="64">
  <si>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</si>
  <si>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</si>
  <si>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</si>
  <si>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</si>
  <si>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</si>
  <si>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</si>
  <si>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</si>
  <si>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</si>
  <si>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</si>
  <si>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</si>
  <si>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</si>
  <si>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</si>
  <si>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</si>
  <si>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</si>
  <si>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</si>
  <si>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</si>
  <si>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</si>
  <si>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</si>
  <si>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</si>
  <si>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</si>
  <si>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</si>
  <si>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</si>
  <si>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</si>
  <si>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</si>
  <si>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</si>
  <si>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/</t>
    <phoneticPr fontId="5" type="noConversion"/>
  </si>
  <si>
    <r>
      <t>一、乙方供货价格（</t>
    </r>
    <r>
      <rPr>
        <b/>
        <sz val="11"/>
        <rFont val="宋体"/>
        <family val="3"/>
        <charset val="134"/>
        <scheme val="minor"/>
      </rPr>
      <t>以未税价格为准</t>
    </r>
    <r>
      <rPr>
        <sz val="11"/>
        <rFont val="宋体"/>
        <family val="3"/>
        <charset val="134"/>
        <scheme val="minor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</si>
  <si>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1"/>
        <rFont val="宋体"/>
        <family val="3"/>
        <charset val="134"/>
        <scheme val="minor"/>
      </rPr>
      <t>13%</t>
    </r>
    <r>
      <rPr>
        <sz val="11"/>
        <rFont val="宋体"/>
        <family val="3"/>
        <charset val="134"/>
        <scheme val="minor"/>
      </rPr>
      <t>专票，开具发票时必须注明QAD编码且与入库/使用量中的QAD编码保持一致。</t>
    </r>
    <phoneticPr fontId="5" type="noConversion"/>
  </si>
  <si>
    <t>五、运输费用及运输过程中的风险由乙方承担。</t>
    <phoneticPr fontId="5" type="noConversion"/>
  </si>
  <si>
    <t>临时零部件采购价格协议</t>
    <phoneticPr fontId="7" type="noConversion"/>
  </si>
  <si>
    <t>2022年</t>
    <phoneticPr fontId="7" type="noConversion"/>
  </si>
  <si>
    <t>2023年</t>
    <phoneticPr fontId="7" type="noConversion"/>
  </si>
  <si>
    <t>甲方：北京光华荣昌汽车部件有限公司</t>
    <phoneticPr fontId="5" type="noConversion"/>
  </si>
  <si>
    <t xml:space="preserve">甲方: 北京光华荣昌汽车部件有限公司                                      </t>
    <phoneticPr fontId="5" type="noConversion"/>
  </si>
  <si>
    <t>件</t>
    <phoneticPr fontId="5" type="noConversion"/>
  </si>
  <si>
    <t xml:space="preserve">                                                协议编号：GHRCJGXY-BJ-20231103-4</t>
    <phoneticPr fontId="7" type="noConversion"/>
  </si>
  <si>
    <t>SHT0016418</t>
  </si>
  <si>
    <t>轴承组装总成</t>
  </si>
  <si>
    <t>SHT0015911</t>
  </si>
  <si>
    <t>偏心轴</t>
  </si>
  <si>
    <t>SHT0015486</t>
  </si>
  <si>
    <t>轴承6200-2RZ</t>
  </si>
  <si>
    <t>压装费用</t>
  </si>
  <si>
    <t>H6卧铺</t>
    <phoneticPr fontId="5" type="noConversion"/>
  </si>
  <si>
    <r>
      <t>乙方：</t>
    </r>
    <r>
      <rPr>
        <u/>
        <sz val="11"/>
        <rFont val="宋体"/>
        <family val="3"/>
        <charset val="134"/>
        <scheme val="minor"/>
      </rPr>
      <t>霸州市鑫锐亿科金属制品有限公司</t>
    </r>
    <phoneticPr fontId="4" type="noConversion"/>
  </si>
  <si>
    <t>乙方：霸州市鑫锐亿科金属制品有限公司</t>
    <phoneticPr fontId="5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</si>
  <si>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2023年11 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 xml:space="preserve"> 2024 </t>
    </r>
    <r>
      <rPr>
        <sz val="11"/>
        <rFont val="宋体"/>
        <family val="3"/>
        <charset val="134"/>
        <scheme val="minor"/>
      </rPr>
      <t>年</t>
    </r>
    <r>
      <rPr>
        <u/>
        <sz val="11"/>
        <rFont val="宋体"/>
        <family val="3"/>
        <charset val="134"/>
        <scheme val="minor"/>
      </rPr>
      <t>6</t>
    </r>
    <r>
      <rPr>
        <sz val="11"/>
        <rFont val="宋体"/>
        <family val="3"/>
        <charset val="134"/>
        <scheme val="minor"/>
      </rPr>
      <t>月</t>
    </r>
    <r>
      <rPr>
        <u/>
        <sz val="11"/>
        <rFont val="宋体"/>
        <family val="3"/>
        <charset val="134"/>
        <scheme val="minor"/>
      </rPr>
      <t xml:space="preserve"> 30</t>
    </r>
    <r>
      <rPr>
        <sz val="11"/>
        <rFont val="宋体"/>
        <family val="3"/>
        <charset val="134"/>
        <scheme val="minor"/>
      </rPr>
      <t>日(遇市场价格变动经双方协商同意后可调整)。</t>
    </r>
    <phoneticPr fontId="7" type="noConversion"/>
  </si>
  <si>
    <t>仅用于研发样件结算
货到付款</t>
    <phoneticPr fontId="5" type="noConversion"/>
  </si>
  <si>
    <t>2024年</t>
    <phoneticPr fontId="7" type="noConversion"/>
  </si>
  <si>
    <t>仅用于研发样件结算</t>
    <phoneticPr fontId="5" type="noConversion"/>
  </si>
  <si>
    <t>BEC0010281</t>
  </si>
  <si>
    <t>BEC0010278</t>
  </si>
  <si>
    <t>通风加热系统线束总成</t>
  </si>
  <si>
    <t>BEC0010279</t>
  </si>
  <si>
    <t>副驾安全带扣与SBR延长线束总成</t>
  </si>
  <si>
    <t>BEC0010344</t>
  </si>
  <si>
    <t>搭铁线</t>
  </si>
  <si>
    <t>2025年</t>
    <phoneticPr fontId="7" type="noConversion"/>
  </si>
  <si>
    <t>2024年</t>
    <phoneticPr fontId="7" type="noConversion"/>
  </si>
  <si>
    <t>安全带延长线束总成</t>
    <phoneticPr fontId="5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</si>
  <si>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2024年 8 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>SOP之前</t>
    </r>
    <r>
      <rPr>
        <sz val="11"/>
        <rFont val="宋体"/>
        <family val="3"/>
        <charset val="134"/>
        <scheme val="minor"/>
      </rPr>
      <t>(遇市场价格变动经双方协商同意后可调整)。</t>
    </r>
    <phoneticPr fontId="7" type="noConversion"/>
  </si>
  <si>
    <t xml:space="preserve">                                                  协议编号：GHRCJGXY-BJ-20250006</t>
    <phoneticPr fontId="7" type="noConversion"/>
  </si>
  <si>
    <r>
      <t>乙方：</t>
    </r>
    <r>
      <rPr>
        <u/>
        <sz val="11"/>
        <rFont val="宋体"/>
        <family val="3"/>
        <charset val="134"/>
        <scheme val="minor"/>
      </rPr>
      <t>河北航凌电路板有限公司</t>
    </r>
    <phoneticPr fontId="4" type="noConversion"/>
  </si>
  <si>
    <t>乙方：河北航凌电路板有限公司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</si>
</sst>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18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78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176" fontId="12" fillId="2" borderId="2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Border="1" applyAlignment="1">
      <alignment horizontal="center" vertical="center" wrapText="1"/>
    </xf>
    <xf numFmtId="176" fontId="13" fillId="0" borderId="1" xfId="8" applyNumberFormat="1" applyFont="1" applyFill="1" applyBorder="1" applyAlignment="1">
      <alignment horizontal="center" vertical="center" wrapText="1"/>
    </xf>
    <xf numFmtId="0" fontId="6" fillId="0" borderId="0" xfId="7" applyFont="1" applyFill="1" applyBorder="1">
      <alignment vertical="center"/>
    </xf>
    <xf numFmtId="0" fontId="6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9" fillId="2" borderId="0" xfId="7" applyFont="1" applyFill="1" applyAlignment="1">
      <alignment horizontal="center" vertical="center" wrapText="1"/>
    </xf>
    <xf numFmtId="0" fontId="14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0" fontId="12" fillId="0" borderId="0" xfId="7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177" fontId="12" fillId="0" borderId="0" xfId="7" applyNumberFormat="1" applyFont="1" applyFill="1" applyBorder="1" applyAlignment="1">
      <alignment vertical="center"/>
    </xf>
    <xf numFmtId="0" fontId="12" fillId="0" borderId="0" xfId="7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/>
    </xf>
    <xf numFmtId="0" fontId="9" fillId="0" borderId="1" xfId="7" applyFont="1" applyFill="1" applyBorder="1" applyAlignment="1">
      <alignment horizontal="center" vertical="center"/>
    </xf>
    <xf numFmtId="178" fontId="16" fillId="0" borderId="1" xfId="7" applyNumberFormat="1" applyFont="1" applyFill="1" applyBorder="1" applyAlignment="1">
      <alignment horizontal="center" vertical="center" wrapText="1"/>
    </xf>
    <xf numFmtId="0" fontId="6" fillId="0" borderId="1" xfId="8" applyFont="1" applyFill="1" applyBorder="1" applyAlignment="1">
      <alignment horizontal="center" vertical="center"/>
    </xf>
    <xf numFmtId="0" fontId="12" fillId="0" borderId="1" xfId="7" applyFont="1" applyFill="1" applyBorder="1" applyAlignment="1">
      <alignment horizontal="center" vertical="center" wrapText="1"/>
    </xf>
    <xf numFmtId="180" fontId="6" fillId="0" borderId="1" xfId="8" applyNumberFormat="1" applyFont="1" applyFill="1" applyBorder="1" applyAlignment="1">
      <alignment horizontal="center" vertical="center"/>
    </xf>
    <xf numFmtId="0" fontId="6" fillId="0" borderId="1" xfId="7" applyFont="1" applyFill="1" applyBorder="1" applyAlignment="1">
      <alignment horizontal="center" vertical="center"/>
    </xf>
    <xf numFmtId="179" fontId="6" fillId="0" borderId="1" xfId="6" applyNumberFormat="1" applyFont="1" applyFill="1" applyBorder="1" applyAlignment="1">
      <alignment vertical="center"/>
    </xf>
    <xf numFmtId="179" fontId="6" fillId="0" borderId="1" xfId="6" applyNumberFormat="1" applyFont="1" applyFill="1" applyBorder="1" applyAlignment="1">
      <alignment horizontal="center" vertical="center"/>
    </xf>
    <xf numFmtId="2" fontId="6" fillId="0" borderId="1" xfId="8" applyNumberFormat="1" applyFont="1" applyFill="1" applyBorder="1" applyAlignment="1">
      <alignment horizontal="center" vertical="center"/>
    </xf>
    <xf numFmtId="0" fontId="9" fillId="0" borderId="0" xfId="7" applyFont="1" applyFill="1" applyBorder="1" applyAlignment="1">
      <alignment horizontal="center" vertical="center" shrinkToFi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0" fontId="12" fillId="0" borderId="0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0" fontId="12" fillId="0" borderId="3" xfId="7" applyFont="1" applyFill="1" applyBorder="1" applyAlignment="1">
      <alignment vertical="center" wrapText="1"/>
    </xf>
    <xf numFmtId="0" fontId="9" fillId="2" borderId="1" xfId="7" applyFont="1" applyFill="1" applyBorder="1" applyAlignment="1">
      <alignment horizontal="center" vertical="center" wrapText="1"/>
    </xf>
    <xf numFmtId="49" fontId="12" fillId="2" borderId="1" xfId="7" applyNumberFormat="1" applyFont="1" applyFill="1" applyBorder="1" applyAlignment="1">
      <alignment horizontal="center" vertical="center" wrapText="1"/>
    </xf>
    <xf numFmtId="0" fontId="12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7" fillId="0" borderId="4" xfId="7" applyFont="1" applyFill="1" applyBorder="1" applyAlignment="1">
      <alignment horizontal="center" vertical="center" wrapText="1" shrinkToFit="1"/>
    </xf>
    <xf numFmtId="0" fontId="17" fillId="0" borderId="5" xfId="7" applyFont="1" applyFill="1" applyBorder="1" applyAlignment="1">
      <alignment horizontal="center" vertical="center" wrapText="1" shrinkToFi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3" fillId="0" borderId="1" xfId="8" applyFont="1" applyFill="1" applyBorder="1" applyAlignment="1">
      <alignment horizontal="center" vertical="center" wrapText="1"/>
    </xf>
    <xf numFmtId="176" fontId="12" fillId="2" borderId="1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Fill="1" applyBorder="1" applyAlignment="1">
      <alignment horizontal="center" vertical="center" wrapText="1"/>
    </xf>
    <xf numFmtId="0" fontId="9" fillId="0" borderId="1" xfId="7" applyFont="1" applyFill="1" applyBorder="1" applyAlignment="1">
      <alignment horizontal="center" vertical="center" wrapText="1" shrinkToFit="1"/>
    </xf>
    <xf numFmtId="43" fontId="6" fillId="0" borderId="1" xfId="6" applyNumberFormat="1" applyFont="1" applyFill="1" applyBorder="1" applyAlignment="1">
      <alignment vertical="center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7"/>
  <sheetViews>
    <sheetView tabSelected="1" zoomScaleNormal="100" zoomScaleSheetLayoutView="70" workbookViewId="0">
      <selection activeCell="W19" sqref="W19"/>
    </sheetView>
  </sheetViews>
  <sheetFormatPr defaultRowHeight="14.25"/>
  <cols>
    <col min="1" max="1" width="5.5" style="3" customWidth="1"/>
    <col min="2" max="2" width="12.625" style="20" customWidth="1"/>
    <col min="3" max="3" width="30.125" style="3" customWidth="1"/>
    <col min="4" max="4" width="6.75" style="16" customWidth="1"/>
    <col min="5" max="5" width="5.25" style="17" customWidth="1"/>
    <col min="6" max="7" width="10.25" style="18" customWidth="1"/>
    <col min="8" max="8" width="9.875" style="18" customWidth="1"/>
    <col min="9" max="9" width="7.125" style="18" customWidth="1"/>
    <col min="10" max="10" width="8.375" style="18" customWidth="1"/>
    <col min="11" max="11" width="11.5" style="18" customWidth="1"/>
    <col min="12" max="12" width="10.25" style="18" customWidth="1"/>
    <col min="13" max="13" width="12.375" style="18" customWidth="1"/>
    <col min="14" max="14" width="10.5" style="19" customWidth="1"/>
    <col min="15" max="15" width="5.875" style="19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69" t="s">
        <v>29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47"/>
    </row>
    <row r="2" spans="1:205" ht="16.5" customHeight="1">
      <c r="A2" s="70" t="s">
        <v>61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48"/>
    </row>
    <row r="3" spans="1:205" ht="19.5" customHeight="1">
      <c r="A3" s="71" t="s">
        <v>32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49"/>
    </row>
    <row r="4" spans="1:205" ht="19.5" customHeight="1">
      <c r="A4" s="71" t="s">
        <v>62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49"/>
    </row>
    <row r="5" spans="1:205" ht="19.5" customHeight="1">
      <c r="A5" s="72" t="s">
        <v>6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50"/>
    </row>
    <row r="6" spans="1:205" ht="19.5" customHeight="1">
      <c r="A6" s="66" t="s">
        <v>26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51"/>
    </row>
    <row r="7" spans="1:205" ht="33.75" customHeight="1">
      <c r="A7" s="61" t="s">
        <v>0</v>
      </c>
      <c r="B7" s="62" t="s">
        <v>1</v>
      </c>
      <c r="C7" s="63" t="s">
        <v>2</v>
      </c>
      <c r="D7" s="63" t="s">
        <v>3</v>
      </c>
      <c r="E7" s="64" t="s">
        <v>4</v>
      </c>
      <c r="F7" s="65" t="s">
        <v>7</v>
      </c>
      <c r="G7" s="65"/>
      <c r="H7" s="73" t="s">
        <v>8</v>
      </c>
      <c r="I7" s="73"/>
      <c r="J7" s="73"/>
      <c r="K7" s="56" t="s">
        <v>9</v>
      </c>
      <c r="L7" s="56" t="s">
        <v>10</v>
      </c>
      <c r="M7" s="56" t="s">
        <v>11</v>
      </c>
      <c r="N7" s="74" t="s">
        <v>5</v>
      </c>
      <c r="O7" s="6"/>
    </row>
    <row r="8" spans="1:205" ht="24.75" customHeight="1">
      <c r="A8" s="61"/>
      <c r="B8" s="62"/>
      <c r="C8" s="63"/>
      <c r="D8" s="63"/>
      <c r="E8" s="64"/>
      <c r="F8" s="53" t="s">
        <v>58</v>
      </c>
      <c r="G8" s="53" t="s">
        <v>57</v>
      </c>
      <c r="H8" s="8" t="s">
        <v>12</v>
      </c>
      <c r="I8" s="8" t="s">
        <v>13</v>
      </c>
      <c r="J8" s="8" t="s">
        <v>14</v>
      </c>
      <c r="K8" s="75" t="s">
        <v>48</v>
      </c>
      <c r="L8" s="75"/>
      <c r="M8" s="75"/>
      <c r="N8" s="74"/>
      <c r="O8" s="6"/>
    </row>
    <row r="9" spans="1:205" s="11" customFormat="1" ht="20.25" customHeight="1">
      <c r="A9" s="37">
        <v>1</v>
      </c>
      <c r="B9" s="38" t="s">
        <v>50</v>
      </c>
      <c r="C9" s="39" t="s">
        <v>59</v>
      </c>
      <c r="D9" s="38"/>
      <c r="E9" s="40" t="s">
        <v>34</v>
      </c>
      <c r="F9" s="39">
        <v>10</v>
      </c>
      <c r="G9" s="39">
        <v>10</v>
      </c>
      <c r="H9" s="42" t="s">
        <v>25</v>
      </c>
      <c r="I9" s="42" t="s">
        <v>25</v>
      </c>
      <c r="J9" s="42" t="s">
        <v>25</v>
      </c>
      <c r="K9" s="77">
        <f>G9</f>
        <v>10</v>
      </c>
      <c r="L9" s="44">
        <f>K9*0.13</f>
        <v>1.3</v>
      </c>
      <c r="M9" s="45">
        <f>K9+L9</f>
        <v>11.3</v>
      </c>
      <c r="N9" s="67" t="s">
        <v>49</v>
      </c>
      <c r="O9" s="46"/>
      <c r="P9" s="9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</row>
    <row r="10" spans="1:205" s="11" customFormat="1" ht="20.25" customHeight="1">
      <c r="A10" s="37">
        <v>2</v>
      </c>
      <c r="B10" s="38" t="s">
        <v>51</v>
      </c>
      <c r="C10" s="39" t="s">
        <v>52</v>
      </c>
      <c r="D10" s="38"/>
      <c r="E10" s="40" t="s">
        <v>34</v>
      </c>
      <c r="F10" s="39">
        <v>49</v>
      </c>
      <c r="G10" s="39">
        <v>49</v>
      </c>
      <c r="H10" s="42" t="s">
        <v>25</v>
      </c>
      <c r="I10" s="42" t="s">
        <v>25</v>
      </c>
      <c r="J10" s="42" t="s">
        <v>25</v>
      </c>
      <c r="K10" s="77">
        <f t="shared" ref="K10:K12" si="0">G10</f>
        <v>49</v>
      </c>
      <c r="L10" s="44">
        <f t="shared" ref="L10:L12" si="1">K10*0.13</f>
        <v>6.37</v>
      </c>
      <c r="M10" s="45">
        <f t="shared" ref="M10:M12" si="2">K10+L10</f>
        <v>55.37</v>
      </c>
      <c r="N10" s="68"/>
      <c r="O10" s="46"/>
      <c r="P10" s="9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</row>
    <row r="11" spans="1:205" s="11" customFormat="1" ht="20.25" customHeight="1">
      <c r="A11" s="37">
        <v>3</v>
      </c>
      <c r="B11" s="38" t="s">
        <v>53</v>
      </c>
      <c r="C11" s="39" t="s">
        <v>54</v>
      </c>
      <c r="D11" s="38"/>
      <c r="E11" s="40" t="s">
        <v>34</v>
      </c>
      <c r="F11" s="39">
        <v>11</v>
      </c>
      <c r="G11" s="39">
        <v>11</v>
      </c>
      <c r="H11" s="42" t="s">
        <v>25</v>
      </c>
      <c r="I11" s="42" t="s">
        <v>25</v>
      </c>
      <c r="J11" s="42" t="s">
        <v>25</v>
      </c>
      <c r="K11" s="77">
        <f t="shared" si="0"/>
        <v>11</v>
      </c>
      <c r="L11" s="44">
        <f t="shared" si="1"/>
        <v>1.4300000000000002</v>
      </c>
      <c r="M11" s="45">
        <f t="shared" si="2"/>
        <v>12.43</v>
      </c>
      <c r="N11" s="68"/>
      <c r="O11" s="46"/>
      <c r="P11" s="9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</row>
    <row r="12" spans="1:205" s="11" customFormat="1" ht="20.25" customHeight="1">
      <c r="A12" s="37">
        <v>4</v>
      </c>
      <c r="B12" s="38" t="s">
        <v>55</v>
      </c>
      <c r="C12" s="39" t="s">
        <v>56</v>
      </c>
      <c r="D12" s="38"/>
      <c r="E12" s="40" t="s">
        <v>34</v>
      </c>
      <c r="F12" s="39">
        <v>4.3</v>
      </c>
      <c r="G12" s="39">
        <v>4.3</v>
      </c>
      <c r="H12" s="42" t="s">
        <v>25</v>
      </c>
      <c r="I12" s="42" t="s">
        <v>25</v>
      </c>
      <c r="J12" s="42" t="s">
        <v>25</v>
      </c>
      <c r="K12" s="77">
        <f t="shared" si="0"/>
        <v>4.3</v>
      </c>
      <c r="L12" s="44">
        <f t="shared" si="1"/>
        <v>0.55899999999999994</v>
      </c>
      <c r="M12" s="45">
        <f t="shared" si="2"/>
        <v>4.859</v>
      </c>
      <c r="N12" s="68"/>
      <c r="O12" s="46"/>
      <c r="P12" s="9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</row>
    <row r="13" spans="1:205" s="13" customFormat="1" ht="17.25" customHeight="1">
      <c r="A13" s="60" t="s">
        <v>27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52"/>
      <c r="P13" s="12"/>
    </row>
    <row r="14" spans="1:205" s="13" customFormat="1" ht="17.25" customHeight="1">
      <c r="A14" s="58" t="s">
        <v>60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4"/>
      <c r="P14" s="12"/>
    </row>
    <row r="15" spans="1:205" s="13" customFormat="1" ht="17.25" customHeight="1">
      <c r="A15" s="57" t="s">
        <v>21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4"/>
      <c r="P15" s="12"/>
    </row>
    <row r="16" spans="1:205" s="13" customFormat="1" ht="17.25" customHeight="1">
      <c r="A16" s="58" t="s">
        <v>28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4"/>
      <c r="P16" s="12"/>
    </row>
    <row r="17" spans="1:16" s="13" customFormat="1" ht="17.25" customHeight="1">
      <c r="A17" s="58" t="s">
        <v>24</v>
      </c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4"/>
      <c r="P17" s="12"/>
    </row>
    <row r="18" spans="1:16" s="13" customFormat="1" ht="17.25" customHeight="1">
      <c r="A18" s="58" t="s">
        <v>22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4"/>
      <c r="P18" s="12"/>
    </row>
    <row r="19" spans="1:16" s="13" customFormat="1" ht="17.25" customHeight="1">
      <c r="A19" s="59" t="s">
        <v>23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5"/>
      <c r="P19" s="12"/>
    </row>
    <row r="20" spans="1:16" s="13" customFormat="1" ht="8.25" customHeight="1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27"/>
      <c r="L20" s="55"/>
      <c r="M20" s="55"/>
      <c r="N20" s="55"/>
      <c r="O20" s="55"/>
      <c r="P20" s="12"/>
    </row>
    <row r="21" spans="1:16" s="13" customFormat="1" ht="17.25" customHeight="1">
      <c r="A21" s="28" t="s">
        <v>33</v>
      </c>
      <c r="B21" s="29"/>
      <c r="C21" s="30"/>
      <c r="H21" s="13" t="s">
        <v>63</v>
      </c>
      <c r="I21" s="31"/>
      <c r="J21" s="30"/>
      <c r="K21" s="32"/>
      <c r="L21" s="33"/>
      <c r="M21" s="33"/>
      <c r="N21" s="34"/>
      <c r="O21" s="35"/>
      <c r="P21" s="12"/>
    </row>
    <row r="22" spans="1:16" s="13" customFormat="1" ht="17.25" customHeight="1">
      <c r="A22" s="30" t="s">
        <v>19</v>
      </c>
      <c r="B22" s="29"/>
      <c r="C22" s="30"/>
      <c r="H22" s="13" t="s">
        <v>15</v>
      </c>
      <c r="I22" s="30"/>
      <c r="J22" s="30"/>
      <c r="K22" s="32"/>
      <c r="L22" s="30"/>
      <c r="M22" s="30"/>
      <c r="N22" s="14"/>
      <c r="O22" s="15"/>
      <c r="P22" s="12"/>
    </row>
    <row r="23" spans="1:16" s="13" customFormat="1" ht="17.25" customHeight="1">
      <c r="A23" s="30"/>
      <c r="B23" s="29"/>
      <c r="C23" s="30"/>
      <c r="I23" s="30"/>
      <c r="J23" s="30"/>
      <c r="K23" s="32"/>
      <c r="L23" s="30"/>
      <c r="M23" s="30"/>
      <c r="N23" s="14"/>
      <c r="O23" s="15"/>
      <c r="P23" s="12"/>
    </row>
    <row r="24" spans="1:16" s="13" customFormat="1" ht="17.25" customHeight="1">
      <c r="A24" s="28" t="s">
        <v>20</v>
      </c>
      <c r="B24" s="28"/>
      <c r="C24" s="36"/>
      <c r="H24" s="13" t="s">
        <v>16</v>
      </c>
      <c r="I24" s="28"/>
      <c r="J24" s="36"/>
      <c r="K24" s="32"/>
      <c r="L24" s="33"/>
      <c r="M24" s="33"/>
      <c r="N24" s="14"/>
      <c r="O24" s="15"/>
      <c r="P24" s="12"/>
    </row>
    <row r="25" spans="1:16" s="13" customFormat="1" ht="17.25" customHeight="1">
      <c r="A25" s="33"/>
      <c r="B25" s="33" t="s">
        <v>18</v>
      </c>
      <c r="C25" s="33"/>
      <c r="I25" s="33" t="s">
        <v>17</v>
      </c>
      <c r="J25" s="33"/>
      <c r="K25" s="32"/>
      <c r="L25" s="33"/>
      <c r="M25" s="33"/>
      <c r="N25" s="14"/>
      <c r="O25" s="15"/>
      <c r="P25" s="12"/>
    </row>
    <row r="26" spans="1:16">
      <c r="B26" s="3"/>
    </row>
    <row r="27" spans="1:16">
      <c r="B27" s="3"/>
    </row>
    <row r="28" spans="1:16" ht="409.6">
      <c r="B28" s="3"/>
    </row>
    <row r="29" spans="1:16" ht="409.6">
      <c r="B29" s="3"/>
    </row>
    <row r="30" spans="1:16">
      <c r="B30" s="3"/>
    </row>
    <row r="31" spans="1:16">
      <c r="B31" s="3"/>
    </row>
    <row r="32" spans="1:16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</sheetData>
  <mergeCells count="23">
    <mergeCell ref="A6:N6"/>
    <mergeCell ref="N9:N12"/>
    <mergeCell ref="A1:N1"/>
    <mergeCell ref="A2:N2"/>
    <mergeCell ref="A3:N3"/>
    <mergeCell ref="A4:N4"/>
    <mergeCell ref="A5:N5"/>
    <mergeCell ref="H7:J7"/>
    <mergeCell ref="N7:N8"/>
    <mergeCell ref="K8:M8"/>
    <mergeCell ref="A13:N13"/>
    <mergeCell ref="A14:N14"/>
    <mergeCell ref="A7:A8"/>
    <mergeCell ref="B7:B8"/>
    <mergeCell ref="C7:C8"/>
    <mergeCell ref="D7:D8"/>
    <mergeCell ref="E7:E8"/>
    <mergeCell ref="F7:G7"/>
    <mergeCell ref="A15:N15"/>
    <mergeCell ref="A16:N16"/>
    <mergeCell ref="A17:N17"/>
    <mergeCell ref="A18:N18"/>
    <mergeCell ref="A19:N19"/>
  </mergeCells>
  <phoneticPr fontId="5" type="noConversion"/>
  <conditionalFormatting sqref="D26:D1048576 I21:I25 D1:D8 D13:D20">
    <cfRule type="duplicateValues" dxfId="1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86" orientation="landscape" horizontalDpi="200" verticalDpi="200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7"/>
  <sheetViews>
    <sheetView zoomScaleNormal="100" zoomScaleSheetLayoutView="70" workbookViewId="0">
      <selection activeCell="E11" sqref="E11"/>
    </sheetView>
  </sheetViews>
  <sheetFormatPr defaultRowHeight="14.25"/>
  <cols>
    <col min="1" max="1" width="5.5" style="3" customWidth="1"/>
    <col min="2" max="2" width="12.625" style="20" customWidth="1"/>
    <col min="3" max="3" width="15.25" style="3" customWidth="1"/>
    <col min="4" max="4" width="13" style="16" customWidth="1"/>
    <col min="5" max="5" width="6.5" style="17" customWidth="1"/>
    <col min="6" max="6" width="6.375" style="18" customWidth="1"/>
    <col min="7" max="7" width="7.625" style="18" customWidth="1"/>
    <col min="8" max="8" width="9.875" style="18" customWidth="1"/>
    <col min="9" max="9" width="8.25" style="18" customWidth="1"/>
    <col min="10" max="10" width="8.5" style="18" customWidth="1"/>
    <col min="11" max="11" width="12.5" style="18" customWidth="1"/>
    <col min="12" max="12" width="9.75" style="18" bestFit="1" customWidth="1"/>
    <col min="13" max="13" width="12.75" style="18" bestFit="1" customWidth="1"/>
    <col min="14" max="14" width="11" style="19" customWidth="1"/>
    <col min="15" max="15" width="5.875" style="19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69" t="s">
        <v>29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1"/>
    </row>
    <row r="2" spans="1:205" ht="16.5" customHeight="1">
      <c r="A2" s="70" t="s">
        <v>35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4"/>
    </row>
    <row r="3" spans="1:205" ht="19.5" customHeight="1">
      <c r="A3" s="71" t="s">
        <v>32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21"/>
    </row>
    <row r="4" spans="1:205" ht="19.5" customHeight="1">
      <c r="A4" s="71" t="s">
        <v>44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21"/>
    </row>
    <row r="5" spans="1:205" ht="19.5" customHeight="1">
      <c r="A5" s="72" t="s">
        <v>6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22"/>
    </row>
    <row r="6" spans="1:205" ht="19.5" customHeight="1">
      <c r="A6" s="66" t="s">
        <v>26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23"/>
    </row>
    <row r="7" spans="1:205" ht="33.75" customHeight="1">
      <c r="A7" s="61" t="s">
        <v>0</v>
      </c>
      <c r="B7" s="62" t="s">
        <v>1</v>
      </c>
      <c r="C7" s="63" t="s">
        <v>2</v>
      </c>
      <c r="D7" s="63" t="s">
        <v>3</v>
      </c>
      <c r="E7" s="64" t="s">
        <v>4</v>
      </c>
      <c r="F7" s="65" t="s">
        <v>7</v>
      </c>
      <c r="G7" s="65"/>
      <c r="H7" s="73" t="s">
        <v>8</v>
      </c>
      <c r="I7" s="73"/>
      <c r="J7" s="73"/>
      <c r="K7" s="5" t="s">
        <v>9</v>
      </c>
      <c r="L7" s="5" t="s">
        <v>10</v>
      </c>
      <c r="M7" s="5" t="s">
        <v>11</v>
      </c>
      <c r="N7" s="74" t="s">
        <v>5</v>
      </c>
      <c r="O7" s="6"/>
    </row>
    <row r="8" spans="1:205" ht="21.75" customHeight="1">
      <c r="A8" s="61"/>
      <c r="B8" s="62"/>
      <c r="C8" s="63"/>
      <c r="D8" s="63"/>
      <c r="E8" s="64"/>
      <c r="F8" s="7" t="s">
        <v>30</v>
      </c>
      <c r="G8" s="7" t="s">
        <v>31</v>
      </c>
      <c r="H8" s="8" t="s">
        <v>12</v>
      </c>
      <c r="I8" s="8" t="s">
        <v>13</v>
      </c>
      <c r="J8" s="8" t="s">
        <v>14</v>
      </c>
      <c r="K8" s="75" t="s">
        <v>31</v>
      </c>
      <c r="L8" s="75"/>
      <c r="M8" s="75"/>
      <c r="N8" s="74"/>
      <c r="O8" s="6"/>
    </row>
    <row r="9" spans="1:205" s="11" customFormat="1" ht="29.25" customHeight="1">
      <c r="A9" s="37">
        <v>1</v>
      </c>
      <c r="B9" s="38" t="s">
        <v>36</v>
      </c>
      <c r="C9" s="39" t="s">
        <v>37</v>
      </c>
      <c r="D9" s="38" t="s">
        <v>43</v>
      </c>
      <c r="E9" s="40" t="s">
        <v>34</v>
      </c>
      <c r="F9" s="39"/>
      <c r="G9" s="41">
        <v>8.92</v>
      </c>
      <c r="H9" s="42" t="s">
        <v>25</v>
      </c>
      <c r="I9" s="42" t="s">
        <v>25</v>
      </c>
      <c r="J9" s="42" t="s">
        <v>25</v>
      </c>
      <c r="K9" s="43">
        <v>8.92</v>
      </c>
      <c r="L9" s="44">
        <f>K9*0.13</f>
        <v>1.1596</v>
      </c>
      <c r="M9" s="45">
        <f>K9+L9</f>
        <v>10.079599999999999</v>
      </c>
      <c r="N9" s="76" t="s">
        <v>47</v>
      </c>
      <c r="O9" s="46"/>
      <c r="P9" s="9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10"/>
      <c r="EK9" s="10"/>
      <c r="EL9" s="10"/>
      <c r="EM9" s="10"/>
      <c r="EN9" s="10"/>
      <c r="EO9" s="10"/>
      <c r="EP9" s="10"/>
      <c r="EQ9" s="10"/>
      <c r="ER9" s="10"/>
      <c r="ES9" s="10"/>
      <c r="ET9" s="10"/>
      <c r="EU9" s="10"/>
      <c r="EV9" s="10"/>
      <c r="EW9" s="10"/>
      <c r="EX9" s="10"/>
      <c r="EY9" s="10"/>
      <c r="EZ9" s="10"/>
      <c r="FA9" s="10"/>
      <c r="FB9" s="10"/>
      <c r="FC9" s="10"/>
      <c r="FD9" s="10"/>
      <c r="FE9" s="10"/>
      <c r="FF9" s="10"/>
      <c r="FG9" s="10"/>
      <c r="FH9" s="10"/>
      <c r="FI9" s="10"/>
      <c r="FJ9" s="10"/>
      <c r="FK9" s="10"/>
      <c r="FL9" s="10"/>
      <c r="FM9" s="10"/>
      <c r="FN9" s="10"/>
      <c r="FO9" s="10"/>
      <c r="FP9" s="10"/>
      <c r="FQ9" s="10"/>
      <c r="FR9" s="10"/>
      <c r="FS9" s="10"/>
      <c r="FT9" s="10"/>
      <c r="FU9" s="10"/>
      <c r="FV9" s="10"/>
      <c r="FW9" s="10"/>
      <c r="FX9" s="10"/>
      <c r="FY9" s="10"/>
      <c r="FZ9" s="10"/>
      <c r="GA9" s="10"/>
      <c r="GB9" s="10"/>
      <c r="GC9" s="10"/>
      <c r="GD9" s="10"/>
      <c r="GE9" s="10"/>
      <c r="GF9" s="10"/>
      <c r="GG9" s="10"/>
      <c r="GH9" s="10"/>
      <c r="GI9" s="10"/>
      <c r="GJ9" s="10"/>
      <c r="GK9" s="10"/>
      <c r="GL9" s="10"/>
      <c r="GM9" s="10"/>
      <c r="GN9" s="10"/>
      <c r="GO9" s="10"/>
      <c r="GP9" s="10"/>
      <c r="GQ9" s="10"/>
      <c r="GR9" s="10"/>
      <c r="GS9" s="10"/>
      <c r="GT9" s="10"/>
      <c r="GU9" s="10"/>
      <c r="GV9" s="10"/>
      <c r="GW9" s="10"/>
    </row>
    <row r="10" spans="1:205" s="11" customFormat="1" ht="29.25" customHeight="1">
      <c r="A10" s="37">
        <v>2</v>
      </c>
      <c r="B10" s="38" t="s">
        <v>38</v>
      </c>
      <c r="C10" s="39" t="s">
        <v>39</v>
      </c>
      <c r="D10" s="38" t="s">
        <v>43</v>
      </c>
      <c r="E10" s="40" t="s">
        <v>34</v>
      </c>
      <c r="F10" s="39"/>
      <c r="G10" s="41">
        <v>4.92</v>
      </c>
      <c r="H10" s="42" t="s">
        <v>25</v>
      </c>
      <c r="I10" s="42" t="s">
        <v>25</v>
      </c>
      <c r="J10" s="42" t="s">
        <v>25</v>
      </c>
      <c r="K10" s="43">
        <v>4.92</v>
      </c>
      <c r="L10" s="44">
        <f t="shared" ref="L10:L12" si="0">K10*0.13</f>
        <v>0.63960000000000006</v>
      </c>
      <c r="M10" s="45">
        <f t="shared" ref="M10:M12" si="1">K10+L10</f>
        <v>5.5595999999999997</v>
      </c>
      <c r="N10" s="76"/>
      <c r="O10" s="46"/>
      <c r="P10" s="9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</row>
    <row r="11" spans="1:205" s="11" customFormat="1" ht="29.25" customHeight="1">
      <c r="A11" s="37">
        <v>3</v>
      </c>
      <c r="B11" s="38" t="s">
        <v>40</v>
      </c>
      <c r="C11" s="39" t="s">
        <v>41</v>
      </c>
      <c r="D11" s="38" t="s">
        <v>43</v>
      </c>
      <c r="E11" s="40" t="s">
        <v>34</v>
      </c>
      <c r="F11" s="39"/>
      <c r="G11" s="41">
        <v>3.5</v>
      </c>
      <c r="H11" s="42" t="s">
        <v>25</v>
      </c>
      <c r="I11" s="42" t="s">
        <v>25</v>
      </c>
      <c r="J11" s="42" t="s">
        <v>25</v>
      </c>
      <c r="K11" s="43">
        <v>3.5</v>
      </c>
      <c r="L11" s="44">
        <f t="shared" si="0"/>
        <v>0.45500000000000002</v>
      </c>
      <c r="M11" s="45">
        <f t="shared" si="1"/>
        <v>3.9550000000000001</v>
      </c>
      <c r="N11" s="76"/>
      <c r="O11" s="46"/>
      <c r="P11" s="9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</row>
    <row r="12" spans="1:205" s="11" customFormat="1" ht="29.25" customHeight="1">
      <c r="A12" s="37">
        <v>4</v>
      </c>
      <c r="B12" s="38"/>
      <c r="C12" s="39" t="s">
        <v>42</v>
      </c>
      <c r="D12" s="38" t="s">
        <v>43</v>
      </c>
      <c r="E12" s="40" t="s">
        <v>34</v>
      </c>
      <c r="F12" s="39"/>
      <c r="G12" s="41">
        <v>0.5</v>
      </c>
      <c r="H12" s="42" t="s">
        <v>25</v>
      </c>
      <c r="I12" s="42" t="s">
        <v>25</v>
      </c>
      <c r="J12" s="42" t="s">
        <v>25</v>
      </c>
      <c r="K12" s="43">
        <v>0.5</v>
      </c>
      <c r="L12" s="44">
        <f t="shared" si="0"/>
        <v>6.5000000000000002E-2</v>
      </c>
      <c r="M12" s="45">
        <f t="shared" si="1"/>
        <v>0.56499999999999995</v>
      </c>
      <c r="N12" s="76"/>
      <c r="O12" s="46"/>
      <c r="P12" s="9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</row>
    <row r="13" spans="1:205" s="13" customFormat="1" ht="17.25" customHeight="1">
      <c r="A13" s="60" t="s">
        <v>27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24"/>
      <c r="P13" s="12"/>
    </row>
    <row r="14" spans="1:205" s="13" customFormat="1" ht="17.25" customHeight="1">
      <c r="A14" s="58" t="s">
        <v>46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25"/>
      <c r="P14" s="12"/>
    </row>
    <row r="15" spans="1:205" s="13" customFormat="1" ht="17.25" customHeight="1">
      <c r="A15" s="57" t="s">
        <v>21</v>
      </c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25"/>
      <c r="P15" s="12"/>
    </row>
    <row r="16" spans="1:205" s="13" customFormat="1" ht="17.25" customHeight="1">
      <c r="A16" s="58" t="s">
        <v>28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25"/>
      <c r="P16" s="12"/>
    </row>
    <row r="17" spans="1:16" s="13" customFormat="1" ht="17.25" customHeight="1">
      <c r="A17" s="58" t="s">
        <v>24</v>
      </c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25"/>
      <c r="P17" s="12"/>
    </row>
    <row r="18" spans="1:16" s="13" customFormat="1" ht="17.25" customHeight="1">
      <c r="A18" s="58" t="s">
        <v>22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25"/>
      <c r="P18" s="12"/>
    </row>
    <row r="19" spans="1:16" s="13" customFormat="1" ht="17.25" customHeight="1">
      <c r="A19" s="59" t="s">
        <v>23</v>
      </c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26"/>
      <c r="P19" s="12"/>
    </row>
    <row r="20" spans="1:16" s="13" customFormat="1" ht="8.25" customHeight="1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7"/>
      <c r="L20" s="26"/>
      <c r="M20" s="26"/>
      <c r="N20" s="26"/>
      <c r="O20" s="26"/>
      <c r="P20" s="12"/>
    </row>
    <row r="21" spans="1:16" s="13" customFormat="1" ht="17.25" customHeight="1">
      <c r="A21" s="28" t="s">
        <v>33</v>
      </c>
      <c r="B21" s="29"/>
      <c r="C21" s="30"/>
      <c r="H21" s="13" t="s">
        <v>45</v>
      </c>
      <c r="I21" s="31"/>
      <c r="J21" s="30"/>
      <c r="K21" s="32"/>
      <c r="L21" s="33"/>
      <c r="M21" s="33"/>
      <c r="N21" s="34"/>
      <c r="O21" s="35"/>
      <c r="P21" s="12"/>
    </row>
    <row r="22" spans="1:16" s="13" customFormat="1" ht="17.25" customHeight="1">
      <c r="A22" s="30" t="s">
        <v>19</v>
      </c>
      <c r="B22" s="29"/>
      <c r="C22" s="30"/>
      <c r="H22" s="13" t="s">
        <v>15</v>
      </c>
      <c r="I22" s="30"/>
      <c r="J22" s="30"/>
      <c r="K22" s="32"/>
      <c r="L22" s="30"/>
      <c r="M22" s="30"/>
      <c r="N22" s="14"/>
      <c r="O22" s="15"/>
      <c r="P22" s="12"/>
    </row>
    <row r="23" spans="1:16" s="13" customFormat="1" ht="17.25" customHeight="1">
      <c r="A23" s="30"/>
      <c r="B23" s="29"/>
      <c r="C23" s="30"/>
      <c r="I23" s="30"/>
      <c r="J23" s="30"/>
      <c r="K23" s="32"/>
      <c r="L23" s="30"/>
      <c r="M23" s="30"/>
      <c r="N23" s="14"/>
      <c r="O23" s="15"/>
      <c r="P23" s="12"/>
    </row>
    <row r="24" spans="1:16" s="13" customFormat="1" ht="17.25" customHeight="1">
      <c r="A24" s="28" t="s">
        <v>20</v>
      </c>
      <c r="B24" s="28"/>
      <c r="C24" s="36"/>
      <c r="H24" s="13" t="s">
        <v>16</v>
      </c>
      <c r="I24" s="28"/>
      <c r="J24" s="36"/>
      <c r="K24" s="32"/>
      <c r="L24" s="33"/>
      <c r="M24" s="33"/>
      <c r="N24" s="14"/>
      <c r="O24" s="15"/>
      <c r="P24" s="12"/>
    </row>
    <row r="25" spans="1:16" s="13" customFormat="1" ht="17.25" customHeight="1">
      <c r="A25" s="33"/>
      <c r="B25" s="33" t="s">
        <v>18</v>
      </c>
      <c r="C25" s="33"/>
      <c r="I25" s="33" t="s">
        <v>17</v>
      </c>
      <c r="J25" s="33"/>
      <c r="K25" s="32"/>
      <c r="L25" s="33"/>
      <c r="M25" s="33"/>
      <c r="N25" s="14"/>
      <c r="O25" s="15"/>
      <c r="P25" s="12"/>
    </row>
    <row r="26" spans="1:16">
      <c r="B26" s="3"/>
    </row>
    <row r="27" spans="1:16">
      <c r="B27" s="3"/>
    </row>
    <row r="28" spans="1:16">
      <c r="B28" s="3"/>
    </row>
    <row r="29" spans="1:16">
      <c r="B29" s="3"/>
    </row>
    <row r="30" spans="1:16">
      <c r="B30" s="3"/>
    </row>
    <row r="31" spans="1:16">
      <c r="B31" s="3"/>
    </row>
    <row r="32" spans="1:16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>
      <c r="B45" s="3"/>
    </row>
    <row r="46" spans="2:2">
      <c r="B46" s="3"/>
    </row>
    <row r="47" spans="2:2">
      <c r="B47" s="3"/>
    </row>
  </sheetData>
  <mergeCells count="23">
    <mergeCell ref="A16:N16"/>
    <mergeCell ref="A14:N14"/>
    <mergeCell ref="A18:N18"/>
    <mergeCell ref="A19:N19"/>
    <mergeCell ref="K8:M8"/>
    <mergeCell ref="A17:N17"/>
    <mergeCell ref="A6:N6"/>
    <mergeCell ref="A15:N15"/>
    <mergeCell ref="H7:J7"/>
    <mergeCell ref="N7:N8"/>
    <mergeCell ref="A7:A8"/>
    <mergeCell ref="B7:B8"/>
    <mergeCell ref="C7:C8"/>
    <mergeCell ref="D7:D8"/>
    <mergeCell ref="E7:E8"/>
    <mergeCell ref="F7:G7"/>
    <mergeCell ref="A13:N13"/>
    <mergeCell ref="N9:N12"/>
    <mergeCell ref="A1:N1"/>
    <mergeCell ref="A2:N2"/>
    <mergeCell ref="A3:N3"/>
    <mergeCell ref="A4:N4"/>
    <mergeCell ref="A5:N5"/>
  </mergeCells>
  <phoneticPr fontId="5" type="noConversion"/>
  <conditionalFormatting sqref="D26:D1048576 I21:I25 D1:D8 D13:D20">
    <cfRule type="duplicateValues" dxfId="0" priority="8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北京 (2)</vt:lpstr>
      <vt:lpstr>北京</vt:lpstr>
      <vt:lpstr>北京!Print_Area</vt:lpstr>
      <vt:lpstr>'北京 (2)'!Print_Area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2025-01-06T09:15:07Z</cp:lastPrinted>
  <dcterms:created xsi:type="dcterms:W3CDTF">2006-09-13T11:21:00Z</dcterms:created>
  <dcterms:modified xsi:type="dcterms:W3CDTF">2025-01-06T09:20:41Z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