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<sst xmlns="http://schemas.openxmlformats.org/spreadsheetml/2006/main" count="19" uniqueCount="15">
  <si>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 xml:space="preserve">                                         发泡料价格对比表                                     （按照黑、白料比例为100：50计算）</t>
  </si>
  <si>
    <t>混料状态</t>
  </si>
  <si>
    <t>VS</t>
  </si>
  <si>
    <t>成品料状态</t>
  </si>
  <si>
    <t>自混料均价未包含人工费用</t>
  </si>
  <si>
    <t>序号</t>
  </si>
  <si>
    <t>白料</t>
  </si>
  <si>
    <t>黑料</t>
  </si>
  <si>
    <t>聚醚3600/KG</t>
  </si>
  <si>
    <t>聚醚9328/KG</t>
  </si>
  <si>
    <t>小料/元</t>
  </si>
  <si>
    <t>亨斯迈3815/KG</t>
  </si>
  <si>
    <t>组合聚醚/KG</t>
  </si>
  <si>
    <t>异氰酸酯/KG</t>
  </si>
  <si>
    <t>均价/元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</si>
</sst>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2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1" applyNumberFormat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6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1" xfId="0" applyFill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412115</xdr:colOff>
      <xdr:row>14</xdr:row>
      <xdr:rowOff>63500</xdr:rowOff>
    </xdr:from>
    <xdr:to>
      <xdr:col>7</xdr:col>
      <xdr:colOff>1164590</xdr:colOff>
      <xdr:row>29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195" y="2953385"/>
          <a:ext cx="1964055" cy="284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121920</xdr:colOff>
      <xdr:row>14</xdr:row>
      <xdr:rowOff>90805</xdr:rowOff>
    </xdr:from>
    <xdr:to>
      <xdr:col>2</xdr:col>
      <xdr:colOff>216535</xdr:colOff>
      <xdr:row>29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21920" y="2980690"/>
          <a:ext cx="1870075" cy="272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563880</xdr:colOff>
      <xdr:row>14</xdr:row>
      <xdr:rowOff>48895</xdr:rowOff>
    </xdr:from>
    <xdr:to>
      <xdr:col>4</xdr:col>
      <xdr:colOff>242570</xdr:colOff>
      <xdr:row>29</xdr:row>
      <xdr:rowOff>71120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2339340" y="2938780"/>
          <a:ext cx="1995170" cy="2765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38100</xdr:colOff>
      <xdr:row>14</xdr:row>
      <xdr:rowOff>41275</xdr:rowOff>
    </xdr:from>
    <xdr:to>
      <xdr:col>16</xdr:col>
      <xdr:colOff>480695</xdr:colOff>
      <xdr:row>29</xdr:row>
      <xdr:rowOff>107315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9182100" y="2931160"/>
          <a:ext cx="4145915" cy="2809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H13" sqref="H13"/>
    </sheetView>
  </sheetViews>
  <sheetFormatPr defaultColWidth="9" defaultRowHeight="14.4"/>
  <cols>
    <col min="2" max="4" width="16.8888888888889" customWidth="1"/>
    <col min="5" max="5" width="16.4444444444444" customWidth="1"/>
    <col min="6" max="6" width="5.44444444444444" customWidth="1"/>
    <col min="7" max="8" width="17.6666666666667" customWidth="1"/>
    <col min="9" max="9" width="7.44444444444444" customWidth="1"/>
  </cols>
  <sheetData>
    <row r="1" ht="16.2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2" spans="1:13">
      <c r="A2" s="1" t="s">
        <v>1</v>
      </c>
      <c r="B2" s="1"/>
      <c r="C2" s="1"/>
      <c r="D2" s="1"/>
      <c r="E2" s="1"/>
      <c r="F2" s="2" t="s">
        <v>2</v>
      </c>
      <c r="G2" s="3" t="s">
        <v>3</v>
      </c>
      <c r="H2" s="4"/>
      <c r="I2" s="21"/>
      <c r="J2" s="22" t="s">
        <v>4</v>
      </c>
      <c r="K2" s="23"/>
      <c r="L2" s="23"/>
      <c r="M2" s="24"/>
    </row>
    <row r="3" ht="16.2" spans="1:13">
      <c r="A3" s="5" t="s">
        <v>5</v>
      </c>
      <c r="B3" s="1" t="s">
        <v>6</v>
      </c>
      <c r="C3" s="1"/>
      <c r="D3" s="1"/>
      <c r="E3" s="1" t="s">
        <v>7</v>
      </c>
      <c r="F3" s="2"/>
      <c r="G3" s="1" t="s">
        <v>6</v>
      </c>
      <c r="H3" s="1" t="s">
        <v>7</v>
      </c>
      <c r="I3" s="25"/>
      <c r="J3" s="26"/>
      <c r="K3" s="27"/>
      <c r="L3" s="27"/>
      <c r="M3" s="28"/>
    </row>
    <row r="4" ht="16.2" spans="1:13">
      <c r="A4" s="1">
        <v>1</v>
      </c>
      <c r="B4" s="1" t="s">
        <v>8</v>
      </c>
      <c r="C4" s="1" t="s">
        <v>9</v>
      </c>
      <c r="D4" s="1" t="s">
        <v>10</v>
      </c>
      <c r="E4" s="1" t="s">
        <v>11</v>
      </c>
      <c r="F4" s="2"/>
      <c r="G4" s="1" t="s">
        <v>12</v>
      </c>
      <c r="H4" s="1" t="s">
        <v>13</v>
      </c>
      <c r="I4" s="25"/>
      <c r="J4" s="26"/>
      <c r="K4" s="27"/>
      <c r="L4" s="27"/>
      <c r="M4" s="28"/>
    </row>
    <row r="5" ht="16.2" spans="1:13">
      <c r="A5" s="1">
        <v>2</v>
      </c>
      <c r="B5" s="1">
        <v>12.2</v>
      </c>
      <c r="C5" s="1">
        <v>13.2</v>
      </c>
      <c r="D5" s="1">
        <v>2400</v>
      </c>
      <c r="E5" s="1">
        <v>19.78</v>
      </c>
      <c r="F5" s="2"/>
      <c r="G5" s="1">
        <v>15.2</v>
      </c>
      <c r="H5" s="1">
        <v>18.5</v>
      </c>
      <c r="I5" s="25"/>
      <c r="J5" s="26"/>
      <c r="K5" s="27"/>
      <c r="L5" s="27"/>
      <c r="M5" s="28"/>
    </row>
    <row r="6" ht="16.2" spans="1:13">
      <c r="A6" s="1">
        <v>3</v>
      </c>
      <c r="B6" s="1" t="s">
        <v>14</v>
      </c>
      <c r="C6" s="1"/>
      <c r="D6" s="1"/>
      <c r="E6" s="1"/>
      <c r="F6" s="2"/>
      <c r="G6" s="6" t="s">
        <v>14</v>
      </c>
      <c r="H6" s="6"/>
      <c r="I6" s="29">
        <f>G5*0.95</f>
        <v>14.44</v>
      </c>
      <c r="J6" s="26"/>
      <c r="K6" s="27"/>
      <c r="L6" s="27"/>
      <c r="M6" s="28"/>
    </row>
    <row r="7" ht="16.2" spans="1:13">
      <c r="A7" s="1">
        <v>4</v>
      </c>
      <c r="B7" s="7">
        <f>12.2*100/150</f>
        <v>8.13333333333333</v>
      </c>
      <c r="C7" s="1">
        <f>C5*50/150</f>
        <v>4.4</v>
      </c>
      <c r="D7" s="1">
        <f>D5/1200</f>
        <v>2</v>
      </c>
      <c r="E7" s="1"/>
      <c r="F7" s="2"/>
      <c r="G7" s="6"/>
      <c r="H7" s="6"/>
      <c r="I7" s="29">
        <f>H5*0.95</f>
        <v>17.575</v>
      </c>
      <c r="J7" s="26"/>
      <c r="K7" s="27"/>
      <c r="L7" s="27"/>
      <c r="M7" s="28"/>
    </row>
    <row r="8" ht="16.2" spans="1:13">
      <c r="A8" s="1">
        <v>5</v>
      </c>
      <c r="B8" s="7">
        <f>B7+C7+D7</f>
        <v>14.5333333333333</v>
      </c>
      <c r="C8" s="7"/>
      <c r="D8" s="7"/>
      <c r="E8" s="1"/>
      <c r="F8" s="2"/>
      <c r="G8" s="6"/>
      <c r="H8" s="6"/>
      <c r="I8" s="29">
        <f>(I6+I7)/2</f>
        <v>16.0075</v>
      </c>
      <c r="J8" s="26"/>
      <c r="K8" s="27"/>
      <c r="L8" s="27"/>
      <c r="M8" s="28"/>
    </row>
    <row r="9" ht="16.2" spans="1:13">
      <c r="A9" s="1">
        <v>6</v>
      </c>
      <c r="B9" s="1" t="s">
        <v>14</v>
      </c>
      <c r="C9" s="1"/>
      <c r="D9" s="1"/>
      <c r="E9" s="1"/>
      <c r="F9" s="2"/>
      <c r="G9" s="6"/>
      <c r="H9" s="6"/>
      <c r="I9" s="29"/>
      <c r="J9" s="26"/>
      <c r="K9" s="27"/>
      <c r="L9" s="27"/>
      <c r="M9" s="28"/>
    </row>
    <row r="10" ht="16.2" spans="1:13">
      <c r="A10" s="1">
        <v>7</v>
      </c>
      <c r="B10" s="7">
        <f>B8*100/150+E5*50/150</f>
        <v>16.2822222222222</v>
      </c>
      <c r="C10" s="7"/>
      <c r="D10" s="7"/>
      <c r="E10" s="7"/>
      <c r="F10" s="2"/>
      <c r="G10" s="1">
        <f>G5*100/150+H5*50/150</f>
        <v>16.3</v>
      </c>
      <c r="H10" s="1"/>
      <c r="I10" s="25">
        <f>G10*0.95</f>
        <v>15.485</v>
      </c>
      <c r="J10" s="26"/>
      <c r="K10" s="27"/>
      <c r="L10" s="27"/>
      <c r="M10" s="28"/>
    </row>
    <row r="11" ht="16.2" spans="1:13">
      <c r="A11" s="1">
        <v>8</v>
      </c>
      <c r="B11" s="5"/>
      <c r="C11" s="5"/>
      <c r="D11" s="5"/>
      <c r="E11" s="5"/>
      <c r="F11" s="2"/>
      <c r="G11" s="5"/>
      <c r="H11" s="5"/>
      <c r="I11" s="30"/>
      <c r="J11" s="26"/>
      <c r="K11" s="27"/>
      <c r="L11" s="27"/>
      <c r="M11" s="28"/>
    </row>
    <row r="12" ht="16.2" spans="1:13">
      <c r="A12" s="5"/>
      <c r="B12" s="5"/>
      <c r="C12" s="5"/>
      <c r="D12" s="5"/>
      <c r="E12" s="5"/>
      <c r="F12" s="2"/>
      <c r="G12" s="5"/>
      <c r="H12" s="5"/>
      <c r="I12" s="30"/>
      <c r="J12" s="26"/>
      <c r="K12" s="27"/>
      <c r="L12" s="27"/>
      <c r="M12" s="28"/>
    </row>
    <row r="13" ht="16.2" spans="1:13">
      <c r="A13" s="5"/>
      <c r="B13" s="5"/>
      <c r="C13" s="5"/>
      <c r="D13" s="5"/>
      <c r="E13" s="5"/>
      <c r="F13" s="2"/>
      <c r="G13" s="5"/>
      <c r="H13" s="5"/>
      <c r="I13" s="30"/>
      <c r="J13" s="26"/>
      <c r="K13" s="27"/>
      <c r="L13" s="27"/>
      <c r="M13" s="28"/>
    </row>
    <row r="14" ht="16.95" spans="1:13">
      <c r="A14" s="8"/>
      <c r="B14" s="8"/>
      <c r="C14" s="8"/>
      <c r="D14" s="8"/>
      <c r="E14" s="8"/>
      <c r="F14" s="9"/>
      <c r="G14" s="8"/>
      <c r="H14" s="8"/>
      <c r="I14" s="31"/>
      <c r="J14" s="26"/>
      <c r="K14" s="32"/>
      <c r="L14" s="32"/>
      <c r="M14" s="28"/>
    </row>
    <row r="15" spans="1:17">
      <c r="A15" s="10"/>
      <c r="B15" s="11"/>
      <c r="C15" s="11"/>
      <c r="D15" s="11"/>
      <c r="E15" s="12"/>
      <c r="F15" s="13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2"/>
    </row>
    <row r="16" spans="1:17">
      <c r="A16" s="14"/>
      <c r="E16" s="15"/>
      <c r="F16" s="16"/>
      <c r="G16" s="14"/>
      <c r="J16" s="33"/>
      <c r="Q16" s="15"/>
    </row>
    <row r="17" spans="1:17">
      <c r="A17" s="14"/>
      <c r="E17" s="15"/>
      <c r="F17" s="16"/>
      <c r="G17" s="14"/>
      <c r="J17" s="33"/>
      <c r="Q17" s="15"/>
    </row>
    <row r="18" spans="1:17">
      <c r="A18" s="14"/>
      <c r="E18" s="15"/>
      <c r="F18" s="16"/>
      <c r="G18" s="14"/>
      <c r="J18" s="33"/>
      <c r="Q18" s="15"/>
    </row>
    <row r="19" spans="1:17">
      <c r="A19" s="14"/>
      <c r="E19" s="15"/>
      <c r="F19" s="16"/>
      <c r="G19" s="14"/>
      <c r="J19" s="33"/>
      <c r="Q19" s="15"/>
    </row>
    <row r="20" spans="1:17">
      <c r="A20" s="14"/>
      <c r="E20" s="15"/>
      <c r="F20" s="16"/>
      <c r="G20" s="14"/>
      <c r="J20" s="33"/>
      <c r="Q20" s="15"/>
    </row>
    <row r="21" spans="1:17">
      <c r="A21" s="14"/>
      <c r="E21" s="15"/>
      <c r="F21" s="16"/>
      <c r="G21" s="14"/>
      <c r="J21" s="33"/>
      <c r="Q21" s="15"/>
    </row>
    <row r="22" spans="1:17">
      <c r="A22" s="14"/>
      <c r="E22" s="15"/>
      <c r="F22" s="16"/>
      <c r="G22" s="14"/>
      <c r="J22" s="33"/>
      <c r="Q22" s="15"/>
    </row>
    <row r="23" spans="1:17">
      <c r="A23" s="14"/>
      <c r="E23" s="15"/>
      <c r="F23" s="16"/>
      <c r="G23" s="14"/>
      <c r="J23" s="33"/>
      <c r="Q23" s="15"/>
    </row>
    <row r="24" spans="1:17">
      <c r="A24" s="14"/>
      <c r="E24" s="15"/>
      <c r="F24" s="16"/>
      <c r="G24" s="14"/>
      <c r="J24" s="33"/>
      <c r="Q24" s="15"/>
    </row>
    <row r="25" spans="1:17">
      <c r="A25" s="14"/>
      <c r="E25" s="15"/>
      <c r="F25" s="16"/>
      <c r="G25" s="14"/>
      <c r="J25" s="33"/>
      <c r="Q25" s="15"/>
    </row>
    <row r="26" spans="1:17">
      <c r="A26" s="14"/>
      <c r="E26" s="15"/>
      <c r="F26" s="16"/>
      <c r="G26" s="14"/>
      <c r="J26" s="33"/>
      <c r="Q26" s="15"/>
    </row>
    <row r="27" spans="1:17">
      <c r="A27" s="14"/>
      <c r="E27" s="15"/>
      <c r="F27" s="16"/>
      <c r="G27" s="14"/>
      <c r="J27" s="33"/>
      <c r="Q27" s="15"/>
    </row>
    <row r="28" spans="1:17">
      <c r="A28" s="14"/>
      <c r="E28" s="15"/>
      <c r="F28" s="16"/>
      <c r="G28" s="14"/>
      <c r="J28" s="33"/>
      <c r="Q28" s="15"/>
    </row>
    <row r="29" spans="1:17">
      <c r="A29" s="14"/>
      <c r="E29" s="15"/>
      <c r="F29" s="16"/>
      <c r="G29" s="14"/>
      <c r="J29" s="33"/>
      <c r="Q29" s="15"/>
    </row>
    <row r="30" spans="1:17">
      <c r="A30" s="17"/>
      <c r="B30" s="18"/>
      <c r="C30" s="18"/>
      <c r="D30" s="18"/>
      <c r="E30" s="19"/>
      <c r="F30" s="20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9"/>
    </row>
  </sheetData>
  <mergeCells count="13">
    <mergeCell ref="A1:M1"/>
    <mergeCell ref="A2:E2"/>
    <mergeCell ref="G2:H2"/>
    <mergeCell ref="B3:D3"/>
    <mergeCell ref="B6:D6"/>
    <mergeCell ref="B8:D8"/>
    <mergeCell ref="B9:E9"/>
    <mergeCell ref="B10:E10"/>
    <mergeCell ref="G10:H10"/>
    <mergeCell ref="E5:E8"/>
    <mergeCell ref="F2:F14"/>
    <mergeCell ref="G6:H9"/>
    <mergeCell ref="J2:M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墨语★冷轩</cp:lastModifiedBy>
  <dcterms:created xsi:type="dcterms:W3CDTF">2023-05-12T11:15:00Z</dcterms:created>
  <dcterms:modified xsi:type="dcterms:W3CDTF">2024-12-30T03:27:45Z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FAFF7D4F03E6455A878767535C6F4AAB_12</vt:lpwstr>
  </property>
</Properties>
</file>