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5"/>
    <externalReference r:id="rId6"/>
  </externalReferenc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WuYanxia</author>
  </authors>
  <commentList>
    <comment ref="M80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  <comment ref="M81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</commentList>
</comments>
</file>

<file path=xl/sharedStrings.xml><?xml version="1.0" encoding="utf-8"?>
<sst xmlns="http://schemas.openxmlformats.org/spreadsheetml/2006/main" count="389" uniqueCount="150">
  <si>
    <t>12月劳务费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</si>
  <si>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</si>
  <si>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</si>
  <si>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</si>
  <si>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</si>
  <si>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</si>
  <si>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</si>
  <si>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</si>
  <si>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</si>
  <si>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</si>
  <si>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</si>
  <si>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</si>
  <si>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</si>
  <si>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</si>
  <si>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</si>
  <si>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工龄工资</t>
  </si>
  <si>
    <t>岗补</t>
  </si>
  <si>
    <t>劳务费</t>
  </si>
  <si>
    <t>工资合计</t>
  </si>
  <si>
    <t>备注</t>
  </si>
  <si>
    <t>冲压</t>
  </si>
  <si>
    <t>朱建伟</t>
  </si>
  <si>
    <t>操作工</t>
  </si>
  <si>
    <t>王泓</t>
  </si>
  <si>
    <t>杨议哲</t>
  </si>
  <si>
    <t>任淑娟</t>
  </si>
  <si>
    <t>郑立民</t>
  </si>
  <si>
    <t>张建广</t>
  </si>
  <si>
    <t>赵本鑫</t>
  </si>
  <si>
    <t>黄建英</t>
  </si>
  <si>
    <t/>
  </si>
  <si>
    <t>许荣亮</t>
  </si>
  <si>
    <t>底座</t>
  </si>
  <si>
    <t>于建凯</t>
  </si>
  <si>
    <t>黄平贵</t>
  </si>
  <si>
    <t>刘云豪</t>
  </si>
  <si>
    <t>韩玉阳</t>
  </si>
  <si>
    <t>李家鑫</t>
  </si>
  <si>
    <t>张阔</t>
  </si>
  <si>
    <t>张益硕</t>
  </si>
  <si>
    <t>曹健</t>
  </si>
  <si>
    <t>发泡车间</t>
  </si>
  <si>
    <t>刘迎涛</t>
  </si>
  <si>
    <t>发泡</t>
  </si>
  <si>
    <t>陈政昊</t>
  </si>
  <si>
    <t>张长福</t>
  </si>
  <si>
    <t>缝纫</t>
  </si>
  <si>
    <t>刁贵芳</t>
  </si>
  <si>
    <t>工艺工程部</t>
  </si>
  <si>
    <t>张丰兵</t>
  </si>
  <si>
    <t>焊接</t>
  </si>
  <si>
    <t>常琳</t>
  </si>
  <si>
    <t>金属件生管</t>
  </si>
  <si>
    <t>冯博镇</t>
  </si>
  <si>
    <t>王国达</t>
  </si>
  <si>
    <t>闫寿彬</t>
  </si>
  <si>
    <t>赵晨</t>
  </si>
  <si>
    <t>郭俊文</t>
  </si>
  <si>
    <t>刘晓鹏</t>
  </si>
  <si>
    <t>王盼盼</t>
  </si>
  <si>
    <t>孙学文</t>
  </si>
  <si>
    <t>丁新泰</t>
  </si>
  <si>
    <t>刘国东</t>
  </si>
  <si>
    <t>刘娟娟</t>
  </si>
  <si>
    <t>孙明明</t>
  </si>
  <si>
    <t>秦耀政</t>
  </si>
  <si>
    <t>胡翠翠</t>
  </si>
  <si>
    <t>李通文</t>
  </si>
  <si>
    <t>范秀花</t>
  </si>
  <si>
    <t>田兵</t>
  </si>
  <si>
    <t>刘海戌</t>
  </si>
  <si>
    <t>刘宏帅</t>
  </si>
  <si>
    <t>刘军</t>
  </si>
  <si>
    <t>王明辉</t>
  </si>
  <si>
    <t>后视镜</t>
  </si>
  <si>
    <t>刘宪珉</t>
  </si>
  <si>
    <t>喷涂</t>
  </si>
  <si>
    <t>胡欣治</t>
  </si>
  <si>
    <t>张俊平</t>
  </si>
  <si>
    <t>注塑</t>
  </si>
  <si>
    <t>张如珍</t>
  </si>
  <si>
    <t>武丽芳</t>
  </si>
  <si>
    <t>李秀花</t>
  </si>
  <si>
    <t>邵丽华</t>
  </si>
  <si>
    <t>于凤芝</t>
  </si>
  <si>
    <t>H6</t>
  </si>
  <si>
    <t>王世伟</t>
  </si>
  <si>
    <t>欧马可</t>
  </si>
  <si>
    <t>李媛</t>
  </si>
  <si>
    <t>重卡</t>
  </si>
  <si>
    <t>郝树军</t>
  </si>
  <si>
    <t>高维鹏</t>
  </si>
  <si>
    <t>张恩辉</t>
  </si>
  <si>
    <t>张植岗</t>
  </si>
  <si>
    <t>范淑菁</t>
  </si>
  <si>
    <t>正式转劳务</t>
  </si>
  <si>
    <t>王建国</t>
  </si>
  <si>
    <t>郭瑞超</t>
  </si>
  <si>
    <t>易春凤</t>
  </si>
  <si>
    <t>王建忠</t>
  </si>
  <si>
    <t>赵永昌</t>
  </si>
  <si>
    <t>闻龙超</t>
  </si>
  <si>
    <t>张俊婷</t>
  </si>
  <si>
    <t>张洪云</t>
  </si>
  <si>
    <t>孙英健</t>
  </si>
  <si>
    <t>闻琪</t>
  </si>
  <si>
    <t>李久远</t>
  </si>
  <si>
    <t>高伟硕</t>
  </si>
  <si>
    <t>电泳</t>
  </si>
  <si>
    <t>刘宝洪</t>
  </si>
  <si>
    <t>从恩健</t>
  </si>
  <si>
    <t>臧洪瑞</t>
  </si>
  <si>
    <t>刘红成</t>
  </si>
  <si>
    <t>吕昊展</t>
  </si>
  <si>
    <t>徐俊亭</t>
  </si>
  <si>
    <t>许宝华</t>
  </si>
  <si>
    <t>陈婷</t>
  </si>
  <si>
    <t>张春玉</t>
  </si>
  <si>
    <t>程顺</t>
  </si>
  <si>
    <t>赵增强</t>
  </si>
  <si>
    <t>刘瑜</t>
  </si>
  <si>
    <t>孙红岩</t>
  </si>
  <si>
    <t>胡承志</t>
  </si>
  <si>
    <t>刘海明</t>
  </si>
  <si>
    <t>张德林</t>
  </si>
  <si>
    <t>郭来祥</t>
  </si>
  <si>
    <t>吴洪芬</t>
  </si>
  <si>
    <t>熊云龙</t>
  </si>
  <si>
    <t>郭庆园</t>
  </si>
  <si>
    <t>郑博</t>
  </si>
  <si>
    <t>杨秀虹</t>
  </si>
  <si>
    <t>物业部</t>
  </si>
  <si>
    <t>张鹏</t>
  </si>
  <si>
    <t>销售服务科</t>
  </si>
  <si>
    <t>孔德佳</t>
  </si>
  <si>
    <t>张长江</t>
  </si>
  <si>
    <t>售后服务科</t>
  </si>
  <si>
    <t>杨广成</t>
  </si>
  <si>
    <t>食堂</t>
  </si>
  <si>
    <t>刘士明</t>
  </si>
  <si>
    <t>孔德轮</t>
  </si>
  <si>
    <t>张洪军</t>
  </si>
  <si>
    <t>任玉环</t>
  </si>
  <si>
    <t>宋静</t>
  </si>
  <si>
    <t>合计：</t>
  </si>
  <si>
    <t>开票数</t>
  </si>
  <si>
    <t>求和项:日常工时</t>
  </si>
  <si>
    <t>求和项:加班工时</t>
  </si>
  <si>
    <t>求和项:工资合计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</si>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</sst>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&#23439;&#36798;&#32724;-20241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W:\1.&#20844;&#21496;&#20154;&#21592;&#20449;&#24687;&#26723;&#26696;\2024&#24180;\2024&#24180;12&#26376;&#21592;&#24037;&#33457;&#21517;&#20876;-&#27827;&#21271;&#24037;&#213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劳务费"/>
      <sheetName val="考勤"/>
      <sheetName val="奖惩"/>
      <sheetName val="工龄工资"/>
      <sheetName val="工资计提"/>
    </sheetNames>
    <sheetDataSet>
      <sheetData sheetId="0"/>
      <sheetData sheetId="1">
        <row r="2">
          <cell r="B2" t="str">
            <v>车间</v>
          </cell>
          <cell r="C2" t="str">
            <v>姓名</v>
          </cell>
          <cell r="D2" t="str">
            <v>入职时间</v>
          </cell>
          <cell r="E2" t="str">
            <v>出勤天数</v>
          </cell>
          <cell r="F2" t="str">
            <v>日常工时</v>
          </cell>
          <cell r="G2" t="str">
            <v>日常工价</v>
          </cell>
          <cell r="H2" t="str">
            <v>日常工资</v>
          </cell>
          <cell r="I2" t="str">
            <v>加班工时</v>
          </cell>
          <cell r="J2" t="str">
            <v>加班工价</v>
          </cell>
          <cell r="K2" t="str">
            <v>加班工资</v>
          </cell>
          <cell r="L2" t="str">
            <v>奖惩</v>
          </cell>
          <cell r="M2" t="str">
            <v>工资小计</v>
          </cell>
          <cell r="N2" t="str">
            <v>饭补</v>
          </cell>
          <cell r="O2" t="str">
            <v>工龄工资</v>
          </cell>
          <cell r="P2" t="str">
            <v>岗补</v>
          </cell>
          <cell r="Q2" t="str">
            <v>劳务费</v>
          </cell>
          <cell r="R2" t="str">
            <v>工资合计</v>
          </cell>
        </row>
        <row r="3">
          <cell r="B3" t="str">
            <v>冲压</v>
          </cell>
          <cell r="C3" t="str">
            <v>朱建伟</v>
          </cell>
          <cell r="D3" t="str">
            <v>操作工</v>
          </cell>
          <cell r="E3">
            <v>26.5</v>
          </cell>
          <cell r="F3">
            <v>213</v>
          </cell>
          <cell r="G3">
            <v>19</v>
          </cell>
          <cell r="H3">
            <v>4047</v>
          </cell>
          <cell r="I3">
            <v>70</v>
          </cell>
          <cell r="J3">
            <v>19</v>
          </cell>
          <cell r="K3">
            <v>1330</v>
          </cell>
          <cell r="L3">
            <v>0</v>
          </cell>
          <cell r="M3">
            <v>5377</v>
          </cell>
          <cell r="N3">
            <v>265</v>
          </cell>
          <cell r="O3">
            <v>0</v>
          </cell>
        </row>
        <row r="3">
          <cell r="Q3">
            <v>0</v>
          </cell>
          <cell r="R3">
            <v>5642</v>
          </cell>
        </row>
        <row r="4">
          <cell r="B4" t="str">
            <v>冲压</v>
          </cell>
          <cell r="C4" t="str">
            <v>王泓</v>
          </cell>
          <cell r="D4" t="str">
            <v>操作工</v>
          </cell>
          <cell r="E4">
            <v>5.5</v>
          </cell>
          <cell r="F4">
            <v>46</v>
          </cell>
          <cell r="G4">
            <v>19</v>
          </cell>
          <cell r="H4">
            <v>874</v>
          </cell>
          <cell r="I4">
            <v>9</v>
          </cell>
          <cell r="J4">
            <v>19</v>
          </cell>
          <cell r="K4">
            <v>171</v>
          </cell>
          <cell r="L4">
            <v>0</v>
          </cell>
          <cell r="M4">
            <v>1045</v>
          </cell>
          <cell r="N4">
            <v>27.5</v>
          </cell>
          <cell r="O4">
            <v>0</v>
          </cell>
        </row>
        <row r="4">
          <cell r="Q4">
            <v>0</v>
          </cell>
          <cell r="R4">
            <v>1072.5</v>
          </cell>
        </row>
        <row r="5">
          <cell r="B5" t="str">
            <v>冲压</v>
          </cell>
          <cell r="C5" t="str">
            <v>杨议哲</v>
          </cell>
          <cell r="D5" t="str">
            <v>操作工</v>
          </cell>
          <cell r="E5">
            <v>4</v>
          </cell>
          <cell r="F5">
            <v>32</v>
          </cell>
          <cell r="G5">
            <v>19</v>
          </cell>
          <cell r="H5">
            <v>608</v>
          </cell>
          <cell r="I5">
            <v>7</v>
          </cell>
          <cell r="J5">
            <v>19</v>
          </cell>
          <cell r="K5">
            <v>133</v>
          </cell>
          <cell r="L5">
            <v>0</v>
          </cell>
          <cell r="M5">
            <v>741</v>
          </cell>
          <cell r="N5">
            <v>20</v>
          </cell>
          <cell r="O5">
            <v>0</v>
          </cell>
        </row>
        <row r="5">
          <cell r="Q5">
            <v>0</v>
          </cell>
          <cell r="R5">
            <v>761</v>
          </cell>
        </row>
        <row r="6">
          <cell r="B6" t="str">
            <v>冲压</v>
          </cell>
          <cell r="C6" t="str">
            <v>任淑娟</v>
          </cell>
          <cell r="D6" t="str">
            <v>操作工</v>
          </cell>
          <cell r="E6">
            <v>5</v>
          </cell>
          <cell r="F6">
            <v>40</v>
          </cell>
          <cell r="G6">
            <v>19</v>
          </cell>
          <cell r="H6">
            <v>760</v>
          </cell>
          <cell r="I6">
            <v>11</v>
          </cell>
          <cell r="J6">
            <v>19</v>
          </cell>
          <cell r="K6">
            <v>209</v>
          </cell>
          <cell r="L6">
            <v>0</v>
          </cell>
          <cell r="M6">
            <v>969</v>
          </cell>
          <cell r="N6">
            <v>50</v>
          </cell>
          <cell r="O6">
            <v>0</v>
          </cell>
        </row>
        <row r="6">
          <cell r="Q6">
            <v>0</v>
          </cell>
          <cell r="R6">
            <v>1019</v>
          </cell>
        </row>
        <row r="7">
          <cell r="B7" t="str">
            <v>冲压</v>
          </cell>
          <cell r="C7" t="str">
            <v>郑立民</v>
          </cell>
          <cell r="D7" t="str">
            <v>操作工</v>
          </cell>
          <cell r="E7">
            <v>5</v>
          </cell>
          <cell r="F7">
            <v>40</v>
          </cell>
          <cell r="G7">
            <v>19</v>
          </cell>
          <cell r="H7">
            <v>760</v>
          </cell>
          <cell r="I7">
            <v>11</v>
          </cell>
          <cell r="J7">
            <v>19</v>
          </cell>
          <cell r="K7">
            <v>209</v>
          </cell>
          <cell r="L7">
            <v>0</v>
          </cell>
          <cell r="M7">
            <v>969</v>
          </cell>
          <cell r="N7">
            <v>25</v>
          </cell>
          <cell r="O7">
            <v>0</v>
          </cell>
        </row>
        <row r="7">
          <cell r="Q7">
            <v>0</v>
          </cell>
          <cell r="R7">
            <v>994</v>
          </cell>
        </row>
        <row r="8">
          <cell r="B8" t="str">
            <v>冲压</v>
          </cell>
          <cell r="C8" t="str">
            <v>张建广</v>
          </cell>
          <cell r="D8" t="str">
            <v>操作工</v>
          </cell>
          <cell r="E8">
            <v>6</v>
          </cell>
          <cell r="F8">
            <v>50</v>
          </cell>
          <cell r="G8">
            <v>19</v>
          </cell>
          <cell r="H8">
            <v>950</v>
          </cell>
          <cell r="I8">
            <v>0</v>
          </cell>
          <cell r="J8">
            <v>19</v>
          </cell>
          <cell r="K8">
            <v>0</v>
          </cell>
          <cell r="L8">
            <v>0</v>
          </cell>
          <cell r="M8">
            <v>950</v>
          </cell>
          <cell r="N8">
            <v>30</v>
          </cell>
          <cell r="O8">
            <v>0</v>
          </cell>
        </row>
        <row r="8">
          <cell r="Q8">
            <v>0</v>
          </cell>
          <cell r="R8">
            <v>980</v>
          </cell>
        </row>
        <row r="9">
          <cell r="B9" t="str">
            <v>冲压</v>
          </cell>
          <cell r="C9" t="str">
            <v>赵本鑫</v>
          </cell>
          <cell r="D9" t="str">
            <v>操作工</v>
          </cell>
          <cell r="E9">
            <v>29</v>
          </cell>
          <cell r="F9">
            <v>232</v>
          </cell>
          <cell r="G9">
            <v>19</v>
          </cell>
          <cell r="H9">
            <v>4408</v>
          </cell>
          <cell r="I9">
            <v>83</v>
          </cell>
          <cell r="J9">
            <v>19</v>
          </cell>
          <cell r="K9">
            <v>1577</v>
          </cell>
          <cell r="L9">
            <v>0</v>
          </cell>
          <cell r="M9">
            <v>5985</v>
          </cell>
          <cell r="N9">
            <v>290</v>
          </cell>
          <cell r="O9">
            <v>0</v>
          </cell>
        </row>
        <row r="9">
          <cell r="Q9">
            <v>0</v>
          </cell>
          <cell r="R9">
            <v>6275</v>
          </cell>
        </row>
        <row r="10">
          <cell r="B10" t="str">
            <v>冲压</v>
          </cell>
          <cell r="C10" t="str">
            <v>黄建英</v>
          </cell>
          <cell r="D10" t="str">
            <v>操作工</v>
          </cell>
          <cell r="E10">
            <v>30.5</v>
          </cell>
          <cell r="F10">
            <v>244</v>
          </cell>
          <cell r="G10">
            <v>19</v>
          </cell>
          <cell r="H10">
            <v>4636</v>
          </cell>
          <cell r="I10">
            <v>66.5</v>
          </cell>
          <cell r="J10">
            <v>19</v>
          </cell>
          <cell r="K10">
            <v>1263.5</v>
          </cell>
          <cell r="L10">
            <v>0</v>
          </cell>
          <cell r="M10">
            <v>5899.5</v>
          </cell>
          <cell r="N10">
            <v>305</v>
          </cell>
          <cell r="O10">
            <v>0</v>
          </cell>
        </row>
        <row r="10">
          <cell r="Q10">
            <v>0</v>
          </cell>
          <cell r="R10">
            <v>6204.5</v>
          </cell>
        </row>
        <row r="11">
          <cell r="B11" t="str">
            <v>冲压</v>
          </cell>
          <cell r="C11" t="str">
            <v>许荣亮</v>
          </cell>
          <cell r="D11" t="str">
            <v>操作工</v>
          </cell>
          <cell r="E11">
            <v>31</v>
          </cell>
          <cell r="F11">
            <v>248</v>
          </cell>
          <cell r="G11">
            <v>19</v>
          </cell>
          <cell r="H11">
            <v>4712</v>
          </cell>
          <cell r="I11">
            <v>67</v>
          </cell>
          <cell r="J11">
            <v>19</v>
          </cell>
          <cell r="K11">
            <v>1273</v>
          </cell>
          <cell r="L11">
            <v>0</v>
          </cell>
          <cell r="M11">
            <v>5985</v>
          </cell>
          <cell r="N11">
            <v>155</v>
          </cell>
          <cell r="O11">
            <v>0</v>
          </cell>
        </row>
        <row r="11">
          <cell r="Q11">
            <v>0</v>
          </cell>
          <cell r="R11">
            <v>6140</v>
          </cell>
        </row>
        <row r="12">
          <cell r="B12" t="str">
            <v>底座</v>
          </cell>
          <cell r="C12" t="str">
            <v>于建凯</v>
          </cell>
          <cell r="D12" t="str">
            <v>操作工</v>
          </cell>
          <cell r="E12">
            <v>30</v>
          </cell>
          <cell r="F12">
            <v>246</v>
          </cell>
          <cell r="G12">
            <v>19</v>
          </cell>
          <cell r="H12">
            <v>4674</v>
          </cell>
          <cell r="I12">
            <v>67</v>
          </cell>
          <cell r="J12">
            <v>20</v>
          </cell>
          <cell r="K12">
            <v>1340</v>
          </cell>
          <cell r="L12">
            <v>0</v>
          </cell>
          <cell r="M12">
            <v>6014</v>
          </cell>
          <cell r="N12">
            <v>150</v>
          </cell>
          <cell r="O12">
            <v>0</v>
          </cell>
        </row>
        <row r="12">
          <cell r="Q12">
            <v>0</v>
          </cell>
          <cell r="R12">
            <v>6164</v>
          </cell>
        </row>
        <row r="13">
          <cell r="B13" t="str">
            <v>底座</v>
          </cell>
          <cell r="C13" t="str">
            <v>黄平贵</v>
          </cell>
          <cell r="D13" t="str">
            <v>操作工</v>
          </cell>
          <cell r="E13">
            <v>30</v>
          </cell>
          <cell r="F13">
            <v>245</v>
          </cell>
          <cell r="G13">
            <v>19</v>
          </cell>
          <cell r="H13">
            <v>4655</v>
          </cell>
          <cell r="I13">
            <v>75</v>
          </cell>
          <cell r="J13">
            <v>20</v>
          </cell>
          <cell r="K13">
            <v>1500</v>
          </cell>
          <cell r="L13">
            <v>0</v>
          </cell>
          <cell r="M13">
            <v>6155</v>
          </cell>
          <cell r="N13">
            <v>150</v>
          </cell>
          <cell r="O13">
            <v>0</v>
          </cell>
        </row>
        <row r="13">
          <cell r="Q13">
            <v>0</v>
          </cell>
          <cell r="R13">
            <v>6305</v>
          </cell>
        </row>
        <row r="14">
          <cell r="B14" t="str">
            <v>底座</v>
          </cell>
          <cell r="C14" t="str">
            <v>刘云豪</v>
          </cell>
          <cell r="D14" t="str">
            <v>操作工</v>
          </cell>
          <cell r="E14">
            <v>28.5</v>
          </cell>
          <cell r="F14">
            <v>233</v>
          </cell>
          <cell r="G14">
            <v>19</v>
          </cell>
          <cell r="H14">
            <v>4427</v>
          </cell>
          <cell r="I14">
            <v>57.5</v>
          </cell>
          <cell r="J14">
            <v>20</v>
          </cell>
          <cell r="K14">
            <v>1150</v>
          </cell>
          <cell r="L14">
            <v>0</v>
          </cell>
          <cell r="M14">
            <v>5577</v>
          </cell>
          <cell r="N14">
            <v>142.5</v>
          </cell>
          <cell r="O14">
            <v>0</v>
          </cell>
        </row>
        <row r="14">
          <cell r="Q14">
            <v>0</v>
          </cell>
          <cell r="R14">
            <v>5719.5</v>
          </cell>
        </row>
        <row r="15">
          <cell r="B15" t="str">
            <v>底座</v>
          </cell>
          <cell r="C15" t="str">
            <v>韩玉阳</v>
          </cell>
          <cell r="D15" t="str">
            <v>操作工</v>
          </cell>
          <cell r="E15">
            <v>28</v>
          </cell>
          <cell r="F15">
            <v>232</v>
          </cell>
          <cell r="G15">
            <v>19</v>
          </cell>
          <cell r="H15">
            <v>4408</v>
          </cell>
          <cell r="I15">
            <v>39.5</v>
          </cell>
          <cell r="J15">
            <v>20</v>
          </cell>
          <cell r="K15">
            <v>790</v>
          </cell>
          <cell r="L15">
            <v>0</v>
          </cell>
          <cell r="M15">
            <v>5198</v>
          </cell>
          <cell r="N15">
            <v>140</v>
          </cell>
          <cell r="O15">
            <v>0</v>
          </cell>
        </row>
        <row r="15">
          <cell r="Q15">
            <v>0</v>
          </cell>
          <cell r="R15">
            <v>5338</v>
          </cell>
        </row>
        <row r="16">
          <cell r="B16" t="str">
            <v>底座</v>
          </cell>
          <cell r="C16" t="str">
            <v>李家鑫</v>
          </cell>
          <cell r="D16" t="str">
            <v>操作工</v>
          </cell>
          <cell r="E16">
            <v>29.5</v>
          </cell>
          <cell r="F16">
            <v>241</v>
          </cell>
          <cell r="G16">
            <v>19</v>
          </cell>
          <cell r="H16">
            <v>4579</v>
          </cell>
          <cell r="I16">
            <v>67.5</v>
          </cell>
          <cell r="J16">
            <v>20</v>
          </cell>
          <cell r="K16">
            <v>1350</v>
          </cell>
          <cell r="L16">
            <v>0</v>
          </cell>
          <cell r="M16">
            <v>5929</v>
          </cell>
          <cell r="N16">
            <v>147.5</v>
          </cell>
          <cell r="O16">
            <v>0</v>
          </cell>
        </row>
        <row r="16">
          <cell r="Q16">
            <v>0</v>
          </cell>
          <cell r="R16">
            <v>6076.5</v>
          </cell>
        </row>
        <row r="17">
          <cell r="B17" t="str">
            <v>底座</v>
          </cell>
          <cell r="C17" t="str">
            <v>张阔</v>
          </cell>
          <cell r="D17" t="str">
            <v>操作工</v>
          </cell>
          <cell r="E17">
            <v>13.5</v>
          </cell>
          <cell r="F17">
            <v>112</v>
          </cell>
          <cell r="G17">
            <v>19</v>
          </cell>
          <cell r="H17">
            <v>2128</v>
          </cell>
          <cell r="I17">
            <v>28</v>
          </cell>
          <cell r="J17">
            <v>20</v>
          </cell>
          <cell r="K17">
            <v>560</v>
          </cell>
          <cell r="L17">
            <v>0</v>
          </cell>
          <cell r="M17">
            <v>2688</v>
          </cell>
          <cell r="N17">
            <v>67.5</v>
          </cell>
          <cell r="O17">
            <v>0</v>
          </cell>
        </row>
        <row r="17">
          <cell r="Q17">
            <v>0</v>
          </cell>
          <cell r="R17">
            <v>2755.5</v>
          </cell>
        </row>
        <row r="18">
          <cell r="B18" t="str">
            <v>底座</v>
          </cell>
          <cell r="C18" t="str">
            <v>张益硕</v>
          </cell>
          <cell r="D18" t="str">
            <v>操作工</v>
          </cell>
          <cell r="E18">
            <v>15.5</v>
          </cell>
          <cell r="F18">
            <v>129</v>
          </cell>
          <cell r="G18">
            <v>19</v>
          </cell>
          <cell r="H18">
            <v>2451</v>
          </cell>
          <cell r="I18">
            <v>30.5</v>
          </cell>
          <cell r="J18">
            <v>20</v>
          </cell>
          <cell r="K18">
            <v>610</v>
          </cell>
          <cell r="L18">
            <v>0</v>
          </cell>
          <cell r="M18">
            <v>3061</v>
          </cell>
          <cell r="N18">
            <v>77.5</v>
          </cell>
          <cell r="O18">
            <v>0</v>
          </cell>
        </row>
        <row r="18">
          <cell r="Q18">
            <v>0</v>
          </cell>
          <cell r="R18">
            <v>3138.5</v>
          </cell>
        </row>
        <row r="19">
          <cell r="B19" t="str">
            <v>底座</v>
          </cell>
          <cell r="C19" t="str">
            <v>曹健</v>
          </cell>
          <cell r="D19" t="str">
            <v>操作工</v>
          </cell>
          <cell r="E19">
            <v>4.5</v>
          </cell>
          <cell r="F19">
            <v>38</v>
          </cell>
          <cell r="G19">
            <v>19</v>
          </cell>
          <cell r="H19">
            <v>722</v>
          </cell>
          <cell r="I19">
            <v>7.5</v>
          </cell>
          <cell r="J19">
            <v>20</v>
          </cell>
          <cell r="K19">
            <v>150</v>
          </cell>
          <cell r="L19">
            <v>0</v>
          </cell>
          <cell r="M19">
            <v>872</v>
          </cell>
          <cell r="N19">
            <v>22.5</v>
          </cell>
          <cell r="O19">
            <v>0</v>
          </cell>
        </row>
        <row r="19">
          <cell r="Q19">
            <v>0</v>
          </cell>
          <cell r="R19">
            <v>894.5</v>
          </cell>
        </row>
        <row r="20">
          <cell r="B20" t="str">
            <v>发泡车间</v>
          </cell>
          <cell r="C20" t="str">
            <v>刘迎涛</v>
          </cell>
          <cell r="D20" t="str">
            <v>操作工</v>
          </cell>
          <cell r="E20">
            <v>30</v>
          </cell>
          <cell r="F20">
            <v>240</v>
          </cell>
          <cell r="G20">
            <v>20</v>
          </cell>
          <cell r="H20">
            <v>4800</v>
          </cell>
          <cell r="I20">
            <v>93</v>
          </cell>
          <cell r="J20">
            <v>20</v>
          </cell>
          <cell r="K20">
            <v>1860</v>
          </cell>
          <cell r="L20">
            <v>0</v>
          </cell>
          <cell r="M20">
            <v>6660</v>
          </cell>
          <cell r="N20">
            <v>300</v>
          </cell>
          <cell r="O20">
            <v>0</v>
          </cell>
        </row>
        <row r="20">
          <cell r="Q20">
            <v>0</v>
          </cell>
          <cell r="R20">
            <v>6960</v>
          </cell>
        </row>
        <row r="21">
          <cell r="B21" t="str">
            <v>发泡</v>
          </cell>
          <cell r="C21" t="str">
            <v>陈政昊</v>
          </cell>
          <cell r="D21" t="str">
            <v>操作工</v>
          </cell>
          <cell r="E21">
            <v>5</v>
          </cell>
          <cell r="F21">
            <v>40</v>
          </cell>
          <cell r="G21">
            <v>18</v>
          </cell>
          <cell r="H21">
            <v>720</v>
          </cell>
          <cell r="I21">
            <v>15</v>
          </cell>
          <cell r="J21">
            <v>18</v>
          </cell>
          <cell r="K21">
            <v>270</v>
          </cell>
          <cell r="L21">
            <v>0</v>
          </cell>
          <cell r="M21">
            <v>990</v>
          </cell>
          <cell r="N21">
            <v>25</v>
          </cell>
          <cell r="O21">
            <v>0</v>
          </cell>
        </row>
        <row r="21">
          <cell r="Q21">
            <v>0</v>
          </cell>
          <cell r="R21">
            <v>1015</v>
          </cell>
        </row>
        <row r="22">
          <cell r="B22" t="str">
            <v>发泡</v>
          </cell>
          <cell r="C22" t="str">
            <v>张长福</v>
          </cell>
          <cell r="D22" t="str">
            <v>操作工</v>
          </cell>
          <cell r="E22">
            <v>22</v>
          </cell>
          <cell r="F22">
            <v>176</v>
          </cell>
          <cell r="G22">
            <v>18</v>
          </cell>
          <cell r="H22">
            <v>3168</v>
          </cell>
          <cell r="I22">
            <v>91</v>
          </cell>
          <cell r="J22">
            <v>18</v>
          </cell>
          <cell r="K22">
            <v>1638</v>
          </cell>
          <cell r="L22">
            <v>-138.82</v>
          </cell>
          <cell r="M22">
            <v>4667.18</v>
          </cell>
          <cell r="N22">
            <v>110</v>
          </cell>
          <cell r="O22">
            <v>0</v>
          </cell>
        </row>
        <row r="22">
          <cell r="Q22">
            <v>0</v>
          </cell>
          <cell r="R22">
            <v>4777.18</v>
          </cell>
        </row>
        <row r="23">
          <cell r="B23" t="str">
            <v>缝纫</v>
          </cell>
          <cell r="C23" t="str">
            <v>刁贵芳</v>
          </cell>
          <cell r="D23" t="str">
            <v>操作工</v>
          </cell>
          <cell r="E23">
            <v>28</v>
          </cell>
          <cell r="F23">
            <v>224</v>
          </cell>
          <cell r="G23">
            <v>18.5</v>
          </cell>
          <cell r="H23">
            <v>4144</v>
          </cell>
          <cell r="I23">
            <v>70.5</v>
          </cell>
          <cell r="J23">
            <v>18.5</v>
          </cell>
          <cell r="K23">
            <v>1304.25</v>
          </cell>
          <cell r="L23">
            <v>0</v>
          </cell>
          <cell r="M23">
            <v>5448.25</v>
          </cell>
          <cell r="N23">
            <v>140</v>
          </cell>
          <cell r="O23">
            <v>0</v>
          </cell>
        </row>
        <row r="23">
          <cell r="Q23">
            <v>0</v>
          </cell>
          <cell r="R23">
            <v>5588.25</v>
          </cell>
        </row>
        <row r="24">
          <cell r="B24" t="str">
            <v>工艺工程部</v>
          </cell>
          <cell r="C24" t="str">
            <v>张丰兵</v>
          </cell>
          <cell r="D24" t="str">
            <v>操作工</v>
          </cell>
          <cell r="E24">
            <v>25</v>
          </cell>
          <cell r="F24">
            <v>200</v>
          </cell>
          <cell r="G24">
            <v>28</v>
          </cell>
          <cell r="H24">
            <v>5600</v>
          </cell>
          <cell r="I24">
            <v>0</v>
          </cell>
          <cell r="J24">
            <v>28</v>
          </cell>
          <cell r="K24">
            <v>0</v>
          </cell>
          <cell r="L24">
            <v>0</v>
          </cell>
          <cell r="M24">
            <v>5600</v>
          </cell>
          <cell r="N24">
            <v>250</v>
          </cell>
          <cell r="O24">
            <v>0</v>
          </cell>
        </row>
        <row r="24">
          <cell r="Q24">
            <v>0</v>
          </cell>
          <cell r="R24">
            <v>5850</v>
          </cell>
        </row>
        <row r="25">
          <cell r="B25" t="str">
            <v>焊接</v>
          </cell>
          <cell r="C25" t="str">
            <v>常琳</v>
          </cell>
          <cell r="D25" t="str">
            <v>操作工</v>
          </cell>
          <cell r="E25">
            <v>29.5</v>
          </cell>
          <cell r="F25">
            <v>235</v>
          </cell>
          <cell r="G25">
            <v>19</v>
          </cell>
          <cell r="H25">
            <v>4465</v>
          </cell>
          <cell r="I25">
            <v>80.5</v>
          </cell>
          <cell r="J25">
            <v>19</v>
          </cell>
          <cell r="K25">
            <v>1529.5</v>
          </cell>
          <cell r="L25">
            <v>0</v>
          </cell>
          <cell r="M25">
            <v>5994.5</v>
          </cell>
          <cell r="N25">
            <v>147.5</v>
          </cell>
          <cell r="O25">
            <v>0</v>
          </cell>
        </row>
        <row r="25">
          <cell r="Q25">
            <v>0</v>
          </cell>
          <cell r="R25">
            <v>6142</v>
          </cell>
        </row>
        <row r="26">
          <cell r="B26" t="str">
            <v>金属件生管</v>
          </cell>
          <cell r="C26" t="str">
            <v>冯博镇</v>
          </cell>
          <cell r="D26" t="str">
            <v>操作工</v>
          </cell>
          <cell r="E26">
            <v>9</v>
          </cell>
          <cell r="F26">
            <v>71</v>
          </cell>
          <cell r="G26">
            <v>19</v>
          </cell>
          <cell r="H26">
            <v>1349</v>
          </cell>
          <cell r="I26">
            <v>3</v>
          </cell>
          <cell r="J26">
            <v>19</v>
          </cell>
          <cell r="K26">
            <v>57</v>
          </cell>
          <cell r="L26">
            <v>0</v>
          </cell>
          <cell r="M26">
            <v>1406</v>
          </cell>
          <cell r="N26">
            <v>45</v>
          </cell>
          <cell r="O26">
            <v>0</v>
          </cell>
        </row>
        <row r="26">
          <cell r="Q26">
            <v>0</v>
          </cell>
          <cell r="R26">
            <v>1451</v>
          </cell>
        </row>
        <row r="27">
          <cell r="B27" t="str">
            <v>金属件生管</v>
          </cell>
          <cell r="C27" t="str">
            <v>王国达</v>
          </cell>
          <cell r="D27" t="str">
            <v>操作工</v>
          </cell>
          <cell r="E27">
            <v>18</v>
          </cell>
          <cell r="F27">
            <v>143</v>
          </cell>
          <cell r="G27">
            <v>19</v>
          </cell>
          <cell r="H27">
            <v>2717</v>
          </cell>
          <cell r="I27">
            <v>1.5</v>
          </cell>
          <cell r="J27">
            <v>19</v>
          </cell>
          <cell r="K27">
            <v>28.5</v>
          </cell>
          <cell r="L27">
            <v>-20</v>
          </cell>
          <cell r="M27">
            <v>2725.5</v>
          </cell>
          <cell r="N27">
            <v>90</v>
          </cell>
          <cell r="O27">
            <v>0</v>
          </cell>
        </row>
        <row r="27">
          <cell r="Q27">
            <v>0</v>
          </cell>
          <cell r="R27">
            <v>2815.5</v>
          </cell>
        </row>
        <row r="28">
          <cell r="B28" t="str">
            <v>焊接</v>
          </cell>
          <cell r="C28" t="str">
            <v>闫寿彬</v>
          </cell>
          <cell r="D28" t="str">
            <v>操作工</v>
          </cell>
          <cell r="E28">
            <v>14</v>
          </cell>
          <cell r="F28">
            <v>112</v>
          </cell>
          <cell r="G28">
            <v>19</v>
          </cell>
          <cell r="H28">
            <v>2128</v>
          </cell>
          <cell r="I28">
            <v>42.5</v>
          </cell>
          <cell r="J28">
            <v>19</v>
          </cell>
          <cell r="K28">
            <v>807.5</v>
          </cell>
          <cell r="L28">
            <v>0</v>
          </cell>
          <cell r="M28">
            <v>2935.5</v>
          </cell>
          <cell r="N28">
            <v>70</v>
          </cell>
          <cell r="O28">
            <v>0</v>
          </cell>
        </row>
        <row r="28">
          <cell r="Q28">
            <v>0</v>
          </cell>
          <cell r="R28">
            <v>3005.5</v>
          </cell>
        </row>
        <row r="29">
          <cell r="B29" t="str">
            <v>焊接</v>
          </cell>
          <cell r="C29" t="str">
            <v>赵晨</v>
          </cell>
          <cell r="D29" t="str">
            <v>操作工</v>
          </cell>
          <cell r="E29">
            <v>24</v>
          </cell>
          <cell r="F29">
            <v>195</v>
          </cell>
          <cell r="G29">
            <v>19</v>
          </cell>
          <cell r="H29">
            <v>3705</v>
          </cell>
          <cell r="I29">
            <v>66</v>
          </cell>
          <cell r="J29">
            <v>19</v>
          </cell>
          <cell r="K29">
            <v>1254</v>
          </cell>
          <cell r="L29">
            <v>0</v>
          </cell>
          <cell r="M29">
            <v>4959</v>
          </cell>
          <cell r="N29">
            <v>240</v>
          </cell>
          <cell r="O29">
            <v>0</v>
          </cell>
        </row>
        <row r="29">
          <cell r="Q29">
            <v>0</v>
          </cell>
          <cell r="R29">
            <v>5199</v>
          </cell>
        </row>
        <row r="30">
          <cell r="B30" t="str">
            <v>焊接</v>
          </cell>
          <cell r="C30" t="str">
            <v>郭俊文</v>
          </cell>
          <cell r="D30" t="str">
            <v>操作工</v>
          </cell>
          <cell r="E30">
            <v>19.5</v>
          </cell>
          <cell r="F30">
            <v>157</v>
          </cell>
          <cell r="G30">
            <v>19</v>
          </cell>
          <cell r="H30">
            <v>2983</v>
          </cell>
          <cell r="I30">
            <v>66.5</v>
          </cell>
          <cell r="J30">
            <v>19</v>
          </cell>
          <cell r="K30">
            <v>1263.5</v>
          </cell>
          <cell r="L30">
            <v>0</v>
          </cell>
          <cell r="M30">
            <v>4246.5</v>
          </cell>
          <cell r="N30">
            <v>195</v>
          </cell>
          <cell r="O30">
            <v>0</v>
          </cell>
        </row>
        <row r="30">
          <cell r="Q30">
            <v>0</v>
          </cell>
          <cell r="R30">
            <v>4441.5</v>
          </cell>
        </row>
        <row r="31">
          <cell r="B31" t="str">
            <v>焊接</v>
          </cell>
          <cell r="C31" t="str">
            <v>刘晓鹏</v>
          </cell>
          <cell r="D31" t="str">
            <v>操作工</v>
          </cell>
          <cell r="E31">
            <v>19.5</v>
          </cell>
          <cell r="F31">
            <v>157</v>
          </cell>
          <cell r="G31">
            <v>19</v>
          </cell>
          <cell r="H31">
            <v>2983</v>
          </cell>
          <cell r="I31">
            <v>66.5</v>
          </cell>
          <cell r="J31">
            <v>19</v>
          </cell>
          <cell r="K31">
            <v>1263.5</v>
          </cell>
          <cell r="L31">
            <v>0</v>
          </cell>
          <cell r="M31">
            <v>4246.5</v>
          </cell>
          <cell r="N31">
            <v>195</v>
          </cell>
          <cell r="O31">
            <v>0</v>
          </cell>
        </row>
        <row r="31">
          <cell r="Q31">
            <v>0</v>
          </cell>
          <cell r="R31">
            <v>4441.5</v>
          </cell>
        </row>
        <row r="32">
          <cell r="B32" t="str">
            <v>焊接</v>
          </cell>
          <cell r="C32" t="str">
            <v>王盼盼</v>
          </cell>
          <cell r="D32" t="str">
            <v>操作工</v>
          </cell>
          <cell r="E32">
            <v>12.5</v>
          </cell>
          <cell r="F32">
            <v>102</v>
          </cell>
          <cell r="G32">
            <v>19</v>
          </cell>
          <cell r="H32">
            <v>1938</v>
          </cell>
          <cell r="I32">
            <v>28</v>
          </cell>
          <cell r="J32">
            <v>19</v>
          </cell>
          <cell r="K32">
            <v>532</v>
          </cell>
          <cell r="L32">
            <v>0</v>
          </cell>
          <cell r="M32">
            <v>2470</v>
          </cell>
          <cell r="N32">
            <v>62.5</v>
          </cell>
          <cell r="O32">
            <v>0</v>
          </cell>
        </row>
        <row r="32">
          <cell r="Q32">
            <v>0</v>
          </cell>
          <cell r="R32">
            <v>2532.5</v>
          </cell>
        </row>
        <row r="33">
          <cell r="B33" t="str">
            <v>焊接</v>
          </cell>
          <cell r="C33" t="str">
            <v>孙学文</v>
          </cell>
          <cell r="D33" t="str">
            <v>操作工</v>
          </cell>
          <cell r="E33">
            <v>19</v>
          </cell>
          <cell r="F33">
            <v>152</v>
          </cell>
          <cell r="G33">
            <v>19</v>
          </cell>
          <cell r="H33">
            <v>2888</v>
          </cell>
          <cell r="I33">
            <v>42</v>
          </cell>
          <cell r="J33">
            <v>19</v>
          </cell>
          <cell r="K33">
            <v>798</v>
          </cell>
          <cell r="L33">
            <v>210</v>
          </cell>
          <cell r="M33">
            <v>3896</v>
          </cell>
          <cell r="N33">
            <v>190</v>
          </cell>
          <cell r="O33">
            <v>0</v>
          </cell>
        </row>
        <row r="33">
          <cell r="Q33">
            <v>0</v>
          </cell>
          <cell r="R33">
            <v>4086</v>
          </cell>
        </row>
        <row r="34">
          <cell r="B34" t="str">
            <v>焊接</v>
          </cell>
          <cell r="C34" t="str">
            <v>丁新泰</v>
          </cell>
          <cell r="D34" t="str">
            <v>操作工</v>
          </cell>
          <cell r="E34">
            <v>13</v>
          </cell>
          <cell r="F34">
            <v>104</v>
          </cell>
          <cell r="G34">
            <v>19</v>
          </cell>
          <cell r="H34">
            <v>1976</v>
          </cell>
          <cell r="I34">
            <v>29</v>
          </cell>
          <cell r="J34">
            <v>19</v>
          </cell>
          <cell r="K34">
            <v>551</v>
          </cell>
          <cell r="L34">
            <v>180</v>
          </cell>
          <cell r="M34">
            <v>2707</v>
          </cell>
          <cell r="N34">
            <v>65</v>
          </cell>
          <cell r="O34">
            <v>0</v>
          </cell>
        </row>
        <row r="34">
          <cell r="Q34">
            <v>0</v>
          </cell>
          <cell r="R34">
            <v>2772</v>
          </cell>
        </row>
        <row r="35">
          <cell r="B35" t="str">
            <v>焊接</v>
          </cell>
          <cell r="C35" t="str">
            <v>刘国东</v>
          </cell>
          <cell r="D35" t="str">
            <v>操作工</v>
          </cell>
          <cell r="E35">
            <v>28.5</v>
          </cell>
          <cell r="F35">
            <v>232</v>
          </cell>
          <cell r="G35">
            <v>19</v>
          </cell>
          <cell r="H35">
            <v>4408</v>
          </cell>
          <cell r="I35">
            <v>83</v>
          </cell>
          <cell r="J35">
            <v>19</v>
          </cell>
          <cell r="K35">
            <v>1577</v>
          </cell>
          <cell r="L35">
            <v>280</v>
          </cell>
          <cell r="M35">
            <v>6265</v>
          </cell>
          <cell r="N35">
            <v>142.5</v>
          </cell>
          <cell r="O35">
            <v>0</v>
          </cell>
        </row>
        <row r="35">
          <cell r="Q35">
            <v>0</v>
          </cell>
          <cell r="R35">
            <v>6407.5</v>
          </cell>
        </row>
        <row r="36">
          <cell r="B36" t="str">
            <v>焊接</v>
          </cell>
          <cell r="C36" t="str">
            <v>刘娟娟</v>
          </cell>
          <cell r="D36" t="str">
            <v>操作工</v>
          </cell>
          <cell r="E36">
            <v>30.5</v>
          </cell>
          <cell r="F36">
            <v>244</v>
          </cell>
          <cell r="G36">
            <v>19</v>
          </cell>
          <cell r="H36">
            <v>4636</v>
          </cell>
          <cell r="I36">
            <v>90</v>
          </cell>
          <cell r="J36">
            <v>19</v>
          </cell>
          <cell r="K36">
            <v>1710</v>
          </cell>
          <cell r="L36">
            <v>0</v>
          </cell>
          <cell r="M36">
            <v>6346</v>
          </cell>
          <cell r="N36">
            <v>152.5</v>
          </cell>
          <cell r="O36">
            <v>0</v>
          </cell>
        </row>
        <row r="36">
          <cell r="Q36">
            <v>0</v>
          </cell>
          <cell r="R36">
            <v>6498.5</v>
          </cell>
        </row>
        <row r="37">
          <cell r="B37" t="str">
            <v>焊接</v>
          </cell>
          <cell r="C37" t="str">
            <v>孙明明</v>
          </cell>
          <cell r="D37" t="str">
            <v>操作工</v>
          </cell>
          <cell r="E37">
            <v>28.5</v>
          </cell>
          <cell r="F37">
            <v>230</v>
          </cell>
          <cell r="G37">
            <v>20</v>
          </cell>
          <cell r="H37">
            <v>4600</v>
          </cell>
          <cell r="I37">
            <v>61.5</v>
          </cell>
          <cell r="J37">
            <v>20</v>
          </cell>
          <cell r="K37">
            <v>1230</v>
          </cell>
          <cell r="L37">
            <v>60</v>
          </cell>
          <cell r="M37">
            <v>5890</v>
          </cell>
          <cell r="N37">
            <v>142.5</v>
          </cell>
          <cell r="O37">
            <v>0</v>
          </cell>
        </row>
        <row r="37">
          <cell r="Q37">
            <v>0</v>
          </cell>
          <cell r="R37">
            <v>6032.5</v>
          </cell>
        </row>
        <row r="38">
          <cell r="B38" t="str">
            <v>焊接</v>
          </cell>
          <cell r="C38" t="str">
            <v>秦耀政</v>
          </cell>
          <cell r="D38" t="str">
            <v>操作工</v>
          </cell>
          <cell r="E38">
            <v>27.5</v>
          </cell>
          <cell r="F38">
            <v>219</v>
          </cell>
          <cell r="G38">
            <v>20</v>
          </cell>
          <cell r="H38">
            <v>4380</v>
          </cell>
          <cell r="I38">
            <v>45</v>
          </cell>
          <cell r="J38">
            <v>20</v>
          </cell>
          <cell r="K38">
            <v>900</v>
          </cell>
          <cell r="L38">
            <v>580</v>
          </cell>
          <cell r="M38">
            <v>5860</v>
          </cell>
          <cell r="N38">
            <v>137.5</v>
          </cell>
          <cell r="O38">
            <v>0</v>
          </cell>
        </row>
        <row r="38">
          <cell r="Q38">
            <v>0</v>
          </cell>
          <cell r="R38">
            <v>5997.5</v>
          </cell>
        </row>
        <row r="39">
          <cell r="B39" t="str">
            <v>焊接</v>
          </cell>
          <cell r="C39" t="str">
            <v>胡翠翠</v>
          </cell>
          <cell r="D39" t="str">
            <v>操作工</v>
          </cell>
          <cell r="E39">
            <v>28</v>
          </cell>
          <cell r="F39">
            <v>224</v>
          </cell>
          <cell r="G39">
            <v>20</v>
          </cell>
          <cell r="H39">
            <v>4480</v>
          </cell>
          <cell r="I39">
            <v>78</v>
          </cell>
          <cell r="J39">
            <v>20</v>
          </cell>
          <cell r="K39">
            <v>1560</v>
          </cell>
          <cell r="L39">
            <v>0</v>
          </cell>
          <cell r="M39">
            <v>6040</v>
          </cell>
          <cell r="N39">
            <v>140</v>
          </cell>
          <cell r="O39">
            <v>0</v>
          </cell>
        </row>
        <row r="39">
          <cell r="Q39">
            <v>0</v>
          </cell>
          <cell r="R39">
            <v>6180</v>
          </cell>
        </row>
        <row r="40">
          <cell r="B40" t="str">
            <v>焊接</v>
          </cell>
          <cell r="C40" t="str">
            <v>李通文</v>
          </cell>
          <cell r="D40" t="str">
            <v>操作工</v>
          </cell>
          <cell r="E40">
            <v>31</v>
          </cell>
          <cell r="F40">
            <v>247</v>
          </cell>
          <cell r="G40">
            <v>19</v>
          </cell>
          <cell r="H40">
            <v>4693</v>
          </cell>
          <cell r="I40">
            <v>88</v>
          </cell>
          <cell r="J40">
            <v>19</v>
          </cell>
          <cell r="K40">
            <v>1672</v>
          </cell>
          <cell r="L40">
            <v>0</v>
          </cell>
          <cell r="M40">
            <v>6365</v>
          </cell>
          <cell r="N40">
            <v>310</v>
          </cell>
          <cell r="O40">
            <v>0</v>
          </cell>
        </row>
        <row r="40">
          <cell r="Q40">
            <v>0</v>
          </cell>
          <cell r="R40">
            <v>6675</v>
          </cell>
        </row>
        <row r="41">
          <cell r="B41" t="str">
            <v>焊接</v>
          </cell>
          <cell r="C41" t="str">
            <v>范秀花</v>
          </cell>
          <cell r="D41" t="str">
            <v>操作工</v>
          </cell>
          <cell r="E41">
            <v>28.5</v>
          </cell>
          <cell r="F41">
            <v>240</v>
          </cell>
          <cell r="G41">
            <v>19</v>
          </cell>
          <cell r="H41">
            <v>4560</v>
          </cell>
          <cell r="I41">
            <v>86.5</v>
          </cell>
          <cell r="J41">
            <v>19</v>
          </cell>
          <cell r="K41">
            <v>1643.5</v>
          </cell>
          <cell r="L41">
            <v>0</v>
          </cell>
          <cell r="M41">
            <v>6203.5</v>
          </cell>
          <cell r="N41">
            <v>142.5</v>
          </cell>
          <cell r="O41">
            <v>0</v>
          </cell>
        </row>
        <row r="41">
          <cell r="Q41">
            <v>0</v>
          </cell>
          <cell r="R41">
            <v>6346</v>
          </cell>
        </row>
        <row r="42">
          <cell r="B42" t="str">
            <v>焊接</v>
          </cell>
          <cell r="C42" t="str">
            <v>田兵</v>
          </cell>
          <cell r="D42" t="str">
            <v>操作工</v>
          </cell>
          <cell r="E42">
            <v>6.5</v>
          </cell>
          <cell r="F42">
            <v>52</v>
          </cell>
          <cell r="G42">
            <v>19</v>
          </cell>
          <cell r="H42">
            <v>988</v>
          </cell>
          <cell r="I42">
            <v>11</v>
          </cell>
          <cell r="J42">
            <v>19</v>
          </cell>
          <cell r="K42">
            <v>209</v>
          </cell>
          <cell r="L42">
            <v>0</v>
          </cell>
          <cell r="M42">
            <v>1197</v>
          </cell>
          <cell r="N42">
            <v>32.5</v>
          </cell>
          <cell r="O42">
            <v>0</v>
          </cell>
        </row>
        <row r="42">
          <cell r="Q42">
            <v>0</v>
          </cell>
          <cell r="R42">
            <v>1229.5</v>
          </cell>
        </row>
        <row r="43">
          <cell r="B43" t="str">
            <v>焊接</v>
          </cell>
          <cell r="C43" t="str">
            <v>刘海戌</v>
          </cell>
          <cell r="D43" t="str">
            <v>操作工</v>
          </cell>
          <cell r="E43">
            <v>1</v>
          </cell>
          <cell r="F43">
            <v>8</v>
          </cell>
          <cell r="G43">
            <v>19</v>
          </cell>
          <cell r="H43">
            <v>152</v>
          </cell>
          <cell r="I43">
            <v>2</v>
          </cell>
          <cell r="J43">
            <v>19</v>
          </cell>
          <cell r="K43">
            <v>38</v>
          </cell>
          <cell r="L43">
            <v>0</v>
          </cell>
          <cell r="M43">
            <v>190</v>
          </cell>
          <cell r="N43">
            <v>5</v>
          </cell>
          <cell r="O43">
            <v>0</v>
          </cell>
        </row>
        <row r="43">
          <cell r="Q43">
            <v>0</v>
          </cell>
          <cell r="R43">
            <v>195</v>
          </cell>
        </row>
        <row r="44">
          <cell r="B44" t="str">
            <v>焊接</v>
          </cell>
          <cell r="C44" t="str">
            <v>刘宏帅</v>
          </cell>
          <cell r="D44" t="str">
            <v>操作工</v>
          </cell>
          <cell r="E44">
            <v>29</v>
          </cell>
          <cell r="F44">
            <v>235</v>
          </cell>
          <cell r="G44">
            <v>20</v>
          </cell>
          <cell r="H44">
            <v>4700</v>
          </cell>
          <cell r="I44">
            <v>61.5</v>
          </cell>
          <cell r="J44">
            <v>20</v>
          </cell>
          <cell r="K44">
            <v>1230</v>
          </cell>
          <cell r="L44">
            <v>280</v>
          </cell>
          <cell r="M44">
            <v>6210</v>
          </cell>
          <cell r="N44">
            <v>145</v>
          </cell>
          <cell r="O44">
            <v>0</v>
          </cell>
        </row>
        <row r="44">
          <cell r="Q44">
            <v>0</v>
          </cell>
          <cell r="R44">
            <v>6355</v>
          </cell>
        </row>
        <row r="45">
          <cell r="B45" t="str">
            <v>焊接</v>
          </cell>
          <cell r="C45" t="str">
            <v>刘军</v>
          </cell>
          <cell r="D45" t="str">
            <v>操作工</v>
          </cell>
          <cell r="E45">
            <v>23</v>
          </cell>
          <cell r="F45">
            <v>184</v>
          </cell>
          <cell r="G45">
            <v>20</v>
          </cell>
          <cell r="H45">
            <v>3680</v>
          </cell>
          <cell r="I45">
            <v>54.5</v>
          </cell>
          <cell r="J45">
            <v>20</v>
          </cell>
          <cell r="K45">
            <v>1090</v>
          </cell>
          <cell r="L45">
            <v>0</v>
          </cell>
          <cell r="M45">
            <v>4770</v>
          </cell>
          <cell r="N45">
            <v>115</v>
          </cell>
          <cell r="O45">
            <v>0</v>
          </cell>
        </row>
        <row r="45">
          <cell r="Q45">
            <v>0</v>
          </cell>
          <cell r="R45">
            <v>4885</v>
          </cell>
        </row>
        <row r="46">
          <cell r="B46" t="str">
            <v>焊接</v>
          </cell>
          <cell r="C46" t="str">
            <v>王明辉</v>
          </cell>
          <cell r="D46" t="str">
            <v>操作工</v>
          </cell>
          <cell r="E46">
            <v>16</v>
          </cell>
          <cell r="F46">
            <v>134</v>
          </cell>
          <cell r="G46">
            <v>19</v>
          </cell>
          <cell r="H46">
            <v>2546</v>
          </cell>
          <cell r="I46">
            <v>29.5</v>
          </cell>
          <cell r="J46">
            <v>19</v>
          </cell>
          <cell r="K46">
            <v>560.5</v>
          </cell>
          <cell r="L46">
            <v>100</v>
          </cell>
          <cell r="M46">
            <v>3206.5</v>
          </cell>
          <cell r="N46">
            <v>80</v>
          </cell>
          <cell r="O46">
            <v>0</v>
          </cell>
        </row>
        <row r="46">
          <cell r="Q46">
            <v>0</v>
          </cell>
          <cell r="R46">
            <v>3286.5</v>
          </cell>
        </row>
        <row r="47">
          <cell r="B47" t="str">
            <v>后视镜</v>
          </cell>
          <cell r="C47" t="str">
            <v>刘宪珉</v>
          </cell>
          <cell r="D47" t="str">
            <v>操作工</v>
          </cell>
          <cell r="E47">
            <v>22</v>
          </cell>
          <cell r="F47">
            <v>175</v>
          </cell>
          <cell r="G47">
            <v>18</v>
          </cell>
          <cell r="H47">
            <v>3150</v>
          </cell>
          <cell r="I47">
            <v>28.5</v>
          </cell>
          <cell r="J47">
            <v>18</v>
          </cell>
          <cell r="K47">
            <v>513</v>
          </cell>
          <cell r="L47">
            <v>0</v>
          </cell>
          <cell r="M47">
            <v>3663</v>
          </cell>
          <cell r="N47">
            <v>110</v>
          </cell>
          <cell r="O47">
            <v>0</v>
          </cell>
        </row>
        <row r="47">
          <cell r="Q47">
            <v>0</v>
          </cell>
          <cell r="R47">
            <v>3773</v>
          </cell>
        </row>
        <row r="48">
          <cell r="B48" t="str">
            <v>喷涂</v>
          </cell>
          <cell r="C48" t="str">
            <v>胡欣治</v>
          </cell>
          <cell r="D48" t="str">
            <v>操作工</v>
          </cell>
          <cell r="E48">
            <v>17</v>
          </cell>
          <cell r="F48">
            <v>136</v>
          </cell>
          <cell r="G48">
            <v>18</v>
          </cell>
          <cell r="H48">
            <v>2448</v>
          </cell>
          <cell r="I48">
            <v>44.5</v>
          </cell>
          <cell r="J48">
            <v>18</v>
          </cell>
          <cell r="K48">
            <v>801</v>
          </cell>
          <cell r="L48">
            <v>0</v>
          </cell>
          <cell r="M48">
            <v>3249</v>
          </cell>
          <cell r="N48">
            <v>85</v>
          </cell>
          <cell r="O48">
            <v>0</v>
          </cell>
        </row>
        <row r="48">
          <cell r="Q48">
            <v>0</v>
          </cell>
          <cell r="R48">
            <v>3334</v>
          </cell>
        </row>
        <row r="49">
          <cell r="B49" t="str">
            <v>喷涂</v>
          </cell>
          <cell r="C49" t="str">
            <v>张俊平</v>
          </cell>
          <cell r="D49" t="str">
            <v>操作工</v>
          </cell>
          <cell r="E49">
            <v>26</v>
          </cell>
          <cell r="F49">
            <v>208</v>
          </cell>
          <cell r="G49">
            <v>18</v>
          </cell>
          <cell r="H49">
            <v>3744</v>
          </cell>
          <cell r="I49">
            <v>61.5</v>
          </cell>
          <cell r="J49">
            <v>18</v>
          </cell>
          <cell r="K49">
            <v>1107</v>
          </cell>
          <cell r="L49">
            <v>0</v>
          </cell>
          <cell r="M49">
            <v>4851</v>
          </cell>
          <cell r="N49">
            <v>130</v>
          </cell>
          <cell r="O49">
            <v>0</v>
          </cell>
        </row>
        <row r="49">
          <cell r="Q49">
            <v>0</v>
          </cell>
          <cell r="R49">
            <v>4981</v>
          </cell>
        </row>
        <row r="50">
          <cell r="B50" t="str">
            <v>注塑</v>
          </cell>
          <cell r="C50" t="str">
            <v>张如珍</v>
          </cell>
          <cell r="D50" t="str">
            <v>操作工</v>
          </cell>
          <cell r="E50">
            <v>28</v>
          </cell>
          <cell r="F50">
            <v>224</v>
          </cell>
          <cell r="G50">
            <v>18</v>
          </cell>
          <cell r="H50">
            <v>4032</v>
          </cell>
          <cell r="I50">
            <v>119.5</v>
          </cell>
          <cell r="J50">
            <v>18</v>
          </cell>
          <cell r="K50">
            <v>2151</v>
          </cell>
          <cell r="L50">
            <v>65</v>
          </cell>
          <cell r="M50">
            <v>6248</v>
          </cell>
          <cell r="N50">
            <v>140</v>
          </cell>
          <cell r="O50">
            <v>0</v>
          </cell>
        </row>
        <row r="50">
          <cell r="Q50">
            <v>0</v>
          </cell>
          <cell r="R50">
            <v>6388</v>
          </cell>
        </row>
        <row r="51">
          <cell r="B51" t="str">
            <v>注塑</v>
          </cell>
          <cell r="C51" t="str">
            <v>武丽芳</v>
          </cell>
          <cell r="D51" t="str">
            <v>操作工</v>
          </cell>
          <cell r="E51">
            <v>28</v>
          </cell>
          <cell r="F51">
            <v>224</v>
          </cell>
          <cell r="G51">
            <v>18</v>
          </cell>
          <cell r="H51">
            <v>4032</v>
          </cell>
          <cell r="I51">
            <v>105.5</v>
          </cell>
          <cell r="J51">
            <v>18</v>
          </cell>
          <cell r="K51">
            <v>1899</v>
          </cell>
          <cell r="L51">
            <v>0</v>
          </cell>
          <cell r="M51">
            <v>5931</v>
          </cell>
          <cell r="N51">
            <v>280</v>
          </cell>
          <cell r="O51">
            <v>0</v>
          </cell>
        </row>
        <row r="51">
          <cell r="Q51">
            <v>0</v>
          </cell>
          <cell r="R51">
            <v>6211</v>
          </cell>
        </row>
        <row r="52">
          <cell r="B52" t="str">
            <v>注塑</v>
          </cell>
          <cell r="C52" t="str">
            <v>李秀花</v>
          </cell>
          <cell r="D52" t="str">
            <v>操作工</v>
          </cell>
          <cell r="E52">
            <v>24</v>
          </cell>
          <cell r="F52">
            <v>192</v>
          </cell>
          <cell r="G52">
            <v>18</v>
          </cell>
          <cell r="H52">
            <v>3456</v>
          </cell>
          <cell r="I52">
            <v>94</v>
          </cell>
          <cell r="J52">
            <v>18</v>
          </cell>
          <cell r="K52">
            <v>1692</v>
          </cell>
          <cell r="L52">
            <v>-50</v>
          </cell>
          <cell r="M52">
            <v>5098</v>
          </cell>
          <cell r="N52">
            <v>120</v>
          </cell>
          <cell r="O52">
            <v>0</v>
          </cell>
        </row>
        <row r="52">
          <cell r="Q52">
            <v>0</v>
          </cell>
          <cell r="R52">
            <v>5218</v>
          </cell>
        </row>
        <row r="53">
          <cell r="B53" t="str">
            <v>注塑</v>
          </cell>
          <cell r="C53" t="str">
            <v>邵丽华</v>
          </cell>
          <cell r="D53" t="str">
            <v>操作工</v>
          </cell>
          <cell r="E53">
            <v>8</v>
          </cell>
          <cell r="F53">
            <v>64</v>
          </cell>
          <cell r="G53">
            <v>18</v>
          </cell>
          <cell r="H53">
            <v>1152</v>
          </cell>
          <cell r="I53">
            <v>25</v>
          </cell>
          <cell r="J53">
            <v>18</v>
          </cell>
          <cell r="K53">
            <v>450</v>
          </cell>
          <cell r="L53">
            <v>0</v>
          </cell>
          <cell r="M53">
            <v>1602</v>
          </cell>
          <cell r="N53">
            <v>80</v>
          </cell>
          <cell r="O53">
            <v>0</v>
          </cell>
        </row>
        <row r="53">
          <cell r="Q53">
            <v>0</v>
          </cell>
          <cell r="R53">
            <v>1682</v>
          </cell>
        </row>
        <row r="54">
          <cell r="B54" t="str">
            <v>注塑</v>
          </cell>
          <cell r="C54" t="str">
            <v>于凤芝</v>
          </cell>
          <cell r="D54" t="str">
            <v>操作工</v>
          </cell>
          <cell r="E54">
            <v>27</v>
          </cell>
          <cell r="F54">
            <v>216</v>
          </cell>
          <cell r="G54">
            <v>18</v>
          </cell>
          <cell r="H54">
            <v>3888</v>
          </cell>
          <cell r="I54">
            <v>116</v>
          </cell>
          <cell r="J54">
            <v>18</v>
          </cell>
          <cell r="K54">
            <v>2088</v>
          </cell>
          <cell r="L54">
            <v>0</v>
          </cell>
          <cell r="M54">
            <v>5976</v>
          </cell>
          <cell r="N54">
            <v>135</v>
          </cell>
          <cell r="O54">
            <v>0</v>
          </cell>
        </row>
        <row r="54">
          <cell r="Q54">
            <v>0</v>
          </cell>
          <cell r="R54">
            <v>6111</v>
          </cell>
        </row>
        <row r="55">
          <cell r="B55" t="str">
            <v>H6</v>
          </cell>
          <cell r="C55" t="str">
            <v>王世伟</v>
          </cell>
          <cell r="D55" t="str">
            <v>操作工</v>
          </cell>
          <cell r="E55">
            <v>25.5</v>
          </cell>
          <cell r="F55">
            <v>202</v>
          </cell>
          <cell r="G55">
            <v>19.5</v>
          </cell>
          <cell r="H55">
            <v>3939</v>
          </cell>
          <cell r="I55">
            <v>60</v>
          </cell>
          <cell r="J55">
            <v>20.5</v>
          </cell>
          <cell r="K55">
            <v>1230</v>
          </cell>
          <cell r="L55">
            <v>-105</v>
          </cell>
          <cell r="M55">
            <v>5064</v>
          </cell>
          <cell r="N55">
            <v>127.5</v>
          </cell>
          <cell r="O55">
            <v>0</v>
          </cell>
        </row>
        <row r="55">
          <cell r="Q55">
            <v>0</v>
          </cell>
          <cell r="R55">
            <v>5191.5</v>
          </cell>
        </row>
        <row r="56">
          <cell r="B56" t="str">
            <v>欧马可</v>
          </cell>
          <cell r="C56" t="str">
            <v>李媛</v>
          </cell>
          <cell r="D56" t="str">
            <v>操作工</v>
          </cell>
          <cell r="E56">
            <v>28</v>
          </cell>
          <cell r="F56">
            <v>221.5</v>
          </cell>
          <cell r="G56">
            <v>19.5</v>
          </cell>
          <cell r="H56">
            <v>4319.25</v>
          </cell>
          <cell r="I56">
            <v>94.5</v>
          </cell>
          <cell r="J56">
            <v>20.5</v>
          </cell>
          <cell r="K56">
            <v>1937.25</v>
          </cell>
          <cell r="L56">
            <v>-80</v>
          </cell>
          <cell r="M56">
            <v>6176.5</v>
          </cell>
          <cell r="N56">
            <v>140</v>
          </cell>
          <cell r="O56">
            <v>0</v>
          </cell>
        </row>
        <row r="56">
          <cell r="Q56">
            <v>0</v>
          </cell>
          <cell r="R56">
            <v>6316.5</v>
          </cell>
        </row>
        <row r="57">
          <cell r="B57" t="str">
            <v>重卡</v>
          </cell>
          <cell r="C57" t="str">
            <v>郝树军</v>
          </cell>
          <cell r="D57" t="str">
            <v>操作工</v>
          </cell>
          <cell r="E57">
            <v>24.5</v>
          </cell>
          <cell r="F57">
            <v>196.5</v>
          </cell>
          <cell r="G57">
            <v>19.5</v>
          </cell>
          <cell r="H57">
            <v>3831.75</v>
          </cell>
          <cell r="I57">
            <v>77</v>
          </cell>
          <cell r="J57">
            <v>20.5</v>
          </cell>
          <cell r="K57">
            <v>1578.5</v>
          </cell>
          <cell r="L57">
            <v>-88</v>
          </cell>
          <cell r="M57">
            <v>5322.25</v>
          </cell>
          <cell r="N57">
            <v>245</v>
          </cell>
          <cell r="O57">
            <v>0</v>
          </cell>
        </row>
        <row r="57">
          <cell r="Q57">
            <v>0</v>
          </cell>
          <cell r="R57">
            <v>5567.25</v>
          </cell>
        </row>
        <row r="58">
          <cell r="B58" t="str">
            <v>发泡</v>
          </cell>
          <cell r="C58" t="str">
            <v>高维鹏</v>
          </cell>
          <cell r="D58" t="str">
            <v>操作工</v>
          </cell>
          <cell r="E58">
            <v>29</v>
          </cell>
          <cell r="F58">
            <v>232</v>
          </cell>
          <cell r="G58">
            <v>19.5</v>
          </cell>
          <cell r="H58">
            <v>4524</v>
          </cell>
          <cell r="I58">
            <v>113</v>
          </cell>
          <cell r="J58">
            <v>20.5</v>
          </cell>
          <cell r="K58">
            <v>2316.5</v>
          </cell>
          <cell r="L58">
            <v>-36.32</v>
          </cell>
          <cell r="M58">
            <v>6804.18</v>
          </cell>
          <cell r="N58">
            <v>145</v>
          </cell>
          <cell r="O58">
            <v>0</v>
          </cell>
        </row>
        <row r="58">
          <cell r="Q58">
            <v>0</v>
          </cell>
          <cell r="R58">
            <v>6949.18</v>
          </cell>
        </row>
        <row r="59">
          <cell r="B59" t="str">
            <v>重卡</v>
          </cell>
          <cell r="C59" t="str">
            <v>张恩辉</v>
          </cell>
          <cell r="D59" t="str">
            <v>操作工</v>
          </cell>
          <cell r="E59">
            <v>25</v>
          </cell>
          <cell r="F59">
            <v>201</v>
          </cell>
          <cell r="G59">
            <v>19.5</v>
          </cell>
          <cell r="H59">
            <v>3919.5</v>
          </cell>
          <cell r="I59">
            <v>74.5</v>
          </cell>
          <cell r="J59">
            <v>20.5</v>
          </cell>
          <cell r="K59">
            <v>1527.25</v>
          </cell>
          <cell r="L59">
            <v>-108</v>
          </cell>
          <cell r="M59">
            <v>5338.75</v>
          </cell>
          <cell r="N59">
            <v>125</v>
          </cell>
          <cell r="O59">
            <v>0</v>
          </cell>
        </row>
        <row r="59">
          <cell r="Q59">
            <v>0</v>
          </cell>
          <cell r="R59">
            <v>5463.75</v>
          </cell>
        </row>
        <row r="60">
          <cell r="B60" t="str">
            <v>重卡</v>
          </cell>
          <cell r="C60" t="str">
            <v>张植岗</v>
          </cell>
          <cell r="D60" t="str">
            <v>操作工</v>
          </cell>
          <cell r="E60">
            <v>26.5</v>
          </cell>
          <cell r="F60">
            <v>213</v>
          </cell>
          <cell r="G60">
            <v>19.5</v>
          </cell>
          <cell r="H60">
            <v>4153.5</v>
          </cell>
          <cell r="I60">
            <v>76</v>
          </cell>
          <cell r="J60">
            <v>20.5</v>
          </cell>
          <cell r="K60">
            <v>1558</v>
          </cell>
          <cell r="L60">
            <v>-88</v>
          </cell>
          <cell r="M60">
            <v>5623.5</v>
          </cell>
          <cell r="N60">
            <v>132.5</v>
          </cell>
          <cell r="O60">
            <v>0</v>
          </cell>
        </row>
        <row r="60">
          <cell r="Q60">
            <v>0</v>
          </cell>
          <cell r="R60">
            <v>5756</v>
          </cell>
        </row>
        <row r="61">
          <cell r="B61" t="str">
            <v>冲压</v>
          </cell>
          <cell r="C61" t="str">
            <v>范淑菁</v>
          </cell>
          <cell r="D61" t="str">
            <v>操作工</v>
          </cell>
          <cell r="E61">
            <v>23.5</v>
          </cell>
          <cell r="F61">
            <v>188</v>
          </cell>
        </row>
        <row r="61">
          <cell r="H61">
            <v>0</v>
          </cell>
          <cell r="I61">
            <v>77</v>
          </cell>
        </row>
        <row r="61">
          <cell r="K61">
            <v>0</v>
          </cell>
          <cell r="L61">
            <v>-20</v>
          </cell>
          <cell r="M61">
            <v>5282</v>
          </cell>
          <cell r="N61">
            <v>235</v>
          </cell>
          <cell r="O61">
            <v>200</v>
          </cell>
          <cell r="P61">
            <v>265</v>
          </cell>
          <cell r="Q61">
            <v>530</v>
          </cell>
          <cell r="R61">
            <v>6492</v>
          </cell>
        </row>
        <row r="62">
          <cell r="B62" t="str">
            <v>冲压</v>
          </cell>
          <cell r="C62" t="str">
            <v>王建国</v>
          </cell>
          <cell r="D62" t="str">
            <v>操作工</v>
          </cell>
          <cell r="E62">
            <v>31</v>
          </cell>
          <cell r="F62">
            <v>248</v>
          </cell>
        </row>
        <row r="62">
          <cell r="H62">
            <v>0</v>
          </cell>
          <cell r="I62">
            <v>96.5</v>
          </cell>
        </row>
        <row r="62">
          <cell r="K62">
            <v>0</v>
          </cell>
          <cell r="L62">
            <v>0</v>
          </cell>
          <cell r="M62">
            <v>7024.55</v>
          </cell>
          <cell r="N62">
            <v>310</v>
          </cell>
          <cell r="O62">
            <v>0</v>
          </cell>
          <cell r="P62">
            <v>344.5</v>
          </cell>
          <cell r="Q62">
            <v>689</v>
          </cell>
          <cell r="R62">
            <v>8368.05</v>
          </cell>
        </row>
        <row r="63">
          <cell r="B63" t="str">
            <v>冲压</v>
          </cell>
          <cell r="C63" t="str">
            <v>郭瑞超</v>
          </cell>
          <cell r="D63" t="str">
            <v>操作工</v>
          </cell>
          <cell r="E63">
            <v>30.5</v>
          </cell>
          <cell r="F63">
            <v>246</v>
          </cell>
        </row>
        <row r="63">
          <cell r="H63">
            <v>0</v>
          </cell>
          <cell r="I63">
            <v>80.5</v>
          </cell>
        </row>
        <row r="63">
          <cell r="K63">
            <v>0</v>
          </cell>
          <cell r="L63">
            <v>0</v>
          </cell>
          <cell r="M63">
            <v>6344.82</v>
          </cell>
          <cell r="N63">
            <v>305</v>
          </cell>
          <cell r="O63">
            <v>0</v>
          </cell>
          <cell r="P63">
            <v>326.5</v>
          </cell>
          <cell r="Q63">
            <v>653</v>
          </cell>
          <cell r="R63">
            <v>7629.32</v>
          </cell>
        </row>
        <row r="64">
          <cell r="B64" t="str">
            <v>冲压</v>
          </cell>
          <cell r="C64" t="str">
            <v>易春凤</v>
          </cell>
          <cell r="D64" t="str">
            <v>操作工</v>
          </cell>
          <cell r="E64">
            <v>31</v>
          </cell>
          <cell r="F64">
            <v>248</v>
          </cell>
        </row>
        <row r="64">
          <cell r="H64">
            <v>0</v>
          </cell>
          <cell r="I64">
            <v>114</v>
          </cell>
        </row>
        <row r="64">
          <cell r="K64">
            <v>0</v>
          </cell>
          <cell r="L64">
            <v>0</v>
          </cell>
          <cell r="M64">
            <v>6690.24</v>
          </cell>
          <cell r="N64">
            <v>310</v>
          </cell>
          <cell r="O64">
            <v>0</v>
          </cell>
          <cell r="P64">
            <v>362</v>
          </cell>
          <cell r="Q64">
            <v>724</v>
          </cell>
          <cell r="R64">
            <v>8086.24</v>
          </cell>
        </row>
        <row r="65">
          <cell r="B65" t="str">
            <v>冲压</v>
          </cell>
          <cell r="C65" t="str">
            <v>王建忠</v>
          </cell>
          <cell r="D65" t="str">
            <v>操作工</v>
          </cell>
          <cell r="E65">
            <v>29</v>
          </cell>
          <cell r="F65">
            <v>232</v>
          </cell>
        </row>
        <row r="65">
          <cell r="H65">
            <v>0</v>
          </cell>
          <cell r="I65">
            <v>70.5</v>
          </cell>
        </row>
        <row r="65">
          <cell r="K65">
            <v>0</v>
          </cell>
          <cell r="L65">
            <v>0</v>
          </cell>
          <cell r="M65">
            <v>6296.33</v>
          </cell>
          <cell r="N65">
            <v>290</v>
          </cell>
          <cell r="O65">
            <v>0</v>
          </cell>
          <cell r="P65">
            <v>302.5</v>
          </cell>
          <cell r="Q65">
            <v>605</v>
          </cell>
          <cell r="R65">
            <v>7493.83</v>
          </cell>
        </row>
        <row r="66">
          <cell r="B66" t="str">
            <v>冲压</v>
          </cell>
          <cell r="C66" t="str">
            <v>赵永昌</v>
          </cell>
          <cell r="D66" t="str">
            <v>操作工</v>
          </cell>
          <cell r="E66">
            <v>29.5</v>
          </cell>
          <cell r="F66">
            <v>240</v>
          </cell>
        </row>
        <row r="66">
          <cell r="H66">
            <v>0</v>
          </cell>
          <cell r="I66">
            <v>97</v>
          </cell>
        </row>
        <row r="66">
          <cell r="K66">
            <v>0</v>
          </cell>
          <cell r="L66">
            <v>0</v>
          </cell>
          <cell r="M66">
            <v>9551.52</v>
          </cell>
          <cell r="N66">
            <v>295</v>
          </cell>
          <cell r="O66">
            <v>0</v>
          </cell>
          <cell r="P66">
            <v>337</v>
          </cell>
          <cell r="Q66">
            <v>674</v>
          </cell>
          <cell r="R66">
            <v>10857.52</v>
          </cell>
        </row>
        <row r="67">
          <cell r="B67" t="str">
            <v>底座</v>
          </cell>
          <cell r="C67" t="str">
            <v>闻龙超</v>
          </cell>
          <cell r="D67" t="str">
            <v>操作工</v>
          </cell>
          <cell r="E67">
            <v>24.5</v>
          </cell>
          <cell r="F67">
            <v>203</v>
          </cell>
        </row>
        <row r="67">
          <cell r="H67">
            <v>0</v>
          </cell>
          <cell r="I67">
            <v>44.5</v>
          </cell>
        </row>
        <row r="67">
          <cell r="K67">
            <v>0</v>
          </cell>
          <cell r="L67">
            <v>0</v>
          </cell>
          <cell r="M67">
            <v>5174.7</v>
          </cell>
          <cell r="N67">
            <v>245</v>
          </cell>
          <cell r="O67">
            <v>0</v>
          </cell>
          <cell r="P67">
            <v>247.5</v>
          </cell>
          <cell r="Q67">
            <v>495</v>
          </cell>
          <cell r="R67">
            <v>6162.2</v>
          </cell>
        </row>
        <row r="68">
          <cell r="B68" t="str">
            <v>底座</v>
          </cell>
          <cell r="C68" t="str">
            <v>张俊婷</v>
          </cell>
          <cell r="D68" t="str">
            <v>操作工</v>
          </cell>
          <cell r="E68">
            <v>27.5</v>
          </cell>
          <cell r="F68">
            <v>226.5</v>
          </cell>
        </row>
        <row r="68">
          <cell r="H68">
            <v>0</v>
          </cell>
          <cell r="I68">
            <v>37</v>
          </cell>
        </row>
        <row r="68">
          <cell r="K68">
            <v>0</v>
          </cell>
          <cell r="L68">
            <v>0</v>
          </cell>
          <cell r="M68">
            <v>4883.1</v>
          </cell>
          <cell r="N68">
            <v>275</v>
          </cell>
          <cell r="O68">
            <v>0</v>
          </cell>
          <cell r="P68">
            <v>263.5</v>
          </cell>
          <cell r="Q68">
            <v>527</v>
          </cell>
          <cell r="R68">
            <v>5948.6</v>
          </cell>
        </row>
        <row r="69">
          <cell r="B69" t="str">
            <v>底座</v>
          </cell>
          <cell r="C69" t="str">
            <v>张洪云</v>
          </cell>
          <cell r="D69" t="str">
            <v>操作工</v>
          </cell>
          <cell r="E69">
            <v>28.5</v>
          </cell>
          <cell r="F69">
            <v>235</v>
          </cell>
        </row>
        <row r="69">
          <cell r="H69">
            <v>0</v>
          </cell>
          <cell r="I69">
            <v>50.5</v>
          </cell>
        </row>
        <row r="69">
          <cell r="K69">
            <v>0</v>
          </cell>
          <cell r="L69">
            <v>0</v>
          </cell>
          <cell r="M69">
            <v>5235.1</v>
          </cell>
          <cell r="N69">
            <v>285</v>
          </cell>
          <cell r="O69">
            <v>0</v>
          </cell>
          <cell r="P69">
            <v>285.5</v>
          </cell>
          <cell r="Q69">
            <v>571</v>
          </cell>
          <cell r="R69">
            <v>6376.6</v>
          </cell>
        </row>
        <row r="70">
          <cell r="B70" t="str">
            <v>底座</v>
          </cell>
          <cell r="C70" t="str">
            <v>孙英健</v>
          </cell>
          <cell r="D70" t="str">
            <v>操作工</v>
          </cell>
          <cell r="E70">
            <v>26</v>
          </cell>
          <cell r="F70">
            <v>228.5</v>
          </cell>
        </row>
        <row r="70">
          <cell r="H70">
            <v>0</v>
          </cell>
          <cell r="I70">
            <v>36</v>
          </cell>
        </row>
        <row r="70">
          <cell r="K70">
            <v>0</v>
          </cell>
          <cell r="L70">
            <v>-50</v>
          </cell>
          <cell r="M70">
            <v>4931.85</v>
          </cell>
          <cell r="N70">
            <v>260</v>
          </cell>
          <cell r="O70">
            <v>0</v>
          </cell>
          <cell r="P70">
            <v>264.5</v>
          </cell>
          <cell r="Q70">
            <v>529</v>
          </cell>
          <cell r="R70">
            <v>5935.35</v>
          </cell>
        </row>
        <row r="71">
          <cell r="B71" t="str">
            <v>底座</v>
          </cell>
          <cell r="C71" t="str">
            <v>闻琪</v>
          </cell>
          <cell r="D71" t="str">
            <v>操作工</v>
          </cell>
          <cell r="E71">
            <v>23</v>
          </cell>
          <cell r="F71">
            <v>189</v>
          </cell>
        </row>
        <row r="71">
          <cell r="H71">
            <v>0</v>
          </cell>
          <cell r="I71">
            <v>31</v>
          </cell>
        </row>
        <row r="71">
          <cell r="K71">
            <v>0</v>
          </cell>
          <cell r="L71">
            <v>0</v>
          </cell>
          <cell r="M71">
            <v>4029.8</v>
          </cell>
          <cell r="N71">
            <v>230</v>
          </cell>
          <cell r="O71">
            <v>0</v>
          </cell>
          <cell r="P71">
            <v>220</v>
          </cell>
          <cell r="Q71">
            <v>440</v>
          </cell>
          <cell r="R71">
            <v>4919.8</v>
          </cell>
        </row>
        <row r="72">
          <cell r="B72" t="str">
            <v>底座</v>
          </cell>
          <cell r="C72" t="str">
            <v>李久远</v>
          </cell>
          <cell r="D72" t="str">
            <v>操作工</v>
          </cell>
          <cell r="E72">
            <v>26</v>
          </cell>
          <cell r="F72">
            <v>221.5</v>
          </cell>
        </row>
        <row r="72">
          <cell r="H72">
            <v>0</v>
          </cell>
          <cell r="I72">
            <v>37</v>
          </cell>
        </row>
        <row r="72">
          <cell r="K72">
            <v>0</v>
          </cell>
          <cell r="L72">
            <v>0</v>
          </cell>
          <cell r="M72">
            <v>4711.5</v>
          </cell>
          <cell r="N72">
            <v>260</v>
          </cell>
          <cell r="O72">
            <v>0</v>
          </cell>
          <cell r="P72">
            <v>258.5</v>
          </cell>
          <cell r="Q72">
            <v>517</v>
          </cell>
          <cell r="R72">
            <v>5747</v>
          </cell>
        </row>
        <row r="73">
          <cell r="B73" t="str">
            <v>底座</v>
          </cell>
          <cell r="C73" t="str">
            <v>高伟硕</v>
          </cell>
          <cell r="D73" t="str">
            <v>操作工</v>
          </cell>
          <cell r="E73">
            <v>25.5</v>
          </cell>
          <cell r="F73">
            <v>214.5</v>
          </cell>
        </row>
        <row r="73">
          <cell r="H73">
            <v>0</v>
          </cell>
          <cell r="I73">
            <v>47.5</v>
          </cell>
        </row>
        <row r="73">
          <cell r="K73">
            <v>0</v>
          </cell>
          <cell r="L73">
            <v>0</v>
          </cell>
          <cell r="M73">
            <v>4718.8</v>
          </cell>
          <cell r="N73">
            <v>255</v>
          </cell>
          <cell r="O73">
            <v>0</v>
          </cell>
          <cell r="P73">
            <v>262</v>
          </cell>
          <cell r="Q73">
            <v>524</v>
          </cell>
          <cell r="R73">
            <v>5759.8</v>
          </cell>
        </row>
        <row r="74">
          <cell r="B74" t="str">
            <v>电泳</v>
          </cell>
          <cell r="C74" t="str">
            <v>刘宝洪</v>
          </cell>
          <cell r="D74" t="str">
            <v>操作工</v>
          </cell>
          <cell r="E74">
            <v>31</v>
          </cell>
          <cell r="F74">
            <v>248</v>
          </cell>
        </row>
        <row r="74">
          <cell r="H74">
            <v>0</v>
          </cell>
          <cell r="I74">
            <v>110</v>
          </cell>
        </row>
        <row r="74">
          <cell r="K74">
            <v>0</v>
          </cell>
          <cell r="L74">
            <v>0</v>
          </cell>
          <cell r="M74">
            <v>5816.4</v>
          </cell>
          <cell r="N74">
            <v>310</v>
          </cell>
          <cell r="O74">
            <v>220</v>
          </cell>
          <cell r="P74">
            <v>358</v>
          </cell>
          <cell r="Q74">
            <v>716</v>
          </cell>
          <cell r="R74">
            <v>7420.4</v>
          </cell>
        </row>
        <row r="75">
          <cell r="B75" t="str">
            <v>电泳</v>
          </cell>
          <cell r="C75" t="str">
            <v>从恩健</v>
          </cell>
          <cell r="D75" t="str">
            <v>操作工</v>
          </cell>
          <cell r="E75">
            <v>30</v>
          </cell>
          <cell r="F75">
            <v>240</v>
          </cell>
        </row>
        <row r="75">
          <cell r="H75">
            <v>0</v>
          </cell>
          <cell r="I75">
            <v>99.5</v>
          </cell>
        </row>
        <row r="75">
          <cell r="K75">
            <v>0</v>
          </cell>
          <cell r="L75">
            <v>0</v>
          </cell>
          <cell r="M75">
            <v>5623.71</v>
          </cell>
          <cell r="N75">
            <v>300</v>
          </cell>
          <cell r="O75">
            <v>0</v>
          </cell>
          <cell r="P75">
            <v>339.5</v>
          </cell>
          <cell r="Q75">
            <v>679</v>
          </cell>
          <cell r="R75">
            <v>6942.21</v>
          </cell>
        </row>
        <row r="76">
          <cell r="B76" t="str">
            <v>电泳</v>
          </cell>
          <cell r="C76" t="str">
            <v>臧洪瑞</v>
          </cell>
          <cell r="D76" t="str">
            <v>操作工</v>
          </cell>
          <cell r="E76">
            <v>30</v>
          </cell>
          <cell r="F76">
            <v>240</v>
          </cell>
        </row>
        <row r="76">
          <cell r="H76">
            <v>0</v>
          </cell>
          <cell r="I76">
            <v>108.5</v>
          </cell>
        </row>
        <row r="76">
          <cell r="K76">
            <v>0</v>
          </cell>
          <cell r="L76">
            <v>0</v>
          </cell>
          <cell r="M76">
            <v>5659.5</v>
          </cell>
          <cell r="N76">
            <v>300</v>
          </cell>
          <cell r="O76">
            <v>0</v>
          </cell>
          <cell r="P76">
            <v>348.5</v>
          </cell>
          <cell r="Q76">
            <v>697</v>
          </cell>
          <cell r="R76">
            <v>7005</v>
          </cell>
        </row>
        <row r="77">
          <cell r="B77" t="str">
            <v>发泡车间</v>
          </cell>
          <cell r="C77" t="str">
            <v>刘红成</v>
          </cell>
          <cell r="D77" t="str">
            <v>操作工</v>
          </cell>
          <cell r="E77">
            <v>29</v>
          </cell>
          <cell r="F77">
            <v>232</v>
          </cell>
        </row>
        <row r="77">
          <cell r="H77">
            <v>0</v>
          </cell>
          <cell r="I77">
            <v>178</v>
          </cell>
        </row>
        <row r="77">
          <cell r="K77">
            <v>0</v>
          </cell>
          <cell r="L77">
            <v>-25.27</v>
          </cell>
          <cell r="M77">
            <v>8315.39</v>
          </cell>
          <cell r="N77">
            <v>290</v>
          </cell>
          <cell r="O77">
            <v>0</v>
          </cell>
          <cell r="P77">
            <v>410</v>
          </cell>
          <cell r="Q77">
            <v>820</v>
          </cell>
          <cell r="R77">
            <v>9810.12</v>
          </cell>
        </row>
        <row r="78">
          <cell r="B78" t="str">
            <v>发泡车间</v>
          </cell>
          <cell r="C78" t="str">
            <v>吕昊展</v>
          </cell>
          <cell r="D78" t="str">
            <v>操作工</v>
          </cell>
          <cell r="E78">
            <v>24</v>
          </cell>
          <cell r="F78">
            <v>199.5</v>
          </cell>
        </row>
        <row r="78">
          <cell r="H78">
            <v>0</v>
          </cell>
          <cell r="I78">
            <v>84.5</v>
          </cell>
        </row>
        <row r="78">
          <cell r="K78">
            <v>0</v>
          </cell>
          <cell r="L78">
            <v>-84.82</v>
          </cell>
          <cell r="M78">
            <v>5238.69</v>
          </cell>
          <cell r="N78">
            <v>240</v>
          </cell>
          <cell r="O78">
            <v>0</v>
          </cell>
          <cell r="P78">
            <v>284</v>
          </cell>
          <cell r="Q78">
            <v>568</v>
          </cell>
          <cell r="R78">
            <v>6245.87</v>
          </cell>
        </row>
        <row r="79">
          <cell r="B79" t="str">
            <v>发泡车间</v>
          </cell>
          <cell r="C79" t="str">
            <v>徐俊亭</v>
          </cell>
          <cell r="D79" t="str">
            <v>操作工</v>
          </cell>
          <cell r="E79">
            <v>28</v>
          </cell>
          <cell r="F79">
            <v>232</v>
          </cell>
        </row>
        <row r="79">
          <cell r="H79">
            <v>0</v>
          </cell>
          <cell r="I79">
            <v>159.5</v>
          </cell>
        </row>
        <row r="79">
          <cell r="K79">
            <v>0</v>
          </cell>
          <cell r="L79">
            <v>0</v>
          </cell>
          <cell r="M79">
            <v>7528.65</v>
          </cell>
          <cell r="N79">
            <v>280</v>
          </cell>
          <cell r="O79">
            <v>0</v>
          </cell>
          <cell r="P79">
            <v>391.5</v>
          </cell>
          <cell r="Q79">
            <v>783</v>
          </cell>
          <cell r="R79">
            <v>8983.15</v>
          </cell>
        </row>
        <row r="80">
          <cell r="B80" t="str">
            <v>发泡车间</v>
          </cell>
          <cell r="C80" t="str">
            <v>许宝华</v>
          </cell>
          <cell r="D80" t="str">
            <v>操作工</v>
          </cell>
          <cell r="E80">
            <v>28</v>
          </cell>
          <cell r="F80">
            <v>224</v>
          </cell>
        </row>
        <row r="80">
          <cell r="H80">
            <v>0</v>
          </cell>
          <cell r="I80">
            <v>90</v>
          </cell>
        </row>
        <row r="80">
          <cell r="K80">
            <v>0</v>
          </cell>
          <cell r="L80">
            <v>0</v>
          </cell>
          <cell r="M80">
            <v>4500</v>
          </cell>
        </row>
        <row r="80">
          <cell r="Q80">
            <v>200</v>
          </cell>
          <cell r="R80">
            <v>4700</v>
          </cell>
        </row>
        <row r="81">
          <cell r="B81" t="str">
            <v>发泡车间</v>
          </cell>
          <cell r="C81" t="str">
            <v>陈婷</v>
          </cell>
          <cell r="D81" t="str">
            <v>操作工</v>
          </cell>
          <cell r="E81">
            <v>28</v>
          </cell>
          <cell r="F81">
            <v>224</v>
          </cell>
        </row>
        <row r="81">
          <cell r="H81">
            <v>0</v>
          </cell>
          <cell r="I81">
            <v>90</v>
          </cell>
        </row>
        <row r="81">
          <cell r="K81">
            <v>0</v>
          </cell>
          <cell r="L81">
            <v>0</v>
          </cell>
          <cell r="M81">
            <v>4500</v>
          </cell>
        </row>
        <row r="81">
          <cell r="Q81">
            <v>200</v>
          </cell>
          <cell r="R81">
            <v>4700</v>
          </cell>
        </row>
        <row r="82">
          <cell r="B82" t="str">
            <v>缝纫</v>
          </cell>
          <cell r="C82" t="str">
            <v>张春玉</v>
          </cell>
          <cell r="D82" t="str">
            <v>操作工</v>
          </cell>
          <cell r="E82">
            <v>27</v>
          </cell>
          <cell r="F82">
            <v>216</v>
          </cell>
        </row>
        <row r="82">
          <cell r="H82">
            <v>0</v>
          </cell>
          <cell r="I82">
            <v>66</v>
          </cell>
        </row>
        <row r="82">
          <cell r="K82">
            <v>0</v>
          </cell>
          <cell r="L82">
            <v>0</v>
          </cell>
          <cell r="M82">
            <v>4752</v>
          </cell>
          <cell r="N82">
            <v>270</v>
          </cell>
          <cell r="O82">
            <v>0</v>
          </cell>
          <cell r="P82">
            <v>282</v>
          </cell>
          <cell r="Q82">
            <v>564</v>
          </cell>
          <cell r="R82">
            <v>5868</v>
          </cell>
        </row>
        <row r="83">
          <cell r="B83" t="str">
            <v>焊接</v>
          </cell>
          <cell r="C83" t="str">
            <v>程顺</v>
          </cell>
          <cell r="D83" t="str">
            <v>操作工</v>
          </cell>
          <cell r="E83">
            <v>28.5</v>
          </cell>
          <cell r="F83">
            <v>229</v>
          </cell>
        </row>
        <row r="83">
          <cell r="H83">
            <v>0</v>
          </cell>
          <cell r="I83">
            <v>63</v>
          </cell>
        </row>
        <row r="83">
          <cell r="K83">
            <v>0</v>
          </cell>
          <cell r="L83">
            <v>0</v>
          </cell>
          <cell r="M83">
            <v>5626.34</v>
          </cell>
          <cell r="N83">
            <v>285</v>
          </cell>
          <cell r="O83">
            <v>0</v>
          </cell>
          <cell r="P83">
            <v>292</v>
          </cell>
          <cell r="Q83">
            <v>584</v>
          </cell>
          <cell r="R83">
            <v>6787.34</v>
          </cell>
        </row>
        <row r="84">
          <cell r="B84" t="str">
            <v>焊接</v>
          </cell>
          <cell r="C84" t="str">
            <v>赵增强</v>
          </cell>
          <cell r="D84" t="str">
            <v>操作工</v>
          </cell>
          <cell r="E84">
            <v>30.5</v>
          </cell>
          <cell r="F84">
            <v>247</v>
          </cell>
        </row>
        <row r="84">
          <cell r="H84">
            <v>0</v>
          </cell>
          <cell r="I84">
            <v>80</v>
          </cell>
        </row>
        <row r="84">
          <cell r="K84">
            <v>0</v>
          </cell>
          <cell r="L84">
            <v>0</v>
          </cell>
          <cell r="M84">
            <v>6180.28</v>
          </cell>
          <cell r="N84">
            <v>305</v>
          </cell>
          <cell r="O84">
            <v>0</v>
          </cell>
          <cell r="P84">
            <v>327</v>
          </cell>
          <cell r="Q84">
            <v>654</v>
          </cell>
          <cell r="R84">
            <v>7466.28</v>
          </cell>
        </row>
        <row r="85">
          <cell r="B85" t="str">
            <v>后视镜</v>
          </cell>
          <cell r="C85" t="str">
            <v>刘瑜</v>
          </cell>
          <cell r="D85" t="str">
            <v>操作工</v>
          </cell>
          <cell r="E85">
            <v>20</v>
          </cell>
          <cell r="F85">
            <v>167.5</v>
          </cell>
        </row>
        <row r="85">
          <cell r="H85">
            <v>0</v>
          </cell>
          <cell r="I85">
            <v>54</v>
          </cell>
        </row>
        <row r="85">
          <cell r="K85">
            <v>0</v>
          </cell>
          <cell r="L85">
            <v>0</v>
          </cell>
          <cell r="M85">
            <v>3569</v>
          </cell>
          <cell r="N85">
            <v>200</v>
          </cell>
          <cell r="O85">
            <v>0</v>
          </cell>
          <cell r="P85">
            <v>221.5</v>
          </cell>
          <cell r="Q85">
            <v>443</v>
          </cell>
          <cell r="R85">
            <v>4433.5</v>
          </cell>
        </row>
        <row r="86">
          <cell r="B86" t="str">
            <v>后视镜</v>
          </cell>
          <cell r="C86" t="str">
            <v>孙红岩</v>
          </cell>
          <cell r="D86" t="str">
            <v>操作工</v>
          </cell>
          <cell r="E86">
            <v>24</v>
          </cell>
          <cell r="F86">
            <v>192</v>
          </cell>
        </row>
        <row r="86">
          <cell r="H86">
            <v>0</v>
          </cell>
          <cell r="I86">
            <v>64.5</v>
          </cell>
        </row>
        <row r="86">
          <cell r="K86">
            <v>0</v>
          </cell>
          <cell r="L86">
            <v>-120</v>
          </cell>
          <cell r="M86">
            <v>4204</v>
          </cell>
          <cell r="N86">
            <v>240</v>
          </cell>
          <cell r="O86">
            <v>0</v>
          </cell>
          <cell r="P86">
            <v>256.5</v>
          </cell>
          <cell r="Q86">
            <v>513</v>
          </cell>
          <cell r="R86">
            <v>5093.5</v>
          </cell>
        </row>
        <row r="87">
          <cell r="B87" t="str">
            <v>喷涂</v>
          </cell>
          <cell r="C87" t="str">
            <v>胡承志</v>
          </cell>
          <cell r="D87" t="str">
            <v>操作工</v>
          </cell>
          <cell r="E87">
            <v>23</v>
          </cell>
          <cell r="F87">
            <v>184</v>
          </cell>
        </row>
        <row r="87">
          <cell r="H87">
            <v>0</v>
          </cell>
          <cell r="I87">
            <v>55</v>
          </cell>
        </row>
        <row r="87">
          <cell r="K87">
            <v>0</v>
          </cell>
          <cell r="L87">
            <v>-20</v>
          </cell>
          <cell r="M87">
            <v>4206.4</v>
          </cell>
          <cell r="N87">
            <v>230</v>
          </cell>
          <cell r="O87">
            <v>0</v>
          </cell>
          <cell r="P87">
            <v>239</v>
          </cell>
          <cell r="Q87">
            <v>478</v>
          </cell>
          <cell r="R87">
            <v>5133.4</v>
          </cell>
        </row>
        <row r="88">
          <cell r="B88" t="str">
            <v>H6</v>
          </cell>
          <cell r="C88" t="str">
            <v>刘海明</v>
          </cell>
          <cell r="D88" t="str">
            <v>操作工</v>
          </cell>
          <cell r="E88">
            <v>26.5</v>
          </cell>
          <cell r="F88">
            <v>210.5</v>
          </cell>
        </row>
        <row r="88">
          <cell r="H88">
            <v>0</v>
          </cell>
          <cell r="I88">
            <v>69</v>
          </cell>
        </row>
        <row r="88">
          <cell r="K88">
            <v>0</v>
          </cell>
          <cell r="L88">
            <v>0</v>
          </cell>
          <cell r="M88">
            <v>5546</v>
          </cell>
          <cell r="N88">
            <v>265</v>
          </cell>
          <cell r="O88">
            <v>0</v>
          </cell>
          <cell r="P88">
            <v>279.5</v>
          </cell>
          <cell r="Q88">
            <v>559</v>
          </cell>
          <cell r="R88">
            <v>6649.5</v>
          </cell>
        </row>
        <row r="89">
          <cell r="B89" t="str">
            <v>欧马可</v>
          </cell>
          <cell r="C89" t="str">
            <v>张德林</v>
          </cell>
          <cell r="D89" t="str">
            <v>操作工</v>
          </cell>
          <cell r="E89">
            <v>27</v>
          </cell>
          <cell r="F89">
            <v>213.5</v>
          </cell>
        </row>
        <row r="89">
          <cell r="H89">
            <v>0</v>
          </cell>
          <cell r="I89">
            <v>94.5</v>
          </cell>
        </row>
        <row r="89">
          <cell r="K89">
            <v>0</v>
          </cell>
          <cell r="L89">
            <v>0</v>
          </cell>
          <cell r="M89">
            <v>5976.5</v>
          </cell>
          <cell r="N89">
            <v>270</v>
          </cell>
          <cell r="O89">
            <v>0</v>
          </cell>
          <cell r="P89">
            <v>308</v>
          </cell>
          <cell r="Q89">
            <v>616</v>
          </cell>
          <cell r="R89">
            <v>7170.5</v>
          </cell>
        </row>
        <row r="90">
          <cell r="B90" t="str">
            <v>欧马可</v>
          </cell>
          <cell r="C90" t="str">
            <v>郭来祥</v>
          </cell>
          <cell r="D90" t="str">
            <v>操作工</v>
          </cell>
          <cell r="E90">
            <v>23</v>
          </cell>
          <cell r="F90">
            <v>180</v>
          </cell>
        </row>
        <row r="90">
          <cell r="H90">
            <v>0</v>
          </cell>
          <cell r="I90">
            <v>72</v>
          </cell>
        </row>
        <row r="90">
          <cell r="K90">
            <v>0</v>
          </cell>
          <cell r="L90">
            <v>-20</v>
          </cell>
          <cell r="M90">
            <v>4896.5</v>
          </cell>
          <cell r="N90">
            <v>230</v>
          </cell>
          <cell r="O90">
            <v>0</v>
          </cell>
          <cell r="P90">
            <v>252</v>
          </cell>
          <cell r="Q90">
            <v>504</v>
          </cell>
          <cell r="R90">
            <v>5862.5</v>
          </cell>
        </row>
        <row r="91">
          <cell r="B91" t="str">
            <v>欧马可</v>
          </cell>
          <cell r="C91" t="str">
            <v>吴洪芬</v>
          </cell>
          <cell r="D91" t="str">
            <v>操作工</v>
          </cell>
          <cell r="E91">
            <v>25</v>
          </cell>
          <cell r="F91">
            <v>203</v>
          </cell>
        </row>
        <row r="91">
          <cell r="H91">
            <v>0</v>
          </cell>
          <cell r="I91">
            <v>98</v>
          </cell>
        </row>
        <row r="91">
          <cell r="K91">
            <v>0</v>
          </cell>
          <cell r="L91">
            <v>0</v>
          </cell>
          <cell r="M91">
            <v>5792.5</v>
          </cell>
          <cell r="N91">
            <v>250</v>
          </cell>
          <cell r="O91">
            <v>0</v>
          </cell>
          <cell r="P91">
            <v>301</v>
          </cell>
          <cell r="Q91">
            <v>602</v>
          </cell>
          <cell r="R91">
            <v>6945.5</v>
          </cell>
        </row>
        <row r="92">
          <cell r="B92" t="str">
            <v>欧马可</v>
          </cell>
          <cell r="C92" t="str">
            <v>熊云龙</v>
          </cell>
          <cell r="D92" t="str">
            <v>操作工</v>
          </cell>
          <cell r="E92">
            <v>28.5</v>
          </cell>
          <cell r="F92">
            <v>226.5</v>
          </cell>
        </row>
        <row r="92">
          <cell r="H92">
            <v>0</v>
          </cell>
          <cell r="I92">
            <v>109.5</v>
          </cell>
        </row>
        <row r="92">
          <cell r="K92">
            <v>0</v>
          </cell>
          <cell r="L92">
            <v>-10</v>
          </cell>
          <cell r="M92">
            <v>6785</v>
          </cell>
          <cell r="N92">
            <v>285</v>
          </cell>
          <cell r="O92">
            <v>0</v>
          </cell>
          <cell r="P92">
            <v>336</v>
          </cell>
          <cell r="Q92">
            <v>672</v>
          </cell>
          <cell r="R92">
            <v>8068</v>
          </cell>
        </row>
        <row r="93">
          <cell r="B93" t="str">
            <v>重卡</v>
          </cell>
          <cell r="C93" t="str">
            <v>郭庆园</v>
          </cell>
          <cell r="D93" t="str">
            <v>操作工</v>
          </cell>
          <cell r="E93">
            <v>27.5</v>
          </cell>
          <cell r="F93">
            <v>220.5</v>
          </cell>
        </row>
        <row r="93">
          <cell r="H93">
            <v>0</v>
          </cell>
          <cell r="I93">
            <v>82.5</v>
          </cell>
        </row>
        <row r="93">
          <cell r="K93">
            <v>0</v>
          </cell>
          <cell r="L93">
            <v>115</v>
          </cell>
          <cell r="M93">
            <v>6093.5</v>
          </cell>
          <cell r="N93">
            <v>275</v>
          </cell>
          <cell r="O93">
            <v>0</v>
          </cell>
          <cell r="P93">
            <v>303</v>
          </cell>
          <cell r="Q93">
            <v>606</v>
          </cell>
          <cell r="R93">
            <v>7392.5</v>
          </cell>
        </row>
        <row r="94">
          <cell r="B94" t="str">
            <v>重卡</v>
          </cell>
          <cell r="C94" t="str">
            <v>郑博</v>
          </cell>
          <cell r="D94" t="str">
            <v>操作工</v>
          </cell>
          <cell r="E94">
            <v>26.5</v>
          </cell>
          <cell r="F94">
            <v>212.5</v>
          </cell>
        </row>
        <row r="94">
          <cell r="H94">
            <v>0</v>
          </cell>
          <cell r="I94">
            <v>76</v>
          </cell>
        </row>
        <row r="94">
          <cell r="K94">
            <v>0</v>
          </cell>
          <cell r="L94">
            <v>125</v>
          </cell>
          <cell r="M94">
            <v>5453</v>
          </cell>
          <cell r="N94">
            <v>265</v>
          </cell>
          <cell r="O94">
            <v>0</v>
          </cell>
          <cell r="P94">
            <v>288.5</v>
          </cell>
          <cell r="Q94">
            <v>577</v>
          </cell>
          <cell r="R94">
            <v>6708.5</v>
          </cell>
        </row>
        <row r="95">
          <cell r="B95" t="str">
            <v>重卡</v>
          </cell>
          <cell r="C95" t="str">
            <v>杨秀虹</v>
          </cell>
          <cell r="D95" t="str">
            <v>操作工</v>
          </cell>
          <cell r="E95">
            <v>26.5</v>
          </cell>
          <cell r="F95">
            <v>207</v>
          </cell>
        </row>
        <row r="95">
          <cell r="H95">
            <v>0</v>
          </cell>
          <cell r="I95">
            <v>43.5</v>
          </cell>
        </row>
        <row r="95">
          <cell r="K95">
            <v>0</v>
          </cell>
          <cell r="L95">
            <v>110</v>
          </cell>
          <cell r="M95">
            <v>4795</v>
          </cell>
          <cell r="N95">
            <v>265</v>
          </cell>
          <cell r="O95">
            <v>0</v>
          </cell>
          <cell r="P95">
            <v>250.5</v>
          </cell>
          <cell r="Q95">
            <v>501</v>
          </cell>
          <cell r="R95">
            <v>5921.5</v>
          </cell>
        </row>
        <row r="96">
          <cell r="B96" t="str">
            <v>物业部</v>
          </cell>
          <cell r="C96" t="str">
            <v>张鹏</v>
          </cell>
        </row>
        <row r="96">
          <cell r="E96">
            <v>23</v>
          </cell>
          <cell r="F96">
            <v>200</v>
          </cell>
        </row>
        <row r="96">
          <cell r="H96">
            <v>0</v>
          </cell>
          <cell r="I96">
            <v>0</v>
          </cell>
        </row>
        <row r="96">
          <cell r="K96">
            <v>0</v>
          </cell>
          <cell r="L96">
            <v>-27.6</v>
          </cell>
          <cell r="M96">
            <v>4600</v>
          </cell>
          <cell r="N96">
            <v>230</v>
          </cell>
          <cell r="O96">
            <v>0</v>
          </cell>
        </row>
        <row r="96">
          <cell r="Q96">
            <v>200</v>
          </cell>
          <cell r="R96">
            <v>5002.4</v>
          </cell>
        </row>
        <row r="97">
          <cell r="B97" t="str">
            <v>销售服务科</v>
          </cell>
          <cell r="C97" t="str">
            <v>孔德佳</v>
          </cell>
        </row>
        <row r="97">
          <cell r="E97">
            <v>31</v>
          </cell>
          <cell r="F97">
            <v>248</v>
          </cell>
        </row>
        <row r="97">
          <cell r="I97">
            <v>0</v>
          </cell>
        </row>
        <row r="97">
          <cell r="L97">
            <v>-38.13</v>
          </cell>
          <cell r="M97">
            <v>8037.5</v>
          </cell>
          <cell r="N97">
            <v>310</v>
          </cell>
          <cell r="O97">
            <v>100</v>
          </cell>
        </row>
        <row r="97">
          <cell r="Q97">
            <v>200</v>
          </cell>
          <cell r="R97">
            <v>8609.37</v>
          </cell>
        </row>
        <row r="98">
          <cell r="B98" t="str">
            <v>销售服务科</v>
          </cell>
          <cell r="C98" t="str">
            <v>张长江</v>
          </cell>
        </row>
        <row r="98">
          <cell r="E98">
            <v>26</v>
          </cell>
          <cell r="F98">
            <v>210</v>
          </cell>
        </row>
        <row r="98">
          <cell r="I98">
            <v>0</v>
          </cell>
        </row>
        <row r="98">
          <cell r="L98">
            <v>-54.6</v>
          </cell>
          <cell r="M98">
            <v>5250</v>
          </cell>
          <cell r="N98">
            <v>260</v>
          </cell>
          <cell r="O98">
            <v>0</v>
          </cell>
        </row>
        <row r="98">
          <cell r="Q98">
            <v>200</v>
          </cell>
          <cell r="R98">
            <v>5655.4</v>
          </cell>
        </row>
        <row r="99">
          <cell r="B99" t="str">
            <v>售后服务科</v>
          </cell>
          <cell r="C99" t="str">
            <v>杨广成</v>
          </cell>
        </row>
        <row r="99">
          <cell r="E99">
            <v>8</v>
          </cell>
          <cell r="F99">
            <v>64</v>
          </cell>
        </row>
        <row r="99">
          <cell r="I99">
            <v>0</v>
          </cell>
        </row>
        <row r="99">
          <cell r="L99">
            <v>0</v>
          </cell>
          <cell r="M99">
            <v>960</v>
          </cell>
          <cell r="N99">
            <v>80</v>
          </cell>
          <cell r="O99">
            <v>0</v>
          </cell>
        </row>
        <row r="99">
          <cell r="Q99">
            <v>200</v>
          </cell>
          <cell r="R99">
            <v>1240</v>
          </cell>
        </row>
        <row r="100">
          <cell r="B100" t="str">
            <v>食堂</v>
          </cell>
          <cell r="C100" t="str">
            <v>刘士明</v>
          </cell>
        </row>
        <row r="100">
          <cell r="E100">
            <v>27</v>
          </cell>
          <cell r="F100">
            <v>216</v>
          </cell>
        </row>
        <row r="100">
          <cell r="I100">
            <v>0</v>
          </cell>
        </row>
        <row r="100">
          <cell r="L100">
            <v>-64.48</v>
          </cell>
          <cell r="M100">
            <v>6200</v>
          </cell>
          <cell r="N100">
            <v>170</v>
          </cell>
          <cell r="O100">
            <v>0</v>
          </cell>
          <cell r="P100">
            <v>125</v>
          </cell>
          <cell r="Q100">
            <v>200</v>
          </cell>
          <cell r="R100">
            <v>6630.52</v>
          </cell>
        </row>
        <row r="101">
          <cell r="B101" t="str">
            <v>食堂</v>
          </cell>
          <cell r="C101" t="str">
            <v>孔德轮</v>
          </cell>
        </row>
        <row r="101">
          <cell r="E101">
            <v>3</v>
          </cell>
          <cell r="F101">
            <v>24</v>
          </cell>
        </row>
        <row r="101">
          <cell r="I101">
            <v>0</v>
          </cell>
        </row>
        <row r="101">
          <cell r="L101">
            <v>0</v>
          </cell>
          <cell r="M101">
            <v>692.31</v>
          </cell>
          <cell r="N101">
            <v>0</v>
          </cell>
          <cell r="O101">
            <v>0</v>
          </cell>
          <cell r="P101">
            <v>0</v>
          </cell>
        </row>
        <row r="101">
          <cell r="R101">
            <v>692.31</v>
          </cell>
        </row>
        <row r="102">
          <cell r="B102" t="str">
            <v>食堂</v>
          </cell>
          <cell r="C102" t="str">
            <v>张洪军</v>
          </cell>
        </row>
        <row r="102">
          <cell r="E102">
            <v>22</v>
          </cell>
          <cell r="F102">
            <v>176</v>
          </cell>
        </row>
        <row r="102">
          <cell r="I102">
            <v>0</v>
          </cell>
        </row>
        <row r="102">
          <cell r="L102">
            <v>0</v>
          </cell>
          <cell r="M102">
            <v>5076.92</v>
          </cell>
          <cell r="N102">
            <v>0</v>
          </cell>
          <cell r="O102">
            <v>0</v>
          </cell>
          <cell r="P102">
            <v>0</v>
          </cell>
          <cell r="Q102">
            <v>200</v>
          </cell>
          <cell r="R102">
            <v>5276.92</v>
          </cell>
        </row>
        <row r="103">
          <cell r="B103" t="str">
            <v>食堂</v>
          </cell>
          <cell r="C103" t="str">
            <v>任玉环</v>
          </cell>
        </row>
        <row r="103">
          <cell r="E103">
            <v>27</v>
          </cell>
          <cell r="F103">
            <v>216</v>
          </cell>
        </row>
        <row r="103">
          <cell r="I103">
            <v>0</v>
          </cell>
        </row>
        <row r="103">
          <cell r="L103">
            <v>0</v>
          </cell>
          <cell r="M103">
            <v>3500</v>
          </cell>
          <cell r="N103">
            <v>0</v>
          </cell>
          <cell r="O103">
            <v>0</v>
          </cell>
          <cell r="P103">
            <v>0</v>
          </cell>
          <cell r="Q103">
            <v>200</v>
          </cell>
          <cell r="R103">
            <v>3700</v>
          </cell>
        </row>
        <row r="104">
          <cell r="B104" t="str">
            <v>食堂</v>
          </cell>
          <cell r="C104" t="str">
            <v>宋静</v>
          </cell>
        </row>
        <row r="104">
          <cell r="E104">
            <v>26.5</v>
          </cell>
          <cell r="F104">
            <v>212</v>
          </cell>
        </row>
        <row r="104">
          <cell r="I104">
            <v>0</v>
          </cell>
        </row>
        <row r="104">
          <cell r="L104">
            <v>0</v>
          </cell>
          <cell r="M104">
            <v>3800</v>
          </cell>
          <cell r="N104">
            <v>0</v>
          </cell>
          <cell r="O104">
            <v>20</v>
          </cell>
        </row>
        <row r="104">
          <cell r="Q104">
            <v>200</v>
          </cell>
          <cell r="R104">
            <v>4020</v>
          </cell>
        </row>
      </sheetData>
      <sheetData sheetId="2">
        <row r="1">
          <cell r="A1" t="str">
            <v>河北光华荣昌汽车部件有限公司</v>
          </cell>
        </row>
        <row r="2">
          <cell r="A2" t="str">
            <v>2024年12月(12月01日-12月31日)金属件厂焊接车间考勤表</v>
          </cell>
        </row>
        <row r="3">
          <cell r="A3" t="str">
            <v>日期</v>
          </cell>
          <cell r="B3" t="str">
            <v>班组</v>
          </cell>
          <cell r="C3" t="str">
            <v>时间</v>
          </cell>
          <cell r="D3">
            <v>45627</v>
          </cell>
          <cell r="E3">
            <v>45628</v>
          </cell>
          <cell r="F3">
            <v>45629</v>
          </cell>
          <cell r="G3">
            <v>45630</v>
          </cell>
          <cell r="H3">
            <v>45631</v>
          </cell>
          <cell r="I3">
            <v>45632</v>
          </cell>
          <cell r="J3">
            <v>45633</v>
          </cell>
          <cell r="K3">
            <v>45634</v>
          </cell>
          <cell r="L3">
            <v>45635</v>
          </cell>
          <cell r="M3">
            <v>45636</v>
          </cell>
          <cell r="N3">
            <v>45637</v>
          </cell>
          <cell r="O3">
            <v>45638</v>
          </cell>
          <cell r="P3">
            <v>45639</v>
          </cell>
          <cell r="Q3">
            <v>45640</v>
          </cell>
          <cell r="R3">
            <v>45641</v>
          </cell>
          <cell r="S3">
            <v>45642</v>
          </cell>
          <cell r="T3">
            <v>45643</v>
          </cell>
          <cell r="U3">
            <v>45644</v>
          </cell>
          <cell r="V3">
            <v>45645</v>
          </cell>
          <cell r="W3">
            <v>45646</v>
          </cell>
          <cell r="X3">
            <v>45647</v>
          </cell>
          <cell r="Y3">
            <v>45648</v>
          </cell>
          <cell r="Z3">
            <v>45649</v>
          </cell>
          <cell r="AA3">
            <v>45650</v>
          </cell>
          <cell r="AB3">
            <v>45651</v>
          </cell>
          <cell r="AC3">
            <v>45652</v>
          </cell>
          <cell r="AD3">
            <v>45653</v>
          </cell>
          <cell r="AE3">
            <v>45654</v>
          </cell>
          <cell r="AF3">
            <v>45655</v>
          </cell>
          <cell r="AG3">
            <v>45656</v>
          </cell>
          <cell r="AH3">
            <v>45657</v>
          </cell>
          <cell r="AI3" t="str">
            <v>餐补出勤</v>
          </cell>
        </row>
        <row r="4">
          <cell r="A4" t="str">
            <v>姓名</v>
          </cell>
        </row>
        <row r="4">
          <cell r="D4" t="str">
            <v>日</v>
          </cell>
          <cell r="E4" t="str">
            <v>一</v>
          </cell>
          <cell r="F4" t="str">
            <v>二</v>
          </cell>
          <cell r="G4" t="str">
            <v>三</v>
          </cell>
          <cell r="H4" t="str">
            <v>四</v>
          </cell>
          <cell r="I4" t="str">
            <v>五</v>
          </cell>
          <cell r="J4" t="str">
            <v>六</v>
          </cell>
          <cell r="K4" t="str">
            <v>日</v>
          </cell>
          <cell r="L4" t="str">
            <v>一</v>
          </cell>
          <cell r="M4" t="str">
            <v>二</v>
          </cell>
          <cell r="N4" t="str">
            <v>三</v>
          </cell>
          <cell r="O4" t="str">
            <v>四</v>
          </cell>
          <cell r="P4" t="str">
            <v>五</v>
          </cell>
          <cell r="Q4" t="str">
            <v>六</v>
          </cell>
          <cell r="R4" t="str">
            <v>日</v>
          </cell>
          <cell r="S4" t="str">
            <v>一</v>
          </cell>
          <cell r="T4" t="str">
            <v>二</v>
          </cell>
          <cell r="U4" t="str">
            <v>三</v>
          </cell>
          <cell r="V4" t="str">
            <v>四</v>
          </cell>
          <cell r="W4" t="str">
            <v>五</v>
          </cell>
          <cell r="X4" t="str">
            <v>六</v>
          </cell>
          <cell r="Y4" t="str">
            <v>日</v>
          </cell>
          <cell r="Z4" t="str">
            <v>一</v>
          </cell>
          <cell r="AA4" t="str">
            <v>二</v>
          </cell>
          <cell r="AB4" t="str">
            <v>三</v>
          </cell>
          <cell r="AC4" t="str">
            <v>四</v>
          </cell>
          <cell r="AD4" t="str">
            <v>五</v>
          </cell>
          <cell r="AE4" t="str">
            <v>六</v>
          </cell>
          <cell r="AF4" t="str">
            <v>日</v>
          </cell>
          <cell r="AG4" t="str">
            <v>一</v>
          </cell>
          <cell r="AH4" t="str">
            <v>二</v>
          </cell>
        </row>
        <row r="5">
          <cell r="A5" t="str">
            <v>张丰兵</v>
          </cell>
          <cell r="B5" t="str">
            <v>工艺工程部</v>
          </cell>
          <cell r="C5" t="str">
            <v>工艺工程部</v>
          </cell>
        </row>
        <row r="5">
          <cell r="E5">
            <v>4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</row>
        <row r="5"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>
            <v>4</v>
          </cell>
        </row>
        <row r="5">
          <cell r="S5">
            <v>4</v>
          </cell>
          <cell r="T5">
            <v>4</v>
          </cell>
          <cell r="U5">
            <v>4</v>
          </cell>
          <cell r="V5">
            <v>4</v>
          </cell>
          <cell r="W5">
            <v>4</v>
          </cell>
        </row>
        <row r="5">
          <cell r="Z5">
            <v>4</v>
          </cell>
          <cell r="AA5">
            <v>4</v>
          </cell>
          <cell r="AB5">
            <v>4</v>
          </cell>
          <cell r="AC5">
            <v>4</v>
          </cell>
          <cell r="AD5">
            <v>4</v>
          </cell>
          <cell r="AE5">
            <v>4</v>
          </cell>
        </row>
        <row r="5">
          <cell r="AG5">
            <v>4</v>
          </cell>
          <cell r="AH5">
            <v>4</v>
          </cell>
          <cell r="AI5">
            <v>25</v>
          </cell>
          <cell r="AJ5">
            <v>176</v>
          </cell>
          <cell r="AK5">
            <v>0</v>
          </cell>
          <cell r="AL5">
            <v>24</v>
          </cell>
          <cell r="AM5">
            <v>200</v>
          </cell>
          <cell r="AN5" t="str">
            <v>沧州众智鑫成人力资源服务有限公司</v>
          </cell>
          <cell r="AO5">
            <v>0</v>
          </cell>
          <cell r="AP5">
            <v>200</v>
          </cell>
        </row>
        <row r="6"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</row>
        <row r="6"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</row>
        <row r="6">
          <cell r="S6">
            <v>4</v>
          </cell>
          <cell r="T6">
            <v>4</v>
          </cell>
          <cell r="U6">
            <v>4</v>
          </cell>
          <cell r="V6">
            <v>4</v>
          </cell>
          <cell r="W6">
            <v>4</v>
          </cell>
        </row>
        <row r="6">
          <cell r="Z6">
            <v>4</v>
          </cell>
          <cell r="AA6">
            <v>4</v>
          </cell>
          <cell r="AB6">
            <v>4</v>
          </cell>
          <cell r="AC6">
            <v>4</v>
          </cell>
          <cell r="AD6">
            <v>4</v>
          </cell>
          <cell r="AE6">
            <v>4</v>
          </cell>
        </row>
        <row r="6">
          <cell r="AG6">
            <v>4</v>
          </cell>
          <cell r="AH6">
            <v>4</v>
          </cell>
        </row>
        <row r="7">
          <cell r="A7" t="str">
            <v>加班</v>
          </cell>
          <cell r="B7" t="str">
            <v>加班</v>
          </cell>
        </row>
        <row r="8">
          <cell r="A8" t="str">
            <v>张鹏</v>
          </cell>
          <cell r="B8" t="str">
            <v>物业部</v>
          </cell>
          <cell r="C8" t="str">
            <v>物业部</v>
          </cell>
        </row>
        <row r="8">
          <cell r="E8">
            <v>4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</row>
        <row r="8">
          <cell r="L8">
            <v>4</v>
          </cell>
          <cell r="M8">
            <v>4</v>
          </cell>
          <cell r="N8">
            <v>4</v>
          </cell>
          <cell r="O8">
            <v>4</v>
          </cell>
          <cell r="P8">
            <v>4</v>
          </cell>
        </row>
        <row r="8"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</row>
        <row r="8">
          <cell r="Z8">
            <v>4</v>
          </cell>
          <cell r="AA8">
            <v>4</v>
          </cell>
          <cell r="AB8">
            <v>4</v>
          </cell>
          <cell r="AC8">
            <v>4</v>
          </cell>
          <cell r="AD8">
            <v>4</v>
          </cell>
          <cell r="AE8">
            <v>4</v>
          </cell>
        </row>
        <row r="8">
          <cell r="AG8">
            <v>4</v>
          </cell>
        </row>
        <row r="8">
          <cell r="AI8">
            <v>23</v>
          </cell>
          <cell r="AJ8">
            <v>168</v>
          </cell>
          <cell r="AK8">
            <v>0</v>
          </cell>
          <cell r="AL8">
            <v>32</v>
          </cell>
          <cell r="AM8">
            <v>200</v>
          </cell>
          <cell r="AN8" t="str">
            <v>沧州众智鑫成人力资源服务有限公司</v>
          </cell>
          <cell r="AO8">
            <v>0</v>
          </cell>
          <cell r="AP8">
            <v>200</v>
          </cell>
        </row>
        <row r="9">
          <cell r="E9">
            <v>4</v>
          </cell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</row>
        <row r="9">
          <cell r="L9">
            <v>4</v>
          </cell>
          <cell r="M9">
            <v>4</v>
          </cell>
          <cell r="N9">
            <v>4</v>
          </cell>
          <cell r="O9">
            <v>4</v>
          </cell>
          <cell r="P9">
            <v>4</v>
          </cell>
        </row>
        <row r="9"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4</v>
          </cell>
        </row>
        <row r="9">
          <cell r="Z9">
            <v>4</v>
          </cell>
          <cell r="AA9">
            <v>4</v>
          </cell>
          <cell r="AB9">
            <v>4</v>
          </cell>
          <cell r="AC9">
            <v>4</v>
          </cell>
          <cell r="AD9">
            <v>4</v>
          </cell>
          <cell r="AE9">
            <v>4</v>
          </cell>
        </row>
        <row r="9">
          <cell r="AG9">
            <v>4</v>
          </cell>
        </row>
        <row r="10">
          <cell r="A10" t="str">
            <v>加班</v>
          </cell>
        </row>
        <row r="10">
          <cell r="R10">
            <v>8</v>
          </cell>
        </row>
        <row r="10">
          <cell r="AF10">
            <v>8</v>
          </cell>
        </row>
        <row r="11">
          <cell r="A11" t="str">
            <v>刘军</v>
          </cell>
          <cell r="B11" t="str">
            <v>焊接</v>
          </cell>
          <cell r="C11" t="str">
            <v>上午</v>
          </cell>
        </row>
        <row r="11">
          <cell r="E11">
            <v>4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  <cell r="P11">
            <v>4</v>
          </cell>
          <cell r="Q11">
            <v>0</v>
          </cell>
          <cell r="R11">
            <v>0</v>
          </cell>
          <cell r="S11">
            <v>4</v>
          </cell>
          <cell r="T11">
            <v>4</v>
          </cell>
          <cell r="U11">
            <v>4</v>
          </cell>
          <cell r="V11">
            <v>4</v>
          </cell>
          <cell r="W11">
            <v>4</v>
          </cell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4</v>
          </cell>
          <cell r="AH11">
            <v>4</v>
          </cell>
          <cell r="AI11">
            <v>23</v>
          </cell>
          <cell r="AJ11">
            <v>152</v>
          </cell>
          <cell r="AK11">
            <v>45.5</v>
          </cell>
          <cell r="AL11">
            <v>41</v>
          </cell>
          <cell r="AM11">
            <v>238.5</v>
          </cell>
          <cell r="AN11" t="str">
            <v>沧州众智鑫成人力资源服务有限公司</v>
          </cell>
          <cell r="AO11">
            <v>54.5</v>
          </cell>
          <cell r="AP11">
            <v>184</v>
          </cell>
        </row>
        <row r="12">
          <cell r="C12" t="str">
            <v>下午</v>
          </cell>
        </row>
        <row r="12">
          <cell r="E12">
            <v>4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  <cell r="N12">
            <v>4</v>
          </cell>
          <cell r="O12">
            <v>4</v>
          </cell>
          <cell r="P12">
            <v>4</v>
          </cell>
          <cell r="Q12">
            <v>0</v>
          </cell>
          <cell r="R12">
            <v>0</v>
          </cell>
          <cell r="S12">
            <v>4</v>
          </cell>
          <cell r="T12">
            <v>4</v>
          </cell>
          <cell r="U12">
            <v>4</v>
          </cell>
          <cell r="V12">
            <v>4</v>
          </cell>
          <cell r="W12">
            <v>4</v>
          </cell>
          <cell r="X12">
            <v>4</v>
          </cell>
          <cell r="Y12">
            <v>4</v>
          </cell>
          <cell r="Z12">
            <v>4</v>
          </cell>
          <cell r="AA12">
            <v>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</v>
          </cell>
          <cell r="AH12">
            <v>4</v>
          </cell>
        </row>
        <row r="13">
          <cell r="C13" t="str">
            <v>加班</v>
          </cell>
        </row>
        <row r="13">
          <cell r="E13">
            <v>1</v>
          </cell>
        </row>
        <row r="13">
          <cell r="G13">
            <v>2.5</v>
          </cell>
          <cell r="H13">
            <v>3</v>
          </cell>
          <cell r="I13">
            <v>3</v>
          </cell>
          <cell r="J13">
            <v>3</v>
          </cell>
          <cell r="K13">
            <v>3</v>
          </cell>
          <cell r="L13">
            <v>3</v>
          </cell>
          <cell r="M13">
            <v>3</v>
          </cell>
          <cell r="N13">
            <v>3</v>
          </cell>
          <cell r="O13">
            <v>3</v>
          </cell>
          <cell r="P13">
            <v>3</v>
          </cell>
          <cell r="Q13">
            <v>0</v>
          </cell>
          <cell r="R13">
            <v>0</v>
          </cell>
          <cell r="S13">
            <v>3</v>
          </cell>
          <cell r="T13">
            <v>3</v>
          </cell>
          <cell r="U13">
            <v>3</v>
          </cell>
          <cell r="V13">
            <v>3</v>
          </cell>
          <cell r="W13">
            <v>3</v>
          </cell>
          <cell r="X13">
            <v>3</v>
          </cell>
        </row>
        <row r="13">
          <cell r="Z13">
            <v>3</v>
          </cell>
          <cell r="AA13">
            <v>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 t="str">
            <v>闫寿彬</v>
          </cell>
          <cell r="B14" t="str">
            <v>焊接</v>
          </cell>
          <cell r="C14" t="str">
            <v>上午</v>
          </cell>
        </row>
        <row r="14">
          <cell r="S14">
            <v>4</v>
          </cell>
          <cell r="T14">
            <v>0</v>
          </cell>
          <cell r="U14">
            <v>0</v>
          </cell>
          <cell r="V14">
            <v>4</v>
          </cell>
          <cell r="W14">
            <v>4</v>
          </cell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4</v>
          </cell>
          <cell r="AC14">
            <v>4</v>
          </cell>
          <cell r="AD14">
            <v>4</v>
          </cell>
          <cell r="AE14">
            <v>4</v>
          </cell>
          <cell r="AF14">
            <v>4</v>
          </cell>
          <cell r="AG14">
            <v>4</v>
          </cell>
          <cell r="AH14">
            <v>4</v>
          </cell>
          <cell r="AI14">
            <v>14</v>
          </cell>
          <cell r="AJ14">
            <v>80</v>
          </cell>
          <cell r="AK14">
            <v>30.5</v>
          </cell>
          <cell r="AL14">
            <v>44</v>
          </cell>
          <cell r="AM14">
            <v>154.5</v>
          </cell>
          <cell r="AN14" t="str">
            <v>沧州众智鑫成人力资源服务有限公司</v>
          </cell>
          <cell r="AO14">
            <v>42.5</v>
          </cell>
          <cell r="AP14">
            <v>112</v>
          </cell>
        </row>
        <row r="15">
          <cell r="C15" t="str">
            <v>下午</v>
          </cell>
        </row>
        <row r="15">
          <cell r="S15">
            <v>4</v>
          </cell>
          <cell r="T15">
            <v>0</v>
          </cell>
          <cell r="U15">
            <v>0</v>
          </cell>
          <cell r="V15">
            <v>4</v>
          </cell>
          <cell r="W15">
            <v>4</v>
          </cell>
          <cell r="X15">
            <v>4</v>
          </cell>
          <cell r="Y15">
            <v>4</v>
          </cell>
          <cell r="Z15">
            <v>4</v>
          </cell>
          <cell r="AA15">
            <v>4</v>
          </cell>
          <cell r="AB15">
            <v>4</v>
          </cell>
          <cell r="AC15">
            <v>4</v>
          </cell>
          <cell r="AD15">
            <v>4</v>
          </cell>
          <cell r="AE15">
            <v>4</v>
          </cell>
          <cell r="AF15">
            <v>4</v>
          </cell>
          <cell r="AG15">
            <v>4</v>
          </cell>
          <cell r="AH15">
            <v>4</v>
          </cell>
        </row>
        <row r="16">
          <cell r="C16" t="str">
            <v>加班</v>
          </cell>
        </row>
        <row r="16">
          <cell r="S16">
            <v>3</v>
          </cell>
          <cell r="T16">
            <v>0</v>
          </cell>
          <cell r="U16">
            <v>0</v>
          </cell>
          <cell r="V16">
            <v>3</v>
          </cell>
          <cell r="W16">
            <v>3</v>
          </cell>
          <cell r="X16">
            <v>3</v>
          </cell>
          <cell r="Y16">
            <v>3</v>
          </cell>
          <cell r="Z16">
            <v>3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  <cell r="AE16">
            <v>3</v>
          </cell>
          <cell r="AF16">
            <v>3</v>
          </cell>
          <cell r="AG16">
            <v>5.5</v>
          </cell>
          <cell r="AH16">
            <v>1</v>
          </cell>
        </row>
        <row r="17">
          <cell r="A17" t="str">
            <v>李通文</v>
          </cell>
          <cell r="B17" t="str">
            <v>焊接</v>
          </cell>
          <cell r="C17" t="str">
            <v>上午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  <cell r="Q17">
            <v>4</v>
          </cell>
          <cell r="R17">
            <v>4</v>
          </cell>
          <cell r="S17">
            <v>4</v>
          </cell>
          <cell r="T17">
            <v>4</v>
          </cell>
          <cell r="U17">
            <v>4</v>
          </cell>
          <cell r="V17">
            <v>4</v>
          </cell>
          <cell r="W17">
            <v>4</v>
          </cell>
          <cell r="X17">
            <v>4</v>
          </cell>
          <cell r="Y17">
            <v>4</v>
          </cell>
          <cell r="Z17">
            <v>4</v>
          </cell>
          <cell r="AA17">
            <v>4</v>
          </cell>
          <cell r="AB17">
            <v>4</v>
          </cell>
          <cell r="AC17">
            <v>4</v>
          </cell>
          <cell r="AD17">
            <v>4</v>
          </cell>
          <cell r="AE17">
            <v>4</v>
          </cell>
          <cell r="AF17">
            <v>4</v>
          </cell>
          <cell r="AG17">
            <v>4</v>
          </cell>
          <cell r="AH17">
            <v>4</v>
          </cell>
          <cell r="AI17">
            <v>31</v>
          </cell>
          <cell r="AJ17">
            <v>176</v>
          </cell>
          <cell r="AK17">
            <v>64.5</v>
          </cell>
          <cell r="AL17">
            <v>94.5</v>
          </cell>
          <cell r="AM17">
            <v>335</v>
          </cell>
          <cell r="AN17" t="str">
            <v>沧州众智鑫成人力资源服务有限公司</v>
          </cell>
          <cell r="AO17">
            <v>88</v>
          </cell>
          <cell r="AP17">
            <v>247</v>
          </cell>
        </row>
        <row r="18">
          <cell r="C18" t="str">
            <v>下午</v>
          </cell>
          <cell r="D18">
            <v>4</v>
          </cell>
          <cell r="E18">
            <v>4</v>
          </cell>
          <cell r="F18">
            <v>4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3</v>
          </cell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  <cell r="Q18">
            <v>4</v>
          </cell>
          <cell r="R18">
            <v>4</v>
          </cell>
          <cell r="S18">
            <v>4</v>
          </cell>
          <cell r="T18">
            <v>4</v>
          </cell>
          <cell r="U18">
            <v>4</v>
          </cell>
          <cell r="V18">
            <v>4</v>
          </cell>
          <cell r="W18">
            <v>4</v>
          </cell>
          <cell r="X18">
            <v>4</v>
          </cell>
          <cell r="Y18">
            <v>4</v>
          </cell>
          <cell r="Z18">
            <v>4</v>
          </cell>
          <cell r="AA18">
            <v>4</v>
          </cell>
          <cell r="AB18">
            <v>4</v>
          </cell>
          <cell r="AC18">
            <v>4</v>
          </cell>
          <cell r="AD18">
            <v>4</v>
          </cell>
          <cell r="AE18">
            <v>4</v>
          </cell>
          <cell r="AF18">
            <v>4</v>
          </cell>
          <cell r="AG18">
            <v>4</v>
          </cell>
          <cell r="AH18">
            <v>4</v>
          </cell>
        </row>
        <row r="19">
          <cell r="C19" t="str">
            <v>加班</v>
          </cell>
          <cell r="D19">
            <v>3</v>
          </cell>
          <cell r="E19">
            <v>3</v>
          </cell>
          <cell r="F19">
            <v>3</v>
          </cell>
          <cell r="G19">
            <v>3</v>
          </cell>
          <cell r="H19">
            <v>3</v>
          </cell>
          <cell r="I19">
            <v>3</v>
          </cell>
          <cell r="J19">
            <v>3</v>
          </cell>
        </row>
        <row r="19">
          <cell r="L19">
            <v>3</v>
          </cell>
          <cell r="M19">
            <v>3</v>
          </cell>
          <cell r="N19">
            <v>3</v>
          </cell>
          <cell r="O19">
            <v>5.5</v>
          </cell>
          <cell r="P19">
            <v>3</v>
          </cell>
          <cell r="Q19">
            <v>3.5</v>
          </cell>
          <cell r="R19">
            <v>3</v>
          </cell>
          <cell r="S19">
            <v>3</v>
          </cell>
          <cell r="T19">
            <v>3</v>
          </cell>
          <cell r="U19">
            <v>3</v>
          </cell>
          <cell r="V19">
            <v>3</v>
          </cell>
          <cell r="W19">
            <v>2</v>
          </cell>
          <cell r="X19">
            <v>2</v>
          </cell>
          <cell r="Y19">
            <v>3</v>
          </cell>
          <cell r="Z19">
            <v>3</v>
          </cell>
          <cell r="AA19">
            <v>3</v>
          </cell>
          <cell r="AB19">
            <v>3</v>
          </cell>
          <cell r="AC19">
            <v>3</v>
          </cell>
          <cell r="AD19">
            <v>3</v>
          </cell>
          <cell r="AE19">
            <v>3</v>
          </cell>
          <cell r="AF19">
            <v>3</v>
          </cell>
          <cell r="AG19">
            <v>3</v>
          </cell>
        </row>
        <row r="20">
          <cell r="A20" t="str">
            <v>刘海戌</v>
          </cell>
          <cell r="B20" t="str">
            <v>焊接</v>
          </cell>
          <cell r="C20" t="str">
            <v>上午</v>
          </cell>
          <cell r="D20">
            <v>4</v>
          </cell>
          <cell r="E20">
            <v>0</v>
          </cell>
          <cell r="F20">
            <v>0</v>
          </cell>
        </row>
        <row r="20">
          <cell r="AI20">
            <v>1</v>
          </cell>
          <cell r="AJ20">
            <v>0</v>
          </cell>
          <cell r="AK20">
            <v>0</v>
          </cell>
          <cell r="AL20">
            <v>10</v>
          </cell>
          <cell r="AM20">
            <v>10</v>
          </cell>
          <cell r="AN20" t="str">
            <v>沧州众智鑫成人力资源服务有限公司</v>
          </cell>
          <cell r="AO20">
            <v>2</v>
          </cell>
          <cell r="AP20">
            <v>8</v>
          </cell>
        </row>
        <row r="21">
          <cell r="C21" t="str">
            <v>下午</v>
          </cell>
          <cell r="D21">
            <v>4</v>
          </cell>
          <cell r="E21">
            <v>0</v>
          </cell>
          <cell r="F21">
            <v>0</v>
          </cell>
        </row>
        <row r="22">
          <cell r="C22" t="str">
            <v>加班</v>
          </cell>
          <cell r="D22">
            <v>2</v>
          </cell>
          <cell r="E22">
            <v>0</v>
          </cell>
          <cell r="F22">
            <v>0</v>
          </cell>
        </row>
        <row r="23">
          <cell r="A23" t="str">
            <v>秦耀政</v>
          </cell>
          <cell r="B23" t="str">
            <v>焊接</v>
          </cell>
          <cell r="C23" t="str">
            <v>上午</v>
          </cell>
        </row>
        <row r="23">
          <cell r="E23">
            <v>4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  <cell r="Q23">
            <v>4</v>
          </cell>
          <cell r="R23">
            <v>4</v>
          </cell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  <cell r="Y23">
            <v>0</v>
          </cell>
          <cell r="Z23">
            <v>4</v>
          </cell>
          <cell r="AA23">
            <v>4</v>
          </cell>
          <cell r="AB23">
            <v>4</v>
          </cell>
          <cell r="AC23">
            <v>4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  <cell r="AH23">
            <v>0</v>
          </cell>
          <cell r="AI23">
            <v>27.5</v>
          </cell>
          <cell r="AJ23">
            <v>164</v>
          </cell>
          <cell r="AK23">
            <v>37</v>
          </cell>
          <cell r="AL23">
            <v>63</v>
          </cell>
          <cell r="AM23">
            <v>264</v>
          </cell>
          <cell r="AN23" t="str">
            <v>沧州众智鑫成人力资源服务有限公司</v>
          </cell>
          <cell r="AO23">
            <v>45</v>
          </cell>
          <cell r="AP23">
            <v>219</v>
          </cell>
        </row>
        <row r="24">
          <cell r="C24" t="str">
            <v>下午</v>
          </cell>
        </row>
        <row r="24"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3</v>
          </cell>
          <cell r="K24">
            <v>4</v>
          </cell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  <cell r="Q24">
            <v>4</v>
          </cell>
          <cell r="R24">
            <v>4</v>
          </cell>
          <cell r="S24">
            <v>4</v>
          </cell>
          <cell r="T24">
            <v>4</v>
          </cell>
          <cell r="U24">
            <v>4</v>
          </cell>
          <cell r="V24">
            <v>2</v>
          </cell>
          <cell r="W24">
            <v>4</v>
          </cell>
          <cell r="X24">
            <v>4</v>
          </cell>
          <cell r="Y24">
            <v>0</v>
          </cell>
          <cell r="Z24">
            <v>4</v>
          </cell>
          <cell r="AA24">
            <v>3</v>
          </cell>
          <cell r="AB24">
            <v>4</v>
          </cell>
          <cell r="AC24">
            <v>4</v>
          </cell>
          <cell r="AD24">
            <v>4</v>
          </cell>
          <cell r="AE24">
            <v>4</v>
          </cell>
          <cell r="AF24">
            <v>4</v>
          </cell>
          <cell r="AG24">
            <v>3</v>
          </cell>
          <cell r="AH24">
            <v>0</v>
          </cell>
        </row>
        <row r="25">
          <cell r="C25" t="str">
            <v>加班</v>
          </cell>
        </row>
        <row r="25">
          <cell r="E25">
            <v>2</v>
          </cell>
          <cell r="F25">
            <v>3</v>
          </cell>
          <cell r="G25">
            <v>3</v>
          </cell>
          <cell r="H25">
            <v>3</v>
          </cell>
          <cell r="I25">
            <v>1</v>
          </cell>
        </row>
        <row r="25">
          <cell r="K25">
            <v>2</v>
          </cell>
          <cell r="L25">
            <v>3</v>
          </cell>
          <cell r="M25">
            <v>7</v>
          </cell>
          <cell r="N25">
            <v>2</v>
          </cell>
          <cell r="O25">
            <v>2</v>
          </cell>
          <cell r="P25">
            <v>2</v>
          </cell>
        </row>
        <row r="25">
          <cell r="R25">
            <v>2</v>
          </cell>
          <cell r="S25">
            <v>2</v>
          </cell>
        </row>
        <row r="25">
          <cell r="AB25">
            <v>2</v>
          </cell>
          <cell r="AC25">
            <v>3</v>
          </cell>
          <cell r="AD25">
            <v>2</v>
          </cell>
          <cell r="AE25">
            <v>2</v>
          </cell>
          <cell r="AF25">
            <v>2</v>
          </cell>
        </row>
        <row r="25">
          <cell r="AH25">
            <v>0</v>
          </cell>
        </row>
        <row r="26">
          <cell r="A26" t="str">
            <v>王明辉</v>
          </cell>
          <cell r="B26" t="str">
            <v>焊接</v>
          </cell>
          <cell r="C26" t="str">
            <v>上午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4</v>
          </cell>
          <cell r="I26">
            <v>0</v>
          </cell>
          <cell r="J26">
            <v>0</v>
          </cell>
          <cell r="K26">
            <v>4</v>
          </cell>
          <cell r="L26">
            <v>0</v>
          </cell>
          <cell r="M26">
            <v>0</v>
          </cell>
          <cell r="N26">
            <v>4</v>
          </cell>
          <cell r="O26">
            <v>4</v>
          </cell>
          <cell r="P26">
            <v>0</v>
          </cell>
          <cell r="Q26">
            <v>4</v>
          </cell>
          <cell r="R26">
            <v>4</v>
          </cell>
          <cell r="S26">
            <v>4</v>
          </cell>
          <cell r="T26">
            <v>4</v>
          </cell>
          <cell r="U26">
            <v>4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</v>
          </cell>
          <cell r="AA26">
            <v>4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16</v>
          </cell>
          <cell r="AJ26">
            <v>96</v>
          </cell>
          <cell r="AK26">
            <v>27.5</v>
          </cell>
          <cell r="AL26">
            <v>40</v>
          </cell>
          <cell r="AM26">
            <v>163.5</v>
          </cell>
          <cell r="AN26" t="str">
            <v>沧州众智鑫成人力资源服务有限公司</v>
          </cell>
          <cell r="AO26">
            <v>29.5</v>
          </cell>
          <cell r="AP26">
            <v>134</v>
          </cell>
        </row>
        <row r="27">
          <cell r="C27" t="str">
            <v>下午</v>
          </cell>
          <cell r="D27">
            <v>4</v>
          </cell>
          <cell r="E27">
            <v>4</v>
          </cell>
          <cell r="F27">
            <v>4</v>
          </cell>
          <cell r="G27">
            <v>4</v>
          </cell>
          <cell r="H27">
            <v>4</v>
          </cell>
          <cell r="I27">
            <v>0</v>
          </cell>
          <cell r="J27">
            <v>0</v>
          </cell>
          <cell r="K27">
            <v>4</v>
          </cell>
          <cell r="L27">
            <v>0</v>
          </cell>
          <cell r="M27">
            <v>4</v>
          </cell>
          <cell r="N27">
            <v>4</v>
          </cell>
          <cell r="O27">
            <v>4</v>
          </cell>
          <cell r="P27">
            <v>0</v>
          </cell>
          <cell r="Q27">
            <v>4</v>
          </cell>
          <cell r="R27">
            <v>4</v>
          </cell>
          <cell r="S27">
            <v>4</v>
          </cell>
          <cell r="T27">
            <v>4</v>
          </cell>
          <cell r="U27">
            <v>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>
            <v>4</v>
          </cell>
          <cell r="AB27">
            <v>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C28" t="str">
            <v>加班</v>
          </cell>
        </row>
        <row r="28">
          <cell r="H28">
            <v>0.5</v>
          </cell>
          <cell r="I28">
            <v>0</v>
          </cell>
          <cell r="J28">
            <v>0</v>
          </cell>
          <cell r="K28">
            <v>2</v>
          </cell>
          <cell r="L28">
            <v>0</v>
          </cell>
          <cell r="M28">
            <v>3</v>
          </cell>
          <cell r="N28">
            <v>3</v>
          </cell>
          <cell r="O28">
            <v>3</v>
          </cell>
          <cell r="P28">
            <v>0</v>
          </cell>
          <cell r="Q28">
            <v>3</v>
          </cell>
          <cell r="R28">
            <v>3</v>
          </cell>
          <cell r="S28">
            <v>3</v>
          </cell>
          <cell r="T28">
            <v>3</v>
          </cell>
          <cell r="U28">
            <v>3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</v>
          </cell>
          <cell r="AA28">
            <v>3</v>
          </cell>
          <cell r="AB28">
            <v>3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赵晨</v>
          </cell>
          <cell r="B29" t="str">
            <v>焊接</v>
          </cell>
          <cell r="C29" t="str">
            <v>上午</v>
          </cell>
        </row>
        <row r="29">
          <cell r="J29">
            <v>4</v>
          </cell>
          <cell r="K29">
            <v>4</v>
          </cell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  <cell r="Q29">
            <v>4</v>
          </cell>
          <cell r="R29">
            <v>4</v>
          </cell>
          <cell r="S29">
            <v>4</v>
          </cell>
          <cell r="T29">
            <v>4</v>
          </cell>
          <cell r="U29">
            <v>4</v>
          </cell>
          <cell r="V29">
            <v>4</v>
          </cell>
        </row>
        <row r="29">
          <cell r="X29">
            <v>4</v>
          </cell>
          <cell r="Y29">
            <v>4</v>
          </cell>
          <cell r="Z29">
            <v>4</v>
          </cell>
          <cell r="AA29">
            <v>4</v>
          </cell>
          <cell r="AB29">
            <v>4</v>
          </cell>
          <cell r="AC29">
            <v>4</v>
          </cell>
          <cell r="AD29">
            <v>4</v>
          </cell>
          <cell r="AE29">
            <v>4</v>
          </cell>
          <cell r="AF29">
            <v>4</v>
          </cell>
          <cell r="AG29">
            <v>4</v>
          </cell>
          <cell r="AH29">
            <v>4</v>
          </cell>
          <cell r="AI29">
            <v>24</v>
          </cell>
          <cell r="AJ29">
            <v>128</v>
          </cell>
          <cell r="AK29">
            <v>45</v>
          </cell>
          <cell r="AL29">
            <v>88</v>
          </cell>
          <cell r="AM29">
            <v>261</v>
          </cell>
          <cell r="AN29" t="str">
            <v>沧州众智鑫成人力资源服务有限公司</v>
          </cell>
          <cell r="AO29">
            <v>66</v>
          </cell>
          <cell r="AP29">
            <v>195</v>
          </cell>
        </row>
        <row r="30">
          <cell r="C30" t="str">
            <v>下午</v>
          </cell>
        </row>
        <row r="30">
          <cell r="J30">
            <v>4</v>
          </cell>
          <cell r="K30">
            <v>4</v>
          </cell>
          <cell r="L30">
            <v>4</v>
          </cell>
          <cell r="M30">
            <v>4</v>
          </cell>
          <cell r="N30">
            <v>4</v>
          </cell>
          <cell r="O30">
            <v>4</v>
          </cell>
        </row>
        <row r="30">
          <cell r="Q30">
            <v>4</v>
          </cell>
          <cell r="R30">
            <v>4</v>
          </cell>
          <cell r="S30">
            <v>4</v>
          </cell>
          <cell r="T30">
            <v>4</v>
          </cell>
          <cell r="U30">
            <v>4</v>
          </cell>
          <cell r="V30">
            <v>4</v>
          </cell>
          <cell r="W30">
            <v>4</v>
          </cell>
          <cell r="X30">
            <v>4</v>
          </cell>
          <cell r="Y30">
            <v>4</v>
          </cell>
          <cell r="Z30">
            <v>4</v>
          </cell>
          <cell r="AA30">
            <v>4</v>
          </cell>
          <cell r="AB30">
            <v>4</v>
          </cell>
          <cell r="AC30">
            <v>4</v>
          </cell>
          <cell r="AD30">
            <v>4</v>
          </cell>
          <cell r="AE30">
            <v>4</v>
          </cell>
          <cell r="AF30">
            <v>4</v>
          </cell>
          <cell r="AG30">
            <v>4</v>
          </cell>
          <cell r="AH30">
            <v>4</v>
          </cell>
        </row>
        <row r="31">
          <cell r="C31" t="str">
            <v>加班</v>
          </cell>
        </row>
        <row r="31"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  <cell r="O31">
            <v>3</v>
          </cell>
        </row>
        <row r="31">
          <cell r="Q31">
            <v>4</v>
          </cell>
          <cell r="R31">
            <v>3</v>
          </cell>
          <cell r="S31">
            <v>3</v>
          </cell>
          <cell r="T31">
            <v>3</v>
          </cell>
          <cell r="U31">
            <v>3</v>
          </cell>
          <cell r="V31">
            <v>3</v>
          </cell>
          <cell r="W31">
            <v>3</v>
          </cell>
          <cell r="X31">
            <v>3</v>
          </cell>
          <cell r="Y31">
            <v>2</v>
          </cell>
          <cell r="Z31">
            <v>2</v>
          </cell>
          <cell r="AA31">
            <v>3</v>
          </cell>
          <cell r="AB31">
            <v>3</v>
          </cell>
          <cell r="AC31">
            <v>3</v>
          </cell>
          <cell r="AD31">
            <v>3</v>
          </cell>
          <cell r="AE31">
            <v>3</v>
          </cell>
          <cell r="AF31">
            <v>3</v>
          </cell>
          <cell r="AG31">
            <v>3</v>
          </cell>
          <cell r="AH31">
            <v>1</v>
          </cell>
        </row>
        <row r="32">
          <cell r="A32" t="str">
            <v>郭俊文</v>
          </cell>
          <cell r="B32" t="str">
            <v>焊接</v>
          </cell>
          <cell r="C32" t="str">
            <v>上午</v>
          </cell>
        </row>
        <row r="32">
          <cell r="O32">
            <v>4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>
            <v>4</v>
          </cell>
          <cell r="U32">
            <v>4</v>
          </cell>
          <cell r="V32">
            <v>4</v>
          </cell>
          <cell r="W32">
            <v>4</v>
          </cell>
          <cell r="X32">
            <v>4</v>
          </cell>
          <cell r="Y32">
            <v>4</v>
          </cell>
          <cell r="Z32">
            <v>4</v>
          </cell>
          <cell r="AA32">
            <v>4</v>
          </cell>
          <cell r="AB32">
            <v>4</v>
          </cell>
          <cell r="AC32">
            <v>4</v>
          </cell>
          <cell r="AD32">
            <v>4</v>
          </cell>
          <cell r="AE32">
            <v>4</v>
          </cell>
          <cell r="AF32">
            <v>4</v>
          </cell>
          <cell r="AG32">
            <v>4</v>
          </cell>
          <cell r="AH32">
            <v>4</v>
          </cell>
          <cell r="AI32">
            <v>19.5</v>
          </cell>
          <cell r="AJ32">
            <v>109</v>
          </cell>
          <cell r="AK32">
            <v>43.5</v>
          </cell>
          <cell r="AL32">
            <v>71</v>
          </cell>
          <cell r="AM32">
            <v>223.5</v>
          </cell>
          <cell r="AN32" t="str">
            <v>沧州众智鑫成人力资源服务有限公司</v>
          </cell>
          <cell r="AO32">
            <v>66.5</v>
          </cell>
          <cell r="AP32">
            <v>157</v>
          </cell>
        </row>
        <row r="33">
          <cell r="C33" t="str">
            <v>下午</v>
          </cell>
        </row>
        <row r="33">
          <cell r="O33">
            <v>4</v>
          </cell>
          <cell r="P33">
            <v>4</v>
          </cell>
          <cell r="Q33">
            <v>4</v>
          </cell>
          <cell r="R33">
            <v>4</v>
          </cell>
          <cell r="S33">
            <v>4</v>
          </cell>
          <cell r="T33">
            <v>4</v>
          </cell>
          <cell r="U33">
            <v>4</v>
          </cell>
          <cell r="V33">
            <v>4</v>
          </cell>
          <cell r="W33">
            <v>4</v>
          </cell>
          <cell r="X33">
            <v>4</v>
          </cell>
          <cell r="Y33">
            <v>4</v>
          </cell>
          <cell r="Z33">
            <v>4</v>
          </cell>
          <cell r="AA33">
            <v>4</v>
          </cell>
          <cell r="AB33">
            <v>4</v>
          </cell>
          <cell r="AC33">
            <v>4</v>
          </cell>
          <cell r="AD33">
            <v>4</v>
          </cell>
          <cell r="AE33">
            <v>4</v>
          </cell>
          <cell r="AF33">
            <v>4</v>
          </cell>
          <cell r="AG33">
            <v>4</v>
          </cell>
          <cell r="AH33">
            <v>1</v>
          </cell>
        </row>
        <row r="34">
          <cell r="C34" t="str">
            <v>加班</v>
          </cell>
        </row>
        <row r="34">
          <cell r="O34">
            <v>3</v>
          </cell>
          <cell r="P34">
            <v>3</v>
          </cell>
          <cell r="Q34">
            <v>3</v>
          </cell>
          <cell r="R34">
            <v>3</v>
          </cell>
          <cell r="S34">
            <v>3</v>
          </cell>
          <cell r="T34">
            <v>3</v>
          </cell>
          <cell r="U34">
            <v>3</v>
          </cell>
          <cell r="V34">
            <v>3</v>
          </cell>
          <cell r="W34">
            <v>3</v>
          </cell>
          <cell r="X34">
            <v>3</v>
          </cell>
          <cell r="Y34">
            <v>3</v>
          </cell>
          <cell r="Z34">
            <v>3</v>
          </cell>
          <cell r="AA34">
            <v>3</v>
          </cell>
          <cell r="AB34">
            <v>3</v>
          </cell>
          <cell r="AC34">
            <v>5</v>
          </cell>
          <cell r="AD34">
            <v>3</v>
          </cell>
          <cell r="AE34">
            <v>5.5</v>
          </cell>
          <cell r="AF34">
            <v>5.5</v>
          </cell>
          <cell r="AG34">
            <v>5.5</v>
          </cell>
        </row>
        <row r="35">
          <cell r="A35" t="str">
            <v>刘晓鹏</v>
          </cell>
          <cell r="B35" t="str">
            <v>焊接</v>
          </cell>
          <cell r="C35" t="str">
            <v>上午</v>
          </cell>
        </row>
        <row r="35"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>
            <v>4</v>
          </cell>
          <cell r="U35">
            <v>4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>
            <v>4</v>
          </cell>
          <cell r="AB35">
            <v>4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4</v>
          </cell>
          <cell r="AH35">
            <v>4</v>
          </cell>
          <cell r="AI35">
            <v>19.5</v>
          </cell>
          <cell r="AJ35">
            <v>109</v>
          </cell>
          <cell r="AK35">
            <v>43.5</v>
          </cell>
          <cell r="AL35">
            <v>71</v>
          </cell>
          <cell r="AM35">
            <v>223.5</v>
          </cell>
          <cell r="AN35" t="str">
            <v>沧州众智鑫成人力资源服务有限公司</v>
          </cell>
          <cell r="AO35">
            <v>66.5</v>
          </cell>
          <cell r="AP35">
            <v>157</v>
          </cell>
        </row>
        <row r="36">
          <cell r="C36" t="str">
            <v>下午</v>
          </cell>
        </row>
        <row r="36">
          <cell r="O36">
            <v>4</v>
          </cell>
          <cell r="P36">
            <v>4</v>
          </cell>
          <cell r="Q36">
            <v>4</v>
          </cell>
          <cell r="R36">
            <v>4</v>
          </cell>
          <cell r="S36">
            <v>4</v>
          </cell>
          <cell r="T36">
            <v>4</v>
          </cell>
          <cell r="U36">
            <v>4</v>
          </cell>
          <cell r="V36">
            <v>4</v>
          </cell>
          <cell r="W36">
            <v>4</v>
          </cell>
          <cell r="X36">
            <v>4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  <cell r="AH36">
            <v>1</v>
          </cell>
        </row>
        <row r="37">
          <cell r="C37" t="str">
            <v>加班</v>
          </cell>
        </row>
        <row r="37"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>
            <v>3</v>
          </cell>
          <cell r="T37">
            <v>3</v>
          </cell>
          <cell r="U37">
            <v>3</v>
          </cell>
          <cell r="V37">
            <v>3</v>
          </cell>
          <cell r="W37">
            <v>3</v>
          </cell>
          <cell r="X37">
            <v>3</v>
          </cell>
          <cell r="Y37">
            <v>3</v>
          </cell>
          <cell r="Z37">
            <v>3</v>
          </cell>
          <cell r="AA37">
            <v>4</v>
          </cell>
          <cell r="AB37">
            <v>3</v>
          </cell>
          <cell r="AC37">
            <v>5</v>
          </cell>
          <cell r="AD37">
            <v>4</v>
          </cell>
          <cell r="AE37">
            <v>5.5</v>
          </cell>
          <cell r="AF37">
            <v>5.5</v>
          </cell>
          <cell r="AG37">
            <v>3.5</v>
          </cell>
        </row>
        <row r="38">
          <cell r="A38" t="str">
            <v>王盼盼</v>
          </cell>
          <cell r="B38" t="str">
            <v>焊接</v>
          </cell>
          <cell r="C38" t="str">
            <v>上午</v>
          </cell>
        </row>
        <row r="38"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4</v>
          </cell>
          <cell r="AA38">
            <v>4</v>
          </cell>
          <cell r="AB38">
            <v>4</v>
          </cell>
          <cell r="AC38">
            <v>4</v>
          </cell>
          <cell r="AD38">
            <v>4</v>
          </cell>
          <cell r="AE38">
            <v>4</v>
          </cell>
          <cell r="AF38">
            <v>0</v>
          </cell>
          <cell r="AG38">
            <v>4</v>
          </cell>
          <cell r="AH38">
            <v>4</v>
          </cell>
          <cell r="AI38">
            <v>12.5</v>
          </cell>
          <cell r="AJ38">
            <v>78</v>
          </cell>
          <cell r="AK38">
            <v>21</v>
          </cell>
          <cell r="AL38">
            <v>31</v>
          </cell>
          <cell r="AM38">
            <v>130</v>
          </cell>
          <cell r="AN38" t="str">
            <v>沧州众智鑫成人力资源服务有限公司</v>
          </cell>
          <cell r="AO38">
            <v>28</v>
          </cell>
          <cell r="AP38">
            <v>102</v>
          </cell>
        </row>
        <row r="39">
          <cell r="C39" t="str">
            <v>下午</v>
          </cell>
        </row>
        <row r="39">
          <cell r="U39">
            <v>4</v>
          </cell>
          <cell r="V39">
            <v>4</v>
          </cell>
          <cell r="W39">
            <v>4</v>
          </cell>
          <cell r="X39">
            <v>4</v>
          </cell>
          <cell r="Y39">
            <v>4</v>
          </cell>
          <cell r="Z39">
            <v>4</v>
          </cell>
          <cell r="AA39">
            <v>4</v>
          </cell>
          <cell r="AB39">
            <v>4</v>
          </cell>
          <cell r="AC39">
            <v>4</v>
          </cell>
          <cell r="AD39">
            <v>4</v>
          </cell>
          <cell r="AE39">
            <v>4</v>
          </cell>
          <cell r="AF39">
            <v>0</v>
          </cell>
          <cell r="AG39">
            <v>4</v>
          </cell>
          <cell r="AH39">
            <v>2</v>
          </cell>
        </row>
        <row r="40">
          <cell r="C40" t="str">
            <v>加班</v>
          </cell>
        </row>
        <row r="40">
          <cell r="U40">
            <v>3</v>
          </cell>
          <cell r="V40">
            <v>3</v>
          </cell>
          <cell r="W40">
            <v>3</v>
          </cell>
          <cell r="X40">
            <v>1</v>
          </cell>
          <cell r="Y40">
            <v>3</v>
          </cell>
          <cell r="Z40">
            <v>3</v>
          </cell>
          <cell r="AA40">
            <v>3</v>
          </cell>
          <cell r="AB40">
            <v>1</v>
          </cell>
          <cell r="AC40">
            <v>3</v>
          </cell>
          <cell r="AD40">
            <v>1</v>
          </cell>
          <cell r="AE40">
            <v>3</v>
          </cell>
          <cell r="AF40">
            <v>0</v>
          </cell>
          <cell r="AG40">
            <v>1</v>
          </cell>
        </row>
        <row r="41">
          <cell r="A41" t="str">
            <v>刘宝洪</v>
          </cell>
          <cell r="B41" t="str">
            <v>电泳</v>
          </cell>
          <cell r="C41" t="str">
            <v>上午</v>
          </cell>
          <cell r="D41">
            <v>4</v>
          </cell>
          <cell r="E41">
            <v>4</v>
          </cell>
          <cell r="F41">
            <v>4</v>
          </cell>
          <cell r="G41">
            <v>4</v>
          </cell>
          <cell r="H41">
            <v>4</v>
          </cell>
          <cell r="I41">
            <v>4</v>
          </cell>
          <cell r="J41">
            <v>4</v>
          </cell>
          <cell r="K41">
            <v>4</v>
          </cell>
          <cell r="L41">
            <v>4</v>
          </cell>
          <cell r="M41">
            <v>4</v>
          </cell>
          <cell r="N41">
            <v>4</v>
          </cell>
          <cell r="O41">
            <v>4</v>
          </cell>
          <cell r="P41">
            <v>4</v>
          </cell>
          <cell r="Q41">
            <v>4</v>
          </cell>
          <cell r="R41">
            <v>4</v>
          </cell>
          <cell r="S41">
            <v>4</v>
          </cell>
          <cell r="T41">
            <v>4</v>
          </cell>
          <cell r="U41">
            <v>4</v>
          </cell>
          <cell r="V41">
            <v>4</v>
          </cell>
          <cell r="W41">
            <v>4</v>
          </cell>
          <cell r="X41">
            <v>4</v>
          </cell>
          <cell r="Y41">
            <v>4</v>
          </cell>
          <cell r="Z41">
            <v>4</v>
          </cell>
          <cell r="AA41">
            <v>4</v>
          </cell>
          <cell r="AB41">
            <v>4</v>
          </cell>
          <cell r="AC41">
            <v>4</v>
          </cell>
          <cell r="AD41">
            <v>4</v>
          </cell>
          <cell r="AE41">
            <v>4</v>
          </cell>
          <cell r="AF41">
            <v>4</v>
          </cell>
          <cell r="AG41">
            <v>4</v>
          </cell>
          <cell r="AH41">
            <v>4</v>
          </cell>
          <cell r="AI41">
            <v>31</v>
          </cell>
          <cell r="AJ41">
            <v>176</v>
          </cell>
          <cell r="AK41">
            <v>81.5</v>
          </cell>
          <cell r="AL41">
            <v>100.5</v>
          </cell>
          <cell r="AM41">
            <v>358</v>
          </cell>
          <cell r="AN41" t="str">
            <v>沧州众智鑫成人力资源服务有限公司</v>
          </cell>
          <cell r="AO41">
            <v>110</v>
          </cell>
          <cell r="AP41">
            <v>248</v>
          </cell>
        </row>
        <row r="42">
          <cell r="C42" t="str">
            <v>下午</v>
          </cell>
          <cell r="D42">
            <v>4</v>
          </cell>
          <cell r="E42">
            <v>4</v>
          </cell>
          <cell r="F42">
            <v>4</v>
          </cell>
          <cell r="G42">
            <v>4</v>
          </cell>
          <cell r="H42">
            <v>4</v>
          </cell>
          <cell r="I42">
            <v>4</v>
          </cell>
          <cell r="J42">
            <v>4</v>
          </cell>
          <cell r="K42">
            <v>4</v>
          </cell>
          <cell r="L42">
            <v>4</v>
          </cell>
          <cell r="M42">
            <v>4</v>
          </cell>
          <cell r="N42">
            <v>4</v>
          </cell>
          <cell r="O42">
            <v>4</v>
          </cell>
          <cell r="P42">
            <v>4</v>
          </cell>
          <cell r="Q42">
            <v>4</v>
          </cell>
          <cell r="R42">
            <v>4</v>
          </cell>
          <cell r="S42">
            <v>4</v>
          </cell>
          <cell r="T42">
            <v>4</v>
          </cell>
          <cell r="U42">
            <v>4</v>
          </cell>
          <cell r="V42">
            <v>4</v>
          </cell>
          <cell r="W42">
            <v>4</v>
          </cell>
          <cell r="X42">
            <v>4</v>
          </cell>
          <cell r="Y42">
            <v>4</v>
          </cell>
          <cell r="Z42">
            <v>4</v>
          </cell>
          <cell r="AA42">
            <v>4</v>
          </cell>
          <cell r="AB42">
            <v>4</v>
          </cell>
          <cell r="AC42">
            <v>4</v>
          </cell>
          <cell r="AD42">
            <v>4</v>
          </cell>
          <cell r="AE42">
            <v>4</v>
          </cell>
          <cell r="AF42">
            <v>4</v>
          </cell>
          <cell r="AG42">
            <v>4</v>
          </cell>
          <cell r="AH42">
            <v>4</v>
          </cell>
        </row>
        <row r="43">
          <cell r="C43" t="str">
            <v>加班</v>
          </cell>
          <cell r="D43">
            <v>1</v>
          </cell>
          <cell r="E43">
            <v>2</v>
          </cell>
          <cell r="F43">
            <v>1.5</v>
          </cell>
          <cell r="G43">
            <v>3</v>
          </cell>
          <cell r="H43">
            <v>2.5</v>
          </cell>
          <cell r="I43">
            <v>3</v>
          </cell>
          <cell r="J43">
            <v>4</v>
          </cell>
          <cell r="K43">
            <v>1</v>
          </cell>
          <cell r="L43">
            <v>4.5</v>
          </cell>
          <cell r="M43">
            <v>5.5</v>
          </cell>
          <cell r="N43">
            <v>6</v>
          </cell>
          <cell r="O43">
            <v>5.5</v>
          </cell>
          <cell r="P43">
            <v>1.5</v>
          </cell>
          <cell r="Q43">
            <v>5.5</v>
          </cell>
          <cell r="R43">
            <v>5</v>
          </cell>
          <cell r="S43">
            <v>5.5</v>
          </cell>
          <cell r="T43">
            <v>2.5</v>
          </cell>
          <cell r="U43">
            <v>5</v>
          </cell>
          <cell r="V43">
            <v>3</v>
          </cell>
          <cell r="W43">
            <v>5</v>
          </cell>
          <cell r="X43">
            <v>4</v>
          </cell>
          <cell r="Y43">
            <v>2</v>
          </cell>
          <cell r="Z43">
            <v>3</v>
          </cell>
          <cell r="AA43">
            <v>4.5</v>
          </cell>
          <cell r="AB43">
            <v>4.5</v>
          </cell>
          <cell r="AC43">
            <v>4.5</v>
          </cell>
          <cell r="AD43">
            <v>4</v>
          </cell>
          <cell r="AE43">
            <v>3.5</v>
          </cell>
          <cell r="AF43">
            <v>2.5</v>
          </cell>
          <cell r="AG43">
            <v>3.5</v>
          </cell>
          <cell r="AH43">
            <v>1.5</v>
          </cell>
        </row>
        <row r="44">
          <cell r="A44" t="str">
            <v>从恩健</v>
          </cell>
          <cell r="B44" t="str">
            <v>电泳</v>
          </cell>
          <cell r="C44" t="str">
            <v>上午</v>
          </cell>
          <cell r="D44">
            <v>4</v>
          </cell>
          <cell r="E44">
            <v>4</v>
          </cell>
        </row>
        <row r="44">
          <cell r="G44">
            <v>4</v>
          </cell>
          <cell r="H44">
            <v>4</v>
          </cell>
          <cell r="I44">
            <v>4</v>
          </cell>
          <cell r="J44">
            <v>4</v>
          </cell>
          <cell r="K44">
            <v>4</v>
          </cell>
          <cell r="L44">
            <v>4</v>
          </cell>
          <cell r="M44">
            <v>4</v>
          </cell>
          <cell r="N44">
            <v>4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4</v>
          </cell>
          <cell r="T44">
            <v>4</v>
          </cell>
          <cell r="U44">
            <v>4</v>
          </cell>
          <cell r="V44">
            <v>4</v>
          </cell>
          <cell r="W44">
            <v>4</v>
          </cell>
          <cell r="X44">
            <v>4</v>
          </cell>
          <cell r="Y44">
            <v>4</v>
          </cell>
          <cell r="Z44">
            <v>4</v>
          </cell>
          <cell r="AA44">
            <v>4</v>
          </cell>
          <cell r="AB44">
            <v>4</v>
          </cell>
          <cell r="AC44">
            <v>4</v>
          </cell>
          <cell r="AD44">
            <v>4</v>
          </cell>
          <cell r="AE44">
            <v>4</v>
          </cell>
          <cell r="AF44">
            <v>4</v>
          </cell>
          <cell r="AG44">
            <v>4</v>
          </cell>
          <cell r="AH44">
            <v>4</v>
          </cell>
          <cell r="AI44">
            <v>30</v>
          </cell>
          <cell r="AJ44">
            <v>168</v>
          </cell>
          <cell r="AK44">
            <v>77.5</v>
          </cell>
          <cell r="AL44">
            <v>94</v>
          </cell>
          <cell r="AM44">
            <v>339.5</v>
          </cell>
          <cell r="AN44" t="str">
            <v>沧州众智鑫成人力资源服务有限公司</v>
          </cell>
          <cell r="AO44">
            <v>99.5</v>
          </cell>
          <cell r="AP44">
            <v>240</v>
          </cell>
        </row>
        <row r="45">
          <cell r="C45" t="str">
            <v>下午</v>
          </cell>
          <cell r="D45">
            <v>4</v>
          </cell>
          <cell r="E45">
            <v>4</v>
          </cell>
        </row>
        <row r="45">
          <cell r="G45">
            <v>4</v>
          </cell>
          <cell r="H45">
            <v>4</v>
          </cell>
          <cell r="I45">
            <v>4</v>
          </cell>
          <cell r="J45">
            <v>4</v>
          </cell>
          <cell r="K45">
            <v>4</v>
          </cell>
          <cell r="L45">
            <v>4</v>
          </cell>
          <cell r="M45">
            <v>4</v>
          </cell>
          <cell r="N45">
            <v>4</v>
          </cell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4</v>
          </cell>
          <cell r="T45">
            <v>4</v>
          </cell>
          <cell r="U45">
            <v>4</v>
          </cell>
          <cell r="V45">
            <v>4</v>
          </cell>
          <cell r="W45">
            <v>4</v>
          </cell>
          <cell r="X45">
            <v>4</v>
          </cell>
          <cell r="Y45">
            <v>4</v>
          </cell>
          <cell r="Z45">
            <v>4</v>
          </cell>
          <cell r="AA45">
            <v>4</v>
          </cell>
          <cell r="AB45">
            <v>4</v>
          </cell>
          <cell r="AC45">
            <v>4</v>
          </cell>
          <cell r="AD45">
            <v>4</v>
          </cell>
          <cell r="AE45">
            <v>4</v>
          </cell>
          <cell r="AF45">
            <v>4</v>
          </cell>
          <cell r="AG45">
            <v>4</v>
          </cell>
          <cell r="AH45">
            <v>4</v>
          </cell>
        </row>
        <row r="46">
          <cell r="C46" t="str">
            <v>加班</v>
          </cell>
          <cell r="D46">
            <v>1</v>
          </cell>
          <cell r="E46">
            <v>2</v>
          </cell>
        </row>
        <row r="46">
          <cell r="G46">
            <v>3</v>
          </cell>
          <cell r="H46">
            <v>2.5</v>
          </cell>
          <cell r="I46">
            <v>3</v>
          </cell>
          <cell r="J46">
            <v>4</v>
          </cell>
          <cell r="K46">
            <v>1</v>
          </cell>
          <cell r="L46">
            <v>4.5</v>
          </cell>
          <cell r="M46">
            <v>5.5</v>
          </cell>
          <cell r="N46">
            <v>5</v>
          </cell>
          <cell r="O46">
            <v>5.5</v>
          </cell>
          <cell r="P46">
            <v>4.5</v>
          </cell>
          <cell r="Q46">
            <v>1</v>
          </cell>
          <cell r="R46">
            <v>6</v>
          </cell>
          <cell r="S46">
            <v>4.5</v>
          </cell>
          <cell r="T46">
            <v>5</v>
          </cell>
          <cell r="U46">
            <v>5</v>
          </cell>
          <cell r="V46">
            <v>3</v>
          </cell>
          <cell r="W46">
            <v>5</v>
          </cell>
          <cell r="X46">
            <v>4</v>
          </cell>
          <cell r="Y46">
            <v>2</v>
          </cell>
          <cell r="Z46">
            <v>3</v>
          </cell>
          <cell r="AA46">
            <v>0.5</v>
          </cell>
          <cell r="AB46">
            <v>2.5</v>
          </cell>
          <cell r="AC46">
            <v>4.5</v>
          </cell>
          <cell r="AD46">
            <v>4</v>
          </cell>
          <cell r="AE46">
            <v>0.5</v>
          </cell>
          <cell r="AF46">
            <v>2.5</v>
          </cell>
          <cell r="AG46">
            <v>3.5</v>
          </cell>
          <cell r="AH46">
            <v>1.5</v>
          </cell>
        </row>
        <row r="47">
          <cell r="A47" t="str">
            <v>臧洪瑞</v>
          </cell>
          <cell r="B47" t="str">
            <v>电泳</v>
          </cell>
          <cell r="C47" t="str">
            <v>上午</v>
          </cell>
          <cell r="D47">
            <v>4</v>
          </cell>
          <cell r="E47">
            <v>4</v>
          </cell>
          <cell r="F47">
            <v>4</v>
          </cell>
          <cell r="G47">
            <v>4</v>
          </cell>
          <cell r="H47">
            <v>4</v>
          </cell>
          <cell r="I47">
            <v>4</v>
          </cell>
          <cell r="J47">
            <v>4</v>
          </cell>
          <cell r="K47">
            <v>4</v>
          </cell>
          <cell r="L47">
            <v>4</v>
          </cell>
          <cell r="M47">
            <v>4</v>
          </cell>
          <cell r="N47">
            <v>4</v>
          </cell>
        </row>
        <row r="47"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4</v>
          </cell>
          <cell r="AA47">
            <v>4</v>
          </cell>
          <cell r="AB47">
            <v>4</v>
          </cell>
          <cell r="AC47">
            <v>4</v>
          </cell>
          <cell r="AD47">
            <v>4</v>
          </cell>
          <cell r="AE47">
            <v>4</v>
          </cell>
          <cell r="AF47">
            <v>4</v>
          </cell>
          <cell r="AG47">
            <v>4</v>
          </cell>
          <cell r="AH47">
            <v>4</v>
          </cell>
          <cell r="AI47">
            <v>30</v>
          </cell>
          <cell r="AJ47">
            <v>168</v>
          </cell>
          <cell r="AK47">
            <v>80</v>
          </cell>
          <cell r="AL47">
            <v>100.5</v>
          </cell>
          <cell r="AM47">
            <v>348.5</v>
          </cell>
          <cell r="AN47" t="str">
            <v>沧州众智鑫成人力资源服务有限公司</v>
          </cell>
          <cell r="AO47">
            <v>108.5</v>
          </cell>
          <cell r="AP47">
            <v>240</v>
          </cell>
        </row>
        <row r="48">
          <cell r="C48" t="str">
            <v>下午</v>
          </cell>
          <cell r="D48">
            <v>4</v>
          </cell>
          <cell r="E48">
            <v>4</v>
          </cell>
          <cell r="F48">
            <v>4</v>
          </cell>
          <cell r="G48">
            <v>4</v>
          </cell>
          <cell r="H48">
            <v>4</v>
          </cell>
          <cell r="I48">
            <v>4</v>
          </cell>
          <cell r="J48">
            <v>4</v>
          </cell>
          <cell r="K48">
            <v>4</v>
          </cell>
          <cell r="L48">
            <v>4</v>
          </cell>
          <cell r="M48">
            <v>4</v>
          </cell>
          <cell r="N48">
            <v>4</v>
          </cell>
        </row>
        <row r="48">
          <cell r="P48">
            <v>4</v>
          </cell>
          <cell r="Q48">
            <v>4</v>
          </cell>
          <cell r="R48">
            <v>4</v>
          </cell>
          <cell r="S48">
            <v>4</v>
          </cell>
          <cell r="T48">
            <v>4</v>
          </cell>
          <cell r="U48">
            <v>4</v>
          </cell>
          <cell r="V48">
            <v>4</v>
          </cell>
          <cell r="W48">
            <v>4</v>
          </cell>
          <cell r="X48">
            <v>4</v>
          </cell>
          <cell r="Y48">
            <v>4</v>
          </cell>
          <cell r="Z48">
            <v>4</v>
          </cell>
          <cell r="AA48">
            <v>4</v>
          </cell>
          <cell r="AB48">
            <v>4</v>
          </cell>
          <cell r="AC48">
            <v>4</v>
          </cell>
          <cell r="AD48">
            <v>4</v>
          </cell>
          <cell r="AE48">
            <v>4</v>
          </cell>
          <cell r="AF48">
            <v>4</v>
          </cell>
          <cell r="AG48">
            <v>4</v>
          </cell>
          <cell r="AH48">
            <v>4</v>
          </cell>
        </row>
        <row r="49">
          <cell r="C49" t="str">
            <v>加班</v>
          </cell>
          <cell r="D49">
            <v>1</v>
          </cell>
          <cell r="E49">
            <v>2</v>
          </cell>
          <cell r="F49">
            <v>1.5</v>
          </cell>
          <cell r="G49">
            <v>3</v>
          </cell>
          <cell r="H49">
            <v>2.5</v>
          </cell>
          <cell r="I49">
            <v>3</v>
          </cell>
          <cell r="J49">
            <v>4</v>
          </cell>
          <cell r="K49">
            <v>1</v>
          </cell>
          <cell r="L49">
            <v>4.5</v>
          </cell>
          <cell r="M49">
            <v>5.5</v>
          </cell>
          <cell r="N49">
            <v>6</v>
          </cell>
        </row>
        <row r="49">
          <cell r="P49">
            <v>5.5</v>
          </cell>
          <cell r="Q49">
            <v>5.5</v>
          </cell>
          <cell r="R49">
            <v>5</v>
          </cell>
          <cell r="S49">
            <v>5.5</v>
          </cell>
          <cell r="T49">
            <v>2.5</v>
          </cell>
          <cell r="U49">
            <v>5</v>
          </cell>
          <cell r="V49">
            <v>3</v>
          </cell>
          <cell r="W49">
            <v>5</v>
          </cell>
          <cell r="X49">
            <v>4</v>
          </cell>
          <cell r="Y49">
            <v>2</v>
          </cell>
          <cell r="Z49">
            <v>3</v>
          </cell>
          <cell r="AA49">
            <v>4.5</v>
          </cell>
          <cell r="AB49">
            <v>4.5</v>
          </cell>
          <cell r="AC49">
            <v>4.5</v>
          </cell>
          <cell r="AD49">
            <v>4</v>
          </cell>
          <cell r="AE49">
            <v>3.5</v>
          </cell>
          <cell r="AF49">
            <v>2.5</v>
          </cell>
          <cell r="AG49">
            <v>3.5</v>
          </cell>
          <cell r="AH49">
            <v>1.5</v>
          </cell>
        </row>
        <row r="50">
          <cell r="A50" t="str">
            <v>常琳</v>
          </cell>
          <cell r="B50" t="str">
            <v>焊接</v>
          </cell>
          <cell r="C50" t="str">
            <v>上午</v>
          </cell>
        </row>
        <row r="50"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  <cell r="N50">
            <v>4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4</v>
          </cell>
          <cell r="X50">
            <v>4</v>
          </cell>
          <cell r="Y50">
            <v>4</v>
          </cell>
          <cell r="Z50">
            <v>4</v>
          </cell>
          <cell r="AA50">
            <v>4</v>
          </cell>
          <cell r="AB50">
            <v>4</v>
          </cell>
          <cell r="AC50">
            <v>3</v>
          </cell>
          <cell r="AD50">
            <v>4</v>
          </cell>
          <cell r="AE50">
            <v>4</v>
          </cell>
          <cell r="AF50">
            <v>4</v>
          </cell>
          <cell r="AG50">
            <v>4</v>
          </cell>
          <cell r="AH50">
            <v>4</v>
          </cell>
          <cell r="AI50">
            <v>29.5</v>
          </cell>
          <cell r="AJ50">
            <v>171</v>
          </cell>
          <cell r="AK50">
            <v>61.5</v>
          </cell>
          <cell r="AL50">
            <v>83</v>
          </cell>
          <cell r="AM50">
            <v>315.5</v>
          </cell>
          <cell r="AN50" t="str">
            <v>沧州众智鑫成人力资源服务有限公司</v>
          </cell>
          <cell r="AO50">
            <v>80.5</v>
          </cell>
          <cell r="AP50">
            <v>235</v>
          </cell>
        </row>
        <row r="51">
          <cell r="C51" t="str">
            <v>下午</v>
          </cell>
        </row>
        <row r="51">
          <cell r="E51">
            <v>4</v>
          </cell>
          <cell r="F51">
            <v>4</v>
          </cell>
          <cell r="G51">
            <v>4</v>
          </cell>
          <cell r="H51">
            <v>4</v>
          </cell>
          <cell r="I51">
            <v>4</v>
          </cell>
          <cell r="J51">
            <v>4</v>
          </cell>
          <cell r="K51">
            <v>4</v>
          </cell>
          <cell r="L51">
            <v>4</v>
          </cell>
          <cell r="M51">
            <v>4</v>
          </cell>
          <cell r="N51">
            <v>4</v>
          </cell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4</v>
          </cell>
          <cell r="T51">
            <v>4</v>
          </cell>
          <cell r="U51">
            <v>4</v>
          </cell>
          <cell r="V51">
            <v>4</v>
          </cell>
          <cell r="W51">
            <v>4</v>
          </cell>
          <cell r="X51">
            <v>4</v>
          </cell>
          <cell r="Y51">
            <v>4</v>
          </cell>
          <cell r="Z51">
            <v>4</v>
          </cell>
          <cell r="AA51">
            <v>4</v>
          </cell>
          <cell r="AB51">
            <v>4</v>
          </cell>
        </row>
        <row r="51">
          <cell r="AD51">
            <v>4</v>
          </cell>
          <cell r="AE51">
            <v>4</v>
          </cell>
          <cell r="AF51">
            <v>4</v>
          </cell>
          <cell r="AG51">
            <v>4</v>
          </cell>
          <cell r="AH51">
            <v>4</v>
          </cell>
        </row>
        <row r="52">
          <cell r="C52" t="str">
            <v>加班</v>
          </cell>
        </row>
        <row r="52">
          <cell r="F52">
            <v>3</v>
          </cell>
          <cell r="G52">
            <v>2</v>
          </cell>
          <cell r="H52">
            <v>2</v>
          </cell>
          <cell r="I52">
            <v>3</v>
          </cell>
          <cell r="J52">
            <v>3</v>
          </cell>
          <cell r="K52">
            <v>2</v>
          </cell>
          <cell r="L52">
            <v>3</v>
          </cell>
          <cell r="M52">
            <v>4</v>
          </cell>
          <cell r="N52">
            <v>3</v>
          </cell>
          <cell r="O52">
            <v>3</v>
          </cell>
          <cell r="P52">
            <v>4</v>
          </cell>
          <cell r="Q52">
            <v>3</v>
          </cell>
        </row>
        <row r="52">
          <cell r="S52">
            <v>3</v>
          </cell>
          <cell r="T52">
            <v>4</v>
          </cell>
          <cell r="U52">
            <v>3</v>
          </cell>
          <cell r="V52">
            <v>3</v>
          </cell>
          <cell r="W52">
            <v>4</v>
          </cell>
          <cell r="X52">
            <v>3</v>
          </cell>
          <cell r="Y52">
            <v>2</v>
          </cell>
          <cell r="Z52">
            <v>4</v>
          </cell>
          <cell r="AA52">
            <v>3</v>
          </cell>
          <cell r="AB52">
            <v>3</v>
          </cell>
        </row>
        <row r="52">
          <cell r="AD52">
            <v>3</v>
          </cell>
          <cell r="AE52">
            <v>3</v>
          </cell>
          <cell r="AF52">
            <v>3</v>
          </cell>
          <cell r="AG52">
            <v>3</v>
          </cell>
          <cell r="AH52">
            <v>1.5</v>
          </cell>
        </row>
        <row r="53">
          <cell r="A53" t="str">
            <v>范秀花</v>
          </cell>
          <cell r="B53" t="str">
            <v>焊接</v>
          </cell>
          <cell r="C53" t="str">
            <v>上午</v>
          </cell>
        </row>
        <row r="53">
          <cell r="E53">
            <v>2</v>
          </cell>
          <cell r="F53">
            <v>4</v>
          </cell>
          <cell r="G53">
            <v>4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>
            <v>4</v>
          </cell>
          <cell r="O53">
            <v>4</v>
          </cell>
          <cell r="P53">
            <v>4</v>
          </cell>
          <cell r="Q53">
            <v>1</v>
          </cell>
          <cell r="R53">
            <v>4</v>
          </cell>
          <cell r="S53">
            <v>4</v>
          </cell>
          <cell r="T53">
            <v>4</v>
          </cell>
          <cell r="U53">
            <v>4</v>
          </cell>
          <cell r="V53">
            <v>4</v>
          </cell>
          <cell r="W53">
            <v>4</v>
          </cell>
          <cell r="X53">
            <v>4</v>
          </cell>
          <cell r="Y53">
            <v>4</v>
          </cell>
          <cell r="Z53">
            <v>4</v>
          </cell>
          <cell r="AA53">
            <v>4</v>
          </cell>
          <cell r="AB53">
            <v>4</v>
          </cell>
          <cell r="AC53">
            <v>4</v>
          </cell>
          <cell r="AD53">
            <v>4</v>
          </cell>
          <cell r="AE53">
            <v>4</v>
          </cell>
          <cell r="AF53">
            <v>4</v>
          </cell>
          <cell r="AG53">
            <v>4</v>
          </cell>
          <cell r="AH53">
            <v>4</v>
          </cell>
          <cell r="AI53">
            <v>28.5</v>
          </cell>
          <cell r="AJ53">
            <v>171.5</v>
          </cell>
          <cell r="AK53">
            <v>68.5</v>
          </cell>
          <cell r="AL53">
            <v>86.5</v>
          </cell>
          <cell r="AM53">
            <v>326.5</v>
          </cell>
          <cell r="AN53" t="str">
            <v>沧州众智鑫成人力资源服务有限公司</v>
          </cell>
          <cell r="AO53">
            <v>86.5</v>
          </cell>
          <cell r="AP53">
            <v>240</v>
          </cell>
        </row>
        <row r="54">
          <cell r="C54" t="str">
            <v>下午</v>
          </cell>
        </row>
        <row r="54">
          <cell r="E54">
            <v>4</v>
          </cell>
          <cell r="F54">
            <v>4</v>
          </cell>
          <cell r="G54">
            <v>4</v>
          </cell>
          <cell r="H54">
            <v>4</v>
          </cell>
          <cell r="I54">
            <v>4.5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  <cell r="N54">
            <v>4</v>
          </cell>
          <cell r="O54">
            <v>1</v>
          </cell>
          <cell r="P54">
            <v>4</v>
          </cell>
          <cell r="Q54">
            <v>4</v>
          </cell>
          <cell r="R54">
            <v>4</v>
          </cell>
          <cell r="S54">
            <v>4</v>
          </cell>
          <cell r="T54">
            <v>4</v>
          </cell>
          <cell r="U54">
            <v>4</v>
          </cell>
          <cell r="V54">
            <v>4</v>
          </cell>
          <cell r="W54">
            <v>4</v>
          </cell>
          <cell r="X54">
            <v>4</v>
          </cell>
          <cell r="Y54">
            <v>4</v>
          </cell>
          <cell r="Z54">
            <v>4</v>
          </cell>
          <cell r="AA54">
            <v>4</v>
          </cell>
          <cell r="AB54">
            <v>4</v>
          </cell>
          <cell r="AC54">
            <v>4</v>
          </cell>
          <cell r="AD54">
            <v>4</v>
          </cell>
          <cell r="AE54">
            <v>4</v>
          </cell>
          <cell r="AF54">
            <v>4</v>
          </cell>
          <cell r="AG54">
            <v>4</v>
          </cell>
          <cell r="AH54">
            <v>4</v>
          </cell>
        </row>
        <row r="55">
          <cell r="C55" t="str">
            <v>加班</v>
          </cell>
        </row>
        <row r="55">
          <cell r="E55">
            <v>4</v>
          </cell>
          <cell r="F55">
            <v>3</v>
          </cell>
          <cell r="G55">
            <v>3</v>
          </cell>
          <cell r="H55">
            <v>3</v>
          </cell>
          <cell r="I55">
            <v>2.5</v>
          </cell>
          <cell r="J55">
            <v>3</v>
          </cell>
          <cell r="K55">
            <v>3.5</v>
          </cell>
          <cell r="L55">
            <v>3</v>
          </cell>
          <cell r="M55">
            <v>2</v>
          </cell>
          <cell r="N55">
            <v>3</v>
          </cell>
          <cell r="O55">
            <v>3</v>
          </cell>
          <cell r="P55">
            <v>4</v>
          </cell>
          <cell r="Q55">
            <v>4</v>
          </cell>
          <cell r="R55">
            <v>3</v>
          </cell>
          <cell r="S55">
            <v>3</v>
          </cell>
          <cell r="T55">
            <v>4</v>
          </cell>
          <cell r="U55">
            <v>4</v>
          </cell>
          <cell r="V55">
            <v>3</v>
          </cell>
          <cell r="W55">
            <v>4</v>
          </cell>
          <cell r="X55">
            <v>3</v>
          </cell>
          <cell r="Y55">
            <v>3</v>
          </cell>
          <cell r="Z55">
            <v>3</v>
          </cell>
          <cell r="AA55">
            <v>3</v>
          </cell>
          <cell r="AB55">
            <v>3</v>
          </cell>
          <cell r="AC55">
            <v>4</v>
          </cell>
          <cell r="AD55">
            <v>3</v>
          </cell>
          <cell r="AE55">
            <v>3</v>
          </cell>
          <cell r="AF55">
            <v>3</v>
          </cell>
          <cell r="AG55">
            <v>3</v>
          </cell>
          <cell r="AH55">
            <v>1</v>
          </cell>
        </row>
        <row r="56">
          <cell r="A56" t="str">
            <v>刘国东</v>
          </cell>
          <cell r="B56" t="str">
            <v>焊接</v>
          </cell>
          <cell r="C56" t="str">
            <v>上午</v>
          </cell>
          <cell r="D56">
            <v>4</v>
          </cell>
          <cell r="E56">
            <v>4</v>
          </cell>
          <cell r="F56">
            <v>4</v>
          </cell>
          <cell r="G56">
            <v>4</v>
          </cell>
          <cell r="H56">
            <v>4</v>
          </cell>
        </row>
        <row r="56">
          <cell r="J56">
            <v>1.5</v>
          </cell>
          <cell r="K56">
            <v>4</v>
          </cell>
          <cell r="L56">
            <v>4</v>
          </cell>
          <cell r="M56">
            <v>4</v>
          </cell>
          <cell r="N56">
            <v>4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>
            <v>4</v>
          </cell>
          <cell r="U56">
            <v>4</v>
          </cell>
          <cell r="V56">
            <v>4</v>
          </cell>
          <cell r="W56">
            <v>4</v>
          </cell>
          <cell r="X56">
            <v>4</v>
          </cell>
          <cell r="Y56">
            <v>4</v>
          </cell>
          <cell r="Z56">
            <v>4</v>
          </cell>
          <cell r="AA56">
            <v>4</v>
          </cell>
          <cell r="AB56">
            <v>4</v>
          </cell>
          <cell r="AC56">
            <v>4</v>
          </cell>
          <cell r="AD56">
            <v>4</v>
          </cell>
        </row>
        <row r="56">
          <cell r="AF56">
            <v>4</v>
          </cell>
          <cell r="AG56">
            <v>4</v>
          </cell>
          <cell r="AH56">
            <v>4</v>
          </cell>
          <cell r="AI56">
            <v>28.5</v>
          </cell>
          <cell r="AJ56">
            <v>168</v>
          </cell>
          <cell r="AK56">
            <v>62.5</v>
          </cell>
          <cell r="AL56">
            <v>84.5</v>
          </cell>
          <cell r="AM56">
            <v>315</v>
          </cell>
          <cell r="AN56" t="str">
            <v>沧州众智鑫成人力资源服务有限公司</v>
          </cell>
          <cell r="AO56">
            <v>83</v>
          </cell>
          <cell r="AP56">
            <v>232</v>
          </cell>
        </row>
        <row r="57">
          <cell r="C57" t="str">
            <v>下午</v>
          </cell>
          <cell r="D57">
            <v>4</v>
          </cell>
          <cell r="E57">
            <v>4</v>
          </cell>
          <cell r="F57">
            <v>4</v>
          </cell>
          <cell r="G57">
            <v>4</v>
          </cell>
          <cell r="H57">
            <v>4</v>
          </cell>
        </row>
        <row r="57">
          <cell r="J57">
            <v>4</v>
          </cell>
          <cell r="K57">
            <v>4</v>
          </cell>
          <cell r="L57">
            <v>4</v>
          </cell>
          <cell r="M57">
            <v>4</v>
          </cell>
          <cell r="N57">
            <v>4</v>
          </cell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4</v>
          </cell>
          <cell r="T57">
            <v>4</v>
          </cell>
          <cell r="U57">
            <v>4</v>
          </cell>
          <cell r="V57">
            <v>4</v>
          </cell>
          <cell r="W57">
            <v>4</v>
          </cell>
          <cell r="X57">
            <v>4</v>
          </cell>
          <cell r="Y57">
            <v>4</v>
          </cell>
          <cell r="Z57">
            <v>4</v>
          </cell>
          <cell r="AA57">
            <v>4</v>
          </cell>
          <cell r="AB57">
            <v>4</v>
          </cell>
          <cell r="AC57">
            <v>4</v>
          </cell>
          <cell r="AD57">
            <v>4</v>
          </cell>
        </row>
        <row r="57">
          <cell r="AF57">
            <v>4</v>
          </cell>
          <cell r="AG57">
            <v>4</v>
          </cell>
          <cell r="AH57">
            <v>4</v>
          </cell>
        </row>
        <row r="58">
          <cell r="C58" t="str">
            <v>加班</v>
          </cell>
          <cell r="D58">
            <v>2</v>
          </cell>
          <cell r="E58">
            <v>2</v>
          </cell>
          <cell r="F58">
            <v>2</v>
          </cell>
          <cell r="G58">
            <v>3</v>
          </cell>
          <cell r="H58">
            <v>3</v>
          </cell>
        </row>
        <row r="58">
          <cell r="J58">
            <v>3</v>
          </cell>
          <cell r="K58">
            <v>3</v>
          </cell>
          <cell r="L58">
            <v>3</v>
          </cell>
          <cell r="M58">
            <v>4</v>
          </cell>
          <cell r="N58">
            <v>3</v>
          </cell>
          <cell r="O58">
            <v>3</v>
          </cell>
          <cell r="P58">
            <v>4</v>
          </cell>
          <cell r="Q58">
            <v>3</v>
          </cell>
          <cell r="R58">
            <v>3</v>
          </cell>
          <cell r="S58">
            <v>3</v>
          </cell>
          <cell r="T58">
            <v>4</v>
          </cell>
          <cell r="U58">
            <v>3.5</v>
          </cell>
          <cell r="V58">
            <v>3</v>
          </cell>
          <cell r="W58">
            <v>4</v>
          </cell>
          <cell r="X58">
            <v>3</v>
          </cell>
          <cell r="Y58">
            <v>3</v>
          </cell>
          <cell r="Z58">
            <v>2</v>
          </cell>
          <cell r="AA58">
            <v>2</v>
          </cell>
          <cell r="AB58">
            <v>3</v>
          </cell>
          <cell r="AC58">
            <v>3</v>
          </cell>
          <cell r="AD58">
            <v>2</v>
          </cell>
        </row>
        <row r="58">
          <cell r="AF58">
            <v>3</v>
          </cell>
          <cell r="AG58">
            <v>3</v>
          </cell>
          <cell r="AH58">
            <v>3</v>
          </cell>
        </row>
        <row r="59">
          <cell r="A59" t="str">
            <v>刘娟娟</v>
          </cell>
          <cell r="B59" t="str">
            <v>焊接</v>
          </cell>
          <cell r="C59" t="str">
            <v>上午</v>
          </cell>
          <cell r="D59">
            <v>4</v>
          </cell>
          <cell r="E59">
            <v>4</v>
          </cell>
          <cell r="F59">
            <v>4</v>
          </cell>
          <cell r="G59">
            <v>4</v>
          </cell>
          <cell r="H59">
            <v>4</v>
          </cell>
          <cell r="I59">
            <v>4</v>
          </cell>
          <cell r="J59">
            <v>4</v>
          </cell>
          <cell r="K59">
            <v>4</v>
          </cell>
          <cell r="L59">
            <v>4</v>
          </cell>
          <cell r="M59">
            <v>4</v>
          </cell>
          <cell r="N59">
            <v>4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4</v>
          </cell>
          <cell r="T59">
            <v>4</v>
          </cell>
          <cell r="U59">
            <v>4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>
            <v>4</v>
          </cell>
          <cell r="AB59">
            <v>4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>
            <v>4</v>
          </cell>
          <cell r="AI59">
            <v>30.5</v>
          </cell>
          <cell r="AJ59">
            <v>172</v>
          </cell>
          <cell r="AK59">
            <v>66</v>
          </cell>
          <cell r="AL59">
            <v>96</v>
          </cell>
          <cell r="AM59">
            <v>334</v>
          </cell>
          <cell r="AN59" t="str">
            <v>沧州众智鑫成人力资源服务有限公司</v>
          </cell>
          <cell r="AO59">
            <v>90</v>
          </cell>
          <cell r="AP59">
            <v>244</v>
          </cell>
        </row>
        <row r="60">
          <cell r="C60" t="str">
            <v>下午</v>
          </cell>
          <cell r="D60">
            <v>4</v>
          </cell>
          <cell r="E60">
            <v>4</v>
          </cell>
          <cell r="F60">
            <v>4</v>
          </cell>
          <cell r="G60">
            <v>4</v>
          </cell>
          <cell r="H60">
            <v>4</v>
          </cell>
          <cell r="I60">
            <v>4</v>
          </cell>
          <cell r="J60">
            <v>4</v>
          </cell>
          <cell r="K60">
            <v>4</v>
          </cell>
          <cell r="L60">
            <v>4</v>
          </cell>
          <cell r="M60">
            <v>4</v>
          </cell>
          <cell r="N60">
            <v>4</v>
          </cell>
          <cell r="O60">
            <v>4</v>
          </cell>
          <cell r="P60">
            <v>4</v>
          </cell>
          <cell r="Q60">
            <v>4</v>
          </cell>
          <cell r="R60">
            <v>4</v>
          </cell>
          <cell r="S60">
            <v>4</v>
          </cell>
          <cell r="T60">
            <v>4</v>
          </cell>
          <cell r="U60">
            <v>4</v>
          </cell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  <cell r="AA60">
            <v>4</v>
          </cell>
          <cell r="AB60">
            <v>4</v>
          </cell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</row>
        <row r="61">
          <cell r="C61" t="str">
            <v>加班</v>
          </cell>
        </row>
        <row r="61">
          <cell r="F61">
            <v>3</v>
          </cell>
          <cell r="G61">
            <v>3</v>
          </cell>
          <cell r="H61">
            <v>3</v>
          </cell>
          <cell r="I61">
            <v>3</v>
          </cell>
          <cell r="J61">
            <v>3</v>
          </cell>
          <cell r="K61">
            <v>3</v>
          </cell>
          <cell r="L61">
            <v>4</v>
          </cell>
          <cell r="M61">
            <v>4</v>
          </cell>
          <cell r="N61">
            <v>3</v>
          </cell>
          <cell r="O61">
            <v>3</v>
          </cell>
          <cell r="P61">
            <v>4</v>
          </cell>
          <cell r="Q61">
            <v>4</v>
          </cell>
          <cell r="R61">
            <v>3</v>
          </cell>
          <cell r="S61">
            <v>3</v>
          </cell>
          <cell r="T61">
            <v>4</v>
          </cell>
          <cell r="U61">
            <v>3</v>
          </cell>
          <cell r="V61">
            <v>3</v>
          </cell>
          <cell r="W61">
            <v>4</v>
          </cell>
          <cell r="X61">
            <v>3</v>
          </cell>
          <cell r="Y61">
            <v>2</v>
          </cell>
          <cell r="Z61">
            <v>3</v>
          </cell>
          <cell r="AA61">
            <v>3</v>
          </cell>
          <cell r="AB61">
            <v>3</v>
          </cell>
          <cell r="AC61">
            <v>4</v>
          </cell>
          <cell r="AD61">
            <v>3</v>
          </cell>
          <cell r="AE61">
            <v>3</v>
          </cell>
          <cell r="AF61">
            <v>3</v>
          </cell>
          <cell r="AG61">
            <v>3</v>
          </cell>
        </row>
        <row r="62">
          <cell r="A62" t="str">
            <v>胡翠翠</v>
          </cell>
          <cell r="B62" t="str">
            <v>焊接</v>
          </cell>
          <cell r="C62" t="str">
            <v>上午</v>
          </cell>
          <cell r="D62">
            <v>4</v>
          </cell>
          <cell r="E62">
            <v>4</v>
          </cell>
          <cell r="F62">
            <v>4</v>
          </cell>
          <cell r="G62">
            <v>4</v>
          </cell>
          <cell r="H62">
            <v>4</v>
          </cell>
          <cell r="I62">
            <v>4</v>
          </cell>
          <cell r="J62">
            <v>4</v>
          </cell>
          <cell r="K62">
            <v>4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</row>
        <row r="62"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>
            <v>4</v>
          </cell>
        </row>
        <row r="62">
          <cell r="AD62">
            <v>4</v>
          </cell>
          <cell r="AE62">
            <v>4</v>
          </cell>
          <cell r="AF62">
            <v>4</v>
          </cell>
          <cell r="AG62">
            <v>4</v>
          </cell>
          <cell r="AH62">
            <v>4</v>
          </cell>
          <cell r="AI62">
            <v>28</v>
          </cell>
          <cell r="AJ62">
            <v>152</v>
          </cell>
          <cell r="AK62">
            <v>54</v>
          </cell>
          <cell r="AL62">
            <v>96</v>
          </cell>
          <cell r="AM62">
            <v>302</v>
          </cell>
          <cell r="AN62" t="str">
            <v>沧州众智鑫成人力资源服务有限公司</v>
          </cell>
          <cell r="AO62">
            <v>78</v>
          </cell>
          <cell r="AP62">
            <v>224</v>
          </cell>
        </row>
        <row r="63">
          <cell r="C63" t="str">
            <v>下午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  <cell r="N63">
            <v>4</v>
          </cell>
          <cell r="O63">
            <v>4</v>
          </cell>
          <cell r="P63">
            <v>4</v>
          </cell>
          <cell r="Q63">
            <v>4</v>
          </cell>
          <cell r="R63">
            <v>4</v>
          </cell>
          <cell r="S63">
            <v>4</v>
          </cell>
          <cell r="T63">
            <v>4</v>
          </cell>
          <cell r="U63">
            <v>4</v>
          </cell>
        </row>
        <row r="63">
          <cell r="W63">
            <v>4</v>
          </cell>
          <cell r="X63">
            <v>4</v>
          </cell>
          <cell r="Y63">
            <v>4</v>
          </cell>
          <cell r="Z63">
            <v>4</v>
          </cell>
          <cell r="AA63">
            <v>4</v>
          </cell>
        </row>
        <row r="63">
          <cell r="AD63">
            <v>4</v>
          </cell>
          <cell r="AE63">
            <v>4</v>
          </cell>
          <cell r="AF63">
            <v>4</v>
          </cell>
          <cell r="AG63">
            <v>4</v>
          </cell>
          <cell r="AH63">
            <v>4</v>
          </cell>
        </row>
        <row r="64">
          <cell r="C64" t="str">
            <v>加班</v>
          </cell>
        </row>
        <row r="64">
          <cell r="F64">
            <v>3</v>
          </cell>
          <cell r="G64">
            <v>3</v>
          </cell>
          <cell r="H64">
            <v>3</v>
          </cell>
          <cell r="I64">
            <v>2</v>
          </cell>
          <cell r="J64">
            <v>3</v>
          </cell>
          <cell r="K64">
            <v>3</v>
          </cell>
          <cell r="L64">
            <v>3</v>
          </cell>
          <cell r="M64">
            <v>4</v>
          </cell>
          <cell r="N64">
            <v>2</v>
          </cell>
          <cell r="O64">
            <v>3</v>
          </cell>
          <cell r="P64">
            <v>4</v>
          </cell>
          <cell r="Q64">
            <v>3</v>
          </cell>
          <cell r="R64">
            <v>3</v>
          </cell>
          <cell r="S64">
            <v>3</v>
          </cell>
          <cell r="T64">
            <v>4</v>
          </cell>
          <cell r="U64">
            <v>3</v>
          </cell>
        </row>
        <row r="64">
          <cell r="W64">
            <v>4</v>
          </cell>
          <cell r="X64">
            <v>3</v>
          </cell>
          <cell r="Y64">
            <v>3</v>
          </cell>
          <cell r="Z64">
            <v>3</v>
          </cell>
          <cell r="AA64">
            <v>3</v>
          </cell>
        </row>
        <row r="64">
          <cell r="AD64">
            <v>3</v>
          </cell>
          <cell r="AE64">
            <v>3</v>
          </cell>
          <cell r="AF64">
            <v>3</v>
          </cell>
          <cell r="AG64">
            <v>3</v>
          </cell>
          <cell r="AH64">
            <v>1</v>
          </cell>
        </row>
        <row r="65">
          <cell r="A65" t="str">
            <v>刘宏帅</v>
          </cell>
          <cell r="B65" t="str">
            <v>焊接</v>
          </cell>
          <cell r="C65" t="str">
            <v>上午</v>
          </cell>
          <cell r="D65">
            <v>4</v>
          </cell>
          <cell r="E65">
            <v>4</v>
          </cell>
          <cell r="F65">
            <v>4</v>
          </cell>
          <cell r="G65">
            <v>4</v>
          </cell>
          <cell r="H65">
            <v>4</v>
          </cell>
          <cell r="I65">
            <v>4</v>
          </cell>
          <cell r="J65">
            <v>4</v>
          </cell>
          <cell r="K65">
            <v>4</v>
          </cell>
          <cell r="L65">
            <v>4</v>
          </cell>
          <cell r="M65">
            <v>3</v>
          </cell>
          <cell r="N65">
            <v>4</v>
          </cell>
          <cell r="O65">
            <v>4</v>
          </cell>
          <cell r="P65">
            <v>4</v>
          </cell>
          <cell r="Q65">
            <v>4</v>
          </cell>
          <cell r="R65">
            <v>4</v>
          </cell>
          <cell r="S65">
            <v>4</v>
          </cell>
          <cell r="T65">
            <v>4</v>
          </cell>
          <cell r="U65">
            <v>4</v>
          </cell>
          <cell r="V65">
            <v>4</v>
          </cell>
          <cell r="W65">
            <v>4</v>
          </cell>
          <cell r="X65">
            <v>4</v>
          </cell>
        </row>
        <row r="65">
          <cell r="Z65">
            <v>4</v>
          </cell>
          <cell r="AA65">
            <v>4</v>
          </cell>
          <cell r="AB65">
            <v>4</v>
          </cell>
          <cell r="AC65">
            <v>4</v>
          </cell>
          <cell r="AD65">
            <v>4</v>
          </cell>
        </row>
        <row r="65">
          <cell r="AF65">
            <v>4</v>
          </cell>
          <cell r="AG65">
            <v>4</v>
          </cell>
          <cell r="AH65">
            <v>4</v>
          </cell>
          <cell r="AI65">
            <v>29</v>
          </cell>
          <cell r="AJ65">
            <v>171</v>
          </cell>
          <cell r="AK65">
            <v>50.5</v>
          </cell>
          <cell r="AL65">
            <v>75</v>
          </cell>
          <cell r="AM65">
            <v>296.5</v>
          </cell>
          <cell r="AN65" t="str">
            <v>沧州众智鑫成人力资源服务有限公司</v>
          </cell>
          <cell r="AO65">
            <v>61.5</v>
          </cell>
          <cell r="AP65">
            <v>235</v>
          </cell>
        </row>
        <row r="66">
          <cell r="C66" t="str">
            <v>下午</v>
          </cell>
          <cell r="D66">
            <v>4</v>
          </cell>
          <cell r="E66">
            <v>4</v>
          </cell>
          <cell r="F66">
            <v>4</v>
          </cell>
          <cell r="G66">
            <v>4</v>
          </cell>
          <cell r="H66">
            <v>4</v>
          </cell>
          <cell r="I66">
            <v>4</v>
          </cell>
          <cell r="J66">
            <v>4</v>
          </cell>
          <cell r="K66">
            <v>4</v>
          </cell>
          <cell r="L66">
            <v>4</v>
          </cell>
        </row>
        <row r="66">
          <cell r="N66">
            <v>4</v>
          </cell>
          <cell r="O66">
            <v>4</v>
          </cell>
          <cell r="P66">
            <v>4</v>
          </cell>
          <cell r="Q66">
            <v>4</v>
          </cell>
          <cell r="R66">
            <v>4</v>
          </cell>
          <cell r="S66">
            <v>4</v>
          </cell>
          <cell r="T66">
            <v>4</v>
          </cell>
          <cell r="U66">
            <v>4</v>
          </cell>
          <cell r="V66">
            <v>4</v>
          </cell>
          <cell r="W66">
            <v>4</v>
          </cell>
          <cell r="X66">
            <v>4</v>
          </cell>
          <cell r="Y66">
            <v>4</v>
          </cell>
          <cell r="Z66">
            <v>4</v>
          </cell>
          <cell r="AA66">
            <v>4</v>
          </cell>
          <cell r="AB66">
            <v>4</v>
          </cell>
          <cell r="AC66">
            <v>4</v>
          </cell>
          <cell r="AD66">
            <v>4</v>
          </cell>
        </row>
        <row r="66">
          <cell r="AF66">
            <v>4</v>
          </cell>
          <cell r="AG66">
            <v>4</v>
          </cell>
          <cell r="AH66">
            <v>4</v>
          </cell>
        </row>
        <row r="67">
          <cell r="C67" t="str">
            <v>加班</v>
          </cell>
        </row>
        <row r="67">
          <cell r="E67">
            <v>2</v>
          </cell>
          <cell r="F67">
            <v>2.5</v>
          </cell>
          <cell r="G67">
            <v>2</v>
          </cell>
          <cell r="H67">
            <v>3</v>
          </cell>
          <cell r="I67">
            <v>5</v>
          </cell>
          <cell r="J67">
            <v>2</v>
          </cell>
          <cell r="K67">
            <v>2</v>
          </cell>
          <cell r="L67">
            <v>2</v>
          </cell>
        </row>
        <row r="67">
          <cell r="N67">
            <v>2</v>
          </cell>
          <cell r="O67">
            <v>2</v>
          </cell>
          <cell r="P67">
            <v>2</v>
          </cell>
          <cell r="Q67">
            <v>2</v>
          </cell>
          <cell r="R67">
            <v>2</v>
          </cell>
          <cell r="S67">
            <v>2</v>
          </cell>
          <cell r="T67">
            <v>2</v>
          </cell>
          <cell r="U67">
            <v>2</v>
          </cell>
          <cell r="V67">
            <v>2</v>
          </cell>
          <cell r="W67">
            <v>2</v>
          </cell>
        </row>
        <row r="67">
          <cell r="Y67">
            <v>4</v>
          </cell>
          <cell r="Z67">
            <v>3</v>
          </cell>
          <cell r="AA67">
            <v>2</v>
          </cell>
          <cell r="AB67">
            <v>3</v>
          </cell>
          <cell r="AC67">
            <v>3</v>
          </cell>
          <cell r="AD67">
            <v>3</v>
          </cell>
        </row>
        <row r="67">
          <cell r="AF67">
            <v>3</v>
          </cell>
          <cell r="AG67">
            <v>3</v>
          </cell>
          <cell r="AH67">
            <v>1</v>
          </cell>
        </row>
        <row r="68">
          <cell r="A68" t="str">
            <v>孙明明</v>
          </cell>
          <cell r="B68" t="str">
            <v>焊接</v>
          </cell>
          <cell r="C68" t="str">
            <v>上午</v>
          </cell>
        </row>
        <row r="68">
          <cell r="E68">
            <v>4</v>
          </cell>
          <cell r="F68">
            <v>4</v>
          </cell>
          <cell r="G68">
            <v>4</v>
          </cell>
          <cell r="H68">
            <v>4</v>
          </cell>
          <cell r="I68">
            <v>4</v>
          </cell>
          <cell r="J68">
            <v>4</v>
          </cell>
          <cell r="K68">
            <v>4</v>
          </cell>
          <cell r="L68">
            <v>4</v>
          </cell>
          <cell r="M68">
            <v>4</v>
          </cell>
          <cell r="N68">
            <v>4</v>
          </cell>
        </row>
        <row r="68">
          <cell r="P68">
            <v>4</v>
          </cell>
          <cell r="Q68">
            <v>4</v>
          </cell>
          <cell r="R68">
            <v>4</v>
          </cell>
          <cell r="S68">
            <v>4</v>
          </cell>
          <cell r="T68">
            <v>4</v>
          </cell>
          <cell r="U68">
            <v>4</v>
          </cell>
          <cell r="V68">
            <v>4</v>
          </cell>
          <cell r="W68">
            <v>4</v>
          </cell>
        </row>
        <row r="68">
          <cell r="Y68">
            <v>4</v>
          </cell>
          <cell r="Z68">
            <v>4</v>
          </cell>
          <cell r="AA68">
            <v>4</v>
          </cell>
          <cell r="AB68">
            <v>4</v>
          </cell>
          <cell r="AC68">
            <v>4</v>
          </cell>
          <cell r="AD68">
            <v>4</v>
          </cell>
          <cell r="AE68">
            <v>4</v>
          </cell>
          <cell r="AF68">
            <v>4</v>
          </cell>
          <cell r="AG68">
            <v>4</v>
          </cell>
          <cell r="AH68">
            <v>4</v>
          </cell>
          <cell r="AI68">
            <v>28.5</v>
          </cell>
          <cell r="AJ68">
            <v>171</v>
          </cell>
          <cell r="AK68">
            <v>45.5</v>
          </cell>
          <cell r="AL68">
            <v>75</v>
          </cell>
          <cell r="AM68">
            <v>291.5</v>
          </cell>
          <cell r="AN68" t="str">
            <v>沧州众智鑫成人力资源服务有限公司</v>
          </cell>
          <cell r="AO68">
            <v>61.5</v>
          </cell>
          <cell r="AP68">
            <v>230</v>
          </cell>
        </row>
        <row r="69">
          <cell r="C69" t="str">
            <v>下午</v>
          </cell>
        </row>
        <row r="69">
          <cell r="E69">
            <v>4</v>
          </cell>
          <cell r="F69">
            <v>4</v>
          </cell>
          <cell r="G69">
            <v>4</v>
          </cell>
          <cell r="H69">
            <v>4</v>
          </cell>
          <cell r="I69">
            <v>4</v>
          </cell>
          <cell r="J69">
            <v>4</v>
          </cell>
          <cell r="K69">
            <v>4</v>
          </cell>
          <cell r="L69">
            <v>4</v>
          </cell>
          <cell r="M69">
            <v>4</v>
          </cell>
          <cell r="N69">
            <v>4</v>
          </cell>
          <cell r="O69">
            <v>3</v>
          </cell>
          <cell r="P69">
            <v>4</v>
          </cell>
          <cell r="Q69">
            <v>4</v>
          </cell>
          <cell r="R69">
            <v>4</v>
          </cell>
          <cell r="S69">
            <v>4</v>
          </cell>
          <cell r="T69">
            <v>4</v>
          </cell>
          <cell r="U69">
            <v>4</v>
          </cell>
          <cell r="V69">
            <v>4</v>
          </cell>
          <cell r="W69">
            <v>4</v>
          </cell>
        </row>
        <row r="69">
          <cell r="Y69">
            <v>4</v>
          </cell>
          <cell r="Z69">
            <v>4</v>
          </cell>
          <cell r="AA69">
            <v>4</v>
          </cell>
          <cell r="AB69">
            <v>4</v>
          </cell>
          <cell r="AC69">
            <v>4</v>
          </cell>
          <cell r="AD69">
            <v>4</v>
          </cell>
          <cell r="AE69">
            <v>4</v>
          </cell>
          <cell r="AF69">
            <v>4</v>
          </cell>
          <cell r="AG69">
            <v>4</v>
          </cell>
          <cell r="AH69">
            <v>4</v>
          </cell>
        </row>
        <row r="70">
          <cell r="C70" t="str">
            <v>加班</v>
          </cell>
        </row>
        <row r="70">
          <cell r="F70">
            <v>3</v>
          </cell>
        </row>
        <row r="70">
          <cell r="H70">
            <v>3</v>
          </cell>
          <cell r="I70">
            <v>3</v>
          </cell>
          <cell r="J70">
            <v>3</v>
          </cell>
          <cell r="K70">
            <v>3</v>
          </cell>
          <cell r="L70">
            <v>2</v>
          </cell>
          <cell r="M70">
            <v>2</v>
          </cell>
          <cell r="N70">
            <v>2</v>
          </cell>
          <cell r="O70">
            <v>3</v>
          </cell>
        </row>
        <row r="70">
          <cell r="Q70">
            <v>3</v>
          </cell>
          <cell r="R70">
            <v>3</v>
          </cell>
          <cell r="S70">
            <v>3</v>
          </cell>
          <cell r="T70">
            <v>4</v>
          </cell>
          <cell r="U70">
            <v>2.5</v>
          </cell>
          <cell r="V70">
            <v>3</v>
          </cell>
        </row>
        <row r="70">
          <cell r="Y70">
            <v>3</v>
          </cell>
          <cell r="Z70">
            <v>3</v>
          </cell>
          <cell r="AA70">
            <v>3</v>
          </cell>
          <cell r="AB70">
            <v>3</v>
          </cell>
        </row>
        <row r="70">
          <cell r="AD70">
            <v>3</v>
          </cell>
          <cell r="AE70">
            <v>3</v>
          </cell>
          <cell r="AF70">
            <v>1</v>
          </cell>
          <cell r="AG70">
            <v>3</v>
          </cell>
        </row>
        <row r="71">
          <cell r="A71" t="str">
            <v>孙学文</v>
          </cell>
          <cell r="B71" t="str">
            <v>焊接</v>
          </cell>
          <cell r="C71" t="str">
            <v>上午</v>
          </cell>
        </row>
        <row r="71">
          <cell r="O71">
            <v>4</v>
          </cell>
          <cell r="P71">
            <v>4</v>
          </cell>
          <cell r="Q71">
            <v>4</v>
          </cell>
          <cell r="R71">
            <v>4</v>
          </cell>
          <cell r="S71">
            <v>4</v>
          </cell>
          <cell r="T71">
            <v>4</v>
          </cell>
          <cell r="U71">
            <v>4</v>
          </cell>
        </row>
        <row r="71">
          <cell r="W71">
            <v>4</v>
          </cell>
          <cell r="X71">
            <v>4</v>
          </cell>
          <cell r="Y71">
            <v>4</v>
          </cell>
          <cell r="Z71">
            <v>4</v>
          </cell>
          <cell r="AA71">
            <v>4</v>
          </cell>
          <cell r="AB71">
            <v>4</v>
          </cell>
          <cell r="AC71">
            <v>4</v>
          </cell>
          <cell r="AD71">
            <v>4</v>
          </cell>
          <cell r="AE71">
            <v>4</v>
          </cell>
          <cell r="AF71">
            <v>4</v>
          </cell>
          <cell r="AG71">
            <v>4</v>
          </cell>
          <cell r="AH71">
            <v>4</v>
          </cell>
          <cell r="AI71">
            <v>19</v>
          </cell>
          <cell r="AJ71">
            <v>104</v>
          </cell>
          <cell r="AK71">
            <v>28.5</v>
          </cell>
          <cell r="AL71">
            <v>61.5</v>
          </cell>
          <cell r="AM71">
            <v>194</v>
          </cell>
          <cell r="AN71" t="str">
            <v>沧州众智鑫成人力资源服务有限公司</v>
          </cell>
          <cell r="AO71">
            <v>42</v>
          </cell>
          <cell r="AP71">
            <v>152</v>
          </cell>
        </row>
        <row r="72">
          <cell r="C72" t="str">
            <v>下午</v>
          </cell>
        </row>
        <row r="72">
          <cell r="O72">
            <v>4</v>
          </cell>
          <cell r="P72">
            <v>4</v>
          </cell>
          <cell r="Q72">
            <v>4</v>
          </cell>
          <cell r="R72">
            <v>4</v>
          </cell>
          <cell r="S72">
            <v>4</v>
          </cell>
          <cell r="T72">
            <v>4</v>
          </cell>
          <cell r="U72">
            <v>4</v>
          </cell>
        </row>
        <row r="72">
          <cell r="W72">
            <v>4</v>
          </cell>
          <cell r="X72">
            <v>4</v>
          </cell>
          <cell r="Y72">
            <v>4</v>
          </cell>
          <cell r="Z72">
            <v>4</v>
          </cell>
          <cell r="AA72">
            <v>4</v>
          </cell>
          <cell r="AB72">
            <v>4</v>
          </cell>
          <cell r="AC72">
            <v>4</v>
          </cell>
          <cell r="AD72">
            <v>4</v>
          </cell>
          <cell r="AE72">
            <v>4</v>
          </cell>
          <cell r="AF72">
            <v>4</v>
          </cell>
          <cell r="AG72">
            <v>4</v>
          </cell>
          <cell r="AH72">
            <v>4</v>
          </cell>
        </row>
        <row r="73">
          <cell r="C73" t="str">
            <v>加班</v>
          </cell>
        </row>
        <row r="73">
          <cell r="O73">
            <v>3</v>
          </cell>
          <cell r="P73">
            <v>3</v>
          </cell>
          <cell r="Q73">
            <v>2.5</v>
          </cell>
          <cell r="R73">
            <v>3</v>
          </cell>
          <cell r="S73">
            <v>3</v>
          </cell>
          <cell r="T73">
            <v>2</v>
          </cell>
          <cell r="U73">
            <v>1.5</v>
          </cell>
        </row>
        <row r="73">
          <cell r="W73">
            <v>2</v>
          </cell>
          <cell r="X73">
            <v>2</v>
          </cell>
          <cell r="Y73">
            <v>2</v>
          </cell>
          <cell r="Z73">
            <v>2</v>
          </cell>
          <cell r="AA73">
            <v>2</v>
          </cell>
          <cell r="AB73">
            <v>2</v>
          </cell>
          <cell r="AC73">
            <v>2</v>
          </cell>
          <cell r="AD73">
            <v>2</v>
          </cell>
          <cell r="AE73">
            <v>2</v>
          </cell>
          <cell r="AF73">
            <v>2</v>
          </cell>
          <cell r="AG73">
            <v>2</v>
          </cell>
          <cell r="AH73">
            <v>2</v>
          </cell>
        </row>
        <row r="74">
          <cell r="A74" t="str">
            <v>田兵</v>
          </cell>
          <cell r="B74" t="str">
            <v>焊接</v>
          </cell>
          <cell r="C74" t="str">
            <v>上午</v>
          </cell>
        </row>
        <row r="74">
          <cell r="AA74">
            <v>4</v>
          </cell>
          <cell r="AB74">
            <v>4</v>
          </cell>
          <cell r="AC74">
            <v>4</v>
          </cell>
          <cell r="AD74">
            <v>4</v>
          </cell>
        </row>
        <row r="74">
          <cell r="AF74">
            <v>4</v>
          </cell>
          <cell r="AG74">
            <v>4</v>
          </cell>
          <cell r="AH74">
            <v>4</v>
          </cell>
          <cell r="AI74">
            <v>6.5</v>
          </cell>
          <cell r="AJ74">
            <v>44</v>
          </cell>
          <cell r="AK74">
            <v>8</v>
          </cell>
          <cell r="AL74">
            <v>11</v>
          </cell>
          <cell r="AM74">
            <v>63</v>
          </cell>
          <cell r="AN74" t="str">
            <v>沧州众智鑫成人力资源服务有限公司</v>
          </cell>
          <cell r="AO74">
            <v>11</v>
          </cell>
          <cell r="AP74">
            <v>52</v>
          </cell>
        </row>
        <row r="75">
          <cell r="C75" t="str">
            <v>下午</v>
          </cell>
        </row>
        <row r="75">
          <cell r="AA75">
            <v>4</v>
          </cell>
          <cell r="AB75">
            <v>4</v>
          </cell>
          <cell r="AC75">
            <v>4</v>
          </cell>
          <cell r="AD75">
            <v>4</v>
          </cell>
        </row>
        <row r="75">
          <cell r="AF75">
            <v>4</v>
          </cell>
          <cell r="AG75">
            <v>4</v>
          </cell>
        </row>
        <row r="76">
          <cell r="C76" t="str">
            <v>加班</v>
          </cell>
        </row>
        <row r="76">
          <cell r="AA76">
            <v>2</v>
          </cell>
          <cell r="AB76">
            <v>3</v>
          </cell>
        </row>
        <row r="76">
          <cell r="AD76">
            <v>3</v>
          </cell>
        </row>
        <row r="76">
          <cell r="AF76">
            <v>3</v>
          </cell>
        </row>
        <row r="77">
          <cell r="A77" t="str">
            <v>丁新泰</v>
          </cell>
          <cell r="B77" t="str">
            <v>焊接</v>
          </cell>
          <cell r="C77" t="str">
            <v>上午</v>
          </cell>
        </row>
        <row r="77">
          <cell r="V77">
            <v>4</v>
          </cell>
          <cell r="W77">
            <v>4</v>
          </cell>
          <cell r="X77">
            <v>4</v>
          </cell>
          <cell r="Y77">
            <v>4</v>
          </cell>
          <cell r="Z77">
            <v>4</v>
          </cell>
          <cell r="AA77">
            <v>4</v>
          </cell>
          <cell r="AB77">
            <v>4</v>
          </cell>
          <cell r="AC77">
            <v>4</v>
          </cell>
          <cell r="AD77">
            <v>4</v>
          </cell>
          <cell r="AE77">
            <v>4</v>
          </cell>
          <cell r="AF77">
            <v>4</v>
          </cell>
          <cell r="AG77">
            <v>4</v>
          </cell>
          <cell r="AH77">
            <v>4</v>
          </cell>
          <cell r="AI77">
            <v>13</v>
          </cell>
          <cell r="AJ77">
            <v>72</v>
          </cell>
          <cell r="AK77">
            <v>19</v>
          </cell>
          <cell r="AL77">
            <v>42</v>
          </cell>
          <cell r="AM77">
            <v>133</v>
          </cell>
          <cell r="AN77" t="str">
            <v>沧州众智鑫成人力资源服务有限公司</v>
          </cell>
          <cell r="AO77">
            <v>29</v>
          </cell>
          <cell r="AP77">
            <v>104</v>
          </cell>
        </row>
        <row r="78">
          <cell r="C78" t="str">
            <v>下午</v>
          </cell>
        </row>
        <row r="78">
          <cell r="V78">
            <v>4</v>
          </cell>
          <cell r="W78">
            <v>4</v>
          </cell>
          <cell r="X78">
            <v>4</v>
          </cell>
          <cell r="Y78">
            <v>4</v>
          </cell>
          <cell r="Z78">
            <v>4</v>
          </cell>
          <cell r="AA78">
            <v>4</v>
          </cell>
          <cell r="AB78">
            <v>4</v>
          </cell>
          <cell r="AC78">
            <v>4</v>
          </cell>
          <cell r="AD78">
            <v>4</v>
          </cell>
          <cell r="AE78">
            <v>4</v>
          </cell>
          <cell r="AF78">
            <v>4</v>
          </cell>
          <cell r="AG78">
            <v>4</v>
          </cell>
          <cell r="AH78">
            <v>4</v>
          </cell>
        </row>
        <row r="79">
          <cell r="C79" t="str">
            <v>加班</v>
          </cell>
        </row>
        <row r="79">
          <cell r="V79">
            <v>3</v>
          </cell>
          <cell r="W79">
            <v>3</v>
          </cell>
          <cell r="X79">
            <v>3</v>
          </cell>
          <cell r="Y79">
            <v>2</v>
          </cell>
          <cell r="Z79">
            <v>2</v>
          </cell>
          <cell r="AA79">
            <v>2</v>
          </cell>
          <cell r="AB79">
            <v>2</v>
          </cell>
          <cell r="AC79">
            <v>2</v>
          </cell>
          <cell r="AD79">
            <v>2</v>
          </cell>
          <cell r="AE79">
            <v>2</v>
          </cell>
          <cell r="AF79">
            <v>3</v>
          </cell>
          <cell r="AG79">
            <v>3</v>
          </cell>
        </row>
        <row r="80">
          <cell r="A80" t="str">
            <v>郭瑞超</v>
          </cell>
          <cell r="B80" t="str">
            <v>冲压</v>
          </cell>
          <cell r="C80" t="str">
            <v>上午</v>
          </cell>
          <cell r="D80">
            <v>4</v>
          </cell>
          <cell r="E80">
            <v>4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  <cell r="L80">
            <v>4</v>
          </cell>
          <cell r="M80">
            <v>4</v>
          </cell>
          <cell r="N80">
            <v>4</v>
          </cell>
          <cell r="O80">
            <v>4</v>
          </cell>
          <cell r="P80">
            <v>4</v>
          </cell>
          <cell r="Q80">
            <v>4</v>
          </cell>
          <cell r="R80">
            <v>4</v>
          </cell>
          <cell r="S80">
            <v>4</v>
          </cell>
          <cell r="T80">
            <v>4</v>
          </cell>
          <cell r="U80">
            <v>4</v>
          </cell>
          <cell r="V80">
            <v>4</v>
          </cell>
          <cell r="W80">
            <v>4</v>
          </cell>
          <cell r="X80">
            <v>4</v>
          </cell>
          <cell r="Y80">
            <v>4</v>
          </cell>
          <cell r="Z80">
            <v>4</v>
          </cell>
          <cell r="AA80">
            <v>4</v>
          </cell>
          <cell r="AB80">
            <v>4</v>
          </cell>
          <cell r="AC80">
            <v>4</v>
          </cell>
          <cell r="AD80">
            <v>4</v>
          </cell>
          <cell r="AE80">
            <v>4</v>
          </cell>
          <cell r="AF80">
            <v>4</v>
          </cell>
          <cell r="AG80">
            <v>4</v>
          </cell>
          <cell r="AH80">
            <v>4</v>
          </cell>
          <cell r="AI80">
            <v>30.5</v>
          </cell>
          <cell r="AJ80">
            <v>176</v>
          </cell>
          <cell r="AK80">
            <v>64.5</v>
          </cell>
          <cell r="AL80">
            <v>86</v>
          </cell>
          <cell r="AM80">
            <v>326.5</v>
          </cell>
          <cell r="AN80" t="str">
            <v>沧州众智鑫成人力资源服务有限公司</v>
          </cell>
          <cell r="AO80">
            <v>80.5</v>
          </cell>
          <cell r="AP80">
            <v>246</v>
          </cell>
        </row>
        <row r="81">
          <cell r="C81" t="str">
            <v>下午</v>
          </cell>
          <cell r="D81">
            <v>4</v>
          </cell>
          <cell r="E81">
            <v>4</v>
          </cell>
          <cell r="F81">
            <v>4</v>
          </cell>
          <cell r="G81">
            <v>4</v>
          </cell>
          <cell r="H81">
            <v>4</v>
          </cell>
          <cell r="I81">
            <v>4</v>
          </cell>
          <cell r="J81">
            <v>4</v>
          </cell>
          <cell r="K81">
            <v>4</v>
          </cell>
          <cell r="L81">
            <v>4</v>
          </cell>
          <cell r="M81">
            <v>4</v>
          </cell>
          <cell r="N81">
            <v>4</v>
          </cell>
          <cell r="O81">
            <v>4</v>
          </cell>
          <cell r="P81">
            <v>4</v>
          </cell>
          <cell r="Q81">
            <v>4</v>
          </cell>
          <cell r="R81">
            <v>4</v>
          </cell>
          <cell r="S81">
            <v>4</v>
          </cell>
          <cell r="T81">
            <v>4</v>
          </cell>
          <cell r="U81">
            <v>4</v>
          </cell>
          <cell r="V81">
            <v>4</v>
          </cell>
          <cell r="W81">
            <v>4</v>
          </cell>
          <cell r="X81">
            <v>4</v>
          </cell>
          <cell r="Y81">
            <v>4</v>
          </cell>
          <cell r="Z81">
            <v>4</v>
          </cell>
          <cell r="AA81">
            <v>4</v>
          </cell>
          <cell r="AB81">
            <v>4</v>
          </cell>
          <cell r="AC81">
            <v>4</v>
          </cell>
          <cell r="AD81">
            <v>4</v>
          </cell>
          <cell r="AE81">
            <v>4</v>
          </cell>
          <cell r="AF81">
            <v>2</v>
          </cell>
          <cell r="AG81">
            <v>4</v>
          </cell>
          <cell r="AH81">
            <v>4</v>
          </cell>
        </row>
        <row r="82">
          <cell r="C82" t="str">
            <v>加班</v>
          </cell>
          <cell r="D82">
            <v>1</v>
          </cell>
          <cell r="E82">
            <v>2</v>
          </cell>
          <cell r="F82">
            <v>2</v>
          </cell>
          <cell r="G82">
            <v>2</v>
          </cell>
          <cell r="H82">
            <v>2</v>
          </cell>
          <cell r="I82">
            <v>4.5</v>
          </cell>
          <cell r="J82">
            <v>4</v>
          </cell>
          <cell r="K82">
            <v>2</v>
          </cell>
          <cell r="L82">
            <v>3</v>
          </cell>
          <cell r="M82">
            <v>3</v>
          </cell>
          <cell r="N82">
            <v>3</v>
          </cell>
          <cell r="O82">
            <v>3</v>
          </cell>
          <cell r="P82">
            <v>3</v>
          </cell>
          <cell r="Q82">
            <v>3</v>
          </cell>
          <cell r="R82">
            <v>2</v>
          </cell>
          <cell r="S82">
            <v>3</v>
          </cell>
          <cell r="T82">
            <v>5</v>
          </cell>
          <cell r="U82">
            <v>3</v>
          </cell>
          <cell r="V82">
            <v>3</v>
          </cell>
          <cell r="W82">
            <v>3</v>
          </cell>
          <cell r="X82">
            <v>1</v>
          </cell>
          <cell r="Y82">
            <v>1</v>
          </cell>
          <cell r="Z82">
            <v>3</v>
          </cell>
          <cell r="AA82">
            <v>3</v>
          </cell>
          <cell r="AB82">
            <v>3</v>
          </cell>
          <cell r="AC82">
            <v>3</v>
          </cell>
          <cell r="AD82">
            <v>4</v>
          </cell>
          <cell r="AE82">
            <v>2</v>
          </cell>
        </row>
        <row r="82">
          <cell r="AG82">
            <v>3</v>
          </cell>
          <cell r="AH82">
            <v>1</v>
          </cell>
        </row>
        <row r="83">
          <cell r="A83" t="str">
            <v>易春凤</v>
          </cell>
          <cell r="B83" t="str">
            <v>冲压</v>
          </cell>
          <cell r="C83" t="str">
            <v>上午</v>
          </cell>
          <cell r="D83">
            <v>4.5</v>
          </cell>
          <cell r="E83">
            <v>4.5</v>
          </cell>
          <cell r="F83">
            <v>4.5</v>
          </cell>
          <cell r="G83">
            <v>4.5</v>
          </cell>
          <cell r="H83">
            <v>4.5</v>
          </cell>
          <cell r="I83">
            <v>4.5</v>
          </cell>
          <cell r="J83">
            <v>4.5</v>
          </cell>
          <cell r="K83">
            <v>4.5</v>
          </cell>
          <cell r="L83">
            <v>4.5</v>
          </cell>
          <cell r="M83">
            <v>4.5</v>
          </cell>
          <cell r="N83">
            <v>4.5</v>
          </cell>
          <cell r="O83">
            <v>4.5</v>
          </cell>
          <cell r="P83">
            <v>4.5</v>
          </cell>
          <cell r="Q83">
            <v>4.5</v>
          </cell>
          <cell r="R83">
            <v>4.5</v>
          </cell>
          <cell r="S83">
            <v>4.5</v>
          </cell>
          <cell r="T83">
            <v>4.5</v>
          </cell>
          <cell r="U83">
            <v>4.5</v>
          </cell>
          <cell r="V83">
            <v>4.5</v>
          </cell>
          <cell r="W83">
            <v>4.5</v>
          </cell>
          <cell r="X83">
            <v>4.5</v>
          </cell>
          <cell r="Y83">
            <v>4.5</v>
          </cell>
          <cell r="Z83">
            <v>4.5</v>
          </cell>
          <cell r="AA83">
            <v>4.5</v>
          </cell>
          <cell r="AB83">
            <v>4.5</v>
          </cell>
          <cell r="AC83">
            <v>4.5</v>
          </cell>
          <cell r="AD83">
            <v>4.5</v>
          </cell>
          <cell r="AE83">
            <v>4.5</v>
          </cell>
          <cell r="AF83">
            <v>4.5</v>
          </cell>
          <cell r="AG83">
            <v>4.5</v>
          </cell>
          <cell r="AH83">
            <v>4.5</v>
          </cell>
          <cell r="AI83">
            <v>31</v>
          </cell>
          <cell r="AJ83">
            <v>187</v>
          </cell>
          <cell r="AK83">
            <v>78</v>
          </cell>
          <cell r="AL83">
            <v>97</v>
          </cell>
          <cell r="AM83">
            <v>362</v>
          </cell>
          <cell r="AN83" t="str">
            <v>沧州众智鑫成人力资源服务有限公司</v>
          </cell>
          <cell r="AO83">
            <v>114</v>
          </cell>
          <cell r="AP83">
            <v>248</v>
          </cell>
        </row>
        <row r="84">
          <cell r="C84" t="str">
            <v>下午</v>
          </cell>
          <cell r="D84">
            <v>4</v>
          </cell>
          <cell r="E84">
            <v>4</v>
          </cell>
          <cell r="F84">
            <v>4</v>
          </cell>
          <cell r="G84">
            <v>4</v>
          </cell>
          <cell r="H84">
            <v>4</v>
          </cell>
          <cell r="I84">
            <v>4</v>
          </cell>
          <cell r="J84">
            <v>4</v>
          </cell>
          <cell r="K84">
            <v>4</v>
          </cell>
          <cell r="L84">
            <v>4</v>
          </cell>
          <cell r="M84">
            <v>4</v>
          </cell>
          <cell r="N84">
            <v>4</v>
          </cell>
          <cell r="O84">
            <v>4</v>
          </cell>
          <cell r="P84">
            <v>4</v>
          </cell>
          <cell r="Q84">
            <v>4</v>
          </cell>
          <cell r="R84">
            <v>4</v>
          </cell>
          <cell r="S84">
            <v>4</v>
          </cell>
          <cell r="T84">
            <v>4</v>
          </cell>
          <cell r="U84">
            <v>4</v>
          </cell>
          <cell r="V84">
            <v>4</v>
          </cell>
          <cell r="W84">
            <v>4</v>
          </cell>
          <cell r="X84">
            <v>4</v>
          </cell>
          <cell r="Y84">
            <v>4</v>
          </cell>
          <cell r="Z84">
            <v>4</v>
          </cell>
          <cell r="AA84">
            <v>4</v>
          </cell>
          <cell r="AB84">
            <v>4</v>
          </cell>
          <cell r="AC84">
            <v>4</v>
          </cell>
          <cell r="AD84">
            <v>4</v>
          </cell>
          <cell r="AE84">
            <v>4</v>
          </cell>
          <cell r="AF84">
            <v>4</v>
          </cell>
          <cell r="AG84">
            <v>4</v>
          </cell>
          <cell r="AH84">
            <v>4</v>
          </cell>
        </row>
        <row r="85">
          <cell r="C85" t="str">
            <v>加班</v>
          </cell>
          <cell r="D85">
            <v>1</v>
          </cell>
          <cell r="E85">
            <v>3</v>
          </cell>
          <cell r="F85">
            <v>3</v>
          </cell>
          <cell r="G85">
            <v>3</v>
          </cell>
          <cell r="H85">
            <v>3</v>
          </cell>
          <cell r="I85">
            <v>4</v>
          </cell>
          <cell r="J85">
            <v>4</v>
          </cell>
          <cell r="K85">
            <v>3</v>
          </cell>
          <cell r="L85">
            <v>3</v>
          </cell>
          <cell r="M85">
            <v>4.5</v>
          </cell>
          <cell r="N85">
            <v>4</v>
          </cell>
          <cell r="O85">
            <v>4</v>
          </cell>
          <cell r="P85">
            <v>4</v>
          </cell>
          <cell r="Q85">
            <v>5</v>
          </cell>
          <cell r="R85">
            <v>2</v>
          </cell>
          <cell r="S85">
            <v>3</v>
          </cell>
          <cell r="T85">
            <v>4</v>
          </cell>
          <cell r="U85">
            <v>4</v>
          </cell>
          <cell r="V85">
            <v>3.5</v>
          </cell>
          <cell r="W85">
            <v>3.5</v>
          </cell>
          <cell r="X85">
            <v>2.5</v>
          </cell>
          <cell r="Y85">
            <v>1</v>
          </cell>
          <cell r="Z85">
            <v>3.5</v>
          </cell>
          <cell r="AA85">
            <v>4</v>
          </cell>
          <cell r="AB85">
            <v>4</v>
          </cell>
          <cell r="AC85">
            <v>3</v>
          </cell>
          <cell r="AD85">
            <v>4</v>
          </cell>
          <cell r="AE85">
            <v>1</v>
          </cell>
          <cell r="AF85">
            <v>1</v>
          </cell>
          <cell r="AG85">
            <v>5</v>
          </cell>
          <cell r="AH85">
            <v>1</v>
          </cell>
        </row>
        <row r="86">
          <cell r="A86" t="str">
            <v>王建忠</v>
          </cell>
          <cell r="B86" t="str">
            <v>冲压</v>
          </cell>
          <cell r="C86" t="str">
            <v>上午</v>
          </cell>
          <cell r="D86">
            <v>4</v>
          </cell>
          <cell r="E86">
            <v>4</v>
          </cell>
          <cell r="F86">
            <v>4</v>
          </cell>
          <cell r="G86">
            <v>4</v>
          </cell>
          <cell r="H86">
            <v>4</v>
          </cell>
          <cell r="I86">
            <v>4</v>
          </cell>
          <cell r="J86">
            <v>4</v>
          </cell>
          <cell r="K86">
            <v>4</v>
          </cell>
          <cell r="L86">
            <v>4</v>
          </cell>
          <cell r="M86">
            <v>4</v>
          </cell>
          <cell r="N86">
            <v>4</v>
          </cell>
          <cell r="O86">
            <v>4</v>
          </cell>
          <cell r="P86">
            <v>4</v>
          </cell>
          <cell r="Q86">
            <v>4</v>
          </cell>
          <cell r="R86">
            <v>4</v>
          </cell>
          <cell r="S86">
            <v>4</v>
          </cell>
          <cell r="T86">
            <v>4</v>
          </cell>
          <cell r="U86">
            <v>4</v>
          </cell>
          <cell r="V86">
            <v>4</v>
          </cell>
          <cell r="W86">
            <v>4</v>
          </cell>
          <cell r="X86">
            <v>4</v>
          </cell>
          <cell r="Y86">
            <v>4</v>
          </cell>
        </row>
        <row r="86">
          <cell r="AA86">
            <v>4</v>
          </cell>
          <cell r="AB86">
            <v>4</v>
          </cell>
          <cell r="AC86">
            <v>4</v>
          </cell>
          <cell r="AD86">
            <v>4</v>
          </cell>
          <cell r="AE86">
            <v>4</v>
          </cell>
          <cell r="AF86">
            <v>4</v>
          </cell>
          <cell r="AG86">
            <v>4</v>
          </cell>
          <cell r="AH86">
            <v>4</v>
          </cell>
          <cell r="AI86">
            <v>29</v>
          </cell>
          <cell r="AJ86">
            <v>168</v>
          </cell>
          <cell r="AK86">
            <v>58</v>
          </cell>
          <cell r="AL86">
            <v>76.5</v>
          </cell>
          <cell r="AM86">
            <v>302.5</v>
          </cell>
          <cell r="AN86" t="str">
            <v>沧州众智鑫成人力资源服务有限公司</v>
          </cell>
          <cell r="AO86">
            <v>70.5</v>
          </cell>
          <cell r="AP86">
            <v>232</v>
          </cell>
        </row>
        <row r="87">
          <cell r="C87" t="str">
            <v>下午</v>
          </cell>
          <cell r="D87">
            <v>4</v>
          </cell>
          <cell r="E87">
            <v>4</v>
          </cell>
          <cell r="F87">
            <v>4</v>
          </cell>
          <cell r="G87">
            <v>4</v>
          </cell>
          <cell r="H87">
            <v>4</v>
          </cell>
          <cell r="I87">
            <v>4</v>
          </cell>
          <cell r="J87">
            <v>4</v>
          </cell>
          <cell r="K87">
            <v>4</v>
          </cell>
          <cell r="L87">
            <v>4</v>
          </cell>
          <cell r="M87">
            <v>4</v>
          </cell>
          <cell r="N87">
            <v>4</v>
          </cell>
          <cell r="O87">
            <v>4</v>
          </cell>
          <cell r="P87">
            <v>4</v>
          </cell>
          <cell r="Q87">
            <v>4</v>
          </cell>
          <cell r="R87">
            <v>4</v>
          </cell>
          <cell r="S87">
            <v>4</v>
          </cell>
          <cell r="T87">
            <v>4</v>
          </cell>
          <cell r="U87">
            <v>4</v>
          </cell>
          <cell r="V87">
            <v>4</v>
          </cell>
          <cell r="W87">
            <v>4</v>
          </cell>
        </row>
        <row r="87">
          <cell r="AA87">
            <v>4</v>
          </cell>
          <cell r="AB87">
            <v>4</v>
          </cell>
          <cell r="AC87">
            <v>4</v>
          </cell>
          <cell r="AD87">
            <v>4</v>
          </cell>
          <cell r="AE87">
            <v>4</v>
          </cell>
          <cell r="AF87">
            <v>4</v>
          </cell>
          <cell r="AG87">
            <v>4</v>
          </cell>
          <cell r="AH87">
            <v>4</v>
          </cell>
        </row>
        <row r="88">
          <cell r="C88" t="str">
            <v>加班</v>
          </cell>
          <cell r="D88">
            <v>1</v>
          </cell>
          <cell r="E88">
            <v>2</v>
          </cell>
          <cell r="F88">
            <v>2</v>
          </cell>
          <cell r="G88">
            <v>2</v>
          </cell>
          <cell r="H88">
            <v>4</v>
          </cell>
          <cell r="I88">
            <v>4.5</v>
          </cell>
          <cell r="J88">
            <v>4</v>
          </cell>
          <cell r="K88">
            <v>2</v>
          </cell>
          <cell r="L88">
            <v>3.5</v>
          </cell>
          <cell r="M88">
            <v>0.5</v>
          </cell>
          <cell r="N88">
            <v>3</v>
          </cell>
          <cell r="O88">
            <v>3</v>
          </cell>
          <cell r="P88">
            <v>3.5</v>
          </cell>
          <cell r="Q88">
            <v>3</v>
          </cell>
          <cell r="R88">
            <v>2</v>
          </cell>
          <cell r="S88">
            <v>3</v>
          </cell>
          <cell r="T88">
            <v>3</v>
          </cell>
          <cell r="U88">
            <v>3</v>
          </cell>
          <cell r="V88">
            <v>3</v>
          </cell>
          <cell r="W88">
            <v>4</v>
          </cell>
        </row>
        <row r="88">
          <cell r="AA88">
            <v>4</v>
          </cell>
          <cell r="AB88">
            <v>3</v>
          </cell>
          <cell r="AC88">
            <v>3</v>
          </cell>
        </row>
        <row r="88">
          <cell r="AF88">
            <v>0.5</v>
          </cell>
          <cell r="AG88">
            <v>3</v>
          </cell>
          <cell r="AH88">
            <v>1</v>
          </cell>
        </row>
        <row r="89">
          <cell r="A89" t="str">
            <v>王建国</v>
          </cell>
          <cell r="B89" t="str">
            <v>冲压</v>
          </cell>
          <cell r="C89" t="str">
            <v>上午</v>
          </cell>
          <cell r="D89">
            <v>4</v>
          </cell>
          <cell r="E89">
            <v>4</v>
          </cell>
          <cell r="F89">
            <v>4</v>
          </cell>
          <cell r="G89">
            <v>4</v>
          </cell>
          <cell r="H89">
            <v>4</v>
          </cell>
          <cell r="I89">
            <v>4</v>
          </cell>
          <cell r="J89">
            <v>4</v>
          </cell>
          <cell r="K89">
            <v>4</v>
          </cell>
          <cell r="L89">
            <v>4</v>
          </cell>
          <cell r="M89">
            <v>4</v>
          </cell>
          <cell r="N89">
            <v>4</v>
          </cell>
          <cell r="O89">
            <v>4</v>
          </cell>
          <cell r="P89">
            <v>4</v>
          </cell>
          <cell r="Q89">
            <v>4</v>
          </cell>
          <cell r="R89">
            <v>4</v>
          </cell>
          <cell r="S89">
            <v>4</v>
          </cell>
          <cell r="T89">
            <v>4</v>
          </cell>
          <cell r="U89">
            <v>4</v>
          </cell>
          <cell r="V89">
            <v>4</v>
          </cell>
          <cell r="W89">
            <v>4</v>
          </cell>
          <cell r="X89">
            <v>4</v>
          </cell>
          <cell r="Y89">
            <v>4</v>
          </cell>
          <cell r="Z89">
            <v>4</v>
          </cell>
          <cell r="AA89">
            <v>4</v>
          </cell>
          <cell r="AB89">
            <v>4</v>
          </cell>
          <cell r="AC89">
            <v>4</v>
          </cell>
          <cell r="AD89">
            <v>4</v>
          </cell>
          <cell r="AE89">
            <v>4</v>
          </cell>
          <cell r="AF89">
            <v>4</v>
          </cell>
          <cell r="AG89">
            <v>4</v>
          </cell>
          <cell r="AH89">
            <v>4</v>
          </cell>
          <cell r="AI89">
            <v>31</v>
          </cell>
          <cell r="AJ89">
            <v>176</v>
          </cell>
          <cell r="AK89">
            <v>75.5</v>
          </cell>
          <cell r="AL89">
            <v>93</v>
          </cell>
          <cell r="AM89">
            <v>344.5</v>
          </cell>
          <cell r="AN89" t="str">
            <v>沧州众智鑫成人力资源服务有限公司</v>
          </cell>
          <cell r="AO89">
            <v>96.5</v>
          </cell>
          <cell r="AP89">
            <v>248</v>
          </cell>
        </row>
        <row r="90">
          <cell r="C90" t="str">
            <v>下午</v>
          </cell>
          <cell r="D90">
            <v>4</v>
          </cell>
          <cell r="E90">
            <v>4</v>
          </cell>
          <cell r="F90">
            <v>4</v>
          </cell>
          <cell r="G90">
            <v>4</v>
          </cell>
          <cell r="H90">
            <v>4</v>
          </cell>
          <cell r="I90">
            <v>4</v>
          </cell>
          <cell r="J90">
            <v>4</v>
          </cell>
          <cell r="K90">
            <v>4</v>
          </cell>
          <cell r="L90">
            <v>4</v>
          </cell>
          <cell r="M90">
            <v>4</v>
          </cell>
          <cell r="N90">
            <v>4</v>
          </cell>
          <cell r="O90">
            <v>4</v>
          </cell>
          <cell r="P90">
            <v>4</v>
          </cell>
          <cell r="Q90">
            <v>4</v>
          </cell>
          <cell r="R90">
            <v>4</v>
          </cell>
          <cell r="S90">
            <v>4</v>
          </cell>
          <cell r="T90">
            <v>4</v>
          </cell>
          <cell r="U90">
            <v>4</v>
          </cell>
          <cell r="V90">
            <v>4</v>
          </cell>
          <cell r="W90">
            <v>4</v>
          </cell>
          <cell r="X90">
            <v>4</v>
          </cell>
          <cell r="Y90">
            <v>4</v>
          </cell>
          <cell r="Z90">
            <v>4</v>
          </cell>
          <cell r="AA90">
            <v>4</v>
          </cell>
          <cell r="AB90">
            <v>4</v>
          </cell>
          <cell r="AC90">
            <v>4</v>
          </cell>
          <cell r="AD90">
            <v>4</v>
          </cell>
          <cell r="AE90">
            <v>4</v>
          </cell>
          <cell r="AF90">
            <v>4</v>
          </cell>
          <cell r="AG90">
            <v>4</v>
          </cell>
          <cell r="AH90">
            <v>4</v>
          </cell>
        </row>
        <row r="91">
          <cell r="C91" t="str">
            <v>加班</v>
          </cell>
          <cell r="D91">
            <v>1</v>
          </cell>
          <cell r="E91">
            <v>3.5</v>
          </cell>
          <cell r="F91">
            <v>2.5</v>
          </cell>
          <cell r="G91">
            <v>2.5</v>
          </cell>
          <cell r="H91">
            <v>2.5</v>
          </cell>
          <cell r="I91">
            <v>4</v>
          </cell>
          <cell r="J91">
            <v>4</v>
          </cell>
          <cell r="K91">
            <v>3.5</v>
          </cell>
          <cell r="L91">
            <v>3.5</v>
          </cell>
          <cell r="M91">
            <v>4</v>
          </cell>
          <cell r="N91">
            <v>3.5</v>
          </cell>
          <cell r="O91">
            <v>4</v>
          </cell>
          <cell r="P91">
            <v>4</v>
          </cell>
          <cell r="Q91">
            <v>3.5</v>
          </cell>
          <cell r="R91">
            <v>2.5</v>
          </cell>
          <cell r="S91">
            <v>3.5</v>
          </cell>
          <cell r="T91">
            <v>4.5</v>
          </cell>
          <cell r="U91">
            <v>3</v>
          </cell>
          <cell r="V91">
            <v>4</v>
          </cell>
          <cell r="W91">
            <v>4</v>
          </cell>
          <cell r="X91">
            <v>2</v>
          </cell>
          <cell r="Y91">
            <v>1</v>
          </cell>
          <cell r="Z91">
            <v>4</v>
          </cell>
          <cell r="AA91">
            <v>3.5</v>
          </cell>
          <cell r="AB91">
            <v>3.5</v>
          </cell>
          <cell r="AC91">
            <v>3.5</v>
          </cell>
          <cell r="AD91">
            <v>2.5</v>
          </cell>
          <cell r="AE91">
            <v>2.5</v>
          </cell>
          <cell r="AF91">
            <v>1</v>
          </cell>
          <cell r="AG91">
            <v>4.5</v>
          </cell>
          <cell r="AH91">
            <v>1</v>
          </cell>
        </row>
        <row r="92">
          <cell r="A92" t="str">
            <v>范淑菁</v>
          </cell>
          <cell r="B92" t="str">
            <v>冲压</v>
          </cell>
          <cell r="C92" t="str">
            <v>上午</v>
          </cell>
          <cell r="D92">
            <v>4</v>
          </cell>
        </row>
        <row r="92">
          <cell r="L92">
            <v>4</v>
          </cell>
          <cell r="M92">
            <v>4</v>
          </cell>
          <cell r="N92">
            <v>4</v>
          </cell>
          <cell r="O92">
            <v>4</v>
          </cell>
          <cell r="P92">
            <v>4</v>
          </cell>
          <cell r="Q92">
            <v>4</v>
          </cell>
          <cell r="R92">
            <v>4</v>
          </cell>
          <cell r="S92">
            <v>4</v>
          </cell>
          <cell r="T92">
            <v>4</v>
          </cell>
          <cell r="U92">
            <v>4</v>
          </cell>
          <cell r="V92">
            <v>4</v>
          </cell>
          <cell r="W92">
            <v>4</v>
          </cell>
          <cell r="X92">
            <v>4</v>
          </cell>
          <cell r="Y92">
            <v>4</v>
          </cell>
          <cell r="Z92">
            <v>4</v>
          </cell>
          <cell r="AA92">
            <v>4</v>
          </cell>
          <cell r="AB92">
            <v>4</v>
          </cell>
          <cell r="AC92">
            <v>4</v>
          </cell>
          <cell r="AD92">
            <v>4</v>
          </cell>
          <cell r="AE92">
            <v>4</v>
          </cell>
          <cell r="AF92">
            <v>4</v>
          </cell>
          <cell r="AG92">
            <v>4</v>
          </cell>
          <cell r="AH92">
            <v>4</v>
          </cell>
          <cell r="AI92">
            <v>23.5</v>
          </cell>
          <cell r="AJ92">
            <v>136</v>
          </cell>
          <cell r="AK92">
            <v>64.5</v>
          </cell>
          <cell r="AL92">
            <v>64.5</v>
          </cell>
          <cell r="AM92">
            <v>265</v>
          </cell>
          <cell r="AN92" t="str">
            <v>沧州众智鑫成人力资源服务有限公司</v>
          </cell>
          <cell r="AO92">
            <v>77</v>
          </cell>
          <cell r="AP92">
            <v>188</v>
          </cell>
        </row>
        <row r="93">
          <cell r="C93" t="str">
            <v>下午</v>
          </cell>
          <cell r="D93">
            <v>4</v>
          </cell>
        </row>
        <row r="93">
          <cell r="L93">
            <v>4</v>
          </cell>
          <cell r="M93">
            <v>4</v>
          </cell>
          <cell r="N93">
            <v>4</v>
          </cell>
          <cell r="O93">
            <v>4</v>
          </cell>
          <cell r="P93">
            <v>4</v>
          </cell>
          <cell r="Q93">
            <v>4</v>
          </cell>
        </row>
        <row r="93">
          <cell r="S93">
            <v>4</v>
          </cell>
          <cell r="T93">
            <v>4</v>
          </cell>
          <cell r="U93">
            <v>4</v>
          </cell>
          <cell r="V93">
            <v>4</v>
          </cell>
          <cell r="W93">
            <v>4</v>
          </cell>
          <cell r="X93">
            <v>4</v>
          </cell>
          <cell r="Y93">
            <v>4</v>
          </cell>
          <cell r="Z93">
            <v>4</v>
          </cell>
          <cell r="AA93">
            <v>4</v>
          </cell>
          <cell r="AB93">
            <v>4</v>
          </cell>
          <cell r="AC93">
            <v>4</v>
          </cell>
          <cell r="AD93">
            <v>4</v>
          </cell>
          <cell r="AE93">
            <v>4</v>
          </cell>
          <cell r="AF93">
            <v>4</v>
          </cell>
          <cell r="AG93">
            <v>4</v>
          </cell>
          <cell r="AH93">
            <v>4</v>
          </cell>
        </row>
        <row r="94">
          <cell r="C94" t="str">
            <v>加班</v>
          </cell>
          <cell r="D94">
            <v>1</v>
          </cell>
        </row>
        <row r="94">
          <cell r="L94">
            <v>4</v>
          </cell>
          <cell r="M94">
            <v>4.5</v>
          </cell>
          <cell r="N94">
            <v>4</v>
          </cell>
          <cell r="O94">
            <v>5</v>
          </cell>
          <cell r="P94">
            <v>4</v>
          </cell>
          <cell r="Q94">
            <v>4.5</v>
          </cell>
        </row>
        <row r="94">
          <cell r="S94">
            <v>2.5</v>
          </cell>
          <cell r="T94">
            <v>4.5</v>
          </cell>
          <cell r="U94">
            <v>3.5</v>
          </cell>
          <cell r="V94">
            <v>4</v>
          </cell>
          <cell r="W94">
            <v>4.5</v>
          </cell>
          <cell r="X94">
            <v>2</v>
          </cell>
          <cell r="Y94">
            <v>1</v>
          </cell>
          <cell r="Z94">
            <v>3</v>
          </cell>
          <cell r="AA94">
            <v>4</v>
          </cell>
          <cell r="AB94">
            <v>4</v>
          </cell>
          <cell r="AC94">
            <v>4</v>
          </cell>
          <cell r="AD94">
            <v>3</v>
          </cell>
          <cell r="AE94">
            <v>3</v>
          </cell>
          <cell r="AF94">
            <v>1</v>
          </cell>
          <cell r="AG94">
            <v>5</v>
          </cell>
          <cell r="AH94">
            <v>1</v>
          </cell>
        </row>
        <row r="95">
          <cell r="A95" t="str">
            <v>赵本鑫</v>
          </cell>
          <cell r="B95" t="str">
            <v>冲压</v>
          </cell>
          <cell r="C95" t="str">
            <v>上午</v>
          </cell>
          <cell r="D95">
            <v>4</v>
          </cell>
          <cell r="E95">
            <v>4</v>
          </cell>
          <cell r="F95">
            <v>4</v>
          </cell>
          <cell r="G95">
            <v>4</v>
          </cell>
          <cell r="H95">
            <v>4</v>
          </cell>
          <cell r="I95">
            <v>4</v>
          </cell>
          <cell r="J95">
            <v>4</v>
          </cell>
          <cell r="K95">
            <v>4</v>
          </cell>
          <cell r="L95">
            <v>4</v>
          </cell>
          <cell r="M95">
            <v>4</v>
          </cell>
          <cell r="N95">
            <v>4</v>
          </cell>
          <cell r="O95">
            <v>4</v>
          </cell>
          <cell r="P95">
            <v>4</v>
          </cell>
          <cell r="Q95">
            <v>4</v>
          </cell>
          <cell r="R95">
            <v>4</v>
          </cell>
          <cell r="S95">
            <v>4</v>
          </cell>
          <cell r="T95">
            <v>4</v>
          </cell>
          <cell r="U95">
            <v>4</v>
          </cell>
          <cell r="V95">
            <v>4</v>
          </cell>
          <cell r="W95">
            <v>4</v>
          </cell>
          <cell r="X95">
            <v>4</v>
          </cell>
          <cell r="Y95">
            <v>4</v>
          </cell>
          <cell r="Z95">
            <v>4</v>
          </cell>
          <cell r="AA95">
            <v>4</v>
          </cell>
          <cell r="AB95">
            <v>4</v>
          </cell>
          <cell r="AC95">
            <v>4</v>
          </cell>
          <cell r="AD95">
            <v>4</v>
          </cell>
          <cell r="AE95">
            <v>4</v>
          </cell>
        </row>
        <row r="95">
          <cell r="AG95">
            <v>4</v>
          </cell>
          <cell r="AH95">
            <v>4</v>
          </cell>
          <cell r="AI95">
            <v>29</v>
          </cell>
          <cell r="AJ95">
            <v>176</v>
          </cell>
          <cell r="AK95">
            <v>72.5</v>
          </cell>
          <cell r="AL95">
            <v>66.5</v>
          </cell>
          <cell r="AM95">
            <v>315</v>
          </cell>
          <cell r="AN95" t="str">
            <v>沧州众智鑫成人力资源服务有限公司</v>
          </cell>
          <cell r="AO95">
            <v>83</v>
          </cell>
          <cell r="AP95">
            <v>232</v>
          </cell>
        </row>
        <row r="96">
          <cell r="C96" t="str">
            <v>下午</v>
          </cell>
        </row>
        <row r="96">
          <cell r="E96">
            <v>4</v>
          </cell>
          <cell r="F96">
            <v>4</v>
          </cell>
          <cell r="G96">
            <v>4</v>
          </cell>
          <cell r="H96">
            <v>4</v>
          </cell>
          <cell r="I96">
            <v>4</v>
          </cell>
          <cell r="J96">
            <v>4</v>
          </cell>
          <cell r="K96">
            <v>4</v>
          </cell>
          <cell r="L96">
            <v>4</v>
          </cell>
          <cell r="M96">
            <v>4</v>
          </cell>
          <cell r="N96">
            <v>4</v>
          </cell>
          <cell r="O96">
            <v>4</v>
          </cell>
          <cell r="P96">
            <v>4</v>
          </cell>
          <cell r="Q96">
            <v>4</v>
          </cell>
          <cell r="R96">
            <v>4</v>
          </cell>
          <cell r="S96">
            <v>4</v>
          </cell>
          <cell r="T96">
            <v>4</v>
          </cell>
          <cell r="U96">
            <v>4</v>
          </cell>
          <cell r="V96">
            <v>4</v>
          </cell>
          <cell r="W96">
            <v>4</v>
          </cell>
          <cell r="X96">
            <v>4</v>
          </cell>
        </row>
        <row r="96">
          <cell r="Z96">
            <v>4</v>
          </cell>
          <cell r="AA96">
            <v>4</v>
          </cell>
          <cell r="AB96">
            <v>4</v>
          </cell>
          <cell r="AC96">
            <v>4</v>
          </cell>
          <cell r="AD96">
            <v>4</v>
          </cell>
          <cell r="AE96">
            <v>4</v>
          </cell>
        </row>
        <row r="96">
          <cell r="AG96">
            <v>4</v>
          </cell>
          <cell r="AH96">
            <v>4</v>
          </cell>
        </row>
        <row r="97">
          <cell r="C97" t="str">
            <v>加班</v>
          </cell>
        </row>
        <row r="97">
          <cell r="E97">
            <v>3</v>
          </cell>
          <cell r="F97">
            <v>3</v>
          </cell>
          <cell r="G97">
            <v>3</v>
          </cell>
          <cell r="H97">
            <v>3</v>
          </cell>
          <cell r="I97">
            <v>4</v>
          </cell>
        </row>
        <row r="97">
          <cell r="K97">
            <v>0.5</v>
          </cell>
          <cell r="L97">
            <v>3</v>
          </cell>
          <cell r="M97">
            <v>3</v>
          </cell>
          <cell r="N97">
            <v>3</v>
          </cell>
          <cell r="O97">
            <v>3</v>
          </cell>
          <cell r="P97">
            <v>3</v>
          </cell>
          <cell r="Q97">
            <v>3</v>
          </cell>
          <cell r="R97">
            <v>2</v>
          </cell>
          <cell r="S97">
            <v>3.5</v>
          </cell>
          <cell r="T97">
            <v>4.5</v>
          </cell>
          <cell r="U97">
            <v>3.5</v>
          </cell>
          <cell r="V97">
            <v>4</v>
          </cell>
          <cell r="W97">
            <v>3</v>
          </cell>
          <cell r="X97">
            <v>2</v>
          </cell>
        </row>
        <row r="97">
          <cell r="Z97">
            <v>4</v>
          </cell>
          <cell r="AA97">
            <v>4</v>
          </cell>
          <cell r="AB97">
            <v>4</v>
          </cell>
          <cell r="AC97">
            <v>4</v>
          </cell>
          <cell r="AD97">
            <v>3</v>
          </cell>
          <cell r="AE97">
            <v>3</v>
          </cell>
        </row>
        <row r="97">
          <cell r="AG97">
            <v>3</v>
          </cell>
          <cell r="AH97">
            <v>1</v>
          </cell>
        </row>
        <row r="98">
          <cell r="A98" t="str">
            <v>朱建伟</v>
          </cell>
          <cell r="B98" t="str">
            <v>冲压</v>
          </cell>
          <cell r="C98" t="str">
            <v>上午</v>
          </cell>
          <cell r="D98">
            <v>4</v>
          </cell>
          <cell r="E98">
            <v>4</v>
          </cell>
          <cell r="F98">
            <v>4</v>
          </cell>
          <cell r="G98">
            <v>4</v>
          </cell>
          <cell r="H98">
            <v>4</v>
          </cell>
          <cell r="I98">
            <v>4</v>
          </cell>
          <cell r="J98">
            <v>4</v>
          </cell>
          <cell r="K98">
            <v>4</v>
          </cell>
          <cell r="L98">
            <v>4</v>
          </cell>
        </row>
        <row r="98">
          <cell r="N98">
            <v>4</v>
          </cell>
          <cell r="O98">
            <v>4</v>
          </cell>
          <cell r="P98">
            <v>4</v>
          </cell>
          <cell r="Q98">
            <v>4</v>
          </cell>
          <cell r="R98">
            <v>1</v>
          </cell>
        </row>
        <row r="98">
          <cell r="T98">
            <v>4</v>
          </cell>
          <cell r="U98">
            <v>4</v>
          </cell>
          <cell r="V98">
            <v>4</v>
          </cell>
        </row>
        <row r="98">
          <cell r="X98">
            <v>4</v>
          </cell>
          <cell r="Y98">
            <v>4</v>
          </cell>
          <cell r="Z98">
            <v>4</v>
          </cell>
          <cell r="AA98">
            <v>4</v>
          </cell>
          <cell r="AB98">
            <v>4</v>
          </cell>
          <cell r="AC98">
            <v>4</v>
          </cell>
          <cell r="AD98">
            <v>4</v>
          </cell>
          <cell r="AE98">
            <v>4</v>
          </cell>
          <cell r="AF98">
            <v>4</v>
          </cell>
          <cell r="AG98">
            <v>4</v>
          </cell>
          <cell r="AH98">
            <v>4</v>
          </cell>
          <cell r="AI98">
            <v>26.5</v>
          </cell>
          <cell r="AJ98">
            <v>148</v>
          </cell>
          <cell r="AK98">
            <v>56</v>
          </cell>
          <cell r="AL98">
            <v>79</v>
          </cell>
          <cell r="AM98">
            <v>283</v>
          </cell>
          <cell r="AN98" t="str">
            <v>沧州众智鑫成人力资源服务有限公司</v>
          </cell>
          <cell r="AO98">
            <v>70</v>
          </cell>
          <cell r="AP98">
            <v>213</v>
          </cell>
        </row>
        <row r="99">
          <cell r="C99" t="str">
            <v>下午</v>
          </cell>
          <cell r="D99">
            <v>4</v>
          </cell>
          <cell r="E99">
            <v>4</v>
          </cell>
          <cell r="F99">
            <v>4</v>
          </cell>
          <cell r="G99">
            <v>4</v>
          </cell>
          <cell r="H99">
            <v>4</v>
          </cell>
          <cell r="I99">
            <v>4</v>
          </cell>
          <cell r="J99">
            <v>4</v>
          </cell>
          <cell r="K99">
            <v>4</v>
          </cell>
          <cell r="L99">
            <v>4</v>
          </cell>
        </row>
        <row r="99">
          <cell r="O99">
            <v>4</v>
          </cell>
          <cell r="P99">
            <v>4</v>
          </cell>
          <cell r="Q99">
            <v>4</v>
          </cell>
        </row>
        <row r="99">
          <cell r="T99">
            <v>4</v>
          </cell>
          <cell r="U99">
            <v>4</v>
          </cell>
          <cell r="V99">
            <v>4</v>
          </cell>
        </row>
        <row r="99">
          <cell r="X99">
            <v>4</v>
          </cell>
          <cell r="Y99">
            <v>4</v>
          </cell>
          <cell r="Z99">
            <v>4</v>
          </cell>
          <cell r="AA99">
            <v>4</v>
          </cell>
          <cell r="AB99">
            <v>4</v>
          </cell>
          <cell r="AC99">
            <v>4</v>
          </cell>
          <cell r="AD99">
            <v>4</v>
          </cell>
          <cell r="AE99">
            <v>4</v>
          </cell>
          <cell r="AF99">
            <v>4</v>
          </cell>
          <cell r="AG99">
            <v>4</v>
          </cell>
          <cell r="AH99">
            <v>4</v>
          </cell>
        </row>
        <row r="100">
          <cell r="C100" t="str">
            <v>加班</v>
          </cell>
          <cell r="D100">
            <v>1</v>
          </cell>
          <cell r="E100">
            <v>3</v>
          </cell>
          <cell r="F100">
            <v>3</v>
          </cell>
          <cell r="G100">
            <v>3</v>
          </cell>
          <cell r="H100">
            <v>3</v>
          </cell>
          <cell r="I100">
            <v>4</v>
          </cell>
          <cell r="J100">
            <v>3</v>
          </cell>
        </row>
        <row r="100">
          <cell r="L100">
            <v>3</v>
          </cell>
        </row>
        <row r="100">
          <cell r="O100">
            <v>3</v>
          </cell>
          <cell r="P100">
            <v>3</v>
          </cell>
          <cell r="Q100">
            <v>3</v>
          </cell>
        </row>
        <row r="100">
          <cell r="T100">
            <v>3</v>
          </cell>
          <cell r="U100">
            <v>2</v>
          </cell>
          <cell r="V100">
            <v>3</v>
          </cell>
        </row>
        <row r="100">
          <cell r="X100">
            <v>2</v>
          </cell>
          <cell r="Y100">
            <v>1</v>
          </cell>
          <cell r="Z100">
            <v>4</v>
          </cell>
          <cell r="AA100">
            <v>4</v>
          </cell>
          <cell r="AB100">
            <v>4</v>
          </cell>
          <cell r="AC100">
            <v>4</v>
          </cell>
          <cell r="AD100">
            <v>3</v>
          </cell>
          <cell r="AE100">
            <v>3</v>
          </cell>
          <cell r="AF100">
            <v>1</v>
          </cell>
          <cell r="AG100">
            <v>3</v>
          </cell>
          <cell r="AH100">
            <v>1</v>
          </cell>
        </row>
        <row r="101">
          <cell r="A101" t="str">
            <v>许荣亮</v>
          </cell>
          <cell r="B101" t="str">
            <v>冲压</v>
          </cell>
          <cell r="C101" t="str">
            <v>上午</v>
          </cell>
          <cell r="D101">
            <v>4</v>
          </cell>
          <cell r="E101">
            <v>4</v>
          </cell>
          <cell r="F101">
            <v>4</v>
          </cell>
          <cell r="G101">
            <v>4</v>
          </cell>
          <cell r="H101">
            <v>4</v>
          </cell>
          <cell r="I101">
            <v>4</v>
          </cell>
          <cell r="J101">
            <v>4</v>
          </cell>
          <cell r="K101">
            <v>4</v>
          </cell>
          <cell r="L101">
            <v>4</v>
          </cell>
          <cell r="M101">
            <v>4</v>
          </cell>
          <cell r="N101">
            <v>4</v>
          </cell>
          <cell r="O101">
            <v>4</v>
          </cell>
          <cell r="P101">
            <v>4</v>
          </cell>
          <cell r="Q101">
            <v>4</v>
          </cell>
          <cell r="R101">
            <v>4</v>
          </cell>
          <cell r="S101">
            <v>4</v>
          </cell>
          <cell r="T101">
            <v>4</v>
          </cell>
          <cell r="U101">
            <v>4</v>
          </cell>
          <cell r="V101">
            <v>4</v>
          </cell>
          <cell r="W101">
            <v>4</v>
          </cell>
          <cell r="X101">
            <v>4</v>
          </cell>
          <cell r="Y101">
            <v>4</v>
          </cell>
          <cell r="Z101">
            <v>4</v>
          </cell>
          <cell r="AA101">
            <v>4</v>
          </cell>
          <cell r="AB101">
            <v>4</v>
          </cell>
          <cell r="AC101">
            <v>4</v>
          </cell>
          <cell r="AD101">
            <v>4</v>
          </cell>
          <cell r="AE101">
            <v>4</v>
          </cell>
          <cell r="AF101">
            <v>4</v>
          </cell>
          <cell r="AG101">
            <v>4</v>
          </cell>
          <cell r="AH101">
            <v>4</v>
          </cell>
          <cell r="AI101">
            <v>31</v>
          </cell>
          <cell r="AJ101">
            <v>176</v>
          </cell>
          <cell r="AK101">
            <v>52</v>
          </cell>
          <cell r="AL101">
            <v>87</v>
          </cell>
          <cell r="AM101">
            <v>315</v>
          </cell>
          <cell r="AN101" t="str">
            <v>沧州众智鑫成人力资源服务有限公司</v>
          </cell>
          <cell r="AO101">
            <v>67</v>
          </cell>
          <cell r="AP101">
            <v>248</v>
          </cell>
        </row>
        <row r="102">
          <cell r="C102" t="str">
            <v>下午</v>
          </cell>
          <cell r="D102">
            <v>4</v>
          </cell>
          <cell r="E102">
            <v>4</v>
          </cell>
          <cell r="F102">
            <v>4</v>
          </cell>
          <cell r="G102">
            <v>4</v>
          </cell>
          <cell r="H102">
            <v>4</v>
          </cell>
          <cell r="I102">
            <v>4</v>
          </cell>
          <cell r="J102">
            <v>4</v>
          </cell>
          <cell r="K102">
            <v>4</v>
          </cell>
          <cell r="L102">
            <v>4</v>
          </cell>
          <cell r="M102">
            <v>4</v>
          </cell>
          <cell r="N102">
            <v>4</v>
          </cell>
          <cell r="O102">
            <v>4</v>
          </cell>
          <cell r="P102">
            <v>4</v>
          </cell>
          <cell r="Q102">
            <v>4</v>
          </cell>
          <cell r="R102">
            <v>4</v>
          </cell>
          <cell r="S102">
            <v>4</v>
          </cell>
          <cell r="T102">
            <v>4</v>
          </cell>
          <cell r="U102">
            <v>4</v>
          </cell>
          <cell r="V102">
            <v>4</v>
          </cell>
          <cell r="W102">
            <v>4</v>
          </cell>
          <cell r="X102">
            <v>4</v>
          </cell>
          <cell r="Y102">
            <v>4</v>
          </cell>
          <cell r="Z102">
            <v>4</v>
          </cell>
          <cell r="AA102">
            <v>4</v>
          </cell>
          <cell r="AB102">
            <v>4</v>
          </cell>
          <cell r="AC102">
            <v>4</v>
          </cell>
          <cell r="AD102">
            <v>4</v>
          </cell>
          <cell r="AE102">
            <v>4</v>
          </cell>
          <cell r="AF102">
            <v>4</v>
          </cell>
          <cell r="AG102">
            <v>4</v>
          </cell>
          <cell r="AH102">
            <v>4</v>
          </cell>
        </row>
        <row r="103">
          <cell r="C103" t="str">
            <v>加班</v>
          </cell>
          <cell r="D103">
            <v>1</v>
          </cell>
          <cell r="E103">
            <v>2</v>
          </cell>
          <cell r="F103">
            <v>2</v>
          </cell>
          <cell r="G103">
            <v>2</v>
          </cell>
          <cell r="H103">
            <v>2</v>
          </cell>
          <cell r="I103">
            <v>3.5</v>
          </cell>
          <cell r="J103">
            <v>3</v>
          </cell>
          <cell r="K103">
            <v>2</v>
          </cell>
          <cell r="L103">
            <v>3</v>
          </cell>
          <cell r="M103">
            <v>2.5</v>
          </cell>
          <cell r="N103">
            <v>3</v>
          </cell>
          <cell r="O103">
            <v>1.5</v>
          </cell>
          <cell r="P103">
            <v>2.5</v>
          </cell>
          <cell r="Q103">
            <v>2.5</v>
          </cell>
          <cell r="R103">
            <v>2</v>
          </cell>
          <cell r="S103">
            <v>2.5</v>
          </cell>
          <cell r="T103">
            <v>2.5</v>
          </cell>
          <cell r="U103">
            <v>2.5</v>
          </cell>
          <cell r="V103">
            <v>3.5</v>
          </cell>
          <cell r="W103">
            <v>2.5</v>
          </cell>
          <cell r="X103">
            <v>1</v>
          </cell>
          <cell r="Y103">
            <v>1</v>
          </cell>
          <cell r="Z103">
            <v>2.5</v>
          </cell>
          <cell r="AA103">
            <v>2.5</v>
          </cell>
          <cell r="AB103">
            <v>2.5</v>
          </cell>
          <cell r="AC103">
            <v>2.5</v>
          </cell>
          <cell r="AD103">
            <v>1</v>
          </cell>
          <cell r="AE103">
            <v>1.5</v>
          </cell>
          <cell r="AF103">
            <v>1</v>
          </cell>
          <cell r="AG103">
            <v>2.5</v>
          </cell>
          <cell r="AH103">
            <v>1</v>
          </cell>
        </row>
        <row r="104">
          <cell r="A104" t="str">
            <v>黄建英</v>
          </cell>
          <cell r="B104" t="str">
            <v>冲压</v>
          </cell>
          <cell r="C104" t="str">
            <v>上午</v>
          </cell>
          <cell r="D104">
            <v>4</v>
          </cell>
          <cell r="E104">
            <v>4</v>
          </cell>
          <cell r="F104">
            <v>4</v>
          </cell>
          <cell r="G104">
            <v>4</v>
          </cell>
          <cell r="H104">
            <v>4</v>
          </cell>
          <cell r="I104">
            <v>4</v>
          </cell>
          <cell r="J104">
            <v>4</v>
          </cell>
          <cell r="K104">
            <v>4</v>
          </cell>
          <cell r="L104">
            <v>4</v>
          </cell>
          <cell r="M104">
            <v>4</v>
          </cell>
          <cell r="N104">
            <v>4</v>
          </cell>
          <cell r="O104">
            <v>4</v>
          </cell>
          <cell r="P104">
            <v>4</v>
          </cell>
          <cell r="Q104">
            <v>4</v>
          </cell>
          <cell r="R104">
            <v>4</v>
          </cell>
          <cell r="S104">
            <v>4</v>
          </cell>
          <cell r="T104">
            <v>4</v>
          </cell>
          <cell r="U104">
            <v>4</v>
          </cell>
          <cell r="V104">
            <v>4</v>
          </cell>
          <cell r="W104">
            <v>4</v>
          </cell>
          <cell r="X104">
            <v>4</v>
          </cell>
          <cell r="Y104">
            <v>4</v>
          </cell>
          <cell r="Z104">
            <v>4</v>
          </cell>
          <cell r="AA104">
            <v>4</v>
          </cell>
          <cell r="AB104">
            <v>4</v>
          </cell>
          <cell r="AC104">
            <v>4</v>
          </cell>
          <cell r="AD104">
            <v>4</v>
          </cell>
          <cell r="AE104">
            <v>4</v>
          </cell>
          <cell r="AF104">
            <v>4</v>
          </cell>
          <cell r="AG104">
            <v>4</v>
          </cell>
          <cell r="AH104">
            <v>4</v>
          </cell>
          <cell r="AI104">
            <v>30.5</v>
          </cell>
          <cell r="AJ104">
            <v>176</v>
          </cell>
          <cell r="AK104">
            <v>58.5</v>
          </cell>
          <cell r="AL104">
            <v>76</v>
          </cell>
          <cell r="AM104">
            <v>310.5</v>
          </cell>
          <cell r="AN104" t="str">
            <v>沧州众智鑫成人力资源服务有限公司</v>
          </cell>
          <cell r="AO104">
            <v>66.5</v>
          </cell>
          <cell r="AP104">
            <v>244</v>
          </cell>
        </row>
        <row r="105">
          <cell r="C105" t="str">
            <v>下午</v>
          </cell>
          <cell r="D105">
            <v>4</v>
          </cell>
          <cell r="E105">
            <v>4</v>
          </cell>
          <cell r="F105">
            <v>4</v>
          </cell>
          <cell r="G105">
            <v>4</v>
          </cell>
          <cell r="H105">
            <v>4</v>
          </cell>
          <cell r="I105">
            <v>4</v>
          </cell>
          <cell r="J105">
            <v>4</v>
          </cell>
          <cell r="K105">
            <v>4</v>
          </cell>
          <cell r="L105">
            <v>4</v>
          </cell>
          <cell r="M105">
            <v>4</v>
          </cell>
          <cell r="N105">
            <v>4</v>
          </cell>
          <cell r="O105">
            <v>4</v>
          </cell>
          <cell r="P105">
            <v>4</v>
          </cell>
          <cell r="Q105">
            <v>4</v>
          </cell>
        </row>
        <row r="105">
          <cell r="S105">
            <v>4</v>
          </cell>
          <cell r="T105">
            <v>4</v>
          </cell>
          <cell r="U105">
            <v>4</v>
          </cell>
          <cell r="V105">
            <v>4</v>
          </cell>
          <cell r="W105">
            <v>4</v>
          </cell>
          <cell r="X105">
            <v>4</v>
          </cell>
          <cell r="Y105">
            <v>4</v>
          </cell>
          <cell r="Z105">
            <v>4</v>
          </cell>
          <cell r="AA105">
            <v>4</v>
          </cell>
          <cell r="AB105">
            <v>4</v>
          </cell>
          <cell r="AC105">
            <v>4</v>
          </cell>
          <cell r="AD105">
            <v>4</v>
          </cell>
          <cell r="AE105">
            <v>4</v>
          </cell>
          <cell r="AF105">
            <v>4</v>
          </cell>
          <cell r="AG105">
            <v>4</v>
          </cell>
          <cell r="AH105">
            <v>4</v>
          </cell>
        </row>
        <row r="106">
          <cell r="C106" t="str">
            <v>加班</v>
          </cell>
          <cell r="D106">
            <v>1</v>
          </cell>
          <cell r="E106">
            <v>2</v>
          </cell>
          <cell r="F106">
            <v>2</v>
          </cell>
          <cell r="G106">
            <v>2</v>
          </cell>
          <cell r="H106">
            <v>2</v>
          </cell>
          <cell r="I106">
            <v>4.5</v>
          </cell>
        </row>
        <row r="106">
          <cell r="L106">
            <v>3</v>
          </cell>
          <cell r="M106">
            <v>3</v>
          </cell>
          <cell r="N106">
            <v>3</v>
          </cell>
          <cell r="O106">
            <v>2</v>
          </cell>
          <cell r="P106">
            <v>3</v>
          </cell>
          <cell r="Q106">
            <v>2</v>
          </cell>
        </row>
        <row r="106">
          <cell r="S106">
            <v>3</v>
          </cell>
          <cell r="T106">
            <v>3</v>
          </cell>
          <cell r="U106">
            <v>3</v>
          </cell>
          <cell r="V106">
            <v>3</v>
          </cell>
          <cell r="W106">
            <v>3</v>
          </cell>
          <cell r="X106">
            <v>1</v>
          </cell>
          <cell r="Y106">
            <v>1</v>
          </cell>
          <cell r="Z106">
            <v>3</v>
          </cell>
          <cell r="AA106">
            <v>3</v>
          </cell>
          <cell r="AB106">
            <v>3</v>
          </cell>
          <cell r="AC106">
            <v>3</v>
          </cell>
          <cell r="AD106">
            <v>1</v>
          </cell>
          <cell r="AE106">
            <v>2</v>
          </cell>
          <cell r="AF106">
            <v>1</v>
          </cell>
          <cell r="AG106">
            <v>3</v>
          </cell>
          <cell r="AH106">
            <v>1</v>
          </cell>
        </row>
        <row r="107">
          <cell r="A107" t="str">
            <v>王泓</v>
          </cell>
          <cell r="B107" t="str">
            <v>冲压</v>
          </cell>
          <cell r="C107" t="str">
            <v>上午</v>
          </cell>
        </row>
        <row r="107">
          <cell r="AC107">
            <v>4</v>
          </cell>
          <cell r="AD107">
            <v>4</v>
          </cell>
          <cell r="AE107">
            <v>4</v>
          </cell>
          <cell r="AF107">
            <v>4</v>
          </cell>
          <cell r="AG107">
            <v>4</v>
          </cell>
          <cell r="AH107">
            <v>4</v>
          </cell>
          <cell r="AI107">
            <v>5.5</v>
          </cell>
          <cell r="AJ107">
            <v>32</v>
          </cell>
          <cell r="AK107">
            <v>8</v>
          </cell>
          <cell r="AL107">
            <v>15</v>
          </cell>
          <cell r="AM107">
            <v>55</v>
          </cell>
          <cell r="AN107" t="str">
            <v>沧州众智鑫成人力资源服务有限公司</v>
          </cell>
          <cell r="AO107">
            <v>9</v>
          </cell>
          <cell r="AP107">
            <v>46</v>
          </cell>
        </row>
        <row r="108">
          <cell r="C108" t="str">
            <v>下午</v>
          </cell>
        </row>
        <row r="108">
          <cell r="AC108">
            <v>4</v>
          </cell>
          <cell r="AD108">
            <v>4</v>
          </cell>
          <cell r="AE108">
            <v>2</v>
          </cell>
          <cell r="AF108">
            <v>4</v>
          </cell>
          <cell r="AG108">
            <v>4</v>
          </cell>
          <cell r="AH108">
            <v>4</v>
          </cell>
        </row>
        <row r="109">
          <cell r="C109" t="str">
            <v>加班</v>
          </cell>
        </row>
        <row r="109">
          <cell r="AC109">
            <v>3</v>
          </cell>
          <cell r="AD109">
            <v>1</v>
          </cell>
        </row>
        <row r="109">
          <cell r="AF109">
            <v>1</v>
          </cell>
          <cell r="AG109">
            <v>3</v>
          </cell>
          <cell r="AH109">
            <v>1</v>
          </cell>
        </row>
        <row r="110">
          <cell r="A110" t="str">
            <v>杨议哲</v>
          </cell>
          <cell r="B110" t="str">
            <v>冲压</v>
          </cell>
          <cell r="C110" t="str">
            <v>上午</v>
          </cell>
        </row>
        <row r="110">
          <cell r="AD110">
            <v>4</v>
          </cell>
          <cell r="AE110">
            <v>4</v>
          </cell>
          <cell r="AF110">
            <v>4</v>
          </cell>
          <cell r="AG110">
            <v>4</v>
          </cell>
        </row>
        <row r="110">
          <cell r="AI110">
            <v>4</v>
          </cell>
          <cell r="AJ110">
            <v>16</v>
          </cell>
          <cell r="AK110">
            <v>3</v>
          </cell>
          <cell r="AL110">
            <v>20</v>
          </cell>
          <cell r="AM110">
            <v>39</v>
          </cell>
          <cell r="AN110" t="str">
            <v>沧州众智鑫成人力资源服务有限公司</v>
          </cell>
          <cell r="AO110">
            <v>7</v>
          </cell>
          <cell r="AP110">
            <v>32</v>
          </cell>
        </row>
        <row r="111">
          <cell r="C111" t="str">
            <v>下午</v>
          </cell>
        </row>
        <row r="111">
          <cell r="AD111">
            <v>4</v>
          </cell>
          <cell r="AE111">
            <v>4</v>
          </cell>
          <cell r="AF111">
            <v>4</v>
          </cell>
          <cell r="AG111">
            <v>4</v>
          </cell>
          <cell r="AH111" t="str">
            <v>按</v>
          </cell>
        </row>
        <row r="112">
          <cell r="C112" t="str">
            <v>加班</v>
          </cell>
        </row>
        <row r="112">
          <cell r="AD112">
            <v>3</v>
          </cell>
          <cell r="AE112">
            <v>3</v>
          </cell>
          <cell r="AF112">
            <v>1</v>
          </cell>
        </row>
        <row r="113">
          <cell r="A113" t="str">
            <v>任淑娟</v>
          </cell>
          <cell r="B113" t="str">
            <v>冲压</v>
          </cell>
          <cell r="C113" t="str">
            <v>上午</v>
          </cell>
        </row>
        <row r="113">
          <cell r="AD113">
            <v>4</v>
          </cell>
          <cell r="AE113">
            <v>4</v>
          </cell>
          <cell r="AF113">
            <v>4</v>
          </cell>
          <cell r="AG113">
            <v>4</v>
          </cell>
          <cell r="AH113">
            <v>4</v>
          </cell>
          <cell r="AI113">
            <v>5</v>
          </cell>
          <cell r="AJ113">
            <v>24</v>
          </cell>
          <cell r="AK113">
            <v>7</v>
          </cell>
          <cell r="AL113">
            <v>20</v>
          </cell>
          <cell r="AM113">
            <v>51</v>
          </cell>
          <cell r="AN113" t="str">
            <v>沧州众智鑫成人力资源服务有限公司</v>
          </cell>
          <cell r="AO113">
            <v>11</v>
          </cell>
          <cell r="AP113">
            <v>40</v>
          </cell>
        </row>
        <row r="114">
          <cell r="C114" t="str">
            <v>下午</v>
          </cell>
        </row>
        <row r="114">
          <cell r="AD114">
            <v>4</v>
          </cell>
          <cell r="AE114">
            <v>4</v>
          </cell>
          <cell r="AF114">
            <v>4</v>
          </cell>
          <cell r="AG114">
            <v>4</v>
          </cell>
          <cell r="AH114">
            <v>4</v>
          </cell>
        </row>
        <row r="115">
          <cell r="C115" t="str">
            <v>加班</v>
          </cell>
        </row>
        <row r="115">
          <cell r="AD115">
            <v>3</v>
          </cell>
          <cell r="AE115">
            <v>3</v>
          </cell>
          <cell r="AF115">
            <v>1</v>
          </cell>
          <cell r="AG115">
            <v>3</v>
          </cell>
          <cell r="AH115">
            <v>1</v>
          </cell>
        </row>
        <row r="116">
          <cell r="A116" t="str">
            <v>郑立民</v>
          </cell>
          <cell r="B116" t="str">
            <v>冲压</v>
          </cell>
          <cell r="C116" t="str">
            <v>上午</v>
          </cell>
        </row>
        <row r="116">
          <cell r="AD116">
            <v>4</v>
          </cell>
          <cell r="AE116">
            <v>4</v>
          </cell>
          <cell r="AF116">
            <v>4</v>
          </cell>
          <cell r="AG116">
            <v>4</v>
          </cell>
          <cell r="AH116">
            <v>4</v>
          </cell>
          <cell r="AI116">
            <v>5</v>
          </cell>
          <cell r="AJ116">
            <v>24</v>
          </cell>
          <cell r="AK116">
            <v>7</v>
          </cell>
          <cell r="AL116">
            <v>20</v>
          </cell>
          <cell r="AM116">
            <v>51</v>
          </cell>
          <cell r="AN116" t="str">
            <v>沧州众智鑫成人力资源服务有限公司</v>
          </cell>
          <cell r="AO116">
            <v>11</v>
          </cell>
          <cell r="AP116">
            <v>40</v>
          </cell>
        </row>
        <row r="117">
          <cell r="C117" t="str">
            <v>下午</v>
          </cell>
        </row>
        <row r="117">
          <cell r="AD117">
            <v>4</v>
          </cell>
          <cell r="AE117">
            <v>4</v>
          </cell>
          <cell r="AF117">
            <v>4</v>
          </cell>
          <cell r="AG117">
            <v>4</v>
          </cell>
          <cell r="AH117">
            <v>4</v>
          </cell>
        </row>
        <row r="118">
          <cell r="C118" t="str">
            <v>加班</v>
          </cell>
        </row>
        <row r="118">
          <cell r="AD118">
            <v>3</v>
          </cell>
          <cell r="AE118">
            <v>3</v>
          </cell>
          <cell r="AF118">
            <v>1</v>
          </cell>
          <cell r="AG118">
            <v>3</v>
          </cell>
          <cell r="AH118">
            <v>1</v>
          </cell>
        </row>
        <row r="119">
          <cell r="A119" t="str">
            <v>张如珍</v>
          </cell>
          <cell r="B119" t="str">
            <v>注塑</v>
          </cell>
          <cell r="C119" t="str">
            <v>白</v>
          </cell>
        </row>
        <row r="119">
          <cell r="E119">
            <v>11.5</v>
          </cell>
          <cell r="F119">
            <v>11.5</v>
          </cell>
          <cell r="G119">
            <v>12.5</v>
          </cell>
          <cell r="H119">
            <v>12.5</v>
          </cell>
          <cell r="I119">
            <v>12.5</v>
          </cell>
          <cell r="J119">
            <v>12.5</v>
          </cell>
          <cell r="K119">
            <v>12.5</v>
          </cell>
          <cell r="L119">
            <v>12.5</v>
          </cell>
          <cell r="M119">
            <v>12.5</v>
          </cell>
          <cell r="N119">
            <v>12.5</v>
          </cell>
          <cell r="O119">
            <v>12.5</v>
          </cell>
          <cell r="P119">
            <v>12.5</v>
          </cell>
          <cell r="Q119">
            <v>12.5</v>
          </cell>
        </row>
        <row r="119">
          <cell r="S119">
            <v>13</v>
          </cell>
          <cell r="T119">
            <v>12.5</v>
          </cell>
          <cell r="U119">
            <v>12.5</v>
          </cell>
          <cell r="V119">
            <v>12.5</v>
          </cell>
          <cell r="W119">
            <v>12.5</v>
          </cell>
          <cell r="X119">
            <v>12.5</v>
          </cell>
        </row>
        <row r="119">
          <cell r="Z119">
            <v>12.5</v>
          </cell>
          <cell r="AA119">
            <v>11.5</v>
          </cell>
          <cell r="AB119">
            <v>11.5</v>
          </cell>
          <cell r="AC119">
            <v>11.5</v>
          </cell>
          <cell r="AD119">
            <v>11.5</v>
          </cell>
          <cell r="AE119">
            <v>11.5</v>
          </cell>
          <cell r="AF119">
            <v>12.5</v>
          </cell>
          <cell r="AG119">
            <v>12.5</v>
          </cell>
          <cell r="AH119">
            <v>12.5</v>
          </cell>
          <cell r="AI119">
            <v>28</v>
          </cell>
          <cell r="AJ119">
            <v>269.5</v>
          </cell>
          <cell r="AK119">
            <v>0</v>
          </cell>
          <cell r="AL119">
            <v>74</v>
          </cell>
          <cell r="AM119">
            <v>343.5</v>
          </cell>
          <cell r="AN119" t="str">
            <v>沧州众智鑫成人力资源服务有限公司</v>
          </cell>
          <cell r="AO119">
            <v>119.5</v>
          </cell>
          <cell r="AP119">
            <v>224</v>
          </cell>
        </row>
        <row r="120">
          <cell r="C120" t="str">
            <v>夜</v>
          </cell>
        </row>
        <row r="121">
          <cell r="A121" t="str">
            <v>加班</v>
          </cell>
        </row>
        <row r="122">
          <cell r="A122" t="str">
            <v>武丽芳</v>
          </cell>
          <cell r="B122" t="str">
            <v>注塑</v>
          </cell>
          <cell r="C122" t="str">
            <v>白</v>
          </cell>
        </row>
        <row r="122">
          <cell r="E122">
            <v>11</v>
          </cell>
          <cell r="F122">
            <v>11</v>
          </cell>
          <cell r="G122">
            <v>12</v>
          </cell>
          <cell r="H122">
            <v>12</v>
          </cell>
          <cell r="I122">
            <v>12</v>
          </cell>
          <cell r="J122">
            <v>12</v>
          </cell>
          <cell r="K122">
            <v>12</v>
          </cell>
          <cell r="L122">
            <v>12</v>
          </cell>
          <cell r="M122">
            <v>12</v>
          </cell>
          <cell r="N122">
            <v>12</v>
          </cell>
          <cell r="O122">
            <v>12</v>
          </cell>
          <cell r="P122">
            <v>12</v>
          </cell>
          <cell r="Q122">
            <v>12</v>
          </cell>
        </row>
        <row r="122">
          <cell r="S122">
            <v>12.5</v>
          </cell>
          <cell r="T122">
            <v>12</v>
          </cell>
          <cell r="U122">
            <v>12</v>
          </cell>
          <cell r="V122">
            <v>12</v>
          </cell>
          <cell r="W122">
            <v>12</v>
          </cell>
          <cell r="X122">
            <v>12</v>
          </cell>
        </row>
        <row r="122">
          <cell r="Z122">
            <v>12</v>
          </cell>
          <cell r="AA122">
            <v>11</v>
          </cell>
          <cell r="AB122">
            <v>11</v>
          </cell>
          <cell r="AC122">
            <v>11</v>
          </cell>
          <cell r="AD122">
            <v>11</v>
          </cell>
          <cell r="AE122">
            <v>11</v>
          </cell>
          <cell r="AF122">
            <v>12</v>
          </cell>
          <cell r="AG122">
            <v>12</v>
          </cell>
          <cell r="AH122">
            <v>12</v>
          </cell>
          <cell r="AI122">
            <v>28</v>
          </cell>
          <cell r="AJ122">
            <v>258.5</v>
          </cell>
          <cell r="AK122">
            <v>0</v>
          </cell>
          <cell r="AL122">
            <v>71</v>
          </cell>
          <cell r="AM122">
            <v>329.5</v>
          </cell>
          <cell r="AN122" t="str">
            <v>沧州众智鑫成人力资源服务有限公司</v>
          </cell>
          <cell r="AO122">
            <v>105.5</v>
          </cell>
          <cell r="AP122">
            <v>224</v>
          </cell>
        </row>
        <row r="123">
          <cell r="C123" t="str">
            <v>夜</v>
          </cell>
        </row>
        <row r="124">
          <cell r="A124" t="str">
            <v>加班</v>
          </cell>
        </row>
        <row r="125">
          <cell r="A125" t="str">
            <v>李秀花</v>
          </cell>
          <cell r="B125" t="str">
            <v>注塑</v>
          </cell>
          <cell r="C125" t="str">
            <v>白</v>
          </cell>
        </row>
        <row r="125">
          <cell r="E125">
            <v>11.5</v>
          </cell>
          <cell r="F125">
            <v>11.5</v>
          </cell>
          <cell r="G125">
            <v>12.5</v>
          </cell>
          <cell r="H125">
            <v>12.5</v>
          </cell>
          <cell r="I125">
            <v>12.5</v>
          </cell>
          <cell r="J125">
            <v>12.5</v>
          </cell>
          <cell r="K125">
            <v>12.5</v>
          </cell>
        </row>
        <row r="125">
          <cell r="M125">
            <v>12.5</v>
          </cell>
          <cell r="N125">
            <v>12.5</v>
          </cell>
          <cell r="O125">
            <v>11</v>
          </cell>
        </row>
        <row r="125">
          <cell r="S125">
            <v>13</v>
          </cell>
        </row>
        <row r="125">
          <cell r="U125">
            <v>12.5</v>
          </cell>
          <cell r="V125">
            <v>12.5</v>
          </cell>
          <cell r="W125">
            <v>12.5</v>
          </cell>
          <cell r="X125">
            <v>9</v>
          </cell>
        </row>
        <row r="125">
          <cell r="Z125">
            <v>12.5</v>
          </cell>
          <cell r="AA125">
            <v>11.5</v>
          </cell>
          <cell r="AB125">
            <v>11.5</v>
          </cell>
          <cell r="AC125">
            <v>11.5</v>
          </cell>
          <cell r="AD125">
            <v>11.5</v>
          </cell>
          <cell r="AE125">
            <v>10.5</v>
          </cell>
          <cell r="AF125">
            <v>12</v>
          </cell>
          <cell r="AG125">
            <v>11.5</v>
          </cell>
          <cell r="AH125">
            <v>12.5</v>
          </cell>
          <cell r="AI125">
            <v>24</v>
          </cell>
          <cell r="AJ125">
            <v>229.5</v>
          </cell>
          <cell r="AK125">
            <v>0</v>
          </cell>
          <cell r="AL125">
            <v>56.5</v>
          </cell>
          <cell r="AM125">
            <v>286</v>
          </cell>
          <cell r="AN125" t="str">
            <v>沧州众智鑫成人力资源服务有限公司</v>
          </cell>
          <cell r="AO125">
            <v>94</v>
          </cell>
          <cell r="AP125">
            <v>192</v>
          </cell>
        </row>
        <row r="126">
          <cell r="C126" t="str">
            <v>夜</v>
          </cell>
        </row>
        <row r="127">
          <cell r="A127" t="str">
            <v>加班</v>
          </cell>
        </row>
        <row r="128">
          <cell r="A128" t="str">
            <v>于凤芝</v>
          </cell>
          <cell r="B128" t="str">
            <v>注塑</v>
          </cell>
          <cell r="C128" t="str">
            <v>白</v>
          </cell>
        </row>
        <row r="128">
          <cell r="E128">
            <v>11.5</v>
          </cell>
          <cell r="F128">
            <v>11.5</v>
          </cell>
          <cell r="G128">
            <v>12.5</v>
          </cell>
          <cell r="H128">
            <v>12.5</v>
          </cell>
          <cell r="I128">
            <v>12.5</v>
          </cell>
          <cell r="J128">
            <v>12.5</v>
          </cell>
          <cell r="K128">
            <v>12.5</v>
          </cell>
          <cell r="L128">
            <v>12.5</v>
          </cell>
          <cell r="M128">
            <v>12.5</v>
          </cell>
          <cell r="N128">
            <v>12.5</v>
          </cell>
          <cell r="O128">
            <v>12.5</v>
          </cell>
          <cell r="P128">
            <v>12.5</v>
          </cell>
          <cell r="Q128">
            <v>12.5</v>
          </cell>
        </row>
        <row r="128">
          <cell r="S128">
            <v>13</v>
          </cell>
          <cell r="T128">
            <v>12.5</v>
          </cell>
          <cell r="U128">
            <v>12.5</v>
          </cell>
          <cell r="V128">
            <v>12.5</v>
          </cell>
          <cell r="W128">
            <v>12.5</v>
          </cell>
          <cell r="X128">
            <v>12.5</v>
          </cell>
        </row>
        <row r="128">
          <cell r="Z128">
            <v>12.5</v>
          </cell>
          <cell r="AA128">
            <v>11.5</v>
          </cell>
          <cell r="AB128">
            <v>11.5</v>
          </cell>
          <cell r="AC128">
            <v>11.5</v>
          </cell>
        </row>
        <row r="128">
          <cell r="AE128">
            <v>11.5</v>
          </cell>
          <cell r="AF128">
            <v>12.5</v>
          </cell>
          <cell r="AG128">
            <v>12.5</v>
          </cell>
          <cell r="AH128">
            <v>12.5</v>
          </cell>
          <cell r="AI128">
            <v>27</v>
          </cell>
          <cell r="AJ128">
            <v>258</v>
          </cell>
          <cell r="AK128">
            <v>0</v>
          </cell>
          <cell r="AL128">
            <v>74</v>
          </cell>
          <cell r="AM128">
            <v>332</v>
          </cell>
          <cell r="AN128" t="str">
            <v>沧州众智鑫成人力资源服务有限公司</v>
          </cell>
          <cell r="AO128">
            <v>116</v>
          </cell>
          <cell r="AP128">
            <v>216</v>
          </cell>
        </row>
        <row r="129">
          <cell r="C129" t="str">
            <v>夜</v>
          </cell>
        </row>
        <row r="130">
          <cell r="A130" t="str">
            <v>加班</v>
          </cell>
        </row>
        <row r="131">
          <cell r="A131" t="str">
            <v>邵丽华</v>
          </cell>
          <cell r="B131" t="str">
            <v>注塑</v>
          </cell>
          <cell r="C131" t="str">
            <v>白</v>
          </cell>
        </row>
        <row r="131">
          <cell r="E131">
            <v>11.5</v>
          </cell>
          <cell r="F131">
            <v>8.5</v>
          </cell>
          <cell r="G131">
            <v>12.5</v>
          </cell>
          <cell r="H131">
            <v>12.5</v>
          </cell>
          <cell r="I131">
            <v>12.5</v>
          </cell>
          <cell r="J131">
            <v>10.5</v>
          </cell>
        </row>
        <row r="131">
          <cell r="M131">
            <v>10</v>
          </cell>
          <cell r="N131">
            <v>11</v>
          </cell>
        </row>
        <row r="131">
          <cell r="S131" t="str">
            <v>离</v>
          </cell>
        </row>
        <row r="131">
          <cell r="AI131">
            <v>8</v>
          </cell>
          <cell r="AJ131">
            <v>78.5</v>
          </cell>
          <cell r="AK131">
            <v>0</v>
          </cell>
          <cell r="AL131">
            <v>10.5</v>
          </cell>
          <cell r="AM131">
            <v>89</v>
          </cell>
          <cell r="AN131" t="str">
            <v>沧州众智鑫成人力资源服务有限公司</v>
          </cell>
          <cell r="AO131">
            <v>25</v>
          </cell>
          <cell r="AP131">
            <v>64</v>
          </cell>
        </row>
        <row r="132">
          <cell r="C132" t="str">
            <v>夜</v>
          </cell>
        </row>
        <row r="133">
          <cell r="A133" t="str">
            <v>加班</v>
          </cell>
        </row>
        <row r="134">
          <cell r="A134" t="str">
            <v>刘瑜</v>
          </cell>
          <cell r="B134" t="str">
            <v>后视镜</v>
          </cell>
          <cell r="C134" t="str">
            <v>上午</v>
          </cell>
        </row>
        <row r="134">
          <cell r="E134">
            <v>4</v>
          </cell>
          <cell r="F134">
            <v>4</v>
          </cell>
          <cell r="G134">
            <v>3</v>
          </cell>
          <cell r="H134">
            <v>4</v>
          </cell>
          <cell r="I134">
            <v>4</v>
          </cell>
        </row>
        <row r="134">
          <cell r="L134">
            <v>4</v>
          </cell>
          <cell r="M134">
            <v>4</v>
          </cell>
          <cell r="N134">
            <v>4</v>
          </cell>
          <cell r="O134">
            <v>4</v>
          </cell>
          <cell r="P134">
            <v>4</v>
          </cell>
          <cell r="Q134">
            <v>4</v>
          </cell>
        </row>
        <row r="134">
          <cell r="S134">
            <v>4</v>
          </cell>
          <cell r="T134">
            <v>4</v>
          </cell>
        </row>
        <row r="134">
          <cell r="W134">
            <v>4</v>
          </cell>
        </row>
        <row r="134">
          <cell r="Z134">
            <v>4</v>
          </cell>
          <cell r="AA134">
            <v>4</v>
          </cell>
          <cell r="AB134">
            <v>4</v>
          </cell>
          <cell r="AC134">
            <v>4</v>
          </cell>
        </row>
        <row r="134">
          <cell r="AH134">
            <v>4</v>
          </cell>
          <cell r="AI134">
            <v>20</v>
          </cell>
          <cell r="AJ134">
            <v>148</v>
          </cell>
          <cell r="AK134">
            <v>58</v>
          </cell>
          <cell r="AL134">
            <v>15.5</v>
          </cell>
          <cell r="AM134">
            <v>221.5</v>
          </cell>
          <cell r="AN134" t="str">
            <v>沧州众智鑫成人力资源服务有限公司</v>
          </cell>
          <cell r="AO134">
            <v>54</v>
          </cell>
          <cell r="AP134">
            <v>167.5</v>
          </cell>
        </row>
        <row r="135">
          <cell r="C135" t="str">
            <v>下午</v>
          </cell>
        </row>
        <row r="135">
          <cell r="E135">
            <v>4</v>
          </cell>
          <cell r="F135">
            <v>4</v>
          </cell>
          <cell r="G135">
            <v>4</v>
          </cell>
          <cell r="H135">
            <v>4</v>
          </cell>
          <cell r="I135">
            <v>4</v>
          </cell>
        </row>
        <row r="135">
          <cell r="L135">
            <v>4</v>
          </cell>
          <cell r="M135">
            <v>4</v>
          </cell>
          <cell r="N135">
            <v>4</v>
          </cell>
          <cell r="O135">
            <v>4</v>
          </cell>
          <cell r="P135">
            <v>4</v>
          </cell>
          <cell r="Q135">
            <v>4</v>
          </cell>
        </row>
        <row r="135">
          <cell r="S135">
            <v>4</v>
          </cell>
          <cell r="T135">
            <v>4</v>
          </cell>
          <cell r="U135">
            <v>4.5</v>
          </cell>
        </row>
        <row r="135">
          <cell r="W135">
            <v>4</v>
          </cell>
          <cell r="X135">
            <v>3.5</v>
          </cell>
        </row>
        <row r="135">
          <cell r="Z135">
            <v>4</v>
          </cell>
          <cell r="AA135">
            <v>4</v>
          </cell>
          <cell r="AB135">
            <v>4</v>
          </cell>
          <cell r="AC135">
            <v>4</v>
          </cell>
        </row>
        <row r="135">
          <cell r="AH135">
            <v>4.5</v>
          </cell>
        </row>
        <row r="136">
          <cell r="C136" t="str">
            <v>加班</v>
          </cell>
        </row>
        <row r="136">
          <cell r="E136">
            <v>1</v>
          </cell>
          <cell r="F136">
            <v>6</v>
          </cell>
          <cell r="G136">
            <v>4.5</v>
          </cell>
          <cell r="H136">
            <v>1.5</v>
          </cell>
          <cell r="I136">
            <v>0</v>
          </cell>
        </row>
        <row r="136">
          <cell r="L136">
            <v>2</v>
          </cell>
          <cell r="M136">
            <v>1.5</v>
          </cell>
          <cell r="N136">
            <v>5</v>
          </cell>
          <cell r="O136">
            <v>5.5</v>
          </cell>
          <cell r="P136">
            <v>5.5</v>
          </cell>
          <cell r="Q136">
            <v>0</v>
          </cell>
        </row>
        <row r="136">
          <cell r="S136">
            <v>1.5</v>
          </cell>
          <cell r="T136">
            <v>2</v>
          </cell>
          <cell r="U136">
            <v>7</v>
          </cell>
        </row>
        <row r="136">
          <cell r="W136">
            <v>2.5</v>
          </cell>
          <cell r="X136">
            <v>4</v>
          </cell>
        </row>
        <row r="136">
          <cell r="Z136">
            <v>5</v>
          </cell>
          <cell r="AA136">
            <v>1</v>
          </cell>
          <cell r="AB136">
            <v>0</v>
          </cell>
          <cell r="AC136">
            <v>2.5</v>
          </cell>
        </row>
        <row r="136">
          <cell r="AH136">
            <v>4</v>
          </cell>
        </row>
        <row r="137">
          <cell r="A137" t="str">
            <v>孙红岩</v>
          </cell>
          <cell r="B137" t="str">
            <v>后视镜</v>
          </cell>
          <cell r="C137" t="str">
            <v>上午</v>
          </cell>
          <cell r="D137">
            <v>4</v>
          </cell>
          <cell r="E137">
            <v>4</v>
          </cell>
          <cell r="F137">
            <v>4</v>
          </cell>
          <cell r="G137">
            <v>4</v>
          </cell>
        </row>
        <row r="137">
          <cell r="I137">
            <v>4</v>
          </cell>
          <cell r="J137">
            <v>4</v>
          </cell>
        </row>
        <row r="137">
          <cell r="L137">
            <v>4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Q137">
            <v>4</v>
          </cell>
        </row>
        <row r="137">
          <cell r="S137">
            <v>4</v>
          </cell>
          <cell r="T137">
            <v>4</v>
          </cell>
          <cell r="U137">
            <v>4</v>
          </cell>
          <cell r="V137">
            <v>4</v>
          </cell>
          <cell r="W137">
            <v>4</v>
          </cell>
        </row>
        <row r="137">
          <cell r="Y137">
            <v>4</v>
          </cell>
          <cell r="Z137">
            <v>4</v>
          </cell>
          <cell r="AA137">
            <v>4</v>
          </cell>
          <cell r="AB137">
            <v>4</v>
          </cell>
          <cell r="AC137">
            <v>2.5</v>
          </cell>
        </row>
        <row r="137">
          <cell r="AG137">
            <v>4</v>
          </cell>
          <cell r="AH137">
            <v>4</v>
          </cell>
          <cell r="AI137">
            <v>24</v>
          </cell>
          <cell r="AJ137">
            <v>158.5</v>
          </cell>
          <cell r="AK137">
            <v>52</v>
          </cell>
          <cell r="AL137">
            <v>46</v>
          </cell>
          <cell r="AM137">
            <v>256.5</v>
          </cell>
          <cell r="AN137" t="str">
            <v>沧州众智鑫成人力资源服务有限公司</v>
          </cell>
          <cell r="AO137">
            <v>64.5</v>
          </cell>
          <cell r="AP137">
            <v>192</v>
          </cell>
        </row>
        <row r="138">
          <cell r="C138" t="str">
            <v>下午</v>
          </cell>
          <cell r="D138">
            <v>4</v>
          </cell>
          <cell r="E138">
            <v>4</v>
          </cell>
          <cell r="F138">
            <v>4</v>
          </cell>
          <cell r="G138">
            <v>4</v>
          </cell>
        </row>
        <row r="138">
          <cell r="I138">
            <v>4</v>
          </cell>
          <cell r="J138">
            <v>4</v>
          </cell>
        </row>
        <row r="138">
          <cell r="L138">
            <v>4</v>
          </cell>
          <cell r="M138">
            <v>4</v>
          </cell>
          <cell r="N138">
            <v>4</v>
          </cell>
          <cell r="O138">
            <v>4</v>
          </cell>
          <cell r="P138">
            <v>4</v>
          </cell>
          <cell r="Q138">
            <v>4</v>
          </cell>
        </row>
        <row r="138">
          <cell r="S138">
            <v>4</v>
          </cell>
          <cell r="T138">
            <v>4</v>
          </cell>
          <cell r="U138">
            <v>4</v>
          </cell>
          <cell r="V138">
            <v>4</v>
          </cell>
          <cell r="W138">
            <v>4</v>
          </cell>
        </row>
        <row r="138">
          <cell r="Y138">
            <v>4</v>
          </cell>
          <cell r="Z138">
            <v>4</v>
          </cell>
          <cell r="AA138">
            <v>4</v>
          </cell>
          <cell r="AB138">
            <v>4</v>
          </cell>
          <cell r="AC138">
            <v>4</v>
          </cell>
        </row>
        <row r="138">
          <cell r="AG138">
            <v>4</v>
          </cell>
          <cell r="AH138">
            <v>4</v>
          </cell>
        </row>
        <row r="139">
          <cell r="C139" t="str">
            <v>加班</v>
          </cell>
          <cell r="D139">
            <v>5</v>
          </cell>
          <cell r="E139">
            <v>4.5</v>
          </cell>
          <cell r="F139">
            <v>2</v>
          </cell>
          <cell r="G139">
            <v>4</v>
          </cell>
        </row>
        <row r="139">
          <cell r="I139">
            <v>0</v>
          </cell>
          <cell r="J139">
            <v>3.5</v>
          </cell>
        </row>
        <row r="139">
          <cell r="L139">
            <v>0</v>
          </cell>
          <cell r="M139">
            <v>3.5</v>
          </cell>
          <cell r="N139">
            <v>3</v>
          </cell>
          <cell r="O139">
            <v>1</v>
          </cell>
          <cell r="P139">
            <v>5</v>
          </cell>
          <cell r="Q139">
            <v>1</v>
          </cell>
        </row>
        <row r="139">
          <cell r="S139">
            <v>0</v>
          </cell>
          <cell r="T139">
            <v>1</v>
          </cell>
          <cell r="U139">
            <v>5.5</v>
          </cell>
          <cell r="V139">
            <v>4.5</v>
          </cell>
          <cell r="W139">
            <v>3</v>
          </cell>
        </row>
        <row r="139">
          <cell r="Y139">
            <v>4.5</v>
          </cell>
          <cell r="Z139">
            <v>2</v>
          </cell>
          <cell r="AA139">
            <v>5</v>
          </cell>
          <cell r="AB139">
            <v>1</v>
          </cell>
          <cell r="AC139">
            <v>3.5</v>
          </cell>
        </row>
        <row r="139">
          <cell r="AG139">
            <v>3.5</v>
          </cell>
          <cell r="AH139">
            <v>0</v>
          </cell>
        </row>
        <row r="140">
          <cell r="A140" t="str">
            <v>刘宪珉</v>
          </cell>
          <cell r="B140" t="str">
            <v>后视镜</v>
          </cell>
          <cell r="C140" t="str">
            <v>上午</v>
          </cell>
          <cell r="D140">
            <v>4</v>
          </cell>
          <cell r="E140">
            <v>4</v>
          </cell>
          <cell r="F140">
            <v>4</v>
          </cell>
          <cell r="G140">
            <v>4</v>
          </cell>
          <cell r="H140">
            <v>4</v>
          </cell>
          <cell r="I140">
            <v>4</v>
          </cell>
        </row>
        <row r="140">
          <cell r="M140">
            <v>4</v>
          </cell>
          <cell r="N140">
            <v>4</v>
          </cell>
          <cell r="O140">
            <v>4</v>
          </cell>
          <cell r="P140">
            <v>4</v>
          </cell>
          <cell r="Q140">
            <v>4</v>
          </cell>
          <cell r="R140">
            <v>4</v>
          </cell>
          <cell r="S140">
            <v>4</v>
          </cell>
          <cell r="T140">
            <v>4</v>
          </cell>
          <cell r="U140">
            <v>4</v>
          </cell>
          <cell r="V140">
            <v>4</v>
          </cell>
          <cell r="W140">
            <v>4</v>
          </cell>
        </row>
        <row r="140">
          <cell r="Z140">
            <v>4</v>
          </cell>
          <cell r="AA140">
            <v>4</v>
          </cell>
          <cell r="AB140">
            <v>4</v>
          </cell>
          <cell r="AC140">
            <v>4</v>
          </cell>
          <cell r="AD140">
            <v>4</v>
          </cell>
        </row>
        <row r="140">
          <cell r="AI140">
            <v>22</v>
          </cell>
          <cell r="AJ140">
            <v>151.5</v>
          </cell>
          <cell r="AK140">
            <v>22.5</v>
          </cell>
          <cell r="AL140">
            <v>29.5</v>
          </cell>
          <cell r="AM140">
            <v>203.5</v>
          </cell>
          <cell r="AN140" t="str">
            <v>沧州众智鑫成人力资源服务有限公司</v>
          </cell>
          <cell r="AO140">
            <v>28.5</v>
          </cell>
          <cell r="AP140">
            <v>175</v>
          </cell>
        </row>
        <row r="141">
          <cell r="C141" t="str">
            <v>下午</v>
          </cell>
          <cell r="D141">
            <v>4</v>
          </cell>
          <cell r="E141">
            <v>4</v>
          </cell>
          <cell r="F141">
            <v>4</v>
          </cell>
          <cell r="G141">
            <v>4</v>
          </cell>
          <cell r="H141">
            <v>4</v>
          </cell>
          <cell r="I141">
            <v>3</v>
          </cell>
        </row>
        <row r="141">
          <cell r="M141">
            <v>4</v>
          </cell>
          <cell r="N141">
            <v>4</v>
          </cell>
          <cell r="O141">
            <v>4</v>
          </cell>
          <cell r="P141">
            <v>4</v>
          </cell>
          <cell r="Q141">
            <v>4</v>
          </cell>
          <cell r="R141">
            <v>4</v>
          </cell>
          <cell r="S141">
            <v>4</v>
          </cell>
          <cell r="T141">
            <v>4</v>
          </cell>
          <cell r="U141">
            <v>4</v>
          </cell>
          <cell r="V141">
            <v>4</v>
          </cell>
          <cell r="W141">
            <v>4</v>
          </cell>
        </row>
        <row r="141">
          <cell r="Z141">
            <v>4</v>
          </cell>
          <cell r="AA141">
            <v>4.5</v>
          </cell>
          <cell r="AB141">
            <v>4</v>
          </cell>
          <cell r="AC141">
            <v>4</v>
          </cell>
          <cell r="AD141">
            <v>4</v>
          </cell>
        </row>
        <row r="142">
          <cell r="C142" t="str">
            <v>加班</v>
          </cell>
          <cell r="D142">
            <v>1.5</v>
          </cell>
          <cell r="E142">
            <v>5</v>
          </cell>
          <cell r="F142">
            <v>1.5</v>
          </cell>
          <cell r="G142">
            <v>1</v>
          </cell>
          <cell r="H142">
            <v>1.5</v>
          </cell>
          <cell r="I142">
            <v>0</v>
          </cell>
        </row>
        <row r="142">
          <cell r="M142">
            <v>0.5</v>
          </cell>
          <cell r="N142">
            <v>1.5</v>
          </cell>
          <cell r="O142">
            <v>1</v>
          </cell>
          <cell r="P142">
            <v>1.5</v>
          </cell>
          <cell r="Q142">
            <v>2</v>
          </cell>
          <cell r="R142">
            <v>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2">
          <cell r="Z142">
            <v>0</v>
          </cell>
          <cell r="AA142">
            <v>2</v>
          </cell>
          <cell r="AB142">
            <v>0.5</v>
          </cell>
          <cell r="AC142">
            <v>3</v>
          </cell>
          <cell r="AD142">
            <v>3.5</v>
          </cell>
        </row>
        <row r="143">
          <cell r="A143" t="str">
            <v>胡承志</v>
          </cell>
          <cell r="B143" t="str">
            <v>喷涂</v>
          </cell>
          <cell r="C143" t="str">
            <v>喷涂</v>
          </cell>
          <cell r="D143">
            <v>4</v>
          </cell>
          <cell r="E143">
            <v>4</v>
          </cell>
          <cell r="F143">
            <v>4</v>
          </cell>
          <cell r="G143">
            <v>4</v>
          </cell>
          <cell r="H143">
            <v>4</v>
          </cell>
          <cell r="I143">
            <v>4</v>
          </cell>
        </row>
        <row r="143">
          <cell r="K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</row>
        <row r="143">
          <cell r="S143">
            <v>4</v>
          </cell>
          <cell r="T143">
            <v>4</v>
          </cell>
          <cell r="U143">
            <v>4</v>
          </cell>
          <cell r="V143">
            <v>4</v>
          </cell>
          <cell r="W143">
            <v>4</v>
          </cell>
        </row>
        <row r="143">
          <cell r="Z143">
            <v>4</v>
          </cell>
          <cell r="AA143">
            <v>4</v>
          </cell>
          <cell r="AB143">
            <v>4</v>
          </cell>
          <cell r="AC143">
            <v>4</v>
          </cell>
          <cell r="AD143">
            <v>4</v>
          </cell>
        </row>
        <row r="143">
          <cell r="AH143">
            <v>4</v>
          </cell>
          <cell r="AI143">
            <v>23</v>
          </cell>
          <cell r="AJ143">
            <v>168</v>
          </cell>
          <cell r="AK143">
            <v>47</v>
          </cell>
          <cell r="AL143">
            <v>24</v>
          </cell>
          <cell r="AM143">
            <v>239</v>
          </cell>
          <cell r="AN143" t="str">
            <v>沧州众智鑫成人力资源服务有限公司</v>
          </cell>
          <cell r="AO143">
            <v>55</v>
          </cell>
          <cell r="AP143">
            <v>184</v>
          </cell>
        </row>
        <row r="144">
          <cell r="D144">
            <v>4</v>
          </cell>
          <cell r="E144">
            <v>4</v>
          </cell>
          <cell r="F144">
            <v>4</v>
          </cell>
          <cell r="G144">
            <v>4</v>
          </cell>
          <cell r="H144">
            <v>4</v>
          </cell>
          <cell r="I144">
            <v>4</v>
          </cell>
        </row>
        <row r="144">
          <cell r="K144">
            <v>4</v>
          </cell>
          <cell r="L144">
            <v>4</v>
          </cell>
          <cell r="M144">
            <v>4</v>
          </cell>
          <cell r="N144">
            <v>4</v>
          </cell>
          <cell r="O144">
            <v>4</v>
          </cell>
          <cell r="P144">
            <v>4</v>
          </cell>
        </row>
        <row r="144">
          <cell r="S144">
            <v>4</v>
          </cell>
          <cell r="T144">
            <v>4</v>
          </cell>
          <cell r="U144">
            <v>4</v>
          </cell>
          <cell r="V144">
            <v>4</v>
          </cell>
          <cell r="W144">
            <v>4</v>
          </cell>
        </row>
        <row r="144">
          <cell r="Z144">
            <v>4</v>
          </cell>
          <cell r="AA144">
            <v>4</v>
          </cell>
          <cell r="AB144">
            <v>4</v>
          </cell>
          <cell r="AC144">
            <v>4</v>
          </cell>
          <cell r="AD144">
            <v>4</v>
          </cell>
        </row>
        <row r="144">
          <cell r="AH144">
            <v>4</v>
          </cell>
        </row>
        <row r="145">
          <cell r="A145" t="str">
            <v>加班</v>
          </cell>
        </row>
        <row r="145">
          <cell r="D145">
            <v>2.5</v>
          </cell>
          <cell r="E145">
            <v>3.5</v>
          </cell>
          <cell r="F145">
            <v>2</v>
          </cell>
          <cell r="G145">
            <v>2</v>
          </cell>
          <cell r="H145">
            <v>3.5</v>
          </cell>
          <cell r="I145">
            <v>1</v>
          </cell>
        </row>
        <row r="145">
          <cell r="K145">
            <v>5.5</v>
          </cell>
          <cell r="L145">
            <v>6</v>
          </cell>
          <cell r="M145">
            <v>2</v>
          </cell>
          <cell r="N145">
            <v>1.5</v>
          </cell>
          <cell r="O145">
            <v>1</v>
          </cell>
          <cell r="P145">
            <v>1.5</v>
          </cell>
        </row>
        <row r="145">
          <cell r="S145">
            <v>2</v>
          </cell>
          <cell r="T145">
            <v>2.5</v>
          </cell>
          <cell r="U145">
            <v>6</v>
          </cell>
          <cell r="V145">
            <v>1.5</v>
          </cell>
          <cell r="W145">
            <v>1</v>
          </cell>
        </row>
        <row r="145">
          <cell r="Z145">
            <v>3</v>
          </cell>
          <cell r="AA145">
            <v>2</v>
          </cell>
          <cell r="AB145">
            <v>2</v>
          </cell>
          <cell r="AC145">
            <v>1</v>
          </cell>
          <cell r="AD145">
            <v>1</v>
          </cell>
        </row>
        <row r="145">
          <cell r="AH145">
            <v>1</v>
          </cell>
        </row>
        <row r="146">
          <cell r="A146" t="str">
            <v>胡欣治</v>
          </cell>
          <cell r="B146" t="str">
            <v>喷涂</v>
          </cell>
          <cell r="C146" t="str">
            <v>喷涂</v>
          </cell>
          <cell r="D146">
            <v>4</v>
          </cell>
          <cell r="E146">
            <v>4</v>
          </cell>
          <cell r="F146">
            <v>4</v>
          </cell>
          <cell r="G146">
            <v>4</v>
          </cell>
          <cell r="H146">
            <v>4</v>
          </cell>
          <cell r="I146">
            <v>4</v>
          </cell>
        </row>
        <row r="146">
          <cell r="K146">
            <v>4</v>
          </cell>
          <cell r="L146">
            <v>4</v>
          </cell>
          <cell r="M146">
            <v>4</v>
          </cell>
          <cell r="N146">
            <v>4</v>
          </cell>
          <cell r="O146">
            <v>3.5</v>
          </cell>
          <cell r="P146">
            <v>4</v>
          </cell>
        </row>
        <row r="146">
          <cell r="S146">
            <v>4</v>
          </cell>
          <cell r="T146">
            <v>4</v>
          </cell>
          <cell r="U146">
            <v>4</v>
          </cell>
          <cell r="V146">
            <v>4</v>
          </cell>
          <cell r="W146">
            <v>4</v>
          </cell>
        </row>
        <row r="146">
          <cell r="AI146">
            <v>17</v>
          </cell>
          <cell r="AJ146">
            <v>119.5</v>
          </cell>
          <cell r="AK146">
            <v>37</v>
          </cell>
          <cell r="AL146">
            <v>24</v>
          </cell>
          <cell r="AM146">
            <v>180.5</v>
          </cell>
          <cell r="AN146" t="str">
            <v>沧州众智鑫成人力资源服务有限公司</v>
          </cell>
          <cell r="AO146">
            <v>44.5</v>
          </cell>
          <cell r="AP146">
            <v>136</v>
          </cell>
        </row>
        <row r="147">
          <cell r="D147">
            <v>4</v>
          </cell>
          <cell r="E147">
            <v>4</v>
          </cell>
          <cell r="F147">
            <v>4</v>
          </cell>
          <cell r="G147">
            <v>4</v>
          </cell>
          <cell r="H147">
            <v>4</v>
          </cell>
          <cell r="I147">
            <v>4</v>
          </cell>
        </row>
        <row r="147">
          <cell r="K147">
            <v>4</v>
          </cell>
          <cell r="L147">
            <v>4</v>
          </cell>
          <cell r="M147">
            <v>4</v>
          </cell>
          <cell r="N147">
            <v>4</v>
          </cell>
          <cell r="O147">
            <v>4</v>
          </cell>
          <cell r="P147">
            <v>4</v>
          </cell>
        </row>
        <row r="147">
          <cell r="S147">
            <v>4</v>
          </cell>
          <cell r="T147">
            <v>4</v>
          </cell>
          <cell r="U147">
            <v>4</v>
          </cell>
          <cell r="V147">
            <v>4</v>
          </cell>
          <cell r="W147">
            <v>4</v>
          </cell>
        </row>
        <row r="148">
          <cell r="A148" t="str">
            <v>加班</v>
          </cell>
        </row>
        <row r="148">
          <cell r="D148">
            <v>2.5</v>
          </cell>
          <cell r="E148">
            <v>3.5</v>
          </cell>
          <cell r="F148">
            <v>2</v>
          </cell>
          <cell r="G148">
            <v>2</v>
          </cell>
          <cell r="H148">
            <v>3.5</v>
          </cell>
          <cell r="I148">
            <v>1</v>
          </cell>
        </row>
        <row r="148">
          <cell r="K148">
            <v>5.5</v>
          </cell>
          <cell r="L148">
            <v>6</v>
          </cell>
          <cell r="M148">
            <v>2</v>
          </cell>
          <cell r="N148">
            <v>1.5</v>
          </cell>
          <cell r="O148">
            <v>1</v>
          </cell>
          <cell r="P148">
            <v>1.5</v>
          </cell>
        </row>
        <row r="148">
          <cell r="S148">
            <v>2</v>
          </cell>
          <cell r="T148">
            <v>2.5</v>
          </cell>
          <cell r="U148">
            <v>6</v>
          </cell>
          <cell r="V148">
            <v>1.5</v>
          </cell>
          <cell r="W148">
            <v>1</v>
          </cell>
        </row>
        <row r="149">
          <cell r="A149" t="str">
            <v>张俊平</v>
          </cell>
          <cell r="B149" t="str">
            <v>喷涂</v>
          </cell>
          <cell r="C149" t="str">
            <v>喷涂</v>
          </cell>
          <cell r="D149">
            <v>4</v>
          </cell>
          <cell r="E149">
            <v>4</v>
          </cell>
          <cell r="F149">
            <v>4</v>
          </cell>
          <cell r="G149">
            <v>4</v>
          </cell>
          <cell r="H149">
            <v>4</v>
          </cell>
          <cell r="I149">
            <v>4</v>
          </cell>
        </row>
        <row r="149">
          <cell r="K149">
            <v>4</v>
          </cell>
          <cell r="L149">
            <v>4</v>
          </cell>
          <cell r="M149">
            <v>4</v>
          </cell>
          <cell r="N149">
            <v>4</v>
          </cell>
          <cell r="O149">
            <v>4</v>
          </cell>
          <cell r="P149">
            <v>4</v>
          </cell>
        </row>
        <row r="149">
          <cell r="S149">
            <v>4</v>
          </cell>
          <cell r="T149">
            <v>4</v>
          </cell>
          <cell r="U149">
            <v>4</v>
          </cell>
          <cell r="V149">
            <v>4</v>
          </cell>
          <cell r="W149">
            <v>4</v>
          </cell>
        </row>
        <row r="149">
          <cell r="Z149">
            <v>4</v>
          </cell>
          <cell r="AA149">
            <v>4</v>
          </cell>
          <cell r="AB149">
            <v>4</v>
          </cell>
          <cell r="AC149">
            <v>4</v>
          </cell>
          <cell r="AD149">
            <v>4</v>
          </cell>
          <cell r="AE149">
            <v>4</v>
          </cell>
          <cell r="AF149">
            <v>4</v>
          </cell>
          <cell r="AG149">
            <v>4</v>
          </cell>
          <cell r="AH149">
            <v>4</v>
          </cell>
          <cell r="AI149">
            <v>26</v>
          </cell>
          <cell r="AJ149">
            <v>176</v>
          </cell>
          <cell r="AK149">
            <v>47.5</v>
          </cell>
          <cell r="AL149">
            <v>46</v>
          </cell>
          <cell r="AM149">
            <v>269.5</v>
          </cell>
          <cell r="AN149" t="str">
            <v>沧州众智鑫成人力资源服务有限公司</v>
          </cell>
          <cell r="AO149">
            <v>61.5</v>
          </cell>
          <cell r="AP149">
            <v>208</v>
          </cell>
        </row>
        <row r="150">
          <cell r="D150">
            <v>4</v>
          </cell>
          <cell r="E150">
            <v>4</v>
          </cell>
          <cell r="F150">
            <v>4</v>
          </cell>
          <cell r="G150">
            <v>4</v>
          </cell>
          <cell r="H150">
            <v>4</v>
          </cell>
          <cell r="I150">
            <v>4</v>
          </cell>
        </row>
        <row r="150">
          <cell r="K150">
            <v>4</v>
          </cell>
          <cell r="L150">
            <v>4</v>
          </cell>
          <cell r="M150">
            <v>4</v>
          </cell>
          <cell r="N150">
            <v>4</v>
          </cell>
          <cell r="O150">
            <v>4</v>
          </cell>
          <cell r="P150">
            <v>4</v>
          </cell>
        </row>
        <row r="150">
          <cell r="S150">
            <v>4</v>
          </cell>
          <cell r="T150">
            <v>4</v>
          </cell>
          <cell r="U150">
            <v>4</v>
          </cell>
          <cell r="V150">
            <v>4</v>
          </cell>
          <cell r="W150">
            <v>4</v>
          </cell>
        </row>
        <row r="150">
          <cell r="Z150">
            <v>4</v>
          </cell>
          <cell r="AA150">
            <v>4</v>
          </cell>
          <cell r="AB150">
            <v>4</v>
          </cell>
          <cell r="AC150">
            <v>4</v>
          </cell>
          <cell r="AD150">
            <v>4</v>
          </cell>
          <cell r="AE150">
            <v>4</v>
          </cell>
          <cell r="AF150">
            <v>4</v>
          </cell>
          <cell r="AG150">
            <v>4</v>
          </cell>
          <cell r="AH150">
            <v>4</v>
          </cell>
        </row>
        <row r="151">
          <cell r="A151" t="str">
            <v>加班</v>
          </cell>
        </row>
        <row r="151">
          <cell r="D151">
            <v>2.5</v>
          </cell>
          <cell r="E151">
            <v>3.5</v>
          </cell>
          <cell r="F151">
            <v>2</v>
          </cell>
          <cell r="G151">
            <v>2</v>
          </cell>
          <cell r="H151">
            <v>3.5</v>
          </cell>
          <cell r="I151">
            <v>0.5</v>
          </cell>
        </row>
        <row r="151">
          <cell r="K151">
            <v>5.5</v>
          </cell>
          <cell r="L151">
            <v>6</v>
          </cell>
          <cell r="M151">
            <v>2</v>
          </cell>
          <cell r="N151">
            <v>1.5</v>
          </cell>
          <cell r="O151">
            <v>1</v>
          </cell>
          <cell r="P151">
            <v>0.5</v>
          </cell>
        </row>
        <row r="151">
          <cell r="S151">
            <v>2</v>
          </cell>
          <cell r="T151">
            <v>2.5</v>
          </cell>
          <cell r="U151">
            <v>6</v>
          </cell>
          <cell r="V151">
            <v>1.5</v>
          </cell>
          <cell r="W151">
            <v>0.5</v>
          </cell>
        </row>
        <row r="151">
          <cell r="Z151">
            <v>3</v>
          </cell>
          <cell r="AA151">
            <v>2</v>
          </cell>
          <cell r="AB151">
            <v>2</v>
          </cell>
          <cell r="AC151">
            <v>1</v>
          </cell>
          <cell r="AD151">
            <v>1</v>
          </cell>
          <cell r="AE151">
            <v>3</v>
          </cell>
          <cell r="AF151">
            <v>3</v>
          </cell>
          <cell r="AG151">
            <v>3</v>
          </cell>
          <cell r="AH151">
            <v>0.5</v>
          </cell>
        </row>
        <row r="152">
          <cell r="A152" t="str">
            <v>于建凯</v>
          </cell>
          <cell r="B152" t="str">
            <v>底座</v>
          </cell>
        </row>
        <row r="152">
          <cell r="D152">
            <v>4</v>
          </cell>
          <cell r="E152">
            <v>4</v>
          </cell>
          <cell r="F152">
            <v>4</v>
          </cell>
          <cell r="G152">
            <v>4</v>
          </cell>
          <cell r="H152">
            <v>4</v>
          </cell>
          <cell r="I152">
            <v>4</v>
          </cell>
          <cell r="J152">
            <v>4</v>
          </cell>
          <cell r="K152">
            <v>4</v>
          </cell>
          <cell r="L152">
            <v>4</v>
          </cell>
          <cell r="M152">
            <v>2</v>
          </cell>
          <cell r="N152">
            <v>4</v>
          </cell>
          <cell r="O152">
            <v>4</v>
          </cell>
          <cell r="P152">
            <v>4</v>
          </cell>
          <cell r="Q152">
            <v>4</v>
          </cell>
          <cell r="R152">
            <v>4</v>
          </cell>
          <cell r="S152">
            <v>4</v>
          </cell>
          <cell r="T152">
            <v>4</v>
          </cell>
          <cell r="U152">
            <v>4</v>
          </cell>
          <cell r="V152">
            <v>4</v>
          </cell>
          <cell r="W152">
            <v>4</v>
          </cell>
          <cell r="X152">
            <v>4</v>
          </cell>
          <cell r="Y152">
            <v>4</v>
          </cell>
          <cell r="Z152">
            <v>4</v>
          </cell>
          <cell r="AA152">
            <v>4</v>
          </cell>
          <cell r="AB152">
            <v>4</v>
          </cell>
          <cell r="AC152">
            <v>4</v>
          </cell>
          <cell r="AD152">
            <v>4</v>
          </cell>
          <cell r="AE152">
            <v>4</v>
          </cell>
          <cell r="AF152">
            <v>4</v>
          </cell>
          <cell r="AG152">
            <v>4</v>
          </cell>
          <cell r="AH152">
            <v>4</v>
          </cell>
          <cell r="AI152">
            <v>30</v>
          </cell>
          <cell r="AJ152">
            <v>172</v>
          </cell>
          <cell r="AK152">
            <v>54.5</v>
          </cell>
          <cell r="AL152">
            <v>86.5</v>
          </cell>
          <cell r="AM152">
            <v>313</v>
          </cell>
          <cell r="AN152" t="str">
            <v>沧州众智鑫成人力资源服务有限公司</v>
          </cell>
          <cell r="AO152">
            <v>67</v>
          </cell>
          <cell r="AP152">
            <v>246</v>
          </cell>
        </row>
        <row r="153">
          <cell r="D153">
            <v>4</v>
          </cell>
          <cell r="E153">
            <v>4</v>
          </cell>
          <cell r="F153">
            <v>4</v>
          </cell>
          <cell r="G153">
            <v>4</v>
          </cell>
          <cell r="H153">
            <v>4</v>
          </cell>
          <cell r="I153">
            <v>4</v>
          </cell>
          <cell r="J153">
            <v>4</v>
          </cell>
          <cell r="K153">
            <v>4</v>
          </cell>
          <cell r="L153">
            <v>4</v>
          </cell>
          <cell r="M153">
            <v>4</v>
          </cell>
          <cell r="N153">
            <v>4</v>
          </cell>
          <cell r="O153">
            <v>4</v>
          </cell>
          <cell r="P153">
            <v>4</v>
          </cell>
          <cell r="Q153">
            <v>4</v>
          </cell>
          <cell r="R153">
            <v>4</v>
          </cell>
          <cell r="S153">
            <v>4</v>
          </cell>
          <cell r="T153">
            <v>4</v>
          </cell>
          <cell r="U153">
            <v>4</v>
          </cell>
          <cell r="V153">
            <v>4</v>
          </cell>
          <cell r="W153">
            <v>4</v>
          </cell>
          <cell r="X153">
            <v>4</v>
          </cell>
          <cell r="Y153">
            <v>4</v>
          </cell>
          <cell r="Z153">
            <v>4</v>
          </cell>
          <cell r="AA153">
            <v>4</v>
          </cell>
          <cell r="AB153">
            <v>4</v>
          </cell>
          <cell r="AC153">
            <v>4</v>
          </cell>
          <cell r="AD153">
            <v>4</v>
          </cell>
          <cell r="AE153">
            <v>4</v>
          </cell>
          <cell r="AF153">
            <v>4</v>
          </cell>
          <cell r="AG153">
            <v>2</v>
          </cell>
          <cell r="AH153">
            <v>4</v>
          </cell>
        </row>
        <row r="154">
          <cell r="D154">
            <v>0</v>
          </cell>
          <cell r="E154">
            <v>0</v>
          </cell>
          <cell r="F154">
            <v>1.5</v>
          </cell>
          <cell r="G154">
            <v>1.5</v>
          </cell>
          <cell r="H154">
            <v>2.5</v>
          </cell>
          <cell r="I154">
            <v>2.5</v>
          </cell>
          <cell r="J154">
            <v>3.5</v>
          </cell>
          <cell r="K154">
            <v>0.5</v>
          </cell>
          <cell r="L154">
            <v>3.5</v>
          </cell>
          <cell r="M154">
            <v>3.5</v>
          </cell>
          <cell r="N154">
            <v>4</v>
          </cell>
          <cell r="O154">
            <v>5</v>
          </cell>
          <cell r="P154">
            <v>2</v>
          </cell>
          <cell r="Q154">
            <v>4</v>
          </cell>
          <cell r="R154">
            <v>1.5</v>
          </cell>
          <cell r="S154">
            <v>2</v>
          </cell>
          <cell r="T154">
            <v>4</v>
          </cell>
          <cell r="U154">
            <v>1.5</v>
          </cell>
          <cell r="V154">
            <v>3</v>
          </cell>
          <cell r="W154">
            <v>2.5</v>
          </cell>
          <cell r="X154">
            <v>1</v>
          </cell>
          <cell r="Y154">
            <v>1</v>
          </cell>
          <cell r="Z154">
            <v>3</v>
          </cell>
          <cell r="AA154">
            <v>4</v>
          </cell>
          <cell r="AB154">
            <v>3</v>
          </cell>
          <cell r="AC154">
            <v>2.5</v>
          </cell>
          <cell r="AD154">
            <v>3</v>
          </cell>
          <cell r="AE154">
            <v>1.5</v>
          </cell>
          <cell r="AF154">
            <v>1.5</v>
          </cell>
          <cell r="AG154">
            <v>0</v>
          </cell>
          <cell r="AH154">
            <v>0</v>
          </cell>
        </row>
        <row r="155">
          <cell r="A155" t="str">
            <v>黄平贵</v>
          </cell>
          <cell r="B155" t="str">
            <v>底座</v>
          </cell>
          <cell r="C155" t="str">
            <v>底座</v>
          </cell>
          <cell r="D155">
            <v>4</v>
          </cell>
          <cell r="E155">
            <v>4</v>
          </cell>
          <cell r="F155">
            <v>4</v>
          </cell>
          <cell r="G155">
            <v>4</v>
          </cell>
          <cell r="H155">
            <v>4</v>
          </cell>
          <cell r="I155">
            <v>4</v>
          </cell>
          <cell r="J155">
            <v>4</v>
          </cell>
          <cell r="K155">
            <v>4</v>
          </cell>
          <cell r="L155">
            <v>4</v>
          </cell>
          <cell r="M155">
            <v>4</v>
          </cell>
          <cell r="N155">
            <v>4</v>
          </cell>
          <cell r="O155">
            <v>4</v>
          </cell>
          <cell r="P155">
            <v>4</v>
          </cell>
          <cell r="Q155">
            <v>4</v>
          </cell>
          <cell r="R155">
            <v>4</v>
          </cell>
          <cell r="S155">
            <v>4</v>
          </cell>
          <cell r="T155">
            <v>4</v>
          </cell>
          <cell r="U155">
            <v>4</v>
          </cell>
          <cell r="V155">
            <v>4</v>
          </cell>
          <cell r="W155">
            <v>4</v>
          </cell>
        </row>
        <row r="155">
          <cell r="Y155">
            <v>4</v>
          </cell>
          <cell r="Z155">
            <v>4</v>
          </cell>
          <cell r="AA155">
            <v>4</v>
          </cell>
          <cell r="AB155">
            <v>4</v>
          </cell>
          <cell r="AC155">
            <v>4</v>
          </cell>
          <cell r="AD155">
            <v>4</v>
          </cell>
          <cell r="AE155">
            <v>4</v>
          </cell>
          <cell r="AF155">
            <v>4</v>
          </cell>
          <cell r="AG155">
            <v>4</v>
          </cell>
          <cell r="AH155">
            <v>4</v>
          </cell>
          <cell r="AI155">
            <v>30</v>
          </cell>
          <cell r="AJ155">
            <v>174</v>
          </cell>
          <cell r="AK155">
            <v>58</v>
          </cell>
          <cell r="AL155">
            <v>88</v>
          </cell>
          <cell r="AM155">
            <v>320</v>
          </cell>
          <cell r="AN155" t="str">
            <v>沧州众智鑫成人力资源服务有限公司</v>
          </cell>
          <cell r="AO155">
            <v>75</v>
          </cell>
          <cell r="AP155">
            <v>245</v>
          </cell>
        </row>
        <row r="156">
          <cell r="D156">
            <v>4</v>
          </cell>
          <cell r="E156">
            <v>4</v>
          </cell>
          <cell r="F156">
            <v>4</v>
          </cell>
          <cell r="G156">
            <v>4</v>
          </cell>
          <cell r="H156">
            <v>4</v>
          </cell>
          <cell r="I156">
            <v>4</v>
          </cell>
          <cell r="J156">
            <v>4</v>
          </cell>
          <cell r="K156">
            <v>4</v>
          </cell>
          <cell r="L156">
            <v>4</v>
          </cell>
          <cell r="M156">
            <v>4</v>
          </cell>
          <cell r="N156">
            <v>4</v>
          </cell>
          <cell r="O156">
            <v>4</v>
          </cell>
          <cell r="P156">
            <v>4</v>
          </cell>
          <cell r="Q156">
            <v>4</v>
          </cell>
          <cell r="R156">
            <v>4</v>
          </cell>
          <cell r="S156">
            <v>4</v>
          </cell>
          <cell r="T156">
            <v>4</v>
          </cell>
          <cell r="U156">
            <v>4</v>
          </cell>
          <cell r="V156">
            <v>4</v>
          </cell>
          <cell r="W156">
            <v>4</v>
          </cell>
          <cell r="X156">
            <v>4</v>
          </cell>
          <cell r="Y156">
            <v>4</v>
          </cell>
          <cell r="Z156">
            <v>4</v>
          </cell>
          <cell r="AA156">
            <v>4</v>
          </cell>
          <cell r="AB156">
            <v>4</v>
          </cell>
          <cell r="AC156">
            <v>4</v>
          </cell>
          <cell r="AD156">
            <v>4</v>
          </cell>
          <cell r="AE156">
            <v>4</v>
          </cell>
          <cell r="AF156">
            <v>4</v>
          </cell>
          <cell r="AG156">
            <v>2</v>
          </cell>
          <cell r="AH156">
            <v>4</v>
          </cell>
        </row>
        <row r="157"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2</v>
          </cell>
          <cell r="I157">
            <v>2.5</v>
          </cell>
          <cell r="J157">
            <v>3.5</v>
          </cell>
          <cell r="K157">
            <v>0.5</v>
          </cell>
          <cell r="L157">
            <v>4.5</v>
          </cell>
          <cell r="M157">
            <v>4.5</v>
          </cell>
          <cell r="N157">
            <v>4.5</v>
          </cell>
          <cell r="O157">
            <v>3.5</v>
          </cell>
          <cell r="P157">
            <v>2.5</v>
          </cell>
          <cell r="Q157">
            <v>3.5</v>
          </cell>
          <cell r="R157">
            <v>3</v>
          </cell>
          <cell r="S157">
            <v>2</v>
          </cell>
          <cell r="T157">
            <v>4</v>
          </cell>
          <cell r="U157">
            <v>2</v>
          </cell>
          <cell r="V157">
            <v>2</v>
          </cell>
          <cell r="W157">
            <v>7</v>
          </cell>
          <cell r="X157">
            <v>3</v>
          </cell>
          <cell r="Y157">
            <v>1.5</v>
          </cell>
          <cell r="Z157">
            <v>2.5</v>
          </cell>
          <cell r="AA157">
            <v>3.5</v>
          </cell>
          <cell r="AB157">
            <v>4.5</v>
          </cell>
          <cell r="AC157">
            <v>2</v>
          </cell>
          <cell r="AD157">
            <v>3.5</v>
          </cell>
          <cell r="AE157">
            <v>3</v>
          </cell>
          <cell r="AF157">
            <v>2</v>
          </cell>
          <cell r="AG157">
            <v>0</v>
          </cell>
          <cell r="AH157">
            <v>0</v>
          </cell>
        </row>
        <row r="158">
          <cell r="A158" t="str">
            <v>刘云豪</v>
          </cell>
          <cell r="B158" t="str">
            <v>底座</v>
          </cell>
        </row>
        <row r="158">
          <cell r="D158">
            <v>4</v>
          </cell>
          <cell r="E158">
            <v>4</v>
          </cell>
          <cell r="F158">
            <v>4</v>
          </cell>
          <cell r="G158">
            <v>4</v>
          </cell>
          <cell r="H158">
            <v>4</v>
          </cell>
          <cell r="I158">
            <v>4</v>
          </cell>
          <cell r="J158">
            <v>4</v>
          </cell>
          <cell r="K158">
            <v>4</v>
          </cell>
          <cell r="L158">
            <v>4</v>
          </cell>
        </row>
        <row r="158">
          <cell r="N158">
            <v>4</v>
          </cell>
          <cell r="O158">
            <v>4</v>
          </cell>
          <cell r="P158">
            <v>4</v>
          </cell>
          <cell r="Q158">
            <v>4</v>
          </cell>
          <cell r="R158">
            <v>4</v>
          </cell>
          <cell r="S158">
            <v>4</v>
          </cell>
          <cell r="T158">
            <v>4</v>
          </cell>
          <cell r="U158">
            <v>4</v>
          </cell>
          <cell r="V158">
            <v>4</v>
          </cell>
          <cell r="W158">
            <v>4</v>
          </cell>
        </row>
        <row r="158">
          <cell r="Y158">
            <v>4</v>
          </cell>
          <cell r="Z158">
            <v>4</v>
          </cell>
          <cell r="AA158">
            <v>4</v>
          </cell>
          <cell r="AB158">
            <v>4</v>
          </cell>
          <cell r="AC158">
            <v>4</v>
          </cell>
          <cell r="AD158">
            <v>4</v>
          </cell>
          <cell r="AE158">
            <v>4</v>
          </cell>
          <cell r="AF158">
            <v>4</v>
          </cell>
          <cell r="AG158">
            <v>4</v>
          </cell>
          <cell r="AH158">
            <v>4</v>
          </cell>
          <cell r="AI158">
            <v>28.5</v>
          </cell>
          <cell r="AJ158">
            <v>166</v>
          </cell>
          <cell r="AK158">
            <v>43.5</v>
          </cell>
          <cell r="AL158">
            <v>81</v>
          </cell>
          <cell r="AM158">
            <v>290.5</v>
          </cell>
          <cell r="AN158" t="str">
            <v>沧州众智鑫成人力资源服务有限公司</v>
          </cell>
          <cell r="AO158">
            <v>57.5</v>
          </cell>
          <cell r="AP158">
            <v>233</v>
          </cell>
        </row>
        <row r="159">
          <cell r="E159">
            <v>4</v>
          </cell>
          <cell r="F159">
            <v>4</v>
          </cell>
          <cell r="G159">
            <v>4</v>
          </cell>
          <cell r="H159">
            <v>4</v>
          </cell>
          <cell r="I159">
            <v>4</v>
          </cell>
          <cell r="J159">
            <v>4</v>
          </cell>
          <cell r="K159">
            <v>4</v>
          </cell>
          <cell r="L159">
            <v>4</v>
          </cell>
        </row>
        <row r="159">
          <cell r="N159">
            <v>4</v>
          </cell>
          <cell r="O159">
            <v>4</v>
          </cell>
          <cell r="P159">
            <v>4</v>
          </cell>
          <cell r="Q159">
            <v>4</v>
          </cell>
          <cell r="R159">
            <v>4</v>
          </cell>
          <cell r="S159">
            <v>4</v>
          </cell>
          <cell r="T159">
            <v>4</v>
          </cell>
          <cell r="U159">
            <v>4</v>
          </cell>
          <cell r="V159">
            <v>4</v>
          </cell>
          <cell r="W159">
            <v>4</v>
          </cell>
          <cell r="X159">
            <v>4</v>
          </cell>
          <cell r="Y159">
            <v>4</v>
          </cell>
          <cell r="Z159">
            <v>4</v>
          </cell>
          <cell r="AA159">
            <v>4</v>
          </cell>
          <cell r="AB159">
            <v>4</v>
          </cell>
          <cell r="AC159">
            <v>4</v>
          </cell>
          <cell r="AD159">
            <v>4</v>
          </cell>
          <cell r="AE159">
            <v>4</v>
          </cell>
          <cell r="AF159">
            <v>4</v>
          </cell>
          <cell r="AG159">
            <v>2</v>
          </cell>
          <cell r="AH159">
            <v>4</v>
          </cell>
        </row>
        <row r="160"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1</v>
          </cell>
          <cell r="I160">
            <v>2.5</v>
          </cell>
          <cell r="J160">
            <v>3.5</v>
          </cell>
          <cell r="K160">
            <v>0.5</v>
          </cell>
          <cell r="L160">
            <v>3.5</v>
          </cell>
          <cell r="M160">
            <v>0</v>
          </cell>
          <cell r="N160">
            <v>3.5</v>
          </cell>
          <cell r="O160">
            <v>3.5</v>
          </cell>
          <cell r="P160">
            <v>2.5</v>
          </cell>
          <cell r="Q160">
            <v>3.5</v>
          </cell>
          <cell r="R160">
            <v>2</v>
          </cell>
          <cell r="S160">
            <v>2</v>
          </cell>
          <cell r="T160">
            <v>2.5</v>
          </cell>
          <cell r="U160">
            <v>1.5</v>
          </cell>
          <cell r="V160">
            <v>1</v>
          </cell>
          <cell r="W160">
            <v>7</v>
          </cell>
          <cell r="X160">
            <v>3</v>
          </cell>
          <cell r="Y160">
            <v>1.5</v>
          </cell>
          <cell r="Z160">
            <v>0</v>
          </cell>
          <cell r="AA160">
            <v>3.5</v>
          </cell>
          <cell r="AB160">
            <v>3</v>
          </cell>
          <cell r="AC160">
            <v>2</v>
          </cell>
          <cell r="AD160">
            <v>3.5</v>
          </cell>
          <cell r="AE160">
            <v>2</v>
          </cell>
          <cell r="AF160">
            <v>1</v>
          </cell>
          <cell r="AG160">
            <v>0</v>
          </cell>
          <cell r="AH160">
            <v>0</v>
          </cell>
        </row>
        <row r="161">
          <cell r="A161" t="str">
            <v>李家鑫</v>
          </cell>
          <cell r="B161" t="str">
            <v>底座</v>
          </cell>
        </row>
        <row r="161">
          <cell r="D161">
            <v>4</v>
          </cell>
          <cell r="E161">
            <v>4</v>
          </cell>
          <cell r="F161">
            <v>4</v>
          </cell>
          <cell r="G161">
            <v>4</v>
          </cell>
          <cell r="H161">
            <v>4</v>
          </cell>
          <cell r="I161">
            <v>4</v>
          </cell>
          <cell r="J161">
            <v>4</v>
          </cell>
          <cell r="K161">
            <v>4</v>
          </cell>
          <cell r="L161">
            <v>4</v>
          </cell>
          <cell r="M161">
            <v>4</v>
          </cell>
          <cell r="N161">
            <v>4</v>
          </cell>
          <cell r="O161">
            <v>4</v>
          </cell>
          <cell r="P161">
            <v>4</v>
          </cell>
          <cell r="Q161">
            <v>4</v>
          </cell>
          <cell r="R161">
            <v>4</v>
          </cell>
          <cell r="S161">
            <v>4</v>
          </cell>
          <cell r="T161">
            <v>4</v>
          </cell>
          <cell r="U161">
            <v>4</v>
          </cell>
          <cell r="V161">
            <v>4</v>
          </cell>
          <cell r="W161">
            <v>4</v>
          </cell>
        </row>
        <row r="161">
          <cell r="Y161">
            <v>4</v>
          </cell>
          <cell r="Z161">
            <v>4</v>
          </cell>
          <cell r="AA161">
            <v>4</v>
          </cell>
          <cell r="AB161">
            <v>4</v>
          </cell>
          <cell r="AC161">
            <v>4</v>
          </cell>
          <cell r="AD161">
            <v>4</v>
          </cell>
          <cell r="AE161">
            <v>4</v>
          </cell>
          <cell r="AF161">
            <v>4</v>
          </cell>
          <cell r="AG161">
            <v>4</v>
          </cell>
          <cell r="AH161">
            <v>4</v>
          </cell>
          <cell r="AI161">
            <v>29.5</v>
          </cell>
          <cell r="AJ161">
            <v>174</v>
          </cell>
          <cell r="AK161">
            <v>53.5</v>
          </cell>
          <cell r="AL161">
            <v>81</v>
          </cell>
          <cell r="AM161">
            <v>308.5</v>
          </cell>
          <cell r="AN161" t="str">
            <v>沧州众智鑫成人力资源服务有限公司</v>
          </cell>
          <cell r="AO161">
            <v>67.5</v>
          </cell>
          <cell r="AP161">
            <v>241</v>
          </cell>
        </row>
        <row r="162">
          <cell r="E162">
            <v>4</v>
          </cell>
          <cell r="F162">
            <v>4</v>
          </cell>
          <cell r="G162">
            <v>4</v>
          </cell>
          <cell r="H162">
            <v>4</v>
          </cell>
          <cell r="I162">
            <v>4</v>
          </cell>
          <cell r="J162">
            <v>4</v>
          </cell>
          <cell r="K162">
            <v>4</v>
          </cell>
          <cell r="L162">
            <v>4</v>
          </cell>
          <cell r="M162">
            <v>4</v>
          </cell>
          <cell r="N162">
            <v>4</v>
          </cell>
          <cell r="O162">
            <v>4</v>
          </cell>
          <cell r="P162">
            <v>4</v>
          </cell>
          <cell r="Q162">
            <v>4</v>
          </cell>
          <cell r="R162">
            <v>4</v>
          </cell>
          <cell r="S162">
            <v>4</v>
          </cell>
          <cell r="T162">
            <v>4</v>
          </cell>
          <cell r="U162">
            <v>4</v>
          </cell>
          <cell r="V162">
            <v>4</v>
          </cell>
          <cell r="W162">
            <v>4</v>
          </cell>
          <cell r="X162">
            <v>4</v>
          </cell>
          <cell r="Y162">
            <v>4</v>
          </cell>
          <cell r="Z162">
            <v>4</v>
          </cell>
          <cell r="AA162">
            <v>4</v>
          </cell>
          <cell r="AB162">
            <v>4</v>
          </cell>
          <cell r="AC162">
            <v>4</v>
          </cell>
          <cell r="AD162">
            <v>4</v>
          </cell>
          <cell r="AE162">
            <v>4</v>
          </cell>
          <cell r="AF162">
            <v>4</v>
          </cell>
          <cell r="AG162">
            <v>2</v>
          </cell>
          <cell r="AH162">
            <v>4</v>
          </cell>
        </row>
        <row r="163">
          <cell r="D163">
            <v>0</v>
          </cell>
          <cell r="E163">
            <v>0</v>
          </cell>
          <cell r="F163">
            <v>1</v>
          </cell>
          <cell r="G163">
            <v>0</v>
          </cell>
          <cell r="H163">
            <v>1</v>
          </cell>
          <cell r="I163">
            <v>2.5</v>
          </cell>
          <cell r="J163">
            <v>3.5</v>
          </cell>
          <cell r="K163">
            <v>0.5</v>
          </cell>
          <cell r="L163">
            <v>4.5</v>
          </cell>
          <cell r="M163">
            <v>4.5</v>
          </cell>
          <cell r="N163">
            <v>4.5</v>
          </cell>
          <cell r="O163">
            <v>3.5</v>
          </cell>
          <cell r="P163">
            <v>2.5</v>
          </cell>
          <cell r="Q163">
            <v>3.5</v>
          </cell>
          <cell r="R163">
            <v>2</v>
          </cell>
          <cell r="S163">
            <v>2</v>
          </cell>
          <cell r="T163">
            <v>4</v>
          </cell>
          <cell r="U163">
            <v>1.5</v>
          </cell>
          <cell r="V163">
            <v>1</v>
          </cell>
          <cell r="W163">
            <v>7</v>
          </cell>
          <cell r="X163">
            <v>3</v>
          </cell>
          <cell r="Y163">
            <v>1.5</v>
          </cell>
          <cell r="Z163">
            <v>2</v>
          </cell>
          <cell r="AA163">
            <v>3.5</v>
          </cell>
          <cell r="AB163">
            <v>3</v>
          </cell>
          <cell r="AC163">
            <v>2</v>
          </cell>
          <cell r="AD163">
            <v>3.5</v>
          </cell>
          <cell r="AE163">
            <v>2</v>
          </cell>
          <cell r="AF163">
            <v>1</v>
          </cell>
          <cell r="AG163">
            <v>0</v>
          </cell>
          <cell r="AH163">
            <v>0</v>
          </cell>
        </row>
        <row r="164">
          <cell r="A164" t="str">
            <v>韩玉阳</v>
          </cell>
          <cell r="B164" t="str">
            <v>底座</v>
          </cell>
        </row>
        <row r="164">
          <cell r="D164">
            <v>3</v>
          </cell>
          <cell r="E164">
            <v>4</v>
          </cell>
          <cell r="F164">
            <v>3.5</v>
          </cell>
        </row>
        <row r="164">
          <cell r="H164">
            <v>4</v>
          </cell>
          <cell r="I164">
            <v>4</v>
          </cell>
          <cell r="J164">
            <v>4</v>
          </cell>
          <cell r="K164">
            <v>4</v>
          </cell>
          <cell r="L164">
            <v>4</v>
          </cell>
          <cell r="M164">
            <v>2</v>
          </cell>
          <cell r="N164">
            <v>4</v>
          </cell>
          <cell r="O164">
            <v>4</v>
          </cell>
          <cell r="P164">
            <v>4</v>
          </cell>
          <cell r="Q164">
            <v>4</v>
          </cell>
          <cell r="R164">
            <v>4</v>
          </cell>
        </row>
        <row r="164">
          <cell r="T164">
            <v>4</v>
          </cell>
          <cell r="U164">
            <v>4</v>
          </cell>
          <cell r="V164">
            <v>4</v>
          </cell>
          <cell r="W164">
            <v>4</v>
          </cell>
          <cell r="X164">
            <v>4</v>
          </cell>
          <cell r="Y164">
            <v>4</v>
          </cell>
          <cell r="Z164">
            <v>4</v>
          </cell>
          <cell r="AA164">
            <v>4</v>
          </cell>
          <cell r="AB164">
            <v>4</v>
          </cell>
          <cell r="AC164">
            <v>4</v>
          </cell>
          <cell r="AD164">
            <v>4</v>
          </cell>
          <cell r="AE164">
            <v>4</v>
          </cell>
          <cell r="AF164">
            <v>4</v>
          </cell>
          <cell r="AG164">
            <v>4</v>
          </cell>
          <cell r="AH164">
            <v>4</v>
          </cell>
          <cell r="AI164">
            <v>28</v>
          </cell>
          <cell r="AJ164">
            <v>159.5</v>
          </cell>
          <cell r="AK164">
            <v>35</v>
          </cell>
          <cell r="AL164">
            <v>77</v>
          </cell>
          <cell r="AM164">
            <v>271.5</v>
          </cell>
          <cell r="AN164" t="str">
            <v>沧州众智鑫成人力资源服务有限公司</v>
          </cell>
          <cell r="AO164">
            <v>39.5</v>
          </cell>
          <cell r="AP164">
            <v>232</v>
          </cell>
        </row>
        <row r="165">
          <cell r="E165">
            <v>4</v>
          </cell>
        </row>
        <row r="165">
          <cell r="G165">
            <v>4</v>
          </cell>
          <cell r="H165">
            <v>4</v>
          </cell>
          <cell r="I165">
            <v>4</v>
          </cell>
          <cell r="J165">
            <v>4</v>
          </cell>
          <cell r="K165">
            <v>4</v>
          </cell>
          <cell r="L165">
            <v>4</v>
          </cell>
          <cell r="M165">
            <v>4</v>
          </cell>
          <cell r="N165">
            <v>4</v>
          </cell>
          <cell r="O165">
            <v>4</v>
          </cell>
          <cell r="P165">
            <v>4</v>
          </cell>
          <cell r="Q165">
            <v>4</v>
          </cell>
          <cell r="R165">
            <v>4</v>
          </cell>
          <cell r="S165">
            <v>4</v>
          </cell>
          <cell r="T165">
            <v>4</v>
          </cell>
          <cell r="U165">
            <v>4</v>
          </cell>
          <cell r="V165">
            <v>4</v>
          </cell>
          <cell r="W165">
            <v>4</v>
          </cell>
          <cell r="X165">
            <v>4</v>
          </cell>
          <cell r="Y165">
            <v>4</v>
          </cell>
          <cell r="Z165">
            <v>4</v>
          </cell>
          <cell r="AA165">
            <v>4</v>
          </cell>
          <cell r="AB165">
            <v>4</v>
          </cell>
          <cell r="AC165">
            <v>4</v>
          </cell>
          <cell r="AD165">
            <v>4</v>
          </cell>
          <cell r="AE165">
            <v>4</v>
          </cell>
          <cell r="AF165">
            <v>4</v>
          </cell>
          <cell r="AG165">
            <v>2</v>
          </cell>
          <cell r="AH165">
            <v>4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1.5</v>
          </cell>
          <cell r="H166">
            <v>2</v>
          </cell>
          <cell r="I166">
            <v>1.5</v>
          </cell>
          <cell r="J166">
            <v>0.5</v>
          </cell>
          <cell r="K166">
            <v>0.5</v>
          </cell>
          <cell r="L166">
            <v>2.5</v>
          </cell>
          <cell r="M166">
            <v>3.5</v>
          </cell>
          <cell r="N166">
            <v>2</v>
          </cell>
          <cell r="O166">
            <v>5</v>
          </cell>
          <cell r="P166">
            <v>2</v>
          </cell>
          <cell r="Q166">
            <v>3.5</v>
          </cell>
          <cell r="R166">
            <v>1.5</v>
          </cell>
          <cell r="S166">
            <v>2</v>
          </cell>
          <cell r="T166">
            <v>0.5</v>
          </cell>
          <cell r="U166">
            <v>1.5</v>
          </cell>
          <cell r="V166">
            <v>0</v>
          </cell>
          <cell r="W166">
            <v>2.5</v>
          </cell>
          <cell r="X166">
            <v>1</v>
          </cell>
          <cell r="Y166">
            <v>1</v>
          </cell>
          <cell r="Z166">
            <v>0</v>
          </cell>
          <cell r="AA166">
            <v>1.5</v>
          </cell>
          <cell r="AB166">
            <v>3</v>
          </cell>
          <cell r="AC166">
            <v>1</v>
          </cell>
          <cell r="AD166">
            <v>3</v>
          </cell>
          <cell r="AE166">
            <v>1</v>
          </cell>
          <cell r="AF166">
            <v>1</v>
          </cell>
          <cell r="AG166">
            <v>0</v>
          </cell>
          <cell r="AH166">
            <v>0</v>
          </cell>
        </row>
        <row r="167">
          <cell r="A167" t="str">
            <v>张阔</v>
          </cell>
          <cell r="B167" t="str">
            <v>底座</v>
          </cell>
        </row>
        <row r="167">
          <cell r="D167" t="str">
            <v>/</v>
          </cell>
          <cell r="E167" t="str">
            <v>/</v>
          </cell>
          <cell r="F167" t="str">
            <v>/</v>
          </cell>
          <cell r="G167" t="str">
            <v>/</v>
          </cell>
          <cell r="H167" t="str">
            <v>/</v>
          </cell>
          <cell r="I167" t="str">
            <v>/</v>
          </cell>
          <cell r="J167" t="str">
            <v>/</v>
          </cell>
          <cell r="K167" t="str">
            <v>/</v>
          </cell>
          <cell r="L167" t="str">
            <v>/</v>
          </cell>
          <cell r="M167" t="str">
            <v>/</v>
          </cell>
          <cell r="N167" t="str">
            <v>/</v>
          </cell>
          <cell r="O167" t="str">
            <v>/</v>
          </cell>
          <cell r="P167" t="str">
            <v>/</v>
          </cell>
          <cell r="Q167" t="str">
            <v>/</v>
          </cell>
          <cell r="R167">
            <v>4</v>
          </cell>
          <cell r="S167">
            <v>4</v>
          </cell>
          <cell r="T167">
            <v>4</v>
          </cell>
          <cell r="U167">
            <v>4</v>
          </cell>
          <cell r="V167">
            <v>4</v>
          </cell>
          <cell r="W167">
            <v>4</v>
          </cell>
        </row>
        <row r="167">
          <cell r="Y167">
            <v>4</v>
          </cell>
          <cell r="Z167">
            <v>4</v>
          </cell>
          <cell r="AA167">
            <v>4</v>
          </cell>
          <cell r="AB167">
            <v>4</v>
          </cell>
          <cell r="AC167">
            <v>4</v>
          </cell>
          <cell r="AD167">
            <v>4</v>
          </cell>
          <cell r="AE167">
            <v>2</v>
          </cell>
          <cell r="AF167">
            <v>4</v>
          </cell>
          <cell r="AG167">
            <v>4</v>
          </cell>
        </row>
        <row r="167">
          <cell r="AI167">
            <v>13.5</v>
          </cell>
          <cell r="AJ167">
            <v>86</v>
          </cell>
          <cell r="AK167">
            <v>23.5</v>
          </cell>
          <cell r="AL167">
            <v>30.5</v>
          </cell>
          <cell r="AM167">
            <v>140</v>
          </cell>
          <cell r="AN167" t="str">
            <v>沧州众智鑫成人力资源服务有限公司</v>
          </cell>
          <cell r="AO167">
            <v>28</v>
          </cell>
          <cell r="AP167">
            <v>112</v>
          </cell>
        </row>
        <row r="168">
          <cell r="D168" t="str">
            <v>/</v>
          </cell>
          <cell r="E168" t="str">
            <v>/</v>
          </cell>
          <cell r="F168" t="str">
            <v>/</v>
          </cell>
          <cell r="G168" t="str">
            <v>/</v>
          </cell>
          <cell r="H168" t="str">
            <v>/</v>
          </cell>
          <cell r="I168" t="str">
            <v>/</v>
          </cell>
          <cell r="J168" t="str">
            <v>/</v>
          </cell>
          <cell r="K168" t="str">
            <v>/</v>
          </cell>
          <cell r="L168" t="str">
            <v>/</v>
          </cell>
          <cell r="M168" t="str">
            <v>/</v>
          </cell>
          <cell r="N168" t="str">
            <v>/</v>
          </cell>
          <cell r="O168" t="str">
            <v>/</v>
          </cell>
          <cell r="P168" t="str">
            <v>/</v>
          </cell>
          <cell r="Q168" t="str">
            <v>/</v>
          </cell>
          <cell r="R168">
            <v>4</v>
          </cell>
          <cell r="S168">
            <v>4</v>
          </cell>
          <cell r="T168">
            <v>4</v>
          </cell>
          <cell r="U168">
            <v>4</v>
          </cell>
          <cell r="V168">
            <v>4</v>
          </cell>
          <cell r="W168">
            <v>4</v>
          </cell>
        </row>
        <row r="168">
          <cell r="Y168">
            <v>4</v>
          </cell>
          <cell r="Z168">
            <v>4</v>
          </cell>
          <cell r="AA168">
            <v>4</v>
          </cell>
          <cell r="AB168">
            <v>4</v>
          </cell>
          <cell r="AC168">
            <v>4</v>
          </cell>
          <cell r="AD168">
            <v>4</v>
          </cell>
        </row>
        <row r="168">
          <cell r="AF168">
            <v>4</v>
          </cell>
          <cell r="AG168">
            <v>2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2</v>
          </cell>
          <cell r="S169">
            <v>2</v>
          </cell>
          <cell r="T169">
            <v>2.5</v>
          </cell>
          <cell r="U169">
            <v>1.5</v>
          </cell>
          <cell r="V169">
            <v>1</v>
          </cell>
          <cell r="W169">
            <v>7</v>
          </cell>
          <cell r="X169">
            <v>0</v>
          </cell>
          <cell r="Y169">
            <v>1.5</v>
          </cell>
          <cell r="Z169">
            <v>0</v>
          </cell>
          <cell r="AA169">
            <v>1</v>
          </cell>
          <cell r="AB169">
            <v>3</v>
          </cell>
          <cell r="AC169">
            <v>2</v>
          </cell>
          <cell r="AD169">
            <v>3.5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</row>
        <row r="170">
          <cell r="A170" t="str">
            <v>张益硕</v>
          </cell>
          <cell r="B170" t="str">
            <v>底座</v>
          </cell>
        </row>
        <row r="170">
          <cell r="D170" t="str">
            <v>/</v>
          </cell>
          <cell r="E170" t="str">
            <v>/</v>
          </cell>
          <cell r="F170" t="str">
            <v>/</v>
          </cell>
          <cell r="G170" t="str">
            <v>/</v>
          </cell>
          <cell r="H170" t="str">
            <v>/</v>
          </cell>
          <cell r="I170" t="str">
            <v>/</v>
          </cell>
          <cell r="J170" t="str">
            <v>/</v>
          </cell>
          <cell r="K170" t="str">
            <v>/</v>
          </cell>
          <cell r="L170" t="str">
            <v>/</v>
          </cell>
          <cell r="M170" t="str">
            <v>/</v>
          </cell>
          <cell r="N170" t="str">
            <v>/</v>
          </cell>
          <cell r="O170" t="str">
            <v>/</v>
          </cell>
          <cell r="P170" t="str">
            <v>/</v>
          </cell>
          <cell r="Q170" t="str">
            <v>/</v>
          </cell>
          <cell r="R170">
            <v>4</v>
          </cell>
          <cell r="S170">
            <v>4</v>
          </cell>
          <cell r="T170">
            <v>4</v>
          </cell>
          <cell r="U170">
            <v>4</v>
          </cell>
          <cell r="V170">
            <v>4</v>
          </cell>
          <cell r="W170">
            <v>4</v>
          </cell>
        </row>
        <row r="170">
          <cell r="Y170">
            <v>3</v>
          </cell>
          <cell r="Z170">
            <v>4</v>
          </cell>
          <cell r="AA170">
            <v>4</v>
          </cell>
          <cell r="AB170">
            <v>4</v>
          </cell>
          <cell r="AC170">
            <v>4</v>
          </cell>
          <cell r="AD170">
            <v>4</v>
          </cell>
          <cell r="AE170">
            <v>4</v>
          </cell>
          <cell r="AF170">
            <v>3</v>
          </cell>
          <cell r="AG170" t="str">
            <v>旷</v>
          </cell>
          <cell r="AH170">
            <v>4</v>
          </cell>
          <cell r="AI170">
            <v>15.5</v>
          </cell>
          <cell r="AJ170">
            <v>90</v>
          </cell>
          <cell r="AK170">
            <v>26</v>
          </cell>
          <cell r="AL170">
            <v>43.5</v>
          </cell>
          <cell r="AM170">
            <v>159.5</v>
          </cell>
          <cell r="AN170" t="str">
            <v>沧州众智鑫成人力资源服务有限公司</v>
          </cell>
          <cell r="AO170">
            <v>30.5</v>
          </cell>
          <cell r="AP170">
            <v>129</v>
          </cell>
        </row>
        <row r="171">
          <cell r="D171" t="str">
            <v>/</v>
          </cell>
          <cell r="E171" t="str">
            <v>/</v>
          </cell>
          <cell r="F171" t="str">
            <v>/</v>
          </cell>
          <cell r="G171" t="str">
            <v>/</v>
          </cell>
          <cell r="H171" t="str">
            <v>/</v>
          </cell>
          <cell r="I171" t="str">
            <v>/</v>
          </cell>
          <cell r="J171" t="str">
            <v>/</v>
          </cell>
          <cell r="K171" t="str">
            <v>/</v>
          </cell>
          <cell r="L171" t="str">
            <v>/</v>
          </cell>
          <cell r="M171" t="str">
            <v>/</v>
          </cell>
          <cell r="N171" t="str">
            <v>/</v>
          </cell>
          <cell r="O171" t="str">
            <v>/</v>
          </cell>
          <cell r="P171" t="str">
            <v>/</v>
          </cell>
          <cell r="Q171" t="str">
            <v>/</v>
          </cell>
          <cell r="R171">
            <v>4</v>
          </cell>
          <cell r="S171">
            <v>4</v>
          </cell>
          <cell r="T171">
            <v>4</v>
          </cell>
          <cell r="U171">
            <v>4</v>
          </cell>
          <cell r="V171">
            <v>4</v>
          </cell>
          <cell r="W171">
            <v>4</v>
          </cell>
          <cell r="X171">
            <v>4</v>
          </cell>
          <cell r="Y171">
            <v>4</v>
          </cell>
          <cell r="Z171">
            <v>4</v>
          </cell>
          <cell r="AA171">
            <v>4</v>
          </cell>
          <cell r="AB171">
            <v>4</v>
          </cell>
          <cell r="AC171">
            <v>4</v>
          </cell>
          <cell r="AD171">
            <v>4</v>
          </cell>
          <cell r="AE171">
            <v>4</v>
          </cell>
          <cell r="AF171">
            <v>4</v>
          </cell>
          <cell r="AG171">
            <v>2</v>
          </cell>
          <cell r="AH171">
            <v>4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2</v>
          </cell>
          <cell r="S172">
            <v>2</v>
          </cell>
          <cell r="T172">
            <v>2.5</v>
          </cell>
          <cell r="U172">
            <v>1.5</v>
          </cell>
          <cell r="V172">
            <v>1</v>
          </cell>
          <cell r="W172">
            <v>7</v>
          </cell>
          <cell r="X172">
            <v>3</v>
          </cell>
          <cell r="Y172">
            <v>1.5</v>
          </cell>
          <cell r="Z172">
            <v>0</v>
          </cell>
          <cell r="AA172">
            <v>3.5</v>
          </cell>
          <cell r="AB172">
            <v>3</v>
          </cell>
          <cell r="AC172">
            <v>2</v>
          </cell>
          <cell r="AD172">
            <v>3.5</v>
          </cell>
          <cell r="AE172">
            <v>2</v>
          </cell>
          <cell r="AF172">
            <v>1</v>
          </cell>
          <cell r="AG172">
            <v>0</v>
          </cell>
          <cell r="AH172">
            <v>0</v>
          </cell>
        </row>
        <row r="173">
          <cell r="A173" t="str">
            <v>曹健</v>
          </cell>
          <cell r="B173" t="str">
            <v>底座</v>
          </cell>
        </row>
        <row r="173">
          <cell r="D173" t="str">
            <v>/</v>
          </cell>
          <cell r="E173" t="str">
            <v>/</v>
          </cell>
          <cell r="F173" t="str">
            <v>/</v>
          </cell>
          <cell r="G173" t="str">
            <v>/</v>
          </cell>
          <cell r="H173" t="str">
            <v>/</v>
          </cell>
          <cell r="I173" t="str">
            <v>/</v>
          </cell>
          <cell r="J173" t="str">
            <v>/</v>
          </cell>
          <cell r="K173" t="str">
            <v>/</v>
          </cell>
          <cell r="L173" t="str">
            <v>/</v>
          </cell>
          <cell r="M173" t="str">
            <v>/</v>
          </cell>
          <cell r="N173" t="str">
            <v>/</v>
          </cell>
          <cell r="O173" t="str">
            <v>/</v>
          </cell>
          <cell r="P173" t="str">
            <v>/</v>
          </cell>
          <cell r="Q173" t="str">
            <v>/</v>
          </cell>
          <cell r="R173" t="str">
            <v>/</v>
          </cell>
          <cell r="S173" t="str">
            <v>/</v>
          </cell>
          <cell r="T173" t="str">
            <v>/</v>
          </cell>
          <cell r="U173" t="str">
            <v>/</v>
          </cell>
          <cell r="V173" t="str">
            <v>/</v>
          </cell>
          <cell r="W173" t="str">
            <v>/</v>
          </cell>
          <cell r="X173" t="str">
            <v>/</v>
          </cell>
          <cell r="Y173" t="str">
            <v>/</v>
          </cell>
          <cell r="Z173" t="str">
            <v>/</v>
          </cell>
          <cell r="AA173" t="str">
            <v>/</v>
          </cell>
          <cell r="AB173" t="str">
            <v>/</v>
          </cell>
          <cell r="AC173" t="str">
            <v>/</v>
          </cell>
          <cell r="AD173">
            <v>4</v>
          </cell>
          <cell r="AE173">
            <v>4</v>
          </cell>
          <cell r="AF173">
            <v>4</v>
          </cell>
          <cell r="AG173">
            <v>4</v>
          </cell>
          <cell r="AH173">
            <v>4</v>
          </cell>
          <cell r="AI173">
            <v>4.5</v>
          </cell>
          <cell r="AJ173">
            <v>22</v>
          </cell>
          <cell r="AK173">
            <v>3.5</v>
          </cell>
          <cell r="AL173">
            <v>20</v>
          </cell>
          <cell r="AM173">
            <v>45.5</v>
          </cell>
          <cell r="AN173" t="str">
            <v>沧州众智鑫成人力资源服务有限公司</v>
          </cell>
          <cell r="AO173">
            <v>7.5</v>
          </cell>
          <cell r="AP173">
            <v>38</v>
          </cell>
        </row>
        <row r="174">
          <cell r="D174" t="str">
            <v>/</v>
          </cell>
          <cell r="E174" t="str">
            <v>/</v>
          </cell>
          <cell r="F174" t="str">
            <v>/</v>
          </cell>
          <cell r="G174" t="str">
            <v>/</v>
          </cell>
          <cell r="H174" t="str">
            <v>/</v>
          </cell>
          <cell r="I174" t="str">
            <v>/</v>
          </cell>
          <cell r="J174" t="str">
            <v>/</v>
          </cell>
          <cell r="K174" t="str">
            <v>/</v>
          </cell>
          <cell r="L174" t="str">
            <v>/</v>
          </cell>
          <cell r="M174" t="str">
            <v>/</v>
          </cell>
          <cell r="N174" t="str">
            <v>/</v>
          </cell>
          <cell r="O174" t="str">
            <v>/</v>
          </cell>
          <cell r="P174" t="str">
            <v>/</v>
          </cell>
          <cell r="Q174" t="str">
            <v>/</v>
          </cell>
          <cell r="R174" t="str">
            <v>/</v>
          </cell>
          <cell r="S174" t="str">
            <v>/</v>
          </cell>
          <cell r="T174" t="str">
            <v>/</v>
          </cell>
          <cell r="U174" t="str">
            <v>/</v>
          </cell>
          <cell r="V174" t="str">
            <v>/</v>
          </cell>
          <cell r="W174" t="str">
            <v>/</v>
          </cell>
          <cell r="X174" t="str">
            <v>/</v>
          </cell>
          <cell r="Y174" t="str">
            <v>/</v>
          </cell>
          <cell r="Z174" t="str">
            <v>/</v>
          </cell>
          <cell r="AA174" t="str">
            <v>/</v>
          </cell>
          <cell r="AB174" t="str">
            <v>/</v>
          </cell>
          <cell r="AC174" t="str">
            <v>/</v>
          </cell>
          <cell r="AD174">
            <v>4</v>
          </cell>
          <cell r="AE174">
            <v>4</v>
          </cell>
          <cell r="AF174">
            <v>4</v>
          </cell>
          <cell r="AG174">
            <v>2</v>
          </cell>
          <cell r="AH174">
            <v>4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3.5</v>
          </cell>
          <cell r="AE175">
            <v>2</v>
          </cell>
          <cell r="AF175">
            <v>2</v>
          </cell>
          <cell r="AG175">
            <v>0</v>
          </cell>
          <cell r="AH175">
            <v>0</v>
          </cell>
        </row>
        <row r="176">
          <cell r="A176" t="str">
            <v>张长江</v>
          </cell>
          <cell r="B176" t="str">
            <v>销售</v>
          </cell>
          <cell r="C176" t="str">
            <v>销售</v>
          </cell>
        </row>
        <row r="176">
          <cell r="E176">
            <v>4</v>
          </cell>
          <cell r="F176">
            <v>4</v>
          </cell>
          <cell r="G176">
            <v>2</v>
          </cell>
          <cell r="H176">
            <v>4</v>
          </cell>
          <cell r="I176">
            <v>4</v>
          </cell>
          <cell r="J176">
            <v>4</v>
          </cell>
        </row>
        <row r="176">
          <cell r="L176">
            <v>4</v>
          </cell>
          <cell r="M176">
            <v>4</v>
          </cell>
          <cell r="N176">
            <v>4</v>
          </cell>
          <cell r="O176">
            <v>4</v>
          </cell>
          <cell r="P176">
            <v>4</v>
          </cell>
          <cell r="Q176">
            <v>4</v>
          </cell>
        </row>
        <row r="176">
          <cell r="S176">
            <v>4</v>
          </cell>
          <cell r="T176">
            <v>4</v>
          </cell>
          <cell r="U176">
            <v>4</v>
          </cell>
          <cell r="V176">
            <v>4</v>
          </cell>
          <cell r="W176">
            <v>4</v>
          </cell>
          <cell r="X176">
            <v>4</v>
          </cell>
        </row>
        <row r="176">
          <cell r="Z176">
            <v>4</v>
          </cell>
          <cell r="AA176">
            <v>4</v>
          </cell>
          <cell r="AB176">
            <v>4</v>
          </cell>
          <cell r="AC176">
            <v>4</v>
          </cell>
          <cell r="AD176">
            <v>4</v>
          </cell>
          <cell r="AE176">
            <v>4</v>
          </cell>
          <cell r="AF176">
            <v>4</v>
          </cell>
          <cell r="AG176">
            <v>4</v>
          </cell>
          <cell r="AH176">
            <v>4</v>
          </cell>
          <cell r="AI176">
            <v>26</v>
          </cell>
          <cell r="AJ176">
            <v>174</v>
          </cell>
          <cell r="AK176">
            <v>0</v>
          </cell>
          <cell r="AL176">
            <v>36</v>
          </cell>
          <cell r="AM176">
            <v>210</v>
          </cell>
          <cell r="AN176" t="str">
            <v>沧州众智鑫成人力资源服务有限公司</v>
          </cell>
          <cell r="AO176">
            <v>0</v>
          </cell>
          <cell r="AP176">
            <v>210</v>
          </cell>
        </row>
        <row r="177">
          <cell r="E177">
            <v>4</v>
          </cell>
          <cell r="F177">
            <v>4</v>
          </cell>
          <cell r="G177">
            <v>4</v>
          </cell>
          <cell r="H177">
            <v>4</v>
          </cell>
          <cell r="I177">
            <v>4</v>
          </cell>
          <cell r="J177">
            <v>4</v>
          </cell>
        </row>
        <row r="177">
          <cell r="L177">
            <v>4</v>
          </cell>
          <cell r="M177">
            <v>4</v>
          </cell>
          <cell r="N177">
            <v>4</v>
          </cell>
          <cell r="O177">
            <v>4</v>
          </cell>
          <cell r="P177">
            <v>4</v>
          </cell>
        </row>
        <row r="177">
          <cell r="S177">
            <v>4</v>
          </cell>
          <cell r="T177">
            <v>4</v>
          </cell>
          <cell r="U177">
            <v>4</v>
          </cell>
          <cell r="V177">
            <v>4</v>
          </cell>
          <cell r="W177">
            <v>4</v>
          </cell>
          <cell r="X177">
            <v>4</v>
          </cell>
        </row>
        <row r="177">
          <cell r="Z177">
            <v>4</v>
          </cell>
          <cell r="AA177">
            <v>4</v>
          </cell>
          <cell r="AB177">
            <v>4</v>
          </cell>
          <cell r="AC177">
            <v>4</v>
          </cell>
          <cell r="AD177">
            <v>4</v>
          </cell>
          <cell r="AE177">
            <v>4</v>
          </cell>
          <cell r="AF177">
            <v>4</v>
          </cell>
          <cell r="AG177">
            <v>4</v>
          </cell>
          <cell r="AH177">
            <v>4</v>
          </cell>
        </row>
        <row r="178">
          <cell r="A178" t="str">
            <v>加班</v>
          </cell>
        </row>
        <row r="179">
          <cell r="A179" t="str">
            <v>孔德佳</v>
          </cell>
          <cell r="B179" t="str">
            <v>销售</v>
          </cell>
          <cell r="C179" t="str">
            <v>销售</v>
          </cell>
          <cell r="D179">
            <v>4</v>
          </cell>
          <cell r="E179">
            <v>4</v>
          </cell>
          <cell r="F179">
            <v>4</v>
          </cell>
          <cell r="G179">
            <v>4</v>
          </cell>
          <cell r="H179">
            <v>4</v>
          </cell>
          <cell r="I179">
            <v>4</v>
          </cell>
          <cell r="J179">
            <v>4</v>
          </cell>
          <cell r="K179">
            <v>4</v>
          </cell>
          <cell r="L179">
            <v>4</v>
          </cell>
          <cell r="M179">
            <v>4</v>
          </cell>
          <cell r="N179">
            <v>4</v>
          </cell>
          <cell r="O179">
            <v>4</v>
          </cell>
          <cell r="P179">
            <v>4</v>
          </cell>
          <cell r="Q179">
            <v>4</v>
          </cell>
          <cell r="R179">
            <v>4</v>
          </cell>
          <cell r="S179">
            <v>4</v>
          </cell>
          <cell r="T179">
            <v>4</v>
          </cell>
          <cell r="U179">
            <v>4</v>
          </cell>
          <cell r="V179">
            <v>4</v>
          </cell>
          <cell r="W179">
            <v>4</v>
          </cell>
          <cell r="X179">
            <v>4</v>
          </cell>
          <cell r="Y179">
            <v>4</v>
          </cell>
          <cell r="Z179">
            <v>4</v>
          </cell>
          <cell r="AA179">
            <v>4</v>
          </cell>
          <cell r="AB179">
            <v>4</v>
          </cell>
          <cell r="AC179">
            <v>4</v>
          </cell>
          <cell r="AD179">
            <v>4</v>
          </cell>
          <cell r="AE179">
            <v>4</v>
          </cell>
          <cell r="AF179">
            <v>4</v>
          </cell>
          <cell r="AG179">
            <v>4</v>
          </cell>
          <cell r="AH179">
            <v>4</v>
          </cell>
          <cell r="AI179">
            <v>31</v>
          </cell>
          <cell r="AJ179">
            <v>176</v>
          </cell>
          <cell r="AK179">
            <v>0</v>
          </cell>
          <cell r="AL179">
            <v>72</v>
          </cell>
          <cell r="AM179">
            <v>248</v>
          </cell>
          <cell r="AN179" t="str">
            <v>沧州众智鑫成人力资源服务有限公司</v>
          </cell>
          <cell r="AO179">
            <v>0</v>
          </cell>
          <cell r="AP179">
            <v>248</v>
          </cell>
        </row>
        <row r="180">
          <cell r="D180">
            <v>4</v>
          </cell>
          <cell r="E180">
            <v>4</v>
          </cell>
          <cell r="F180">
            <v>4</v>
          </cell>
          <cell r="G180">
            <v>4</v>
          </cell>
          <cell r="H180">
            <v>4</v>
          </cell>
          <cell r="I180">
            <v>4</v>
          </cell>
          <cell r="J180">
            <v>4</v>
          </cell>
          <cell r="K180">
            <v>4</v>
          </cell>
          <cell r="L180">
            <v>4</v>
          </cell>
          <cell r="M180">
            <v>4</v>
          </cell>
          <cell r="N180">
            <v>4</v>
          </cell>
          <cell r="O180">
            <v>4</v>
          </cell>
          <cell r="P180">
            <v>4</v>
          </cell>
          <cell r="Q180">
            <v>4</v>
          </cell>
          <cell r="R180">
            <v>4</v>
          </cell>
          <cell r="S180">
            <v>4</v>
          </cell>
          <cell r="T180">
            <v>4</v>
          </cell>
          <cell r="U180">
            <v>4</v>
          </cell>
          <cell r="V180">
            <v>4</v>
          </cell>
          <cell r="W180">
            <v>4</v>
          </cell>
          <cell r="X180">
            <v>4</v>
          </cell>
          <cell r="Y180">
            <v>4</v>
          </cell>
          <cell r="Z180">
            <v>4</v>
          </cell>
          <cell r="AA180">
            <v>4</v>
          </cell>
          <cell r="AB180">
            <v>4</v>
          </cell>
          <cell r="AC180">
            <v>4</v>
          </cell>
          <cell r="AD180">
            <v>4</v>
          </cell>
          <cell r="AE180">
            <v>4</v>
          </cell>
          <cell r="AF180">
            <v>4</v>
          </cell>
          <cell r="AG180">
            <v>4</v>
          </cell>
          <cell r="AH180">
            <v>4</v>
          </cell>
        </row>
        <row r="181">
          <cell r="A181" t="str">
            <v>加班</v>
          </cell>
        </row>
        <row r="182">
          <cell r="A182" t="str">
            <v>许宝华</v>
          </cell>
          <cell r="B182" t="str">
            <v>销售</v>
          </cell>
          <cell r="C182" t="str">
            <v>销售</v>
          </cell>
          <cell r="D182">
            <v>4</v>
          </cell>
          <cell r="E182">
            <v>4</v>
          </cell>
          <cell r="F182">
            <v>4</v>
          </cell>
          <cell r="G182">
            <v>4</v>
          </cell>
          <cell r="H182">
            <v>4</v>
          </cell>
          <cell r="I182">
            <v>4</v>
          </cell>
          <cell r="J182">
            <v>4</v>
          </cell>
          <cell r="K182">
            <v>4</v>
          </cell>
          <cell r="L182">
            <v>4</v>
          </cell>
          <cell r="M182">
            <v>4</v>
          </cell>
          <cell r="N182">
            <v>4</v>
          </cell>
          <cell r="O182">
            <v>4</v>
          </cell>
          <cell r="P182">
            <v>4</v>
          </cell>
          <cell r="Q182">
            <v>4</v>
          </cell>
          <cell r="R182">
            <v>4</v>
          </cell>
          <cell r="S182">
            <v>4</v>
          </cell>
          <cell r="T182">
            <v>0</v>
          </cell>
          <cell r="U182">
            <v>4</v>
          </cell>
          <cell r="V182">
            <v>4</v>
          </cell>
          <cell r="W182">
            <v>4</v>
          </cell>
          <cell r="X182">
            <v>4</v>
          </cell>
          <cell r="Y182">
            <v>6</v>
          </cell>
          <cell r="Z182">
            <v>4</v>
          </cell>
          <cell r="AA182">
            <v>0</v>
          </cell>
          <cell r="AB182">
            <v>4</v>
          </cell>
          <cell r="AC182">
            <v>4</v>
          </cell>
          <cell r="AD182">
            <v>4</v>
          </cell>
          <cell r="AE182">
            <v>4</v>
          </cell>
          <cell r="AF182">
            <v>4</v>
          </cell>
          <cell r="AG182">
            <v>4</v>
          </cell>
          <cell r="AH182">
            <v>0</v>
          </cell>
          <cell r="AI182">
            <v>28</v>
          </cell>
          <cell r="AJ182">
            <v>212</v>
          </cell>
          <cell r="AK182">
            <v>0</v>
          </cell>
          <cell r="AL182">
            <v>102</v>
          </cell>
          <cell r="AM182">
            <v>314</v>
          </cell>
          <cell r="AN182" t="str">
            <v>沧州众智鑫成人力资源服务有限公司</v>
          </cell>
          <cell r="AO182">
            <v>90</v>
          </cell>
          <cell r="AP182">
            <v>224</v>
          </cell>
        </row>
        <row r="183">
          <cell r="D183">
            <v>6</v>
          </cell>
          <cell r="E183">
            <v>6</v>
          </cell>
          <cell r="F183">
            <v>6</v>
          </cell>
          <cell r="G183">
            <v>6</v>
          </cell>
          <cell r="H183">
            <v>6</v>
          </cell>
          <cell r="I183">
            <v>6</v>
          </cell>
          <cell r="J183">
            <v>6</v>
          </cell>
          <cell r="K183">
            <v>6</v>
          </cell>
          <cell r="L183">
            <v>6</v>
          </cell>
          <cell r="M183">
            <v>6</v>
          </cell>
          <cell r="N183">
            <v>6</v>
          </cell>
          <cell r="O183">
            <v>6</v>
          </cell>
          <cell r="P183">
            <v>6</v>
          </cell>
          <cell r="Q183">
            <v>6</v>
          </cell>
          <cell r="R183">
            <v>6</v>
          </cell>
          <cell r="S183">
            <v>8</v>
          </cell>
          <cell r="T183">
            <v>0</v>
          </cell>
          <cell r="U183">
            <v>8</v>
          </cell>
          <cell r="V183">
            <v>8</v>
          </cell>
          <cell r="W183">
            <v>8</v>
          </cell>
          <cell r="X183">
            <v>8</v>
          </cell>
          <cell r="Y183">
            <v>8</v>
          </cell>
          <cell r="Z183">
            <v>8</v>
          </cell>
          <cell r="AA183">
            <v>0</v>
          </cell>
          <cell r="AB183">
            <v>9</v>
          </cell>
          <cell r="AC183">
            <v>9</v>
          </cell>
          <cell r="AD183">
            <v>9</v>
          </cell>
          <cell r="AE183">
            <v>9</v>
          </cell>
          <cell r="AF183">
            <v>9</v>
          </cell>
          <cell r="AG183">
            <v>9</v>
          </cell>
          <cell r="AH183">
            <v>0</v>
          </cell>
        </row>
        <row r="184">
          <cell r="A184" t="str">
            <v>加班</v>
          </cell>
        </row>
        <row r="185">
          <cell r="A185" t="str">
            <v>陈婷</v>
          </cell>
          <cell r="B185" t="str">
            <v>销售</v>
          </cell>
          <cell r="C185" t="str">
            <v>销售</v>
          </cell>
          <cell r="D185">
            <v>4</v>
          </cell>
          <cell r="E185">
            <v>4</v>
          </cell>
          <cell r="F185">
            <v>4</v>
          </cell>
          <cell r="G185">
            <v>4</v>
          </cell>
          <cell r="H185">
            <v>4</v>
          </cell>
          <cell r="I185">
            <v>4</v>
          </cell>
          <cell r="J185">
            <v>4</v>
          </cell>
          <cell r="K185">
            <v>4</v>
          </cell>
          <cell r="L185">
            <v>4</v>
          </cell>
          <cell r="M185">
            <v>4</v>
          </cell>
          <cell r="N185">
            <v>4</v>
          </cell>
          <cell r="O185">
            <v>4</v>
          </cell>
          <cell r="P185">
            <v>4</v>
          </cell>
          <cell r="Q185">
            <v>4</v>
          </cell>
          <cell r="R185">
            <v>4</v>
          </cell>
          <cell r="S185">
            <v>4</v>
          </cell>
          <cell r="T185">
            <v>0</v>
          </cell>
          <cell r="U185">
            <v>4</v>
          </cell>
          <cell r="V185">
            <v>4</v>
          </cell>
          <cell r="W185">
            <v>4</v>
          </cell>
          <cell r="X185">
            <v>4</v>
          </cell>
          <cell r="Y185">
            <v>6</v>
          </cell>
          <cell r="Z185">
            <v>4</v>
          </cell>
          <cell r="AA185">
            <v>0</v>
          </cell>
          <cell r="AB185">
            <v>4</v>
          </cell>
          <cell r="AC185">
            <v>4</v>
          </cell>
          <cell r="AD185">
            <v>4</v>
          </cell>
          <cell r="AE185">
            <v>4</v>
          </cell>
          <cell r="AF185">
            <v>4</v>
          </cell>
          <cell r="AG185">
            <v>4</v>
          </cell>
          <cell r="AH185">
            <v>0</v>
          </cell>
          <cell r="AI185">
            <v>28</v>
          </cell>
          <cell r="AJ185">
            <v>212</v>
          </cell>
          <cell r="AK185">
            <v>0</v>
          </cell>
          <cell r="AL185">
            <v>102</v>
          </cell>
          <cell r="AM185">
            <v>314</v>
          </cell>
          <cell r="AN185" t="str">
            <v>沧州众智鑫成人力资源服务有限公司</v>
          </cell>
          <cell r="AO185">
            <v>90</v>
          </cell>
          <cell r="AP185">
            <v>224</v>
          </cell>
        </row>
        <row r="186">
          <cell r="D186">
            <v>6</v>
          </cell>
          <cell r="E186">
            <v>6</v>
          </cell>
          <cell r="F186">
            <v>6</v>
          </cell>
          <cell r="G186">
            <v>6</v>
          </cell>
          <cell r="H186">
            <v>6</v>
          </cell>
          <cell r="I186">
            <v>6</v>
          </cell>
          <cell r="J186">
            <v>6</v>
          </cell>
          <cell r="K186">
            <v>6</v>
          </cell>
          <cell r="L186">
            <v>6</v>
          </cell>
          <cell r="M186">
            <v>6</v>
          </cell>
          <cell r="N186">
            <v>6</v>
          </cell>
          <cell r="O186">
            <v>6</v>
          </cell>
          <cell r="P186">
            <v>6</v>
          </cell>
          <cell r="Q186">
            <v>6</v>
          </cell>
          <cell r="R186">
            <v>6</v>
          </cell>
          <cell r="S186">
            <v>8</v>
          </cell>
          <cell r="T186">
            <v>0</v>
          </cell>
          <cell r="U186">
            <v>8</v>
          </cell>
          <cell r="V186">
            <v>8</v>
          </cell>
          <cell r="W186">
            <v>8</v>
          </cell>
          <cell r="X186">
            <v>8</v>
          </cell>
          <cell r="Y186">
            <v>8</v>
          </cell>
          <cell r="Z186">
            <v>8</v>
          </cell>
          <cell r="AA186">
            <v>0</v>
          </cell>
          <cell r="AB186">
            <v>9</v>
          </cell>
          <cell r="AC186">
            <v>9</v>
          </cell>
          <cell r="AD186">
            <v>9</v>
          </cell>
          <cell r="AE186">
            <v>9</v>
          </cell>
          <cell r="AF186">
            <v>9</v>
          </cell>
          <cell r="AG186">
            <v>9</v>
          </cell>
          <cell r="AH186">
            <v>0</v>
          </cell>
        </row>
        <row r="187">
          <cell r="A187" t="str">
            <v>加班</v>
          </cell>
        </row>
        <row r="188">
          <cell r="A188" t="str">
            <v>刘海明</v>
          </cell>
          <cell r="B188" t="str">
            <v>H6</v>
          </cell>
          <cell r="C188" t="str">
            <v>上午</v>
          </cell>
          <cell r="D188" t="str">
            <v>放</v>
          </cell>
          <cell r="E188">
            <v>4</v>
          </cell>
          <cell r="F188">
            <v>4</v>
          </cell>
          <cell r="G188">
            <v>4</v>
          </cell>
          <cell r="H188">
            <v>3</v>
          </cell>
          <cell r="I188">
            <v>4</v>
          </cell>
          <cell r="J188">
            <v>4</v>
          </cell>
          <cell r="K188" t="str">
            <v>放</v>
          </cell>
          <cell r="L188">
            <v>4</v>
          </cell>
          <cell r="M188">
            <v>4</v>
          </cell>
          <cell r="N188">
            <v>4</v>
          </cell>
          <cell r="O188">
            <v>4</v>
          </cell>
          <cell r="P188">
            <v>4</v>
          </cell>
          <cell r="Q188" t="str">
            <v>放</v>
          </cell>
          <cell r="R188">
            <v>4</v>
          </cell>
          <cell r="S188">
            <v>4</v>
          </cell>
          <cell r="T188">
            <v>4</v>
          </cell>
          <cell r="U188">
            <v>4</v>
          </cell>
          <cell r="V188">
            <v>4</v>
          </cell>
          <cell r="W188" t="str">
            <v>放</v>
          </cell>
          <cell r="X188">
            <v>4</v>
          </cell>
          <cell r="Y188">
            <v>4</v>
          </cell>
          <cell r="Z188">
            <v>4</v>
          </cell>
          <cell r="AA188">
            <v>4</v>
          </cell>
          <cell r="AB188">
            <v>4</v>
          </cell>
          <cell r="AC188">
            <v>4</v>
          </cell>
          <cell r="AD188">
            <v>4</v>
          </cell>
          <cell r="AE188">
            <v>4</v>
          </cell>
          <cell r="AF188">
            <v>4</v>
          </cell>
          <cell r="AG188">
            <v>4</v>
          </cell>
          <cell r="AH188">
            <v>3.5</v>
          </cell>
          <cell r="AI188">
            <v>26.5</v>
          </cell>
          <cell r="AJ188">
            <v>158.5</v>
          </cell>
          <cell r="AK188">
            <v>53.5</v>
          </cell>
          <cell r="AL188">
            <v>67.5</v>
          </cell>
          <cell r="AM188">
            <v>279.5</v>
          </cell>
          <cell r="AN188" t="str">
            <v>沧州众智鑫成人力资源服务有限公司</v>
          </cell>
          <cell r="AO188">
            <v>69</v>
          </cell>
          <cell r="AP188">
            <v>210.5</v>
          </cell>
        </row>
        <row r="189">
          <cell r="B189" t="str">
            <v>H6</v>
          </cell>
          <cell r="C189" t="str">
            <v>下午</v>
          </cell>
          <cell r="D189">
            <v>4</v>
          </cell>
          <cell r="E189">
            <v>4</v>
          </cell>
          <cell r="F189">
            <v>3</v>
          </cell>
          <cell r="G189">
            <v>1</v>
          </cell>
          <cell r="H189">
            <v>4</v>
          </cell>
          <cell r="I189">
            <v>4</v>
          </cell>
          <cell r="J189">
            <v>4</v>
          </cell>
          <cell r="K189" t="str">
            <v>放</v>
          </cell>
          <cell r="L189">
            <v>4</v>
          </cell>
          <cell r="M189">
            <v>4</v>
          </cell>
          <cell r="N189">
            <v>4</v>
          </cell>
          <cell r="O189">
            <v>4</v>
          </cell>
          <cell r="P189">
            <v>4</v>
          </cell>
          <cell r="Q189" t="str">
            <v>放</v>
          </cell>
          <cell r="R189">
            <v>4</v>
          </cell>
          <cell r="S189">
            <v>4</v>
          </cell>
          <cell r="T189">
            <v>4</v>
          </cell>
          <cell r="U189">
            <v>4</v>
          </cell>
          <cell r="V189">
            <v>4</v>
          </cell>
          <cell r="W189" t="str">
            <v>放</v>
          </cell>
          <cell r="X189">
            <v>4</v>
          </cell>
          <cell r="Y189">
            <v>4</v>
          </cell>
          <cell r="Z189">
            <v>4</v>
          </cell>
          <cell r="AA189">
            <v>4</v>
          </cell>
          <cell r="AB189">
            <v>4</v>
          </cell>
          <cell r="AC189">
            <v>4</v>
          </cell>
          <cell r="AD189">
            <v>4</v>
          </cell>
          <cell r="AE189">
            <v>4</v>
          </cell>
          <cell r="AF189">
            <v>4</v>
          </cell>
          <cell r="AG189">
            <v>4</v>
          </cell>
          <cell r="AH189" t="str">
            <v>放</v>
          </cell>
        </row>
        <row r="190">
          <cell r="B190" t="str">
            <v>H6</v>
          </cell>
          <cell r="C190" t="str">
            <v>加班</v>
          </cell>
        </row>
        <row r="190">
          <cell r="E190">
            <v>4</v>
          </cell>
        </row>
        <row r="190">
          <cell r="I190">
            <v>2.5</v>
          </cell>
          <cell r="J190">
            <v>2.5</v>
          </cell>
        </row>
        <row r="190">
          <cell r="L190">
            <v>5.5</v>
          </cell>
          <cell r="M190">
            <v>1</v>
          </cell>
          <cell r="N190">
            <v>1</v>
          </cell>
          <cell r="O190">
            <v>0.5</v>
          </cell>
          <cell r="P190">
            <v>0.5</v>
          </cell>
        </row>
        <row r="190">
          <cell r="R190">
            <v>1.5</v>
          </cell>
          <cell r="S190">
            <v>5.5</v>
          </cell>
          <cell r="T190">
            <v>6.5</v>
          </cell>
          <cell r="U190">
            <v>3</v>
          </cell>
          <cell r="V190">
            <v>2</v>
          </cell>
        </row>
        <row r="190">
          <cell r="X190">
            <v>1.5</v>
          </cell>
          <cell r="Y190">
            <v>2</v>
          </cell>
          <cell r="Z190">
            <v>3</v>
          </cell>
          <cell r="AA190">
            <v>2</v>
          </cell>
          <cell r="AB190">
            <v>4.5</v>
          </cell>
          <cell r="AC190">
            <v>4</v>
          </cell>
          <cell r="AD190">
            <v>3</v>
          </cell>
          <cell r="AE190">
            <v>5</v>
          </cell>
          <cell r="AF190">
            <v>3</v>
          </cell>
          <cell r="AG190">
            <v>5</v>
          </cell>
        </row>
        <row r="191">
          <cell r="A191" t="str">
            <v>王世伟</v>
          </cell>
          <cell r="B191" t="str">
            <v>H6</v>
          </cell>
          <cell r="C191" t="str">
            <v>上午</v>
          </cell>
          <cell r="D191" t="str">
            <v>放</v>
          </cell>
          <cell r="E191">
            <v>4</v>
          </cell>
          <cell r="F191">
            <v>4</v>
          </cell>
          <cell r="G191">
            <v>4</v>
          </cell>
          <cell r="H191">
            <v>3</v>
          </cell>
          <cell r="I191">
            <v>4</v>
          </cell>
          <cell r="J191">
            <v>4</v>
          </cell>
          <cell r="K191" t="str">
            <v>放</v>
          </cell>
          <cell r="L191">
            <v>4</v>
          </cell>
          <cell r="M191">
            <v>4</v>
          </cell>
          <cell r="N191">
            <v>4</v>
          </cell>
          <cell r="O191">
            <v>4</v>
          </cell>
          <cell r="P191">
            <v>4</v>
          </cell>
          <cell r="Q191" t="str">
            <v>放</v>
          </cell>
          <cell r="R191">
            <v>4</v>
          </cell>
          <cell r="S191">
            <v>4</v>
          </cell>
          <cell r="T191">
            <v>4</v>
          </cell>
          <cell r="U191">
            <v>4</v>
          </cell>
          <cell r="V191">
            <v>4</v>
          </cell>
          <cell r="W191" t="str">
            <v>放</v>
          </cell>
          <cell r="X191">
            <v>4</v>
          </cell>
          <cell r="Y191">
            <v>4</v>
          </cell>
          <cell r="Z191">
            <v>4</v>
          </cell>
          <cell r="AA191">
            <v>4</v>
          </cell>
          <cell r="AB191">
            <v>4</v>
          </cell>
          <cell r="AC191">
            <v>4</v>
          </cell>
          <cell r="AD191">
            <v>4</v>
          </cell>
          <cell r="AE191">
            <v>4</v>
          </cell>
          <cell r="AF191">
            <v>4</v>
          </cell>
          <cell r="AG191">
            <v>4</v>
          </cell>
          <cell r="AH191">
            <v>2</v>
          </cell>
          <cell r="AI191">
            <v>25.5</v>
          </cell>
          <cell r="AJ191">
            <v>156</v>
          </cell>
          <cell r="AK191">
            <v>50</v>
          </cell>
          <cell r="AL191">
            <v>56</v>
          </cell>
          <cell r="AM191">
            <v>262</v>
          </cell>
          <cell r="AN191" t="str">
            <v>沧州众智鑫成人力资源服务有限公司</v>
          </cell>
          <cell r="AO191">
            <v>60</v>
          </cell>
          <cell r="AP191">
            <v>202</v>
          </cell>
        </row>
        <row r="192">
          <cell r="B192" t="str">
            <v>H6</v>
          </cell>
          <cell r="C192" t="str">
            <v>下午</v>
          </cell>
          <cell r="D192" t="str">
            <v>放</v>
          </cell>
          <cell r="E192">
            <v>4</v>
          </cell>
          <cell r="F192">
            <v>2.5</v>
          </cell>
          <cell r="G192">
            <v>1</v>
          </cell>
          <cell r="H192">
            <v>4</v>
          </cell>
          <cell r="I192">
            <v>4</v>
          </cell>
          <cell r="J192">
            <v>4</v>
          </cell>
          <cell r="K192" t="str">
            <v>放</v>
          </cell>
          <cell r="L192">
            <v>4</v>
          </cell>
          <cell r="M192">
            <v>4</v>
          </cell>
          <cell r="N192">
            <v>4</v>
          </cell>
          <cell r="O192">
            <v>4</v>
          </cell>
          <cell r="P192">
            <v>3.5</v>
          </cell>
          <cell r="Q192" t="str">
            <v>放</v>
          </cell>
          <cell r="R192">
            <v>4</v>
          </cell>
          <cell r="S192">
            <v>4</v>
          </cell>
          <cell r="T192">
            <v>4</v>
          </cell>
          <cell r="U192">
            <v>4</v>
          </cell>
          <cell r="V192">
            <v>4</v>
          </cell>
          <cell r="W192" t="str">
            <v>放</v>
          </cell>
          <cell r="X192">
            <v>4</v>
          </cell>
          <cell r="Y192">
            <v>2.5</v>
          </cell>
          <cell r="Z192">
            <v>4</v>
          </cell>
          <cell r="AA192">
            <v>4</v>
          </cell>
          <cell r="AB192">
            <v>4</v>
          </cell>
          <cell r="AC192">
            <v>4</v>
          </cell>
          <cell r="AD192">
            <v>4</v>
          </cell>
          <cell r="AE192">
            <v>4</v>
          </cell>
          <cell r="AF192">
            <v>3.5</v>
          </cell>
          <cell r="AG192">
            <v>4</v>
          </cell>
          <cell r="AH192" t="str">
            <v>放</v>
          </cell>
        </row>
        <row r="193">
          <cell r="B193" t="str">
            <v>H6</v>
          </cell>
          <cell r="C193" t="str">
            <v>加班</v>
          </cell>
        </row>
        <row r="193">
          <cell r="E193">
            <v>4</v>
          </cell>
        </row>
        <row r="193">
          <cell r="I193">
            <v>2.5</v>
          </cell>
          <cell r="J193">
            <v>2.5</v>
          </cell>
        </row>
        <row r="193">
          <cell r="L193">
            <v>5.5</v>
          </cell>
        </row>
        <row r="193">
          <cell r="N193">
            <v>1</v>
          </cell>
          <cell r="O193">
            <v>0.5</v>
          </cell>
        </row>
        <row r="193">
          <cell r="R193">
            <v>1.5</v>
          </cell>
          <cell r="S193">
            <v>5.5</v>
          </cell>
          <cell r="T193">
            <v>6.5</v>
          </cell>
          <cell r="U193">
            <v>3</v>
          </cell>
          <cell r="V193">
            <v>2</v>
          </cell>
        </row>
        <row r="193">
          <cell r="X193">
            <v>1</v>
          </cell>
        </row>
        <row r="193">
          <cell r="Z193">
            <v>3</v>
          </cell>
          <cell r="AA193">
            <v>2</v>
          </cell>
          <cell r="AB193">
            <v>4.5</v>
          </cell>
          <cell r="AC193">
            <v>4</v>
          </cell>
          <cell r="AD193">
            <v>3</v>
          </cell>
          <cell r="AE193">
            <v>5</v>
          </cell>
        </row>
        <row r="193">
          <cell r="AG193">
            <v>3</v>
          </cell>
        </row>
        <row r="194">
          <cell r="A194" t="str">
            <v>张德林</v>
          </cell>
          <cell r="B194" t="str">
            <v>欧马可</v>
          </cell>
          <cell r="C194" t="str">
            <v>上午</v>
          </cell>
          <cell r="D194">
            <v>4</v>
          </cell>
          <cell r="E194">
            <v>3</v>
          </cell>
          <cell r="F194">
            <v>4</v>
          </cell>
          <cell r="G194">
            <v>4</v>
          </cell>
          <cell r="H194">
            <v>3.5</v>
          </cell>
          <cell r="I194">
            <v>4</v>
          </cell>
          <cell r="J194">
            <v>4</v>
          </cell>
          <cell r="K194" t="str">
            <v>放</v>
          </cell>
          <cell r="L194">
            <v>4</v>
          </cell>
          <cell r="M194">
            <v>4</v>
          </cell>
          <cell r="N194">
            <v>3.5</v>
          </cell>
          <cell r="O194">
            <v>4</v>
          </cell>
          <cell r="P194">
            <v>4</v>
          </cell>
          <cell r="Q194">
            <v>4</v>
          </cell>
          <cell r="R194">
            <v>4</v>
          </cell>
          <cell r="S194">
            <v>4</v>
          </cell>
          <cell r="T194">
            <v>4</v>
          </cell>
          <cell r="U194">
            <v>4</v>
          </cell>
          <cell r="V194">
            <v>4</v>
          </cell>
          <cell r="W194">
            <v>4</v>
          </cell>
          <cell r="X194">
            <v>4</v>
          </cell>
          <cell r="Y194">
            <v>4</v>
          </cell>
          <cell r="Z194">
            <v>4</v>
          </cell>
          <cell r="AA194">
            <v>4</v>
          </cell>
          <cell r="AB194">
            <v>4</v>
          </cell>
          <cell r="AC194">
            <v>4</v>
          </cell>
          <cell r="AD194">
            <v>4</v>
          </cell>
          <cell r="AE194">
            <v>4</v>
          </cell>
          <cell r="AF194">
            <v>4</v>
          </cell>
          <cell r="AG194" t="str">
            <v>事</v>
          </cell>
          <cell r="AH194">
            <v>4</v>
          </cell>
          <cell r="AI194">
            <v>27</v>
          </cell>
          <cell r="AJ194">
            <v>149</v>
          </cell>
          <cell r="AK194">
            <v>58.5</v>
          </cell>
          <cell r="AL194">
            <v>100.5</v>
          </cell>
          <cell r="AM194">
            <v>308</v>
          </cell>
          <cell r="AN194" t="str">
            <v>沧州众智鑫成人力资源服务有限公司</v>
          </cell>
          <cell r="AO194">
            <v>94.5</v>
          </cell>
          <cell r="AP194">
            <v>213.5</v>
          </cell>
        </row>
        <row r="195">
          <cell r="B195" t="str">
            <v>欧马可</v>
          </cell>
          <cell r="C195" t="str">
            <v>下午</v>
          </cell>
          <cell r="D195">
            <v>4</v>
          </cell>
        </row>
        <row r="195">
          <cell r="F195">
            <v>4</v>
          </cell>
          <cell r="G195">
            <v>4</v>
          </cell>
          <cell r="H195">
            <v>3.5</v>
          </cell>
          <cell r="I195">
            <v>1</v>
          </cell>
          <cell r="J195">
            <v>4</v>
          </cell>
          <cell r="K195" t="str">
            <v>放</v>
          </cell>
          <cell r="L195">
            <v>4</v>
          </cell>
        </row>
        <row r="195">
          <cell r="N195">
            <v>4</v>
          </cell>
          <cell r="O195">
            <v>4</v>
          </cell>
          <cell r="P195">
            <v>4</v>
          </cell>
          <cell r="Q195">
            <v>4</v>
          </cell>
          <cell r="R195">
            <v>4</v>
          </cell>
          <cell r="S195">
            <v>4</v>
          </cell>
          <cell r="T195">
            <v>4</v>
          </cell>
          <cell r="U195">
            <v>4</v>
          </cell>
          <cell r="V195">
            <v>4</v>
          </cell>
          <cell r="W195">
            <v>4</v>
          </cell>
          <cell r="X195">
            <v>4</v>
          </cell>
          <cell r="Y195">
            <v>4</v>
          </cell>
          <cell r="Z195">
            <v>2.5</v>
          </cell>
          <cell r="AA195">
            <v>4</v>
          </cell>
          <cell r="AB195">
            <v>4</v>
          </cell>
          <cell r="AC195">
            <v>4</v>
          </cell>
          <cell r="AD195">
            <v>4</v>
          </cell>
          <cell r="AE195">
            <v>4</v>
          </cell>
          <cell r="AF195">
            <v>4</v>
          </cell>
          <cell r="AG195" t="str">
            <v>事</v>
          </cell>
        </row>
        <row r="196">
          <cell r="B196" t="str">
            <v>欧马可</v>
          </cell>
          <cell r="C196" t="str">
            <v>加班</v>
          </cell>
        </row>
        <row r="196">
          <cell r="F196">
            <v>1</v>
          </cell>
          <cell r="G196">
            <v>1.5</v>
          </cell>
        </row>
        <row r="196">
          <cell r="L196">
            <v>2.5</v>
          </cell>
        </row>
        <row r="196">
          <cell r="N196">
            <v>9.5</v>
          </cell>
          <cell r="O196">
            <v>3</v>
          </cell>
          <cell r="P196">
            <v>1.5</v>
          </cell>
          <cell r="Q196">
            <v>4</v>
          </cell>
          <cell r="R196">
            <v>5</v>
          </cell>
          <cell r="S196">
            <v>4.5</v>
          </cell>
        </row>
        <row r="196">
          <cell r="U196">
            <v>10</v>
          </cell>
          <cell r="V196">
            <v>0.5</v>
          </cell>
          <cell r="W196">
            <v>3</v>
          </cell>
          <cell r="X196">
            <v>5.5</v>
          </cell>
          <cell r="Y196">
            <v>4.5</v>
          </cell>
        </row>
        <row r="196">
          <cell r="AA196">
            <v>5</v>
          </cell>
          <cell r="AB196">
            <v>5</v>
          </cell>
          <cell r="AC196">
            <v>7.5</v>
          </cell>
          <cell r="AD196">
            <v>4</v>
          </cell>
          <cell r="AE196">
            <v>7</v>
          </cell>
          <cell r="AF196">
            <v>10.5</v>
          </cell>
        </row>
        <row r="197">
          <cell r="A197" t="str">
            <v>郭来祥</v>
          </cell>
          <cell r="B197" t="str">
            <v>欧马可</v>
          </cell>
          <cell r="C197" t="str">
            <v>上午</v>
          </cell>
          <cell r="D197">
            <v>4</v>
          </cell>
          <cell r="E197">
            <v>3</v>
          </cell>
          <cell r="F197">
            <v>4</v>
          </cell>
          <cell r="G197">
            <v>4</v>
          </cell>
          <cell r="H197">
            <v>3.5</v>
          </cell>
          <cell r="I197">
            <v>3.5</v>
          </cell>
          <cell r="J197">
            <v>4</v>
          </cell>
          <cell r="K197" t="str">
            <v>放</v>
          </cell>
          <cell r="L197">
            <v>4</v>
          </cell>
          <cell r="M197">
            <v>4</v>
          </cell>
          <cell r="N197">
            <v>3.5</v>
          </cell>
          <cell r="O197">
            <v>4</v>
          </cell>
          <cell r="P197" t="str">
            <v>事</v>
          </cell>
          <cell r="Q197" t="str">
            <v>事</v>
          </cell>
          <cell r="R197">
            <v>4</v>
          </cell>
          <cell r="S197">
            <v>3</v>
          </cell>
          <cell r="T197">
            <v>4</v>
          </cell>
          <cell r="U197">
            <v>4</v>
          </cell>
          <cell r="V197">
            <v>4</v>
          </cell>
          <cell r="W197">
            <v>4</v>
          </cell>
          <cell r="X197">
            <v>4</v>
          </cell>
          <cell r="Y197">
            <v>4</v>
          </cell>
          <cell r="Z197">
            <v>4</v>
          </cell>
          <cell r="AA197">
            <v>3.5</v>
          </cell>
          <cell r="AB197" t="str">
            <v>事</v>
          </cell>
          <cell r="AC197">
            <v>4</v>
          </cell>
          <cell r="AD197">
            <v>4</v>
          </cell>
          <cell r="AE197">
            <v>4</v>
          </cell>
          <cell r="AF197">
            <v>4</v>
          </cell>
          <cell r="AG197" t="str">
            <v>事</v>
          </cell>
          <cell r="AH197" t="str">
            <v>事</v>
          </cell>
          <cell r="AI197">
            <v>23</v>
          </cell>
          <cell r="AJ197">
            <v>122</v>
          </cell>
          <cell r="AK197">
            <v>43.5</v>
          </cell>
          <cell r="AL197">
            <v>86.5</v>
          </cell>
          <cell r="AM197">
            <v>252</v>
          </cell>
          <cell r="AN197" t="str">
            <v>沧州众智鑫成人力资源服务有限公司</v>
          </cell>
          <cell r="AO197">
            <v>72</v>
          </cell>
          <cell r="AP197">
            <v>180</v>
          </cell>
        </row>
        <row r="198">
          <cell r="B198" t="str">
            <v>欧马可</v>
          </cell>
          <cell r="C198" t="str">
            <v>下午</v>
          </cell>
          <cell r="D198">
            <v>4</v>
          </cell>
        </row>
        <row r="198">
          <cell r="F198">
            <v>4</v>
          </cell>
          <cell r="G198">
            <v>4</v>
          </cell>
          <cell r="H198">
            <v>3.5</v>
          </cell>
          <cell r="I198">
            <v>4</v>
          </cell>
          <cell r="J198">
            <v>4</v>
          </cell>
          <cell r="K198" t="str">
            <v>放</v>
          </cell>
          <cell r="L198">
            <v>4</v>
          </cell>
        </row>
        <row r="198">
          <cell r="N198">
            <v>4</v>
          </cell>
          <cell r="O198" t="str">
            <v>事</v>
          </cell>
          <cell r="P198" t="str">
            <v>事</v>
          </cell>
          <cell r="Q198" t="str">
            <v>事</v>
          </cell>
          <cell r="R198">
            <v>4</v>
          </cell>
          <cell r="S198">
            <v>4</v>
          </cell>
          <cell r="T198">
            <v>4</v>
          </cell>
          <cell r="U198">
            <v>4</v>
          </cell>
          <cell r="V198">
            <v>4</v>
          </cell>
          <cell r="W198">
            <v>4</v>
          </cell>
          <cell r="X198">
            <v>4</v>
          </cell>
          <cell r="Y198">
            <v>4</v>
          </cell>
          <cell r="Z198">
            <v>2.5</v>
          </cell>
        </row>
        <row r="198">
          <cell r="AB198" t="str">
            <v>事</v>
          </cell>
          <cell r="AC198">
            <v>4</v>
          </cell>
          <cell r="AD198">
            <v>4</v>
          </cell>
          <cell r="AE198">
            <v>4</v>
          </cell>
          <cell r="AF198">
            <v>4</v>
          </cell>
          <cell r="AG198" t="str">
            <v>事</v>
          </cell>
          <cell r="AH198" t="str">
            <v>事</v>
          </cell>
        </row>
        <row r="199">
          <cell r="B199" t="str">
            <v>欧马可</v>
          </cell>
          <cell r="C199" t="str">
            <v>加班</v>
          </cell>
        </row>
        <row r="199">
          <cell r="F199">
            <v>1</v>
          </cell>
          <cell r="G199">
            <v>0.5</v>
          </cell>
        </row>
        <row r="199">
          <cell r="I199">
            <v>6</v>
          </cell>
        </row>
        <row r="199">
          <cell r="L199">
            <v>2.5</v>
          </cell>
        </row>
        <row r="199">
          <cell r="N199">
            <v>9.5</v>
          </cell>
        </row>
        <row r="199">
          <cell r="R199">
            <v>4.5</v>
          </cell>
          <cell r="S199">
            <v>4.5</v>
          </cell>
        </row>
        <row r="199">
          <cell r="U199">
            <v>10</v>
          </cell>
        </row>
        <row r="199">
          <cell r="W199">
            <v>2</v>
          </cell>
          <cell r="X199">
            <v>4</v>
          </cell>
          <cell r="Y199">
            <v>4.5</v>
          </cell>
        </row>
        <row r="199">
          <cell r="AC199">
            <v>7.5</v>
          </cell>
        </row>
        <row r="199">
          <cell r="AE199">
            <v>7</v>
          </cell>
          <cell r="AF199">
            <v>10.5</v>
          </cell>
        </row>
        <row r="200">
          <cell r="A200" t="str">
            <v>吴洪芬</v>
          </cell>
          <cell r="B200" t="str">
            <v>欧马可</v>
          </cell>
          <cell r="C200" t="str">
            <v>上午</v>
          </cell>
          <cell r="D200">
            <v>4</v>
          </cell>
          <cell r="E200">
            <v>3</v>
          </cell>
          <cell r="F200">
            <v>4</v>
          </cell>
          <cell r="G200">
            <v>4</v>
          </cell>
          <cell r="H200">
            <v>4</v>
          </cell>
          <cell r="I200">
            <v>4</v>
          </cell>
          <cell r="J200">
            <v>4</v>
          </cell>
          <cell r="K200" t="str">
            <v>放</v>
          </cell>
          <cell r="L200">
            <v>4</v>
          </cell>
          <cell r="M200">
            <v>2</v>
          </cell>
          <cell r="N200">
            <v>4</v>
          </cell>
          <cell r="O200">
            <v>4</v>
          </cell>
          <cell r="P200">
            <v>4</v>
          </cell>
          <cell r="Q200">
            <v>4</v>
          </cell>
          <cell r="R200">
            <v>4</v>
          </cell>
          <cell r="S200">
            <v>4</v>
          </cell>
          <cell r="T200">
            <v>4</v>
          </cell>
          <cell r="U200">
            <v>4</v>
          </cell>
          <cell r="V200">
            <v>4</v>
          </cell>
          <cell r="W200">
            <v>4</v>
          </cell>
          <cell r="X200" t="str">
            <v>事</v>
          </cell>
          <cell r="Y200">
            <v>4</v>
          </cell>
          <cell r="Z200" t="str">
            <v>事</v>
          </cell>
          <cell r="AA200">
            <v>4</v>
          </cell>
          <cell r="AB200">
            <v>4</v>
          </cell>
          <cell r="AC200" t="str">
            <v>事</v>
          </cell>
          <cell r="AD200">
            <v>4</v>
          </cell>
          <cell r="AE200">
            <v>4</v>
          </cell>
          <cell r="AF200">
            <v>4</v>
          </cell>
          <cell r="AG200">
            <v>4</v>
          </cell>
          <cell r="AH200">
            <v>4</v>
          </cell>
          <cell r="AI200">
            <v>25</v>
          </cell>
          <cell r="AJ200">
            <v>147</v>
          </cell>
          <cell r="AK200">
            <v>64.5</v>
          </cell>
          <cell r="AL200">
            <v>89.5</v>
          </cell>
          <cell r="AM200">
            <v>301</v>
          </cell>
          <cell r="AN200" t="str">
            <v>沧州众智鑫成人力资源服务有限公司</v>
          </cell>
          <cell r="AO200">
            <v>98</v>
          </cell>
          <cell r="AP200">
            <v>203</v>
          </cell>
        </row>
        <row r="201">
          <cell r="B201" t="str">
            <v>欧马可</v>
          </cell>
          <cell r="C201" t="str">
            <v>下午</v>
          </cell>
          <cell r="D201">
            <v>4</v>
          </cell>
        </row>
        <row r="201">
          <cell r="F201">
            <v>4</v>
          </cell>
          <cell r="G201">
            <v>4</v>
          </cell>
          <cell r="H201">
            <v>2</v>
          </cell>
          <cell r="I201">
            <v>4</v>
          </cell>
          <cell r="J201">
            <v>4</v>
          </cell>
          <cell r="K201" t="str">
            <v>放</v>
          </cell>
          <cell r="L201">
            <v>4</v>
          </cell>
          <cell r="M201">
            <v>4</v>
          </cell>
          <cell r="N201">
            <v>4</v>
          </cell>
          <cell r="O201">
            <v>4</v>
          </cell>
          <cell r="P201">
            <v>4</v>
          </cell>
          <cell r="Q201">
            <v>4</v>
          </cell>
          <cell r="R201">
            <v>4</v>
          </cell>
          <cell r="S201">
            <v>4</v>
          </cell>
          <cell r="T201">
            <v>4</v>
          </cell>
          <cell r="U201">
            <v>4</v>
          </cell>
          <cell r="V201">
            <v>4</v>
          </cell>
          <cell r="W201">
            <v>4</v>
          </cell>
          <cell r="X201" t="str">
            <v>事</v>
          </cell>
          <cell r="Y201">
            <v>4</v>
          </cell>
          <cell r="Z201" t="str">
            <v>事</v>
          </cell>
          <cell r="AA201">
            <v>4</v>
          </cell>
          <cell r="AB201">
            <v>4</v>
          </cell>
          <cell r="AC201" t="str">
            <v>事</v>
          </cell>
          <cell r="AD201">
            <v>4</v>
          </cell>
          <cell r="AE201">
            <v>4</v>
          </cell>
          <cell r="AF201">
            <v>4</v>
          </cell>
          <cell r="AG201">
            <v>4</v>
          </cell>
        </row>
        <row r="202">
          <cell r="B202" t="str">
            <v>欧马可</v>
          </cell>
          <cell r="C202" t="str">
            <v>加班</v>
          </cell>
        </row>
        <row r="202">
          <cell r="F202">
            <v>1</v>
          </cell>
          <cell r="G202">
            <v>0.5</v>
          </cell>
        </row>
        <row r="202">
          <cell r="I202">
            <v>8.5</v>
          </cell>
          <cell r="J202">
            <v>2</v>
          </cell>
        </row>
        <row r="202">
          <cell r="L202">
            <v>3</v>
          </cell>
        </row>
        <row r="202">
          <cell r="N202">
            <v>10.5</v>
          </cell>
          <cell r="O202">
            <v>7</v>
          </cell>
        </row>
        <row r="202">
          <cell r="Q202">
            <v>4.5</v>
          </cell>
          <cell r="R202">
            <v>5</v>
          </cell>
          <cell r="S202">
            <v>4.5</v>
          </cell>
        </row>
        <row r="202">
          <cell r="U202">
            <v>9</v>
          </cell>
          <cell r="V202">
            <v>3.5</v>
          </cell>
          <cell r="W202">
            <v>2</v>
          </cell>
        </row>
        <row r="202">
          <cell r="Y202">
            <v>4.5</v>
          </cell>
        </row>
        <row r="202">
          <cell r="AA202">
            <v>5</v>
          </cell>
          <cell r="AB202">
            <v>5</v>
          </cell>
        </row>
        <row r="202">
          <cell r="AD202">
            <v>2.5</v>
          </cell>
          <cell r="AE202">
            <v>7</v>
          </cell>
          <cell r="AF202">
            <v>10.5</v>
          </cell>
          <cell r="AG202">
            <v>2.5</v>
          </cell>
        </row>
        <row r="203">
          <cell r="A203" t="str">
            <v>熊云龙</v>
          </cell>
          <cell r="B203" t="str">
            <v>欧马可</v>
          </cell>
          <cell r="C203" t="str">
            <v>上午</v>
          </cell>
          <cell r="D203">
            <v>4</v>
          </cell>
          <cell r="E203">
            <v>3</v>
          </cell>
          <cell r="F203">
            <v>4</v>
          </cell>
          <cell r="G203">
            <v>4</v>
          </cell>
          <cell r="H203">
            <v>3.5</v>
          </cell>
          <cell r="I203">
            <v>4</v>
          </cell>
          <cell r="J203">
            <v>4</v>
          </cell>
          <cell r="K203" t="str">
            <v>放</v>
          </cell>
          <cell r="L203">
            <v>4</v>
          </cell>
          <cell r="M203">
            <v>2</v>
          </cell>
          <cell r="N203">
            <v>3.5</v>
          </cell>
          <cell r="O203">
            <v>4</v>
          </cell>
          <cell r="P203">
            <v>4</v>
          </cell>
          <cell r="Q203">
            <v>4</v>
          </cell>
          <cell r="R203">
            <v>4</v>
          </cell>
          <cell r="S203">
            <v>4</v>
          </cell>
          <cell r="T203">
            <v>4</v>
          </cell>
          <cell r="U203">
            <v>4</v>
          </cell>
          <cell r="V203">
            <v>4</v>
          </cell>
          <cell r="W203">
            <v>4</v>
          </cell>
          <cell r="X203">
            <v>4</v>
          </cell>
          <cell r="Y203">
            <v>4</v>
          </cell>
          <cell r="Z203">
            <v>4</v>
          </cell>
          <cell r="AA203">
            <v>4</v>
          </cell>
          <cell r="AB203">
            <v>4</v>
          </cell>
          <cell r="AC203">
            <v>4</v>
          </cell>
          <cell r="AD203">
            <v>4</v>
          </cell>
          <cell r="AE203">
            <v>4</v>
          </cell>
          <cell r="AF203">
            <v>4</v>
          </cell>
          <cell r="AG203">
            <v>4</v>
          </cell>
          <cell r="AH203">
            <v>4</v>
          </cell>
          <cell r="AI203">
            <v>28.5</v>
          </cell>
          <cell r="AJ203">
            <v>162</v>
          </cell>
          <cell r="AK203">
            <v>73</v>
          </cell>
          <cell r="AL203">
            <v>101</v>
          </cell>
          <cell r="AM203">
            <v>336</v>
          </cell>
          <cell r="AN203" t="str">
            <v>沧州众智鑫成人力资源服务有限公司</v>
          </cell>
          <cell r="AO203">
            <v>109.5</v>
          </cell>
          <cell r="AP203">
            <v>226.5</v>
          </cell>
        </row>
        <row r="204">
          <cell r="B204" t="str">
            <v>欧马可</v>
          </cell>
          <cell r="C204" t="str">
            <v>下午</v>
          </cell>
          <cell r="D204">
            <v>4</v>
          </cell>
        </row>
        <row r="204">
          <cell r="F204">
            <v>4</v>
          </cell>
          <cell r="G204">
            <v>4</v>
          </cell>
          <cell r="H204">
            <v>3.5</v>
          </cell>
          <cell r="I204">
            <v>4</v>
          </cell>
          <cell r="J204">
            <v>4</v>
          </cell>
          <cell r="K204" t="str">
            <v>放</v>
          </cell>
          <cell r="L204">
            <v>4</v>
          </cell>
          <cell r="M204">
            <v>4</v>
          </cell>
          <cell r="N204">
            <v>4</v>
          </cell>
          <cell r="O204">
            <v>4</v>
          </cell>
          <cell r="P204">
            <v>4</v>
          </cell>
          <cell r="Q204">
            <v>4</v>
          </cell>
          <cell r="R204">
            <v>4</v>
          </cell>
          <cell r="S204">
            <v>4</v>
          </cell>
          <cell r="T204">
            <v>4</v>
          </cell>
          <cell r="U204">
            <v>4</v>
          </cell>
          <cell r="V204">
            <v>4</v>
          </cell>
          <cell r="W204">
            <v>4</v>
          </cell>
          <cell r="X204">
            <v>4</v>
          </cell>
          <cell r="Y204">
            <v>4</v>
          </cell>
          <cell r="Z204">
            <v>2.5</v>
          </cell>
          <cell r="AA204">
            <v>4</v>
          </cell>
          <cell r="AB204">
            <v>4</v>
          </cell>
          <cell r="AC204">
            <v>4</v>
          </cell>
          <cell r="AD204">
            <v>4</v>
          </cell>
          <cell r="AE204">
            <v>4</v>
          </cell>
          <cell r="AF204">
            <v>4</v>
          </cell>
          <cell r="AG204">
            <v>4</v>
          </cell>
        </row>
        <row r="205">
          <cell r="B205" t="str">
            <v>欧马可</v>
          </cell>
          <cell r="C205" t="str">
            <v>加班</v>
          </cell>
        </row>
        <row r="205">
          <cell r="F205">
            <v>1</v>
          </cell>
          <cell r="G205">
            <v>1.5</v>
          </cell>
        </row>
        <row r="205">
          <cell r="I205">
            <v>6</v>
          </cell>
        </row>
        <row r="205">
          <cell r="L205">
            <v>2.5</v>
          </cell>
        </row>
        <row r="205">
          <cell r="N205">
            <v>8</v>
          </cell>
          <cell r="O205">
            <v>3</v>
          </cell>
          <cell r="P205">
            <v>3.5</v>
          </cell>
          <cell r="Q205">
            <v>5.5</v>
          </cell>
          <cell r="R205">
            <v>5</v>
          </cell>
          <cell r="S205">
            <v>4.5</v>
          </cell>
          <cell r="T205">
            <v>0.5</v>
          </cell>
          <cell r="U205">
            <v>10</v>
          </cell>
          <cell r="V205">
            <v>3.5</v>
          </cell>
          <cell r="W205">
            <v>3.5</v>
          </cell>
          <cell r="X205">
            <v>4</v>
          </cell>
          <cell r="Y205">
            <v>4.5</v>
          </cell>
        </row>
        <row r="205">
          <cell r="AA205">
            <v>5</v>
          </cell>
          <cell r="AB205">
            <v>5</v>
          </cell>
          <cell r="AC205">
            <v>9</v>
          </cell>
          <cell r="AD205">
            <v>4</v>
          </cell>
          <cell r="AE205">
            <v>7</v>
          </cell>
          <cell r="AF205">
            <v>11</v>
          </cell>
          <cell r="AG205">
            <v>2.5</v>
          </cell>
        </row>
        <row r="206">
          <cell r="A206" t="str">
            <v>李媛</v>
          </cell>
          <cell r="B206" t="str">
            <v>欧马可</v>
          </cell>
          <cell r="C206" t="str">
            <v>上午</v>
          </cell>
          <cell r="D206">
            <v>4</v>
          </cell>
          <cell r="E206">
            <v>3</v>
          </cell>
          <cell r="F206">
            <v>4</v>
          </cell>
          <cell r="G206">
            <v>4</v>
          </cell>
          <cell r="H206">
            <v>3.5</v>
          </cell>
          <cell r="I206">
            <v>4</v>
          </cell>
          <cell r="J206">
            <v>4</v>
          </cell>
          <cell r="K206" t="str">
            <v>放</v>
          </cell>
          <cell r="L206">
            <v>4</v>
          </cell>
          <cell r="M206">
            <v>4</v>
          </cell>
          <cell r="N206">
            <v>3.5</v>
          </cell>
          <cell r="O206">
            <v>4</v>
          </cell>
          <cell r="P206">
            <v>4</v>
          </cell>
          <cell r="Q206">
            <v>4</v>
          </cell>
          <cell r="R206">
            <v>4</v>
          </cell>
          <cell r="S206">
            <v>4</v>
          </cell>
          <cell r="T206">
            <v>4</v>
          </cell>
          <cell r="U206">
            <v>4</v>
          </cell>
          <cell r="V206">
            <v>4</v>
          </cell>
          <cell r="W206">
            <v>4</v>
          </cell>
          <cell r="X206">
            <v>4</v>
          </cell>
          <cell r="Y206">
            <v>4</v>
          </cell>
          <cell r="Z206">
            <v>4</v>
          </cell>
          <cell r="AA206">
            <v>4</v>
          </cell>
          <cell r="AB206">
            <v>4</v>
          </cell>
          <cell r="AC206">
            <v>4</v>
          </cell>
          <cell r="AD206">
            <v>4</v>
          </cell>
          <cell r="AE206">
            <v>4</v>
          </cell>
          <cell r="AF206">
            <v>4</v>
          </cell>
          <cell r="AG206">
            <v>4</v>
          </cell>
          <cell r="AH206" t="str">
            <v>事</v>
          </cell>
          <cell r="AI206">
            <v>28</v>
          </cell>
          <cell r="AJ206">
            <v>157</v>
          </cell>
          <cell r="AK206">
            <v>60.5</v>
          </cell>
          <cell r="AL206">
            <v>98.5</v>
          </cell>
          <cell r="AM206">
            <v>316</v>
          </cell>
          <cell r="AN206" t="str">
            <v>沧州众智鑫成人力资源服务有限公司</v>
          </cell>
          <cell r="AO206">
            <v>94.5</v>
          </cell>
          <cell r="AP206">
            <v>221.5</v>
          </cell>
        </row>
        <row r="207">
          <cell r="B207" t="str">
            <v>欧马可</v>
          </cell>
          <cell r="C207" t="str">
            <v>下午</v>
          </cell>
          <cell r="D207">
            <v>4</v>
          </cell>
        </row>
        <row r="207">
          <cell r="F207">
            <v>4</v>
          </cell>
          <cell r="G207">
            <v>4</v>
          </cell>
          <cell r="H207">
            <v>3.5</v>
          </cell>
          <cell r="I207">
            <v>4</v>
          </cell>
          <cell r="J207">
            <v>4</v>
          </cell>
          <cell r="K207" t="str">
            <v>放</v>
          </cell>
          <cell r="L207">
            <v>4</v>
          </cell>
        </row>
        <row r="207">
          <cell r="N207">
            <v>4</v>
          </cell>
          <cell r="O207">
            <v>4</v>
          </cell>
          <cell r="P207">
            <v>4</v>
          </cell>
          <cell r="Q207">
            <v>4</v>
          </cell>
          <cell r="R207">
            <v>4</v>
          </cell>
          <cell r="S207">
            <v>4</v>
          </cell>
          <cell r="T207">
            <v>4</v>
          </cell>
          <cell r="U207">
            <v>4</v>
          </cell>
          <cell r="V207">
            <v>4</v>
          </cell>
          <cell r="W207">
            <v>4</v>
          </cell>
          <cell r="X207">
            <v>4</v>
          </cell>
          <cell r="Y207">
            <v>4</v>
          </cell>
          <cell r="Z207">
            <v>3.5</v>
          </cell>
          <cell r="AA207">
            <v>4</v>
          </cell>
          <cell r="AB207">
            <v>4</v>
          </cell>
          <cell r="AC207">
            <v>4</v>
          </cell>
          <cell r="AD207">
            <v>4</v>
          </cell>
          <cell r="AE207">
            <v>4</v>
          </cell>
          <cell r="AF207">
            <v>4</v>
          </cell>
          <cell r="AG207">
            <v>4</v>
          </cell>
          <cell r="AH207" t="str">
            <v>事</v>
          </cell>
        </row>
        <row r="208">
          <cell r="B208" t="str">
            <v>欧马可</v>
          </cell>
          <cell r="C208" t="str">
            <v>加班</v>
          </cell>
        </row>
        <row r="208">
          <cell r="F208">
            <v>1</v>
          </cell>
          <cell r="G208">
            <v>0.5</v>
          </cell>
        </row>
        <row r="208">
          <cell r="I208">
            <v>6.5</v>
          </cell>
        </row>
        <row r="208">
          <cell r="L208">
            <v>2.5</v>
          </cell>
        </row>
        <row r="208">
          <cell r="N208">
            <v>8.5</v>
          </cell>
          <cell r="O208">
            <v>0.5</v>
          </cell>
          <cell r="P208">
            <v>0.5</v>
          </cell>
          <cell r="Q208">
            <v>4</v>
          </cell>
          <cell r="R208">
            <v>4.5</v>
          </cell>
          <cell r="S208">
            <v>5.5</v>
          </cell>
          <cell r="T208">
            <v>3</v>
          </cell>
          <cell r="U208">
            <v>9.5</v>
          </cell>
          <cell r="V208">
            <v>0.5</v>
          </cell>
          <cell r="W208">
            <v>2</v>
          </cell>
          <cell r="X208">
            <v>4</v>
          </cell>
          <cell r="Y208">
            <v>4.5</v>
          </cell>
        </row>
        <row r="208">
          <cell r="AA208">
            <v>5</v>
          </cell>
          <cell r="AB208">
            <v>5</v>
          </cell>
          <cell r="AC208">
            <v>7.5</v>
          </cell>
        </row>
        <row r="208">
          <cell r="AE208">
            <v>7</v>
          </cell>
          <cell r="AF208">
            <v>10.5</v>
          </cell>
          <cell r="AG208">
            <v>2.5</v>
          </cell>
        </row>
        <row r="209">
          <cell r="A209" t="str">
            <v>郭庆园</v>
          </cell>
          <cell r="B209" t="str">
            <v>重卡</v>
          </cell>
          <cell r="C209" t="str">
            <v>上午</v>
          </cell>
          <cell r="D209">
            <v>4</v>
          </cell>
          <cell r="E209" t="str">
            <v>放</v>
          </cell>
          <cell r="F209">
            <v>4.5</v>
          </cell>
          <cell r="G209">
            <v>4</v>
          </cell>
          <cell r="H209">
            <v>4</v>
          </cell>
          <cell r="I209">
            <v>4</v>
          </cell>
          <cell r="J209">
            <v>4</v>
          </cell>
          <cell r="K209" t="str">
            <v>放</v>
          </cell>
          <cell r="L209">
            <v>4</v>
          </cell>
          <cell r="M209">
            <v>4</v>
          </cell>
          <cell r="N209">
            <v>4</v>
          </cell>
          <cell r="O209">
            <v>4</v>
          </cell>
          <cell r="P209">
            <v>4</v>
          </cell>
          <cell r="Q209">
            <v>4</v>
          </cell>
          <cell r="R209">
            <v>4</v>
          </cell>
          <cell r="S209">
            <v>4</v>
          </cell>
          <cell r="T209">
            <v>4</v>
          </cell>
          <cell r="U209">
            <v>4</v>
          </cell>
          <cell r="V209">
            <v>4</v>
          </cell>
          <cell r="W209">
            <v>4</v>
          </cell>
          <cell r="X209">
            <v>4</v>
          </cell>
          <cell r="Y209">
            <v>4</v>
          </cell>
          <cell r="Z209">
            <v>4</v>
          </cell>
          <cell r="AA209">
            <v>4</v>
          </cell>
          <cell r="AB209">
            <v>4</v>
          </cell>
          <cell r="AC209">
            <v>4</v>
          </cell>
          <cell r="AD209">
            <v>4</v>
          </cell>
          <cell r="AE209">
            <v>4</v>
          </cell>
          <cell r="AF209">
            <v>4</v>
          </cell>
          <cell r="AG209">
            <v>4</v>
          </cell>
          <cell r="AH209" t="str">
            <v>放</v>
          </cell>
          <cell r="AI209">
            <v>27.5</v>
          </cell>
          <cell r="AJ209">
            <v>156.5</v>
          </cell>
          <cell r="AK209">
            <v>59</v>
          </cell>
          <cell r="AL209">
            <v>87.5</v>
          </cell>
          <cell r="AM209">
            <v>303</v>
          </cell>
          <cell r="AN209" t="str">
            <v>沧州众智鑫成人力资源服务有限公司</v>
          </cell>
          <cell r="AO209">
            <v>82.5</v>
          </cell>
          <cell r="AP209">
            <v>220.5</v>
          </cell>
        </row>
        <row r="210">
          <cell r="B210" t="str">
            <v>重卡</v>
          </cell>
          <cell r="C210" t="str">
            <v>下午</v>
          </cell>
          <cell r="D210">
            <v>4</v>
          </cell>
          <cell r="E210" t="str">
            <v>放</v>
          </cell>
        </row>
        <row r="210">
          <cell r="G210">
            <v>4</v>
          </cell>
          <cell r="H210">
            <v>4</v>
          </cell>
          <cell r="I210">
            <v>4</v>
          </cell>
          <cell r="J210">
            <v>4</v>
          </cell>
          <cell r="K210" t="str">
            <v>放</v>
          </cell>
          <cell r="L210">
            <v>4</v>
          </cell>
          <cell r="M210">
            <v>4</v>
          </cell>
          <cell r="N210">
            <v>4</v>
          </cell>
          <cell r="O210">
            <v>4</v>
          </cell>
          <cell r="P210">
            <v>4</v>
          </cell>
          <cell r="Q210">
            <v>4</v>
          </cell>
          <cell r="R210">
            <v>4</v>
          </cell>
          <cell r="S210">
            <v>4</v>
          </cell>
          <cell r="T210">
            <v>4</v>
          </cell>
          <cell r="U210">
            <v>4</v>
          </cell>
          <cell r="V210">
            <v>4</v>
          </cell>
          <cell r="W210">
            <v>4</v>
          </cell>
          <cell r="X210">
            <v>4</v>
          </cell>
          <cell r="Y210">
            <v>4</v>
          </cell>
          <cell r="Z210">
            <v>4</v>
          </cell>
          <cell r="AA210">
            <v>4</v>
          </cell>
          <cell r="AB210">
            <v>4</v>
          </cell>
          <cell r="AC210">
            <v>4</v>
          </cell>
          <cell r="AD210">
            <v>4</v>
          </cell>
          <cell r="AE210">
            <v>4</v>
          </cell>
          <cell r="AF210">
            <v>4</v>
          </cell>
          <cell r="AG210">
            <v>4</v>
          </cell>
          <cell r="AH210" t="str">
            <v>放</v>
          </cell>
        </row>
        <row r="211">
          <cell r="B211" t="str">
            <v>重卡</v>
          </cell>
          <cell r="C211" t="str">
            <v>加班</v>
          </cell>
          <cell r="D211">
            <v>0.5</v>
          </cell>
        </row>
        <row r="211">
          <cell r="H211">
            <v>1.5</v>
          </cell>
          <cell r="I211">
            <v>3</v>
          </cell>
          <cell r="J211">
            <v>5</v>
          </cell>
        </row>
        <row r="211">
          <cell r="L211">
            <v>3</v>
          </cell>
          <cell r="M211">
            <v>3</v>
          </cell>
          <cell r="N211">
            <v>7.5</v>
          </cell>
        </row>
        <row r="211">
          <cell r="P211">
            <v>2.5</v>
          </cell>
          <cell r="Q211">
            <v>4.5</v>
          </cell>
          <cell r="R211">
            <v>5</v>
          </cell>
          <cell r="S211">
            <v>4.5</v>
          </cell>
          <cell r="T211">
            <v>5.5</v>
          </cell>
          <cell r="U211">
            <v>6</v>
          </cell>
          <cell r="V211">
            <v>2.5</v>
          </cell>
          <cell r="W211">
            <v>5</v>
          </cell>
          <cell r="X211">
            <v>2</v>
          </cell>
          <cell r="Y211">
            <v>2</v>
          </cell>
          <cell r="Z211">
            <v>2.5</v>
          </cell>
          <cell r="AA211">
            <v>2</v>
          </cell>
          <cell r="AB211">
            <v>4</v>
          </cell>
          <cell r="AC211">
            <v>3.5</v>
          </cell>
          <cell r="AD211">
            <v>2</v>
          </cell>
          <cell r="AE211">
            <v>2.5</v>
          </cell>
          <cell r="AF211">
            <v>2</v>
          </cell>
          <cell r="AG211">
            <v>1</v>
          </cell>
        </row>
        <row r="212">
          <cell r="A212" t="str">
            <v>郑博</v>
          </cell>
          <cell r="B212" t="str">
            <v>重卡</v>
          </cell>
          <cell r="C212" t="str">
            <v>上午</v>
          </cell>
          <cell r="D212">
            <v>4</v>
          </cell>
          <cell r="E212" t="str">
            <v>放</v>
          </cell>
          <cell r="F212">
            <v>4.5</v>
          </cell>
          <cell r="G212">
            <v>4</v>
          </cell>
          <cell r="H212">
            <v>4</v>
          </cell>
          <cell r="I212">
            <v>4</v>
          </cell>
          <cell r="J212" t="str">
            <v>事</v>
          </cell>
          <cell r="K212" t="str">
            <v>放</v>
          </cell>
          <cell r="L212">
            <v>4</v>
          </cell>
          <cell r="M212">
            <v>4</v>
          </cell>
          <cell r="N212">
            <v>4</v>
          </cell>
          <cell r="O212">
            <v>4</v>
          </cell>
          <cell r="P212">
            <v>4</v>
          </cell>
          <cell r="Q212">
            <v>4</v>
          </cell>
          <cell r="R212">
            <v>4</v>
          </cell>
          <cell r="S212">
            <v>4</v>
          </cell>
          <cell r="T212">
            <v>4</v>
          </cell>
          <cell r="U212">
            <v>4</v>
          </cell>
          <cell r="V212">
            <v>4</v>
          </cell>
          <cell r="W212">
            <v>4</v>
          </cell>
          <cell r="X212">
            <v>4</v>
          </cell>
          <cell r="Y212">
            <v>4</v>
          </cell>
          <cell r="Z212">
            <v>4</v>
          </cell>
          <cell r="AA212">
            <v>4</v>
          </cell>
          <cell r="AB212">
            <v>4</v>
          </cell>
          <cell r="AC212">
            <v>4</v>
          </cell>
          <cell r="AD212">
            <v>4</v>
          </cell>
          <cell r="AE212">
            <v>4</v>
          </cell>
          <cell r="AF212">
            <v>4</v>
          </cell>
          <cell r="AG212">
            <v>4</v>
          </cell>
          <cell r="AH212" t="str">
            <v>放</v>
          </cell>
          <cell r="AI212">
            <v>26.5</v>
          </cell>
          <cell r="AJ212">
            <v>156.5</v>
          </cell>
          <cell r="AK212">
            <v>57.5</v>
          </cell>
          <cell r="AL212">
            <v>74.5</v>
          </cell>
          <cell r="AM212">
            <v>288.5</v>
          </cell>
          <cell r="AN212" t="str">
            <v>沧州众智鑫成人力资源服务有限公司</v>
          </cell>
          <cell r="AO212">
            <v>76</v>
          </cell>
          <cell r="AP212">
            <v>212.5</v>
          </cell>
        </row>
        <row r="213">
          <cell r="B213" t="str">
            <v>重卡</v>
          </cell>
          <cell r="C213" t="str">
            <v>下午</v>
          </cell>
          <cell r="D213">
            <v>4</v>
          </cell>
          <cell r="E213" t="str">
            <v>放</v>
          </cell>
        </row>
        <row r="213">
          <cell r="G213">
            <v>4</v>
          </cell>
          <cell r="H213">
            <v>4</v>
          </cell>
          <cell r="I213">
            <v>4</v>
          </cell>
          <cell r="J213" t="str">
            <v>事</v>
          </cell>
          <cell r="K213" t="str">
            <v>放</v>
          </cell>
          <cell r="L213">
            <v>4</v>
          </cell>
          <cell r="M213">
            <v>4</v>
          </cell>
          <cell r="N213">
            <v>4</v>
          </cell>
          <cell r="O213">
            <v>4</v>
          </cell>
          <cell r="P213">
            <v>4</v>
          </cell>
          <cell r="Q213">
            <v>4</v>
          </cell>
          <cell r="R213">
            <v>4</v>
          </cell>
          <cell r="S213">
            <v>4</v>
          </cell>
          <cell r="T213">
            <v>4</v>
          </cell>
          <cell r="U213">
            <v>4</v>
          </cell>
          <cell r="V213">
            <v>4</v>
          </cell>
          <cell r="W213">
            <v>4</v>
          </cell>
          <cell r="X213">
            <v>4</v>
          </cell>
          <cell r="Y213">
            <v>4</v>
          </cell>
          <cell r="Z213">
            <v>4</v>
          </cell>
          <cell r="AA213">
            <v>4</v>
          </cell>
          <cell r="AB213">
            <v>4</v>
          </cell>
          <cell r="AC213">
            <v>4</v>
          </cell>
          <cell r="AD213">
            <v>4</v>
          </cell>
          <cell r="AE213">
            <v>4</v>
          </cell>
          <cell r="AF213">
            <v>4</v>
          </cell>
          <cell r="AG213">
            <v>4</v>
          </cell>
          <cell r="AH213" t="str">
            <v>放</v>
          </cell>
        </row>
        <row r="214">
          <cell r="B214" t="str">
            <v>重卡</v>
          </cell>
          <cell r="C214" t="str">
            <v>加班</v>
          </cell>
          <cell r="D214">
            <v>0.5</v>
          </cell>
        </row>
        <row r="214">
          <cell r="H214">
            <v>1.5</v>
          </cell>
          <cell r="I214">
            <v>3</v>
          </cell>
        </row>
        <row r="214">
          <cell r="L214">
            <v>3</v>
          </cell>
          <cell r="M214">
            <v>3</v>
          </cell>
          <cell r="N214">
            <v>7.5</v>
          </cell>
        </row>
        <row r="214">
          <cell r="P214">
            <v>2</v>
          </cell>
          <cell r="Q214">
            <v>4.5</v>
          </cell>
          <cell r="R214">
            <v>5</v>
          </cell>
          <cell r="S214">
            <v>4.5</v>
          </cell>
          <cell r="T214">
            <v>5.5</v>
          </cell>
          <cell r="U214">
            <v>6</v>
          </cell>
          <cell r="V214">
            <v>2</v>
          </cell>
          <cell r="W214">
            <v>5</v>
          </cell>
          <cell r="X214">
            <v>2</v>
          </cell>
          <cell r="Y214">
            <v>2</v>
          </cell>
          <cell r="Z214">
            <v>2.5</v>
          </cell>
          <cell r="AA214">
            <v>2</v>
          </cell>
          <cell r="AB214">
            <v>4</v>
          </cell>
          <cell r="AC214">
            <v>3</v>
          </cell>
          <cell r="AD214">
            <v>2</v>
          </cell>
          <cell r="AE214">
            <v>2.5</v>
          </cell>
          <cell r="AF214">
            <v>2</v>
          </cell>
          <cell r="AG214">
            <v>1</v>
          </cell>
        </row>
        <row r="215">
          <cell r="A215" t="str">
            <v>杨秀虹</v>
          </cell>
          <cell r="B215" t="str">
            <v>重卡</v>
          </cell>
          <cell r="C215" t="str">
            <v>上午</v>
          </cell>
          <cell r="D215">
            <v>4</v>
          </cell>
          <cell r="E215" t="str">
            <v>放</v>
          </cell>
          <cell r="F215">
            <v>4.5</v>
          </cell>
          <cell r="G215">
            <v>4</v>
          </cell>
          <cell r="H215">
            <v>4</v>
          </cell>
          <cell r="I215">
            <v>4</v>
          </cell>
          <cell r="J215">
            <v>4</v>
          </cell>
          <cell r="K215" t="str">
            <v>放</v>
          </cell>
          <cell r="L215">
            <v>4</v>
          </cell>
          <cell r="M215">
            <v>4</v>
          </cell>
          <cell r="N215">
            <v>4</v>
          </cell>
          <cell r="O215">
            <v>4</v>
          </cell>
          <cell r="P215">
            <v>4</v>
          </cell>
          <cell r="Q215">
            <v>4</v>
          </cell>
          <cell r="R215">
            <v>4</v>
          </cell>
          <cell r="S215">
            <v>4</v>
          </cell>
          <cell r="T215">
            <v>4</v>
          </cell>
          <cell r="U215">
            <v>4</v>
          </cell>
          <cell r="V215">
            <v>3.5</v>
          </cell>
          <cell r="W215">
            <v>4</v>
          </cell>
          <cell r="X215">
            <v>4</v>
          </cell>
          <cell r="Y215">
            <v>4</v>
          </cell>
          <cell r="Z215">
            <v>4</v>
          </cell>
          <cell r="AA215">
            <v>4</v>
          </cell>
          <cell r="AB215">
            <v>4</v>
          </cell>
          <cell r="AC215">
            <v>4</v>
          </cell>
          <cell r="AD215">
            <v>4</v>
          </cell>
          <cell r="AE215">
            <v>4</v>
          </cell>
          <cell r="AF215">
            <v>4</v>
          </cell>
          <cell r="AG215">
            <v>4</v>
          </cell>
          <cell r="AH215" t="str">
            <v>放</v>
          </cell>
          <cell r="AI215">
            <v>26.5</v>
          </cell>
          <cell r="AJ215">
            <v>144.5</v>
          </cell>
          <cell r="AK215">
            <v>23.5</v>
          </cell>
          <cell r="AL215">
            <v>82.5</v>
          </cell>
          <cell r="AM215">
            <v>250.5</v>
          </cell>
          <cell r="AN215" t="str">
            <v>沧州众智鑫成人力资源服务有限公司</v>
          </cell>
          <cell r="AO215">
            <v>43.5</v>
          </cell>
          <cell r="AP215">
            <v>207</v>
          </cell>
        </row>
        <row r="216">
          <cell r="B216" t="str">
            <v>重卡</v>
          </cell>
          <cell r="C216" t="str">
            <v>下午</v>
          </cell>
          <cell r="D216">
            <v>4</v>
          </cell>
          <cell r="E216" t="str">
            <v>放</v>
          </cell>
        </row>
        <row r="216">
          <cell r="G216">
            <v>4</v>
          </cell>
          <cell r="H216">
            <v>4</v>
          </cell>
          <cell r="I216">
            <v>4</v>
          </cell>
          <cell r="J216">
            <v>4</v>
          </cell>
          <cell r="K216" t="str">
            <v>放</v>
          </cell>
          <cell r="L216">
            <v>2.5</v>
          </cell>
          <cell r="M216">
            <v>4</v>
          </cell>
          <cell r="N216">
            <v>4</v>
          </cell>
          <cell r="O216">
            <v>4</v>
          </cell>
          <cell r="P216">
            <v>4</v>
          </cell>
          <cell r="Q216">
            <v>4</v>
          </cell>
          <cell r="R216">
            <v>4</v>
          </cell>
          <cell r="S216">
            <v>4</v>
          </cell>
          <cell r="T216">
            <v>4</v>
          </cell>
          <cell r="U216">
            <v>4</v>
          </cell>
          <cell r="V216">
            <v>4</v>
          </cell>
          <cell r="W216">
            <v>4</v>
          </cell>
          <cell r="X216">
            <v>4</v>
          </cell>
          <cell r="Y216">
            <v>2.5</v>
          </cell>
          <cell r="Z216">
            <v>2.5</v>
          </cell>
          <cell r="AA216">
            <v>1</v>
          </cell>
          <cell r="AB216">
            <v>4</v>
          </cell>
          <cell r="AC216">
            <v>3</v>
          </cell>
          <cell r="AD216" t="str">
            <v>事</v>
          </cell>
          <cell r="AE216">
            <v>4</v>
          </cell>
          <cell r="AF216">
            <v>4</v>
          </cell>
          <cell r="AG216">
            <v>3.5</v>
          </cell>
          <cell r="AH216" t="str">
            <v>放</v>
          </cell>
        </row>
        <row r="217">
          <cell r="B217" t="str">
            <v>重卡</v>
          </cell>
          <cell r="C217" t="str">
            <v>加班</v>
          </cell>
          <cell r="D217">
            <v>0.5</v>
          </cell>
        </row>
        <row r="217">
          <cell r="I217">
            <v>2</v>
          </cell>
          <cell r="J217">
            <v>5</v>
          </cell>
        </row>
        <row r="217">
          <cell r="M217">
            <v>2</v>
          </cell>
          <cell r="N217">
            <v>4</v>
          </cell>
          <cell r="O217">
            <v>0.5</v>
          </cell>
          <cell r="P217">
            <v>2.5</v>
          </cell>
          <cell r="Q217">
            <v>4.5</v>
          </cell>
          <cell r="R217">
            <v>3.5</v>
          </cell>
          <cell r="S217">
            <v>2</v>
          </cell>
          <cell r="T217">
            <v>3.5</v>
          </cell>
          <cell r="U217">
            <v>2</v>
          </cell>
        </row>
        <row r="217">
          <cell r="W217">
            <v>5</v>
          </cell>
          <cell r="X217">
            <v>2</v>
          </cell>
        </row>
        <row r="217">
          <cell r="AE217">
            <v>2.5</v>
          </cell>
          <cell r="AF217">
            <v>2</v>
          </cell>
        </row>
        <row r="218">
          <cell r="A218" t="str">
            <v>郝树军</v>
          </cell>
          <cell r="B218" t="str">
            <v>重卡</v>
          </cell>
          <cell r="C218" t="str">
            <v>上午</v>
          </cell>
          <cell r="D218">
            <v>4</v>
          </cell>
          <cell r="E218" t="str">
            <v>放</v>
          </cell>
          <cell r="F218">
            <v>4.5</v>
          </cell>
          <cell r="G218">
            <v>4</v>
          </cell>
          <cell r="H218">
            <v>4</v>
          </cell>
          <cell r="I218">
            <v>4</v>
          </cell>
          <cell r="J218">
            <v>4</v>
          </cell>
          <cell r="K218" t="str">
            <v>放</v>
          </cell>
          <cell r="L218">
            <v>4</v>
          </cell>
          <cell r="M218">
            <v>4</v>
          </cell>
          <cell r="N218">
            <v>4</v>
          </cell>
          <cell r="O218">
            <v>4</v>
          </cell>
          <cell r="P218">
            <v>4</v>
          </cell>
          <cell r="Q218">
            <v>4</v>
          </cell>
          <cell r="R218">
            <v>4</v>
          </cell>
          <cell r="S218">
            <v>4</v>
          </cell>
          <cell r="T218">
            <v>4</v>
          </cell>
          <cell r="U218">
            <v>4</v>
          </cell>
          <cell r="V218">
            <v>4</v>
          </cell>
          <cell r="W218">
            <v>4</v>
          </cell>
          <cell r="X218">
            <v>4</v>
          </cell>
          <cell r="Y218">
            <v>4</v>
          </cell>
          <cell r="Z218">
            <v>4</v>
          </cell>
          <cell r="AA218">
            <v>4</v>
          </cell>
          <cell r="AB218">
            <v>4</v>
          </cell>
          <cell r="AC218">
            <v>4</v>
          </cell>
          <cell r="AD218">
            <v>4</v>
          </cell>
          <cell r="AE218" t="str">
            <v>事</v>
          </cell>
          <cell r="AF218" t="str">
            <v>事</v>
          </cell>
          <cell r="AG218" t="str">
            <v>事</v>
          </cell>
          <cell r="AH218" t="str">
            <v>事</v>
          </cell>
          <cell r="AI218">
            <v>24.5</v>
          </cell>
          <cell r="AJ218">
            <v>148.5</v>
          </cell>
          <cell r="AK218">
            <v>58</v>
          </cell>
          <cell r="AL218">
            <v>67</v>
          </cell>
          <cell r="AM218">
            <v>273.5</v>
          </cell>
          <cell r="AN218" t="str">
            <v>沧州众智鑫成人力资源服务有限公司</v>
          </cell>
          <cell r="AO218">
            <v>77</v>
          </cell>
          <cell r="AP218">
            <v>196.5</v>
          </cell>
        </row>
        <row r="219">
          <cell r="B219" t="str">
            <v>重卡</v>
          </cell>
          <cell r="C219" t="str">
            <v>下午</v>
          </cell>
          <cell r="D219">
            <v>4</v>
          </cell>
          <cell r="E219" t="str">
            <v>放</v>
          </cell>
        </row>
        <row r="219">
          <cell r="G219">
            <v>4</v>
          </cell>
          <cell r="H219">
            <v>4</v>
          </cell>
          <cell r="I219">
            <v>4</v>
          </cell>
          <cell r="J219">
            <v>4</v>
          </cell>
          <cell r="K219" t="str">
            <v>放</v>
          </cell>
          <cell r="L219">
            <v>4</v>
          </cell>
          <cell r="M219">
            <v>4</v>
          </cell>
          <cell r="N219">
            <v>4</v>
          </cell>
          <cell r="O219">
            <v>4</v>
          </cell>
          <cell r="P219">
            <v>4</v>
          </cell>
          <cell r="Q219">
            <v>4</v>
          </cell>
          <cell r="R219">
            <v>4</v>
          </cell>
          <cell r="S219">
            <v>4</v>
          </cell>
          <cell r="T219">
            <v>4</v>
          </cell>
          <cell r="U219">
            <v>4</v>
          </cell>
          <cell r="V219">
            <v>4</v>
          </cell>
          <cell r="W219">
            <v>4</v>
          </cell>
          <cell r="X219">
            <v>4</v>
          </cell>
          <cell r="Y219">
            <v>4</v>
          </cell>
          <cell r="Z219">
            <v>4</v>
          </cell>
          <cell r="AA219">
            <v>4</v>
          </cell>
          <cell r="AB219">
            <v>4</v>
          </cell>
          <cell r="AC219">
            <v>4</v>
          </cell>
          <cell r="AD219">
            <v>4</v>
          </cell>
          <cell r="AE219" t="str">
            <v>事</v>
          </cell>
          <cell r="AF219" t="str">
            <v>事</v>
          </cell>
          <cell r="AG219" t="str">
            <v>事</v>
          </cell>
          <cell r="AH219" t="str">
            <v>事</v>
          </cell>
        </row>
        <row r="220">
          <cell r="B220" t="str">
            <v>重卡</v>
          </cell>
          <cell r="C220" t="str">
            <v>加班</v>
          </cell>
          <cell r="D220">
            <v>0.5</v>
          </cell>
        </row>
        <row r="220">
          <cell r="H220">
            <v>1.5</v>
          </cell>
          <cell r="I220">
            <v>3</v>
          </cell>
          <cell r="J220">
            <v>5</v>
          </cell>
        </row>
        <row r="220">
          <cell r="L220">
            <v>3</v>
          </cell>
          <cell r="M220">
            <v>3</v>
          </cell>
          <cell r="N220">
            <v>7.5</v>
          </cell>
        </row>
        <row r="220">
          <cell r="P220">
            <v>2.5</v>
          </cell>
          <cell r="Q220">
            <v>4.5</v>
          </cell>
          <cell r="R220">
            <v>5</v>
          </cell>
          <cell r="S220">
            <v>4.5</v>
          </cell>
          <cell r="T220">
            <v>5.5</v>
          </cell>
          <cell r="U220">
            <v>6</v>
          </cell>
          <cell r="V220">
            <v>2.5</v>
          </cell>
          <cell r="W220">
            <v>5</v>
          </cell>
          <cell r="X220">
            <v>2</v>
          </cell>
          <cell r="Y220">
            <v>2</v>
          </cell>
          <cell r="Z220">
            <v>2.5</v>
          </cell>
          <cell r="AA220">
            <v>2</v>
          </cell>
          <cell r="AB220">
            <v>4</v>
          </cell>
          <cell r="AC220">
            <v>3.5</v>
          </cell>
          <cell r="AD220">
            <v>2</v>
          </cell>
        </row>
        <row r="221">
          <cell r="A221" t="str">
            <v>张植岗</v>
          </cell>
          <cell r="B221" t="str">
            <v>重卡</v>
          </cell>
          <cell r="C221" t="str">
            <v>上午</v>
          </cell>
          <cell r="D221">
            <v>4</v>
          </cell>
          <cell r="E221" t="str">
            <v>放</v>
          </cell>
          <cell r="F221">
            <v>4.5</v>
          </cell>
          <cell r="G221">
            <v>4</v>
          </cell>
          <cell r="H221">
            <v>4</v>
          </cell>
          <cell r="I221">
            <v>4</v>
          </cell>
          <cell r="J221">
            <v>4</v>
          </cell>
          <cell r="K221" t="str">
            <v>放</v>
          </cell>
          <cell r="L221">
            <v>4</v>
          </cell>
          <cell r="M221">
            <v>4</v>
          </cell>
          <cell r="N221">
            <v>4</v>
          </cell>
          <cell r="O221">
            <v>4</v>
          </cell>
          <cell r="P221">
            <v>4</v>
          </cell>
          <cell r="Q221">
            <v>4</v>
          </cell>
          <cell r="R221">
            <v>3.5</v>
          </cell>
          <cell r="S221">
            <v>4</v>
          </cell>
          <cell r="T221">
            <v>4</v>
          </cell>
          <cell r="U221">
            <v>4</v>
          </cell>
          <cell r="V221">
            <v>4</v>
          </cell>
          <cell r="W221">
            <v>4</v>
          </cell>
          <cell r="X221">
            <v>4</v>
          </cell>
          <cell r="Y221">
            <v>4</v>
          </cell>
          <cell r="Z221">
            <v>4</v>
          </cell>
          <cell r="AA221">
            <v>4</v>
          </cell>
          <cell r="AB221">
            <v>4</v>
          </cell>
          <cell r="AC221">
            <v>4</v>
          </cell>
          <cell r="AD221">
            <v>4</v>
          </cell>
          <cell r="AE221">
            <v>4</v>
          </cell>
          <cell r="AF221">
            <v>4</v>
          </cell>
          <cell r="AG221">
            <v>4</v>
          </cell>
          <cell r="AH221" t="str">
            <v>放</v>
          </cell>
          <cell r="AI221">
            <v>26.5</v>
          </cell>
          <cell r="AJ221">
            <v>153.5</v>
          </cell>
          <cell r="AK221">
            <v>57</v>
          </cell>
          <cell r="AL221">
            <v>78.5</v>
          </cell>
          <cell r="AM221">
            <v>289</v>
          </cell>
          <cell r="AN221" t="str">
            <v>沧州众智鑫成人力资源服务有限公司</v>
          </cell>
          <cell r="AO221">
            <v>76</v>
          </cell>
          <cell r="AP221">
            <v>213</v>
          </cell>
        </row>
        <row r="222">
          <cell r="B222" t="str">
            <v>重卡</v>
          </cell>
          <cell r="C222" t="str">
            <v>下午</v>
          </cell>
          <cell r="D222">
            <v>4</v>
          </cell>
          <cell r="E222" t="str">
            <v>放</v>
          </cell>
        </row>
        <row r="222">
          <cell r="G222">
            <v>4</v>
          </cell>
          <cell r="H222">
            <v>1</v>
          </cell>
          <cell r="I222">
            <v>4</v>
          </cell>
          <cell r="J222">
            <v>4</v>
          </cell>
          <cell r="K222" t="str">
            <v>放</v>
          </cell>
          <cell r="L222">
            <v>4</v>
          </cell>
          <cell r="M222">
            <v>4</v>
          </cell>
          <cell r="N222">
            <v>4</v>
          </cell>
          <cell r="O222">
            <v>4</v>
          </cell>
          <cell r="P222">
            <v>4</v>
          </cell>
          <cell r="Q222">
            <v>4</v>
          </cell>
          <cell r="R222">
            <v>4</v>
          </cell>
          <cell r="S222">
            <v>4</v>
          </cell>
          <cell r="T222">
            <v>4</v>
          </cell>
          <cell r="U222">
            <v>4</v>
          </cell>
          <cell r="V222">
            <v>4</v>
          </cell>
          <cell r="W222">
            <v>4</v>
          </cell>
          <cell r="X222">
            <v>1</v>
          </cell>
          <cell r="Y222">
            <v>4</v>
          </cell>
          <cell r="Z222">
            <v>4</v>
          </cell>
          <cell r="AA222">
            <v>4</v>
          </cell>
          <cell r="AB222">
            <v>4</v>
          </cell>
          <cell r="AC222">
            <v>4</v>
          </cell>
          <cell r="AD222">
            <v>4</v>
          </cell>
          <cell r="AE222">
            <v>4</v>
          </cell>
          <cell r="AF222">
            <v>2.5</v>
          </cell>
          <cell r="AG222">
            <v>4</v>
          </cell>
          <cell r="AH222" t="str">
            <v>放</v>
          </cell>
        </row>
        <row r="223">
          <cell r="B223" t="str">
            <v>重卡</v>
          </cell>
          <cell r="C223" t="str">
            <v>加班</v>
          </cell>
          <cell r="D223">
            <v>0.5</v>
          </cell>
        </row>
        <row r="223">
          <cell r="I223">
            <v>3</v>
          </cell>
          <cell r="J223">
            <v>5</v>
          </cell>
        </row>
        <row r="223">
          <cell r="L223">
            <v>3</v>
          </cell>
          <cell r="M223">
            <v>3</v>
          </cell>
          <cell r="N223">
            <v>7.5</v>
          </cell>
        </row>
        <row r="223">
          <cell r="P223">
            <v>2.5</v>
          </cell>
          <cell r="Q223">
            <v>4.5</v>
          </cell>
          <cell r="R223">
            <v>5</v>
          </cell>
          <cell r="S223">
            <v>4.5</v>
          </cell>
          <cell r="T223">
            <v>5.5</v>
          </cell>
          <cell r="U223">
            <v>6</v>
          </cell>
          <cell r="V223">
            <v>2.5</v>
          </cell>
          <cell r="W223">
            <v>5</v>
          </cell>
        </row>
        <row r="223">
          <cell r="Y223">
            <v>2</v>
          </cell>
          <cell r="Z223">
            <v>2.5</v>
          </cell>
          <cell r="AA223">
            <v>2</v>
          </cell>
          <cell r="AB223">
            <v>4</v>
          </cell>
          <cell r="AC223">
            <v>3</v>
          </cell>
          <cell r="AD223">
            <v>2</v>
          </cell>
          <cell r="AE223">
            <v>2.5</v>
          </cell>
        </row>
        <row r="223">
          <cell r="AG223">
            <v>1</v>
          </cell>
        </row>
        <row r="224">
          <cell r="A224" t="str">
            <v>张恩辉</v>
          </cell>
          <cell r="B224" t="str">
            <v>重卡</v>
          </cell>
          <cell r="C224" t="str">
            <v>上午</v>
          </cell>
          <cell r="D224">
            <v>4</v>
          </cell>
          <cell r="E224" t="str">
            <v>放</v>
          </cell>
          <cell r="F224">
            <v>4.5</v>
          </cell>
          <cell r="G224">
            <v>4</v>
          </cell>
          <cell r="H224">
            <v>4</v>
          </cell>
          <cell r="I224">
            <v>4</v>
          </cell>
          <cell r="J224">
            <v>4</v>
          </cell>
          <cell r="K224" t="str">
            <v>放</v>
          </cell>
          <cell r="L224">
            <v>4</v>
          </cell>
          <cell r="M224">
            <v>4</v>
          </cell>
          <cell r="N224">
            <v>4</v>
          </cell>
          <cell r="O224">
            <v>4</v>
          </cell>
          <cell r="P224">
            <v>4</v>
          </cell>
          <cell r="Q224">
            <v>4</v>
          </cell>
          <cell r="R224">
            <v>3.5</v>
          </cell>
          <cell r="S224">
            <v>4</v>
          </cell>
          <cell r="T224">
            <v>4</v>
          </cell>
          <cell r="U224">
            <v>4</v>
          </cell>
          <cell r="V224">
            <v>4</v>
          </cell>
          <cell r="W224">
            <v>4</v>
          </cell>
          <cell r="X224">
            <v>4</v>
          </cell>
          <cell r="Y224">
            <v>4</v>
          </cell>
          <cell r="Z224">
            <v>4</v>
          </cell>
          <cell r="AA224">
            <v>4</v>
          </cell>
          <cell r="AB224">
            <v>4</v>
          </cell>
          <cell r="AC224" t="str">
            <v>事</v>
          </cell>
          <cell r="AD224" t="str">
            <v>事</v>
          </cell>
          <cell r="AE224">
            <v>4</v>
          </cell>
          <cell r="AF224">
            <v>4</v>
          </cell>
          <cell r="AG224">
            <v>4</v>
          </cell>
          <cell r="AH224" t="str">
            <v>放</v>
          </cell>
          <cell r="AI224">
            <v>25</v>
          </cell>
          <cell r="AJ224">
            <v>137</v>
          </cell>
          <cell r="AK224">
            <v>48.5</v>
          </cell>
          <cell r="AL224">
            <v>90</v>
          </cell>
          <cell r="AM224">
            <v>275.5</v>
          </cell>
          <cell r="AN224" t="str">
            <v>沧州众智鑫成人力资源服务有限公司</v>
          </cell>
          <cell r="AO224">
            <v>74.5</v>
          </cell>
          <cell r="AP224">
            <v>201</v>
          </cell>
        </row>
        <row r="225">
          <cell r="B225" t="str">
            <v>重卡</v>
          </cell>
          <cell r="C225" t="str">
            <v>下午</v>
          </cell>
          <cell r="D225">
            <v>4</v>
          </cell>
          <cell r="E225" t="str">
            <v>放</v>
          </cell>
        </row>
        <row r="225">
          <cell r="G225">
            <v>4</v>
          </cell>
          <cell r="H225">
            <v>4</v>
          </cell>
          <cell r="I225">
            <v>4</v>
          </cell>
          <cell r="J225">
            <v>4</v>
          </cell>
          <cell r="K225" t="str">
            <v>放</v>
          </cell>
          <cell r="L225">
            <v>4</v>
          </cell>
          <cell r="M225">
            <v>4</v>
          </cell>
          <cell r="N225">
            <v>4</v>
          </cell>
          <cell r="O225">
            <v>4</v>
          </cell>
          <cell r="P225">
            <v>4</v>
          </cell>
          <cell r="Q225">
            <v>4</v>
          </cell>
          <cell r="R225">
            <v>4</v>
          </cell>
          <cell r="S225">
            <v>4</v>
          </cell>
          <cell r="T225">
            <v>4</v>
          </cell>
          <cell r="U225">
            <v>4</v>
          </cell>
          <cell r="V225">
            <v>4</v>
          </cell>
          <cell r="W225">
            <v>4</v>
          </cell>
          <cell r="X225">
            <v>4</v>
          </cell>
          <cell r="Y225">
            <v>4</v>
          </cell>
          <cell r="Z225">
            <v>3.5</v>
          </cell>
          <cell r="AA225">
            <v>4</v>
          </cell>
          <cell r="AB225">
            <v>4</v>
          </cell>
          <cell r="AC225" t="str">
            <v>事</v>
          </cell>
          <cell r="AD225" t="str">
            <v>事</v>
          </cell>
          <cell r="AE225">
            <v>4</v>
          </cell>
          <cell r="AF225">
            <v>4</v>
          </cell>
          <cell r="AG225">
            <v>1</v>
          </cell>
          <cell r="AH225" t="str">
            <v>放</v>
          </cell>
        </row>
        <row r="226">
          <cell r="B226" t="str">
            <v>重卡</v>
          </cell>
          <cell r="C226" t="str">
            <v>加班</v>
          </cell>
          <cell r="D226">
            <v>0.5</v>
          </cell>
        </row>
        <row r="226">
          <cell r="J226">
            <v>5</v>
          </cell>
        </row>
        <row r="226">
          <cell r="L226">
            <v>2.5</v>
          </cell>
          <cell r="M226">
            <v>3</v>
          </cell>
          <cell r="N226">
            <v>7.5</v>
          </cell>
          <cell r="O226">
            <v>3</v>
          </cell>
          <cell r="P226">
            <v>2.5</v>
          </cell>
          <cell r="Q226">
            <v>4.5</v>
          </cell>
          <cell r="R226">
            <v>5</v>
          </cell>
          <cell r="S226">
            <v>4.5</v>
          </cell>
          <cell r="T226">
            <v>5.5</v>
          </cell>
          <cell r="U226">
            <v>6.5</v>
          </cell>
          <cell r="V226">
            <v>2.5</v>
          </cell>
          <cell r="W226">
            <v>5</v>
          </cell>
          <cell r="X226">
            <v>2</v>
          </cell>
          <cell r="Y226">
            <v>2</v>
          </cell>
        </row>
        <row r="226">
          <cell r="AA226">
            <v>2</v>
          </cell>
          <cell r="AB226">
            <v>4</v>
          </cell>
        </row>
        <row r="226">
          <cell r="AE226">
            <v>5.5</v>
          </cell>
          <cell r="AF226">
            <v>2</v>
          </cell>
        </row>
        <row r="227">
          <cell r="A227" t="str">
            <v>刁贵芳</v>
          </cell>
          <cell r="B227" t="str">
            <v>缝纫</v>
          </cell>
          <cell r="C227" t="str">
            <v>上午</v>
          </cell>
          <cell r="D227">
            <v>0</v>
          </cell>
          <cell r="E227">
            <v>4</v>
          </cell>
          <cell r="F227">
            <v>4</v>
          </cell>
          <cell r="G227">
            <v>4</v>
          </cell>
          <cell r="H227">
            <v>4</v>
          </cell>
          <cell r="I227">
            <v>4</v>
          </cell>
          <cell r="J227">
            <v>4</v>
          </cell>
          <cell r="K227">
            <v>4</v>
          </cell>
          <cell r="L227">
            <v>4</v>
          </cell>
          <cell r="M227">
            <v>4</v>
          </cell>
          <cell r="N227">
            <v>4</v>
          </cell>
          <cell r="O227">
            <v>4</v>
          </cell>
          <cell r="P227">
            <v>4</v>
          </cell>
          <cell r="Q227">
            <v>4</v>
          </cell>
          <cell r="R227">
            <v>4</v>
          </cell>
          <cell r="S227">
            <v>4</v>
          </cell>
          <cell r="T227">
            <v>4</v>
          </cell>
          <cell r="U227">
            <v>4</v>
          </cell>
          <cell r="V227">
            <v>4</v>
          </cell>
          <cell r="W227">
            <v>4</v>
          </cell>
          <cell r="X227">
            <v>4</v>
          </cell>
          <cell r="Y227">
            <v>0</v>
          </cell>
          <cell r="Z227">
            <v>4</v>
          </cell>
          <cell r="AA227">
            <v>4</v>
          </cell>
          <cell r="AB227">
            <v>4</v>
          </cell>
          <cell r="AC227">
            <v>4</v>
          </cell>
          <cell r="AD227">
            <v>4</v>
          </cell>
          <cell r="AE227">
            <v>4</v>
          </cell>
          <cell r="AF227">
            <v>4</v>
          </cell>
          <cell r="AG227">
            <v>4</v>
          </cell>
          <cell r="AH227">
            <v>0</v>
          </cell>
          <cell r="AI227">
            <v>28</v>
          </cell>
          <cell r="AJ227">
            <v>168</v>
          </cell>
          <cell r="AK227">
            <v>54</v>
          </cell>
          <cell r="AL227">
            <v>72.5</v>
          </cell>
          <cell r="AM227">
            <v>294.5</v>
          </cell>
          <cell r="AN227" t="str">
            <v>沧州众智鑫成人力资源服务有限公司</v>
          </cell>
          <cell r="AO227">
            <v>70.5</v>
          </cell>
          <cell r="AP227">
            <v>224</v>
          </cell>
        </row>
        <row r="228">
          <cell r="C228" t="str">
            <v>下午</v>
          </cell>
          <cell r="D228">
            <v>0</v>
          </cell>
          <cell r="E228">
            <v>4</v>
          </cell>
          <cell r="F228">
            <v>4</v>
          </cell>
          <cell r="G228">
            <v>4</v>
          </cell>
          <cell r="H228">
            <v>4</v>
          </cell>
          <cell r="I228">
            <v>4</v>
          </cell>
          <cell r="J228">
            <v>4</v>
          </cell>
          <cell r="K228">
            <v>4</v>
          </cell>
          <cell r="L228">
            <v>4</v>
          </cell>
          <cell r="M228">
            <v>4</v>
          </cell>
          <cell r="N228">
            <v>4</v>
          </cell>
          <cell r="O228">
            <v>4</v>
          </cell>
          <cell r="P228">
            <v>4</v>
          </cell>
          <cell r="Q228">
            <v>4</v>
          </cell>
          <cell r="R228">
            <v>4</v>
          </cell>
          <cell r="S228">
            <v>4</v>
          </cell>
          <cell r="T228">
            <v>4</v>
          </cell>
          <cell r="U228">
            <v>4</v>
          </cell>
          <cell r="V228">
            <v>4</v>
          </cell>
          <cell r="W228">
            <v>4</v>
          </cell>
          <cell r="X228">
            <v>4</v>
          </cell>
          <cell r="Y228">
            <v>0</v>
          </cell>
          <cell r="Z228">
            <v>4</v>
          </cell>
          <cell r="AA228">
            <v>4</v>
          </cell>
          <cell r="AB228">
            <v>4</v>
          </cell>
          <cell r="AC228">
            <v>4</v>
          </cell>
          <cell r="AD228">
            <v>4</v>
          </cell>
          <cell r="AE228">
            <v>4</v>
          </cell>
          <cell r="AF228">
            <v>4</v>
          </cell>
          <cell r="AG228">
            <v>4</v>
          </cell>
          <cell r="AH228">
            <v>0</v>
          </cell>
        </row>
        <row r="229">
          <cell r="C229" t="str">
            <v>加班</v>
          </cell>
        </row>
        <row r="229">
          <cell r="F229">
            <v>0.5</v>
          </cell>
          <cell r="G229">
            <v>1</v>
          </cell>
        </row>
        <row r="229">
          <cell r="I229">
            <v>1.5</v>
          </cell>
          <cell r="J229">
            <v>2.5</v>
          </cell>
          <cell r="K229">
            <v>2.5</v>
          </cell>
          <cell r="L229">
            <v>2.5</v>
          </cell>
          <cell r="M229">
            <v>4</v>
          </cell>
          <cell r="N229">
            <v>2.5</v>
          </cell>
          <cell r="O229">
            <v>3.5</v>
          </cell>
          <cell r="P229">
            <v>3.5</v>
          </cell>
          <cell r="Q229">
            <v>3.5</v>
          </cell>
          <cell r="R229">
            <v>2.5</v>
          </cell>
          <cell r="S229">
            <v>3.5</v>
          </cell>
          <cell r="T229">
            <v>3.5</v>
          </cell>
          <cell r="U229">
            <v>3.5</v>
          </cell>
          <cell r="V229">
            <v>1.5</v>
          </cell>
          <cell r="W229">
            <v>3.5</v>
          </cell>
          <cell r="X229">
            <v>3.5</v>
          </cell>
        </row>
        <row r="229">
          <cell r="Z229">
            <v>3.5</v>
          </cell>
          <cell r="AA229">
            <v>3.5</v>
          </cell>
          <cell r="AB229">
            <v>3.5</v>
          </cell>
          <cell r="AC229">
            <v>2</v>
          </cell>
          <cell r="AD229">
            <v>3.5</v>
          </cell>
        </row>
        <row r="229">
          <cell r="AF229">
            <v>2</v>
          </cell>
          <cell r="AG229">
            <v>3.5</v>
          </cell>
        </row>
        <row r="230">
          <cell r="A230" t="str">
            <v>徐俊亭</v>
          </cell>
          <cell r="B230" t="str">
            <v>发泡</v>
          </cell>
          <cell r="C230" t="str">
            <v>上午</v>
          </cell>
          <cell r="D230">
            <v>4</v>
          </cell>
        </row>
        <row r="230">
          <cell r="F230">
            <v>4</v>
          </cell>
          <cell r="G230">
            <v>4</v>
          </cell>
          <cell r="H230">
            <v>4</v>
          </cell>
        </row>
        <row r="230">
          <cell r="J230">
            <v>4</v>
          </cell>
        </row>
        <row r="230">
          <cell r="L230">
            <v>4</v>
          </cell>
          <cell r="M230">
            <v>4</v>
          </cell>
          <cell r="N230">
            <v>4</v>
          </cell>
          <cell r="O230">
            <v>4</v>
          </cell>
          <cell r="P230">
            <v>4</v>
          </cell>
          <cell r="Q230">
            <v>4</v>
          </cell>
          <cell r="R230">
            <v>4</v>
          </cell>
          <cell r="S230">
            <v>4</v>
          </cell>
          <cell r="T230">
            <v>4</v>
          </cell>
          <cell r="U230">
            <v>4</v>
          </cell>
          <cell r="V230">
            <v>4</v>
          </cell>
          <cell r="W230">
            <v>4</v>
          </cell>
          <cell r="X230">
            <v>4</v>
          </cell>
          <cell r="Y230">
            <v>4</v>
          </cell>
          <cell r="Z230">
            <v>4</v>
          </cell>
          <cell r="AA230">
            <v>4</v>
          </cell>
          <cell r="AB230">
            <v>4</v>
          </cell>
          <cell r="AC230">
            <v>4</v>
          </cell>
          <cell r="AD230">
            <v>4</v>
          </cell>
          <cell r="AE230">
            <v>4</v>
          </cell>
          <cell r="AF230">
            <v>4</v>
          </cell>
          <cell r="AG230">
            <v>4</v>
          </cell>
          <cell r="AH230">
            <v>3.5</v>
          </cell>
          <cell r="AI230">
            <v>28</v>
          </cell>
          <cell r="AJ230">
            <v>158</v>
          </cell>
          <cell r="AK230">
            <v>116</v>
          </cell>
          <cell r="AL230">
            <v>117.5</v>
          </cell>
          <cell r="AM230">
            <v>391.5</v>
          </cell>
          <cell r="AN230" t="str">
            <v>沧州众智鑫成人力资源服务有限公司</v>
          </cell>
          <cell r="AO230">
            <v>159.5</v>
          </cell>
          <cell r="AP230">
            <v>232</v>
          </cell>
        </row>
        <row r="231">
          <cell r="C231" t="str">
            <v>下午</v>
          </cell>
          <cell r="D231">
            <v>4</v>
          </cell>
          <cell r="E231">
            <v>2.5</v>
          </cell>
          <cell r="F231">
            <v>4</v>
          </cell>
          <cell r="G231">
            <v>4</v>
          </cell>
          <cell r="H231">
            <v>4</v>
          </cell>
        </row>
        <row r="231">
          <cell r="J231">
            <v>4</v>
          </cell>
        </row>
        <row r="231">
          <cell r="L231">
            <v>4</v>
          </cell>
          <cell r="M231">
            <v>4</v>
          </cell>
          <cell r="N231">
            <v>4</v>
          </cell>
          <cell r="O231">
            <v>4</v>
          </cell>
          <cell r="P231">
            <v>4</v>
          </cell>
          <cell r="Q231">
            <v>4</v>
          </cell>
          <cell r="R231">
            <v>4</v>
          </cell>
          <cell r="S231">
            <v>4</v>
          </cell>
          <cell r="T231">
            <v>4</v>
          </cell>
          <cell r="U231">
            <v>4</v>
          </cell>
          <cell r="V231">
            <v>4</v>
          </cell>
          <cell r="W231">
            <v>4</v>
          </cell>
          <cell r="X231">
            <v>4</v>
          </cell>
          <cell r="Y231">
            <v>4</v>
          </cell>
          <cell r="Z231">
            <v>4</v>
          </cell>
          <cell r="AA231">
            <v>4</v>
          </cell>
          <cell r="AB231">
            <v>4</v>
          </cell>
          <cell r="AC231">
            <v>4</v>
          </cell>
          <cell r="AD231">
            <v>4</v>
          </cell>
          <cell r="AE231">
            <v>4</v>
          </cell>
          <cell r="AF231">
            <v>4</v>
          </cell>
          <cell r="AG231">
            <v>4</v>
          </cell>
        </row>
        <row r="232">
          <cell r="C232" t="str">
            <v>加班</v>
          </cell>
          <cell r="D232">
            <v>5</v>
          </cell>
          <cell r="E232">
            <v>4</v>
          </cell>
          <cell r="F232">
            <v>3</v>
          </cell>
          <cell r="G232">
            <v>5</v>
          </cell>
          <cell r="H232">
            <v>5</v>
          </cell>
        </row>
        <row r="232">
          <cell r="J232">
            <v>6</v>
          </cell>
          <cell r="K232">
            <v>6</v>
          </cell>
          <cell r="L232">
            <v>6</v>
          </cell>
          <cell r="M232">
            <v>7</v>
          </cell>
          <cell r="N232">
            <v>5.5</v>
          </cell>
          <cell r="O232">
            <v>6.5</v>
          </cell>
          <cell r="P232">
            <v>6.5</v>
          </cell>
          <cell r="Q232">
            <v>6</v>
          </cell>
          <cell r="R232">
            <v>5.5</v>
          </cell>
          <cell r="S232">
            <v>5.5</v>
          </cell>
          <cell r="T232">
            <v>5.5</v>
          </cell>
          <cell r="U232">
            <v>6.5</v>
          </cell>
          <cell r="V232">
            <v>5.5</v>
          </cell>
          <cell r="W232">
            <v>7.5</v>
          </cell>
          <cell r="X232">
            <v>6.5</v>
          </cell>
          <cell r="Y232">
            <v>6.5</v>
          </cell>
          <cell r="Z232">
            <v>7</v>
          </cell>
          <cell r="AA232">
            <v>6.5</v>
          </cell>
          <cell r="AB232">
            <v>6</v>
          </cell>
          <cell r="AC232">
            <v>7</v>
          </cell>
          <cell r="AD232">
            <v>7</v>
          </cell>
          <cell r="AE232">
            <v>7</v>
          </cell>
          <cell r="AF232">
            <v>5</v>
          </cell>
          <cell r="AG232">
            <v>3.5</v>
          </cell>
        </row>
        <row r="233">
          <cell r="A233" t="str">
            <v>刘红成</v>
          </cell>
          <cell r="B233" t="str">
            <v>发泡</v>
          </cell>
          <cell r="C233" t="str">
            <v>上午</v>
          </cell>
          <cell r="D233">
            <v>4</v>
          </cell>
          <cell r="E233">
            <v>4</v>
          </cell>
          <cell r="F233">
            <v>4</v>
          </cell>
          <cell r="G233">
            <v>4</v>
          </cell>
          <cell r="H233">
            <v>4</v>
          </cell>
          <cell r="I233">
            <v>4</v>
          </cell>
          <cell r="J233">
            <v>4</v>
          </cell>
          <cell r="K233">
            <v>4</v>
          </cell>
          <cell r="L233">
            <v>4</v>
          </cell>
          <cell r="M233">
            <v>4</v>
          </cell>
          <cell r="N233">
            <v>4</v>
          </cell>
          <cell r="O233">
            <v>4</v>
          </cell>
          <cell r="P233">
            <v>4</v>
          </cell>
          <cell r="Q233">
            <v>4</v>
          </cell>
          <cell r="R233">
            <v>4</v>
          </cell>
          <cell r="S233">
            <v>4</v>
          </cell>
          <cell r="T233">
            <v>4</v>
          </cell>
          <cell r="U233">
            <v>4</v>
          </cell>
          <cell r="V233">
            <v>4</v>
          </cell>
          <cell r="W233">
            <v>4</v>
          </cell>
          <cell r="X233">
            <v>4</v>
          </cell>
          <cell r="Y233">
            <v>4</v>
          </cell>
        </row>
        <row r="233">
          <cell r="AB233">
            <v>4</v>
          </cell>
          <cell r="AC233">
            <v>4</v>
          </cell>
          <cell r="AD233">
            <v>4</v>
          </cell>
          <cell r="AE233">
            <v>4</v>
          </cell>
          <cell r="AF233">
            <v>4</v>
          </cell>
          <cell r="AG233">
            <v>4</v>
          </cell>
          <cell r="AH233">
            <v>4</v>
          </cell>
          <cell r="AI233">
            <v>29</v>
          </cell>
          <cell r="AJ233">
            <v>160</v>
          </cell>
          <cell r="AK233">
            <v>115.5</v>
          </cell>
          <cell r="AL233">
            <v>134.5</v>
          </cell>
          <cell r="AM233">
            <v>410</v>
          </cell>
          <cell r="AN233" t="str">
            <v>沧州众智鑫成人力资源服务有限公司</v>
          </cell>
          <cell r="AO233">
            <v>178</v>
          </cell>
          <cell r="AP233">
            <v>232</v>
          </cell>
        </row>
        <row r="234">
          <cell r="C234" t="str">
            <v>下午</v>
          </cell>
          <cell r="D234">
            <v>4</v>
          </cell>
          <cell r="E234">
            <v>4</v>
          </cell>
          <cell r="F234">
            <v>4</v>
          </cell>
          <cell r="G234">
            <v>4</v>
          </cell>
          <cell r="H234">
            <v>4</v>
          </cell>
          <cell r="I234">
            <v>4</v>
          </cell>
          <cell r="J234">
            <v>4</v>
          </cell>
          <cell r="K234">
            <v>4</v>
          </cell>
          <cell r="L234">
            <v>4</v>
          </cell>
          <cell r="M234">
            <v>4</v>
          </cell>
          <cell r="N234">
            <v>4</v>
          </cell>
          <cell r="O234">
            <v>4</v>
          </cell>
          <cell r="P234">
            <v>4</v>
          </cell>
          <cell r="Q234">
            <v>4</v>
          </cell>
          <cell r="R234">
            <v>4</v>
          </cell>
          <cell r="S234">
            <v>4</v>
          </cell>
          <cell r="T234">
            <v>4</v>
          </cell>
          <cell r="U234">
            <v>4</v>
          </cell>
          <cell r="V234">
            <v>4</v>
          </cell>
          <cell r="W234">
            <v>4</v>
          </cell>
          <cell r="X234">
            <v>4</v>
          </cell>
          <cell r="Y234">
            <v>4</v>
          </cell>
        </row>
        <row r="234">
          <cell r="AB234">
            <v>4</v>
          </cell>
          <cell r="AC234">
            <v>4</v>
          </cell>
          <cell r="AD234">
            <v>4</v>
          </cell>
          <cell r="AE234">
            <v>4</v>
          </cell>
          <cell r="AF234">
            <v>4</v>
          </cell>
          <cell r="AG234">
            <v>4</v>
          </cell>
          <cell r="AH234">
            <v>4</v>
          </cell>
        </row>
        <row r="235">
          <cell r="C235" t="str">
            <v>加班</v>
          </cell>
          <cell r="D235">
            <v>7.5</v>
          </cell>
          <cell r="E235">
            <v>6.5</v>
          </cell>
          <cell r="F235">
            <v>4.5</v>
          </cell>
          <cell r="G235">
            <v>7</v>
          </cell>
          <cell r="H235">
            <v>7.5</v>
          </cell>
          <cell r="I235">
            <v>6.5</v>
          </cell>
          <cell r="J235">
            <v>7.5</v>
          </cell>
          <cell r="K235">
            <v>7.5</v>
          </cell>
          <cell r="L235">
            <v>6</v>
          </cell>
          <cell r="M235">
            <v>5</v>
          </cell>
          <cell r="N235">
            <v>5</v>
          </cell>
          <cell r="O235">
            <v>7.5</v>
          </cell>
          <cell r="P235">
            <v>7.5</v>
          </cell>
          <cell r="Q235">
            <v>7.5</v>
          </cell>
          <cell r="R235">
            <v>5.5</v>
          </cell>
          <cell r="S235">
            <v>6.5</v>
          </cell>
          <cell r="T235">
            <v>7</v>
          </cell>
          <cell r="U235">
            <v>6.5</v>
          </cell>
          <cell r="V235">
            <v>6.5</v>
          </cell>
          <cell r="W235">
            <v>3</v>
          </cell>
          <cell r="X235">
            <v>7.5</v>
          </cell>
          <cell r="Y235">
            <v>7.5</v>
          </cell>
        </row>
        <row r="235">
          <cell r="AB235">
            <v>5.5</v>
          </cell>
          <cell r="AC235">
            <v>7</v>
          </cell>
          <cell r="AD235">
            <v>5.5</v>
          </cell>
          <cell r="AE235">
            <v>7</v>
          </cell>
          <cell r="AF235">
            <v>5</v>
          </cell>
          <cell r="AG235">
            <v>4</v>
          </cell>
          <cell r="AH235">
            <v>1</v>
          </cell>
        </row>
        <row r="236">
          <cell r="A236" t="str">
            <v>吕昊展</v>
          </cell>
          <cell r="B236" t="str">
            <v>发泡</v>
          </cell>
          <cell r="C236" t="str">
            <v>上午</v>
          </cell>
          <cell r="D236">
            <v>4</v>
          </cell>
          <cell r="E236">
            <v>4</v>
          </cell>
          <cell r="F236">
            <v>4</v>
          </cell>
          <cell r="G236">
            <v>4</v>
          </cell>
          <cell r="H236">
            <v>4</v>
          </cell>
        </row>
        <row r="236">
          <cell r="J236">
            <v>4</v>
          </cell>
          <cell r="K236">
            <v>4</v>
          </cell>
          <cell r="L236">
            <v>4</v>
          </cell>
          <cell r="M236">
            <v>4</v>
          </cell>
          <cell r="N236">
            <v>4</v>
          </cell>
          <cell r="O236">
            <v>4</v>
          </cell>
          <cell r="P236">
            <v>4</v>
          </cell>
        </row>
        <row r="236">
          <cell r="S236">
            <v>4</v>
          </cell>
          <cell r="T236">
            <v>4</v>
          </cell>
        </row>
        <row r="236">
          <cell r="V236">
            <v>4</v>
          </cell>
        </row>
        <row r="236">
          <cell r="X236">
            <v>4</v>
          </cell>
          <cell r="Y236">
            <v>4</v>
          </cell>
          <cell r="Z236">
            <v>4</v>
          </cell>
          <cell r="AA236">
            <v>4</v>
          </cell>
          <cell r="AB236">
            <v>4</v>
          </cell>
          <cell r="AC236">
            <v>2.5</v>
          </cell>
          <cell r="AD236">
            <v>2</v>
          </cell>
          <cell r="AE236">
            <v>2</v>
          </cell>
          <cell r="AF236">
            <v>4</v>
          </cell>
          <cell r="AG236">
            <v>4</v>
          </cell>
        </row>
        <row r="236">
          <cell r="AI236">
            <v>24</v>
          </cell>
          <cell r="AJ236">
            <v>140.5</v>
          </cell>
          <cell r="AK236">
            <v>62.5</v>
          </cell>
          <cell r="AL236">
            <v>81</v>
          </cell>
          <cell r="AM236">
            <v>284</v>
          </cell>
          <cell r="AN236" t="str">
            <v>沧州众智鑫成人力资源服务有限公司</v>
          </cell>
          <cell r="AO236">
            <v>84.5</v>
          </cell>
          <cell r="AP236">
            <v>199.5</v>
          </cell>
        </row>
        <row r="237">
          <cell r="C237" t="str">
            <v>下午</v>
          </cell>
          <cell r="D237">
            <v>4</v>
          </cell>
          <cell r="E237">
            <v>4</v>
          </cell>
          <cell r="F237">
            <v>4</v>
          </cell>
          <cell r="G237">
            <v>4</v>
          </cell>
          <cell r="H237">
            <v>4</v>
          </cell>
        </row>
        <row r="237">
          <cell r="J237">
            <v>4</v>
          </cell>
          <cell r="K237">
            <v>4</v>
          </cell>
          <cell r="L237">
            <v>4</v>
          </cell>
          <cell r="M237">
            <v>4</v>
          </cell>
          <cell r="N237">
            <v>4</v>
          </cell>
          <cell r="O237">
            <v>4</v>
          </cell>
          <cell r="P237">
            <v>4</v>
          </cell>
        </row>
        <row r="237">
          <cell r="S237">
            <v>4</v>
          </cell>
          <cell r="T237">
            <v>4</v>
          </cell>
        </row>
        <row r="237">
          <cell r="V237">
            <v>4</v>
          </cell>
        </row>
        <row r="237">
          <cell r="X237">
            <v>4</v>
          </cell>
          <cell r="Y237">
            <v>4</v>
          </cell>
          <cell r="Z237">
            <v>4</v>
          </cell>
          <cell r="AA237">
            <v>4</v>
          </cell>
          <cell r="AB237">
            <v>4</v>
          </cell>
          <cell r="AC237">
            <v>4</v>
          </cell>
          <cell r="AD237">
            <v>4</v>
          </cell>
          <cell r="AE237">
            <v>4</v>
          </cell>
          <cell r="AF237">
            <v>4</v>
          </cell>
          <cell r="AG237">
            <v>4</v>
          </cell>
        </row>
        <row r="238">
          <cell r="C238" t="str">
            <v>加班</v>
          </cell>
          <cell r="D238">
            <v>4.5</v>
          </cell>
          <cell r="E238">
            <v>3</v>
          </cell>
        </row>
        <row r="238">
          <cell r="G238">
            <v>5</v>
          </cell>
          <cell r="H238">
            <v>3.5</v>
          </cell>
        </row>
        <row r="238">
          <cell r="J238">
            <v>5</v>
          </cell>
          <cell r="K238">
            <v>5</v>
          </cell>
          <cell r="L238">
            <v>3</v>
          </cell>
          <cell r="M238">
            <v>1</v>
          </cell>
          <cell r="N238">
            <v>3</v>
          </cell>
          <cell r="O238">
            <v>5</v>
          </cell>
          <cell r="P238">
            <v>5</v>
          </cell>
        </row>
        <row r="238">
          <cell r="S238">
            <v>3</v>
          </cell>
          <cell r="T238">
            <v>5</v>
          </cell>
        </row>
        <row r="238">
          <cell r="V238">
            <v>5</v>
          </cell>
        </row>
        <row r="238">
          <cell r="X238">
            <v>5.5</v>
          </cell>
          <cell r="Y238">
            <v>1</v>
          </cell>
          <cell r="Z238">
            <v>5</v>
          </cell>
          <cell r="AA238">
            <v>4</v>
          </cell>
          <cell r="AB238">
            <v>5</v>
          </cell>
          <cell r="AC238">
            <v>1</v>
          </cell>
          <cell r="AD238">
            <v>5</v>
          </cell>
          <cell r="AE238">
            <v>3</v>
          </cell>
          <cell r="AF238">
            <v>3</v>
          </cell>
          <cell r="AG238">
            <v>1</v>
          </cell>
        </row>
        <row r="239">
          <cell r="A239" t="str">
            <v>刘迎涛</v>
          </cell>
          <cell r="B239" t="str">
            <v>发泡</v>
          </cell>
          <cell r="C239" t="str">
            <v>上午</v>
          </cell>
          <cell r="D239">
            <v>4</v>
          </cell>
          <cell r="E239">
            <v>4</v>
          </cell>
          <cell r="F239">
            <v>4</v>
          </cell>
          <cell r="G239">
            <v>4</v>
          </cell>
          <cell r="H239">
            <v>4</v>
          </cell>
          <cell r="I239">
            <v>4</v>
          </cell>
          <cell r="J239">
            <v>4</v>
          </cell>
          <cell r="K239">
            <v>4</v>
          </cell>
          <cell r="L239">
            <v>4</v>
          </cell>
          <cell r="M239">
            <v>4</v>
          </cell>
          <cell r="N239">
            <v>4</v>
          </cell>
          <cell r="O239">
            <v>4</v>
          </cell>
          <cell r="P239">
            <v>4</v>
          </cell>
          <cell r="Q239">
            <v>4</v>
          </cell>
          <cell r="R239">
            <v>4</v>
          </cell>
          <cell r="S239">
            <v>4</v>
          </cell>
          <cell r="T239">
            <v>4</v>
          </cell>
          <cell r="U239">
            <v>4</v>
          </cell>
          <cell r="V239">
            <v>4</v>
          </cell>
          <cell r="W239">
            <v>4</v>
          </cell>
          <cell r="X239">
            <v>4</v>
          </cell>
          <cell r="Y239">
            <v>4</v>
          </cell>
          <cell r="Z239">
            <v>4</v>
          </cell>
          <cell r="AA239">
            <v>4</v>
          </cell>
          <cell r="AB239">
            <v>4</v>
          </cell>
          <cell r="AC239">
            <v>4</v>
          </cell>
          <cell r="AD239">
            <v>3</v>
          </cell>
          <cell r="AE239">
            <v>4</v>
          </cell>
          <cell r="AF239">
            <v>4</v>
          </cell>
          <cell r="AG239" t="str">
            <v>放</v>
          </cell>
          <cell r="AH239">
            <v>4</v>
          </cell>
          <cell r="AI239">
            <v>30</v>
          </cell>
          <cell r="AJ239">
            <v>167</v>
          </cell>
          <cell r="AK239">
            <v>67</v>
          </cell>
          <cell r="AL239">
            <v>99</v>
          </cell>
          <cell r="AM239">
            <v>333</v>
          </cell>
          <cell r="AN239" t="str">
            <v>沧州众智鑫成人力资源服务有限公司</v>
          </cell>
          <cell r="AO239">
            <v>93</v>
          </cell>
          <cell r="AP239">
            <v>240</v>
          </cell>
        </row>
        <row r="240">
          <cell r="C240" t="str">
            <v>下午</v>
          </cell>
          <cell r="D240">
            <v>4</v>
          </cell>
          <cell r="E240">
            <v>4</v>
          </cell>
          <cell r="F240">
            <v>4</v>
          </cell>
          <cell r="G240">
            <v>4</v>
          </cell>
          <cell r="H240">
            <v>4</v>
          </cell>
          <cell r="I240">
            <v>4</v>
          </cell>
          <cell r="J240">
            <v>4</v>
          </cell>
          <cell r="K240">
            <v>4</v>
          </cell>
          <cell r="L240">
            <v>4</v>
          </cell>
          <cell r="M240">
            <v>4</v>
          </cell>
          <cell r="N240">
            <v>4</v>
          </cell>
          <cell r="O240">
            <v>4</v>
          </cell>
          <cell r="P240">
            <v>4</v>
          </cell>
          <cell r="Q240">
            <v>4</v>
          </cell>
          <cell r="R240">
            <v>4</v>
          </cell>
          <cell r="S240">
            <v>4</v>
          </cell>
          <cell r="T240">
            <v>4</v>
          </cell>
          <cell r="U240">
            <v>4</v>
          </cell>
          <cell r="V240">
            <v>4</v>
          </cell>
          <cell r="W240">
            <v>4</v>
          </cell>
          <cell r="X240">
            <v>4</v>
          </cell>
          <cell r="Y240">
            <v>4</v>
          </cell>
          <cell r="Z240">
            <v>4</v>
          </cell>
          <cell r="AA240">
            <v>4</v>
          </cell>
          <cell r="AB240">
            <v>4</v>
          </cell>
          <cell r="AC240">
            <v>4</v>
          </cell>
          <cell r="AD240">
            <v>4</v>
          </cell>
          <cell r="AE240">
            <v>4</v>
          </cell>
          <cell r="AF240">
            <v>4</v>
          </cell>
          <cell r="AG240" t="str">
            <v>放</v>
          </cell>
          <cell r="AH240">
            <v>4</v>
          </cell>
        </row>
        <row r="241">
          <cell r="C241" t="str">
            <v>加班</v>
          </cell>
          <cell r="D241">
            <v>3</v>
          </cell>
          <cell r="E241">
            <v>3</v>
          </cell>
          <cell r="F241">
            <v>3</v>
          </cell>
          <cell r="G241">
            <v>3</v>
          </cell>
          <cell r="H241">
            <v>3</v>
          </cell>
          <cell r="I241">
            <v>3</v>
          </cell>
          <cell r="J241">
            <v>3</v>
          </cell>
          <cell r="K241">
            <v>3</v>
          </cell>
          <cell r="L241">
            <v>3</v>
          </cell>
          <cell r="M241">
            <v>3</v>
          </cell>
          <cell r="N241">
            <v>3</v>
          </cell>
          <cell r="O241">
            <v>3</v>
          </cell>
          <cell r="P241">
            <v>3</v>
          </cell>
          <cell r="Q241">
            <v>3</v>
          </cell>
          <cell r="R241">
            <v>3</v>
          </cell>
          <cell r="S241">
            <v>3</v>
          </cell>
          <cell r="T241">
            <v>3</v>
          </cell>
          <cell r="U241">
            <v>3</v>
          </cell>
          <cell r="V241">
            <v>3</v>
          </cell>
          <cell r="W241">
            <v>3</v>
          </cell>
          <cell r="X241">
            <v>3</v>
          </cell>
          <cell r="Y241">
            <v>3</v>
          </cell>
          <cell r="Z241">
            <v>3</v>
          </cell>
          <cell r="AA241">
            <v>3</v>
          </cell>
          <cell r="AB241">
            <v>3</v>
          </cell>
          <cell r="AC241">
            <v>3</v>
          </cell>
          <cell r="AD241">
            <v>3</v>
          </cell>
          <cell r="AE241">
            <v>3</v>
          </cell>
          <cell r="AF241">
            <v>3</v>
          </cell>
        </row>
        <row r="241">
          <cell r="AH241">
            <v>7</v>
          </cell>
        </row>
        <row r="242">
          <cell r="A242" t="str">
            <v>高维鹏</v>
          </cell>
          <cell r="B242" t="str">
            <v>发泡</v>
          </cell>
          <cell r="C242" t="str">
            <v>上午</v>
          </cell>
          <cell r="D242">
            <v>4</v>
          </cell>
          <cell r="E242">
            <v>4</v>
          </cell>
          <cell r="F242">
            <v>4</v>
          </cell>
          <cell r="G242">
            <v>4</v>
          </cell>
          <cell r="H242">
            <v>4</v>
          </cell>
          <cell r="I242">
            <v>4</v>
          </cell>
          <cell r="J242">
            <v>4</v>
          </cell>
          <cell r="K242">
            <v>4</v>
          </cell>
          <cell r="L242">
            <v>4</v>
          </cell>
        </row>
        <row r="242">
          <cell r="N242">
            <v>4</v>
          </cell>
          <cell r="O242">
            <v>4</v>
          </cell>
          <cell r="P242">
            <v>4</v>
          </cell>
          <cell r="Q242">
            <v>4</v>
          </cell>
          <cell r="R242">
            <v>4</v>
          </cell>
          <cell r="S242">
            <v>4</v>
          </cell>
          <cell r="T242">
            <v>4</v>
          </cell>
          <cell r="U242">
            <v>4</v>
          </cell>
        </row>
        <row r="242">
          <cell r="W242">
            <v>4</v>
          </cell>
          <cell r="X242">
            <v>4</v>
          </cell>
          <cell r="Y242">
            <v>4</v>
          </cell>
          <cell r="Z242">
            <v>4</v>
          </cell>
          <cell r="AA242">
            <v>4</v>
          </cell>
          <cell r="AB242">
            <v>4</v>
          </cell>
          <cell r="AC242">
            <v>4</v>
          </cell>
          <cell r="AD242">
            <v>4</v>
          </cell>
          <cell r="AE242">
            <v>4</v>
          </cell>
          <cell r="AF242">
            <v>4</v>
          </cell>
          <cell r="AG242">
            <v>4</v>
          </cell>
          <cell r="AH242">
            <v>4</v>
          </cell>
          <cell r="AI242">
            <v>29</v>
          </cell>
          <cell r="AJ242">
            <v>160</v>
          </cell>
          <cell r="AK242">
            <v>70.5</v>
          </cell>
          <cell r="AL242">
            <v>114.5</v>
          </cell>
          <cell r="AM242">
            <v>345</v>
          </cell>
          <cell r="AN242" t="str">
            <v>沧州众智鑫成人力资源服务有限公司</v>
          </cell>
          <cell r="AO242">
            <v>113</v>
          </cell>
          <cell r="AP242">
            <v>232</v>
          </cell>
        </row>
        <row r="243">
          <cell r="C243" t="str">
            <v>下午</v>
          </cell>
          <cell r="D243">
            <v>4</v>
          </cell>
          <cell r="E243">
            <v>4</v>
          </cell>
          <cell r="F243">
            <v>4</v>
          </cell>
          <cell r="G243">
            <v>4</v>
          </cell>
          <cell r="H243">
            <v>4</v>
          </cell>
          <cell r="I243">
            <v>4</v>
          </cell>
          <cell r="J243">
            <v>4</v>
          </cell>
          <cell r="K243">
            <v>4</v>
          </cell>
          <cell r="L243">
            <v>4</v>
          </cell>
        </row>
        <row r="243">
          <cell r="N243">
            <v>4</v>
          </cell>
          <cell r="O243">
            <v>4</v>
          </cell>
          <cell r="P243">
            <v>4</v>
          </cell>
          <cell r="Q243">
            <v>4</v>
          </cell>
          <cell r="R243">
            <v>4</v>
          </cell>
          <cell r="S243">
            <v>4</v>
          </cell>
          <cell r="T243">
            <v>4</v>
          </cell>
          <cell r="U243">
            <v>4</v>
          </cell>
        </row>
        <row r="243">
          <cell r="W243">
            <v>4</v>
          </cell>
          <cell r="X243">
            <v>4</v>
          </cell>
          <cell r="Y243">
            <v>4</v>
          </cell>
          <cell r="Z243">
            <v>4</v>
          </cell>
          <cell r="AA243">
            <v>4</v>
          </cell>
          <cell r="AB243">
            <v>4</v>
          </cell>
          <cell r="AC243">
            <v>4</v>
          </cell>
          <cell r="AD243">
            <v>4</v>
          </cell>
          <cell r="AE243">
            <v>4</v>
          </cell>
          <cell r="AF243">
            <v>4</v>
          </cell>
          <cell r="AG243">
            <v>4</v>
          </cell>
          <cell r="AH243">
            <v>4</v>
          </cell>
        </row>
        <row r="244">
          <cell r="C244" t="str">
            <v>加班</v>
          </cell>
          <cell r="D244">
            <v>5</v>
          </cell>
          <cell r="E244">
            <v>5</v>
          </cell>
          <cell r="F244">
            <v>0.5</v>
          </cell>
          <cell r="G244">
            <v>5</v>
          </cell>
          <cell r="H244">
            <v>5</v>
          </cell>
          <cell r="I244">
            <v>2</v>
          </cell>
          <cell r="J244">
            <v>5</v>
          </cell>
          <cell r="K244">
            <v>5</v>
          </cell>
          <cell r="L244">
            <v>3</v>
          </cell>
        </row>
        <row r="244">
          <cell r="N244">
            <v>5</v>
          </cell>
          <cell r="O244">
            <v>5</v>
          </cell>
          <cell r="P244">
            <v>5</v>
          </cell>
          <cell r="Q244">
            <v>5.5</v>
          </cell>
          <cell r="R244">
            <v>3</v>
          </cell>
          <cell r="S244">
            <v>3</v>
          </cell>
          <cell r="T244">
            <v>5</v>
          </cell>
          <cell r="U244">
            <v>5</v>
          </cell>
        </row>
        <row r="244">
          <cell r="W244">
            <v>1</v>
          </cell>
          <cell r="X244">
            <v>5.5</v>
          </cell>
          <cell r="Y244">
            <v>5</v>
          </cell>
          <cell r="Z244">
            <v>3</v>
          </cell>
          <cell r="AA244">
            <v>5</v>
          </cell>
          <cell r="AB244">
            <v>1</v>
          </cell>
          <cell r="AC244">
            <v>5</v>
          </cell>
          <cell r="AD244">
            <v>5</v>
          </cell>
          <cell r="AE244">
            <v>5</v>
          </cell>
          <cell r="AF244">
            <v>3.5</v>
          </cell>
          <cell r="AG244">
            <v>1</v>
          </cell>
          <cell r="AH244">
            <v>1</v>
          </cell>
        </row>
        <row r="245">
          <cell r="A245" t="str">
            <v>陈政昊</v>
          </cell>
          <cell r="B245" t="str">
            <v>发泡</v>
          </cell>
          <cell r="C245" t="str">
            <v>上午</v>
          </cell>
        </row>
        <row r="245">
          <cell r="J245">
            <v>4</v>
          </cell>
          <cell r="K245">
            <v>4</v>
          </cell>
        </row>
        <row r="245">
          <cell r="M245">
            <v>4</v>
          </cell>
          <cell r="N245">
            <v>4</v>
          </cell>
          <cell r="O245">
            <v>4</v>
          </cell>
        </row>
        <row r="245">
          <cell r="AI245">
            <v>5</v>
          </cell>
          <cell r="AJ245">
            <v>24</v>
          </cell>
          <cell r="AK245">
            <v>6</v>
          </cell>
          <cell r="AL245">
            <v>25</v>
          </cell>
          <cell r="AM245">
            <v>55</v>
          </cell>
          <cell r="AN245" t="str">
            <v>沧州众智鑫成人力资源服务有限公司</v>
          </cell>
          <cell r="AO245">
            <v>15</v>
          </cell>
          <cell r="AP245">
            <v>40</v>
          </cell>
        </row>
        <row r="246">
          <cell r="C246" t="str">
            <v>下午</v>
          </cell>
        </row>
        <row r="246">
          <cell r="J246">
            <v>4</v>
          </cell>
          <cell r="K246">
            <v>4</v>
          </cell>
        </row>
        <row r="246">
          <cell r="M246">
            <v>4</v>
          </cell>
          <cell r="N246">
            <v>4</v>
          </cell>
          <cell r="O246">
            <v>4</v>
          </cell>
        </row>
        <row r="247">
          <cell r="C247" t="str">
            <v>加班</v>
          </cell>
        </row>
        <row r="247">
          <cell r="J247">
            <v>4</v>
          </cell>
          <cell r="K247">
            <v>5</v>
          </cell>
        </row>
        <row r="247">
          <cell r="M247">
            <v>0.5</v>
          </cell>
          <cell r="N247">
            <v>2.5</v>
          </cell>
          <cell r="O247">
            <v>3</v>
          </cell>
        </row>
        <row r="248">
          <cell r="A248" t="str">
            <v>张长福</v>
          </cell>
          <cell r="B248" t="str">
            <v>发泡</v>
          </cell>
          <cell r="C248" t="str">
            <v>上午</v>
          </cell>
        </row>
        <row r="248">
          <cell r="L248" t="str">
            <v>10入职</v>
          </cell>
          <cell r="M248">
            <v>4</v>
          </cell>
          <cell r="N248">
            <v>4</v>
          </cell>
          <cell r="O248">
            <v>4</v>
          </cell>
          <cell r="P248">
            <v>4</v>
          </cell>
          <cell r="Q248">
            <v>4</v>
          </cell>
          <cell r="R248">
            <v>4</v>
          </cell>
          <cell r="S248">
            <v>4</v>
          </cell>
          <cell r="T248">
            <v>4</v>
          </cell>
          <cell r="U248">
            <v>4</v>
          </cell>
          <cell r="V248">
            <v>4</v>
          </cell>
          <cell r="W248">
            <v>4</v>
          </cell>
          <cell r="X248">
            <v>4</v>
          </cell>
          <cell r="Y248">
            <v>4</v>
          </cell>
          <cell r="Z248">
            <v>4</v>
          </cell>
          <cell r="AA248">
            <v>4</v>
          </cell>
          <cell r="AB248">
            <v>4</v>
          </cell>
          <cell r="AC248">
            <v>4</v>
          </cell>
          <cell r="AD248">
            <v>4</v>
          </cell>
          <cell r="AE248">
            <v>4</v>
          </cell>
          <cell r="AF248">
            <v>4</v>
          </cell>
          <cell r="AG248">
            <v>4</v>
          </cell>
          <cell r="AH248">
            <v>4</v>
          </cell>
          <cell r="AI248">
            <v>22</v>
          </cell>
          <cell r="AJ248">
            <v>128</v>
          </cell>
          <cell r="AK248">
            <v>65</v>
          </cell>
          <cell r="AL248">
            <v>74</v>
          </cell>
          <cell r="AM248">
            <v>267</v>
          </cell>
          <cell r="AN248" t="str">
            <v>沧州众智鑫成人力资源服务有限公司</v>
          </cell>
          <cell r="AO248">
            <v>91</v>
          </cell>
          <cell r="AP248">
            <v>176</v>
          </cell>
        </row>
        <row r="249">
          <cell r="C249" t="str">
            <v>下午</v>
          </cell>
        </row>
        <row r="249">
          <cell r="M249">
            <v>4</v>
          </cell>
          <cell r="N249">
            <v>4</v>
          </cell>
          <cell r="O249">
            <v>4</v>
          </cell>
          <cell r="P249">
            <v>4</v>
          </cell>
          <cell r="Q249">
            <v>4</v>
          </cell>
          <cell r="R249">
            <v>4</v>
          </cell>
          <cell r="S249">
            <v>4</v>
          </cell>
          <cell r="T249">
            <v>4</v>
          </cell>
          <cell r="U249">
            <v>4</v>
          </cell>
          <cell r="V249">
            <v>4</v>
          </cell>
          <cell r="W249">
            <v>4</v>
          </cell>
          <cell r="X249">
            <v>4</v>
          </cell>
          <cell r="Y249">
            <v>4</v>
          </cell>
          <cell r="Z249">
            <v>4</v>
          </cell>
          <cell r="AA249">
            <v>4</v>
          </cell>
          <cell r="AB249">
            <v>4</v>
          </cell>
          <cell r="AC249">
            <v>4</v>
          </cell>
          <cell r="AD249">
            <v>4</v>
          </cell>
          <cell r="AE249">
            <v>4</v>
          </cell>
          <cell r="AF249">
            <v>4</v>
          </cell>
          <cell r="AG249">
            <v>4</v>
          </cell>
          <cell r="AH249">
            <v>4</v>
          </cell>
        </row>
        <row r="250">
          <cell r="C250" t="str">
            <v>加班</v>
          </cell>
        </row>
        <row r="250">
          <cell r="M250">
            <v>3</v>
          </cell>
          <cell r="N250">
            <v>3.5</v>
          </cell>
          <cell r="O250">
            <v>5</v>
          </cell>
          <cell r="P250">
            <v>5</v>
          </cell>
          <cell r="Q250">
            <v>5.5</v>
          </cell>
          <cell r="R250">
            <v>3</v>
          </cell>
          <cell r="S250">
            <v>3.5</v>
          </cell>
          <cell r="T250">
            <v>5</v>
          </cell>
          <cell r="U250">
            <v>5</v>
          </cell>
          <cell r="V250">
            <v>5</v>
          </cell>
          <cell r="W250">
            <v>1</v>
          </cell>
          <cell r="X250">
            <v>5.5</v>
          </cell>
          <cell r="Y250">
            <v>5</v>
          </cell>
          <cell r="Z250">
            <v>5</v>
          </cell>
          <cell r="AA250">
            <v>5</v>
          </cell>
          <cell r="AB250">
            <v>5</v>
          </cell>
          <cell r="AC250">
            <v>5</v>
          </cell>
          <cell r="AD250">
            <v>5</v>
          </cell>
          <cell r="AE250">
            <v>5</v>
          </cell>
          <cell r="AF250">
            <v>2</v>
          </cell>
          <cell r="AG250">
            <v>3</v>
          </cell>
          <cell r="AH250">
            <v>1</v>
          </cell>
        </row>
        <row r="251">
          <cell r="A251" t="str">
            <v>赵永昌</v>
          </cell>
          <cell r="B251" t="str">
            <v>冲压</v>
          </cell>
          <cell r="C251" t="str">
            <v>上午</v>
          </cell>
          <cell r="D251">
            <v>4</v>
          </cell>
          <cell r="E251">
            <v>4</v>
          </cell>
          <cell r="F251">
            <v>4</v>
          </cell>
          <cell r="G251">
            <v>4</v>
          </cell>
          <cell r="H251">
            <v>4</v>
          </cell>
          <cell r="I251">
            <v>4</v>
          </cell>
          <cell r="J251">
            <v>4</v>
          </cell>
          <cell r="K251">
            <v>4</v>
          </cell>
          <cell r="L251">
            <v>4</v>
          </cell>
          <cell r="M251">
            <v>4</v>
          </cell>
          <cell r="N251">
            <v>4</v>
          </cell>
          <cell r="O251">
            <v>4</v>
          </cell>
          <cell r="P251">
            <v>4</v>
          </cell>
          <cell r="Q251">
            <v>4</v>
          </cell>
          <cell r="R251">
            <v>4</v>
          </cell>
          <cell r="S251">
            <v>4</v>
          </cell>
          <cell r="T251">
            <v>4</v>
          </cell>
          <cell r="U251">
            <v>4</v>
          </cell>
          <cell r="V251">
            <v>4</v>
          </cell>
          <cell r="W251">
            <v>4</v>
          </cell>
          <cell r="X251" t="str">
            <v>休</v>
          </cell>
          <cell r="Y251">
            <v>4</v>
          </cell>
          <cell r="Z251">
            <v>4</v>
          </cell>
          <cell r="AA251">
            <v>4</v>
          </cell>
          <cell r="AB251">
            <v>4</v>
          </cell>
          <cell r="AC251">
            <v>4</v>
          </cell>
          <cell r="AD251" t="str">
            <v>休</v>
          </cell>
          <cell r="AE251">
            <v>4</v>
          </cell>
          <cell r="AF251">
            <v>4</v>
          </cell>
          <cell r="AG251">
            <v>4</v>
          </cell>
          <cell r="AH251">
            <v>4</v>
          </cell>
          <cell r="AI251">
            <v>29.5</v>
          </cell>
          <cell r="AJ251">
            <v>172</v>
          </cell>
          <cell r="AK251">
            <v>82</v>
          </cell>
          <cell r="AL251">
            <v>83</v>
          </cell>
          <cell r="AM251">
            <v>337</v>
          </cell>
          <cell r="AN251" t="str">
            <v>沧州众智鑫成人力资源服务有限公司</v>
          </cell>
          <cell r="AO251">
            <v>97</v>
          </cell>
          <cell r="AP251">
            <v>240</v>
          </cell>
        </row>
        <row r="252">
          <cell r="C252" t="str">
            <v>下午</v>
          </cell>
          <cell r="D252">
            <v>4</v>
          </cell>
          <cell r="E252">
            <v>4</v>
          </cell>
          <cell r="F252">
            <v>4</v>
          </cell>
          <cell r="G252">
            <v>4</v>
          </cell>
          <cell r="H252">
            <v>4</v>
          </cell>
          <cell r="I252">
            <v>4</v>
          </cell>
          <cell r="J252">
            <v>4</v>
          </cell>
          <cell r="K252">
            <v>4</v>
          </cell>
          <cell r="L252">
            <v>4</v>
          </cell>
          <cell r="M252">
            <v>4</v>
          </cell>
          <cell r="N252">
            <v>4</v>
          </cell>
          <cell r="O252">
            <v>4</v>
          </cell>
          <cell r="P252">
            <v>4</v>
          </cell>
          <cell r="Q252">
            <v>4</v>
          </cell>
          <cell r="R252">
            <v>4</v>
          </cell>
          <cell r="S252">
            <v>4</v>
          </cell>
          <cell r="T252">
            <v>4</v>
          </cell>
          <cell r="U252">
            <v>4</v>
          </cell>
          <cell r="V252">
            <v>4</v>
          </cell>
          <cell r="W252">
            <v>4</v>
          </cell>
          <cell r="X252" t="str">
            <v>休</v>
          </cell>
          <cell r="Y252">
            <v>4</v>
          </cell>
          <cell r="Z252">
            <v>4</v>
          </cell>
          <cell r="AA252">
            <v>4</v>
          </cell>
          <cell r="AB252">
            <v>4</v>
          </cell>
          <cell r="AC252">
            <v>4</v>
          </cell>
          <cell r="AD252">
            <v>4</v>
          </cell>
          <cell r="AE252">
            <v>4</v>
          </cell>
          <cell r="AF252">
            <v>4</v>
          </cell>
          <cell r="AG252">
            <v>4</v>
          </cell>
          <cell r="AH252">
            <v>4</v>
          </cell>
        </row>
        <row r="253">
          <cell r="C253" t="str">
            <v>加班</v>
          </cell>
          <cell r="D253">
            <v>1</v>
          </cell>
          <cell r="E253">
            <v>2</v>
          </cell>
          <cell r="F253">
            <v>3</v>
          </cell>
          <cell r="G253">
            <v>3</v>
          </cell>
          <cell r="H253">
            <v>3</v>
          </cell>
          <cell r="I253">
            <v>5</v>
          </cell>
          <cell r="J253">
            <v>5</v>
          </cell>
          <cell r="K253">
            <v>1</v>
          </cell>
          <cell r="L253">
            <v>5</v>
          </cell>
          <cell r="M253">
            <v>5</v>
          </cell>
        </row>
        <row r="253">
          <cell r="O253">
            <v>5</v>
          </cell>
          <cell r="P253">
            <v>5</v>
          </cell>
          <cell r="Q253">
            <v>4</v>
          </cell>
          <cell r="R253">
            <v>1</v>
          </cell>
          <cell r="S253">
            <v>5</v>
          </cell>
          <cell r="T253">
            <v>4</v>
          </cell>
          <cell r="U253">
            <v>4</v>
          </cell>
          <cell r="V253">
            <v>4</v>
          </cell>
          <cell r="W253">
            <v>4</v>
          </cell>
        </row>
        <row r="253">
          <cell r="Y253">
            <v>1</v>
          </cell>
          <cell r="Z253">
            <v>4</v>
          </cell>
          <cell r="AA253">
            <v>4</v>
          </cell>
          <cell r="AB253">
            <v>4</v>
          </cell>
          <cell r="AC253">
            <v>5</v>
          </cell>
          <cell r="AD253">
            <v>4</v>
          </cell>
          <cell r="AE253">
            <v>3</v>
          </cell>
          <cell r="AF253">
            <v>3</v>
          </cell>
          <cell r="AG253">
            <v>3</v>
          </cell>
          <cell r="AH253">
            <v>1</v>
          </cell>
        </row>
        <row r="254">
          <cell r="A254" t="str">
            <v>闻龙超</v>
          </cell>
          <cell r="B254" t="str">
            <v>底座</v>
          </cell>
          <cell r="C254" t="str">
            <v>上午</v>
          </cell>
          <cell r="D254">
            <v>4</v>
          </cell>
          <cell r="E254">
            <v>4</v>
          </cell>
          <cell r="F254">
            <v>4</v>
          </cell>
          <cell r="G254">
            <v>4</v>
          </cell>
          <cell r="H254">
            <v>4</v>
          </cell>
          <cell r="I254">
            <v>4</v>
          </cell>
          <cell r="J254">
            <v>4</v>
          </cell>
          <cell r="K254">
            <v>4</v>
          </cell>
          <cell r="L254">
            <v>4</v>
          </cell>
          <cell r="M254">
            <v>4</v>
          </cell>
          <cell r="N254">
            <v>4</v>
          </cell>
          <cell r="O254" t="str">
            <v>休</v>
          </cell>
          <cell r="P254">
            <v>4</v>
          </cell>
          <cell r="Q254">
            <v>4</v>
          </cell>
          <cell r="R254">
            <v>4</v>
          </cell>
          <cell r="S254">
            <v>4</v>
          </cell>
          <cell r="T254">
            <v>4</v>
          </cell>
          <cell r="U254" t="str">
            <v>旷工</v>
          </cell>
          <cell r="V254">
            <v>4</v>
          </cell>
          <cell r="W254">
            <v>4</v>
          </cell>
          <cell r="X254" t="str">
            <v>放</v>
          </cell>
          <cell r="Y254">
            <v>3.5</v>
          </cell>
          <cell r="Z254">
            <v>4</v>
          </cell>
          <cell r="AA254" t="str">
            <v>休</v>
          </cell>
          <cell r="AB254">
            <v>4</v>
          </cell>
          <cell r="AC254" t="str">
            <v>休</v>
          </cell>
          <cell r="AD254">
            <v>4</v>
          </cell>
          <cell r="AE254">
            <v>4</v>
          </cell>
          <cell r="AF254">
            <v>4</v>
          </cell>
          <cell r="AG254">
            <v>4</v>
          </cell>
          <cell r="AH254">
            <v>4</v>
          </cell>
          <cell r="AI254">
            <v>24.5</v>
          </cell>
          <cell r="AJ254">
            <v>142</v>
          </cell>
          <cell r="AK254">
            <v>38.5</v>
          </cell>
          <cell r="AL254">
            <v>67</v>
          </cell>
          <cell r="AM254">
            <v>247.5</v>
          </cell>
          <cell r="AN254" t="str">
            <v>沧州众智鑫成人力资源服务有限公司</v>
          </cell>
          <cell r="AO254">
            <v>44.5</v>
          </cell>
          <cell r="AP254">
            <v>203</v>
          </cell>
        </row>
        <row r="255">
          <cell r="C255" t="str">
            <v>下午</v>
          </cell>
          <cell r="D255" t="str">
            <v>放</v>
          </cell>
          <cell r="E255">
            <v>4</v>
          </cell>
          <cell r="F255">
            <v>4</v>
          </cell>
          <cell r="G255">
            <v>4</v>
          </cell>
          <cell r="H255">
            <v>4</v>
          </cell>
          <cell r="I255">
            <v>4</v>
          </cell>
          <cell r="J255">
            <v>2</v>
          </cell>
          <cell r="K255">
            <v>4</v>
          </cell>
          <cell r="L255">
            <v>4</v>
          </cell>
          <cell r="M255">
            <v>4</v>
          </cell>
          <cell r="N255">
            <v>4</v>
          </cell>
          <cell r="O255" t="str">
            <v>休</v>
          </cell>
          <cell r="P255">
            <v>4</v>
          </cell>
          <cell r="Q255" t="str">
            <v>休</v>
          </cell>
          <cell r="R255">
            <v>4</v>
          </cell>
          <cell r="S255">
            <v>4</v>
          </cell>
          <cell r="T255">
            <v>4</v>
          </cell>
          <cell r="U255" t="str">
            <v>旷工</v>
          </cell>
          <cell r="V255">
            <v>4</v>
          </cell>
          <cell r="W255">
            <v>4</v>
          </cell>
          <cell r="X255">
            <v>4</v>
          </cell>
          <cell r="Y255">
            <v>4</v>
          </cell>
          <cell r="Z255">
            <v>4</v>
          </cell>
          <cell r="AA255" t="str">
            <v>休</v>
          </cell>
          <cell r="AB255">
            <v>4</v>
          </cell>
          <cell r="AC255" t="str">
            <v>休</v>
          </cell>
          <cell r="AD255">
            <v>4</v>
          </cell>
          <cell r="AE255">
            <v>4</v>
          </cell>
          <cell r="AF255">
            <v>4</v>
          </cell>
          <cell r="AG255">
            <v>2</v>
          </cell>
          <cell r="AH255">
            <v>4</v>
          </cell>
        </row>
        <row r="256">
          <cell r="C256" t="str">
            <v>加班</v>
          </cell>
          <cell r="D256">
            <v>0</v>
          </cell>
          <cell r="E256">
            <v>0</v>
          </cell>
          <cell r="F256">
            <v>1</v>
          </cell>
          <cell r="G256">
            <v>0</v>
          </cell>
          <cell r="H256">
            <v>2</v>
          </cell>
          <cell r="I256">
            <v>2.5</v>
          </cell>
          <cell r="J256">
            <v>0</v>
          </cell>
          <cell r="K256">
            <v>0.5</v>
          </cell>
          <cell r="L256">
            <v>4.5</v>
          </cell>
          <cell r="M256">
            <v>5</v>
          </cell>
          <cell r="N256">
            <v>4.5</v>
          </cell>
          <cell r="O256">
            <v>0</v>
          </cell>
          <cell r="P256">
            <v>2.5</v>
          </cell>
          <cell r="Q256">
            <v>0</v>
          </cell>
          <cell r="R256">
            <v>1.5</v>
          </cell>
          <cell r="S256">
            <v>1.5</v>
          </cell>
          <cell r="T256">
            <v>1</v>
          </cell>
          <cell r="U256">
            <v>0</v>
          </cell>
          <cell r="V256">
            <v>1</v>
          </cell>
          <cell r="W256">
            <v>7</v>
          </cell>
          <cell r="X256">
            <v>3</v>
          </cell>
          <cell r="Y256">
            <v>1.5</v>
          </cell>
          <cell r="Z256">
            <v>2.5</v>
          </cell>
          <cell r="AA256">
            <v>0</v>
          </cell>
          <cell r="AB256">
            <v>3</v>
          </cell>
          <cell r="AC256">
            <v>0</v>
          </cell>
          <cell r="AD256">
            <v>0.5</v>
          </cell>
          <cell r="AE256">
            <v>2</v>
          </cell>
          <cell r="AF256">
            <v>1</v>
          </cell>
          <cell r="AG256">
            <v>0</v>
          </cell>
          <cell r="AH256">
            <v>0</v>
          </cell>
        </row>
        <row r="257">
          <cell r="A257" t="str">
            <v>张俊婷</v>
          </cell>
        </row>
        <row r="257">
          <cell r="C257" t="str">
            <v>上午</v>
          </cell>
          <cell r="D257">
            <v>4</v>
          </cell>
          <cell r="E257">
            <v>4</v>
          </cell>
          <cell r="F257">
            <v>3.5</v>
          </cell>
          <cell r="G257" t="str">
            <v>放</v>
          </cell>
          <cell r="H257">
            <v>4</v>
          </cell>
          <cell r="I257">
            <v>4</v>
          </cell>
          <cell r="J257">
            <v>4</v>
          </cell>
          <cell r="K257">
            <v>4</v>
          </cell>
          <cell r="L257" t="str">
            <v>休</v>
          </cell>
          <cell r="M257" t="str">
            <v>休</v>
          </cell>
          <cell r="N257">
            <v>4</v>
          </cell>
          <cell r="O257">
            <v>4</v>
          </cell>
          <cell r="P257">
            <v>4</v>
          </cell>
          <cell r="Q257">
            <v>4</v>
          </cell>
          <cell r="R257">
            <v>4</v>
          </cell>
          <cell r="S257">
            <v>3.5</v>
          </cell>
          <cell r="T257">
            <v>4</v>
          </cell>
          <cell r="U257">
            <v>4</v>
          </cell>
          <cell r="V257">
            <v>4</v>
          </cell>
          <cell r="W257">
            <v>4</v>
          </cell>
          <cell r="X257">
            <v>4</v>
          </cell>
          <cell r="Y257">
            <v>4</v>
          </cell>
          <cell r="Z257">
            <v>4</v>
          </cell>
          <cell r="AA257">
            <v>4</v>
          </cell>
          <cell r="AB257">
            <v>4</v>
          </cell>
          <cell r="AC257">
            <v>4</v>
          </cell>
          <cell r="AD257">
            <v>4</v>
          </cell>
          <cell r="AE257">
            <v>4</v>
          </cell>
          <cell r="AF257">
            <v>4</v>
          </cell>
          <cell r="AG257">
            <v>4</v>
          </cell>
          <cell r="AH257">
            <v>4</v>
          </cell>
          <cell r="AI257">
            <v>27.5</v>
          </cell>
          <cell r="AJ257">
            <v>153</v>
          </cell>
          <cell r="AK257">
            <v>32</v>
          </cell>
          <cell r="AL257">
            <v>78.5</v>
          </cell>
          <cell r="AM257">
            <v>263.5</v>
          </cell>
          <cell r="AN257" t="str">
            <v>沧州众智鑫成人力资源服务有限公司</v>
          </cell>
          <cell r="AO257">
            <v>37</v>
          </cell>
          <cell r="AP257">
            <v>226.5</v>
          </cell>
        </row>
        <row r="258">
          <cell r="C258" t="str">
            <v>下午</v>
          </cell>
          <cell r="D258" t="str">
            <v>放</v>
          </cell>
          <cell r="E258">
            <v>4</v>
          </cell>
          <cell r="F258" t="str">
            <v>放</v>
          </cell>
          <cell r="G258">
            <v>4</v>
          </cell>
          <cell r="H258">
            <v>4</v>
          </cell>
          <cell r="I258">
            <v>4</v>
          </cell>
          <cell r="J258">
            <v>4</v>
          </cell>
          <cell r="K258">
            <v>4</v>
          </cell>
          <cell r="L258" t="str">
            <v>休</v>
          </cell>
          <cell r="M258">
            <v>4</v>
          </cell>
          <cell r="N258">
            <v>4</v>
          </cell>
          <cell r="O258">
            <v>4</v>
          </cell>
          <cell r="P258">
            <v>4</v>
          </cell>
          <cell r="Q258">
            <v>4</v>
          </cell>
          <cell r="R258">
            <v>4</v>
          </cell>
          <cell r="S258">
            <v>4</v>
          </cell>
          <cell r="T258">
            <v>4</v>
          </cell>
          <cell r="U258">
            <v>4</v>
          </cell>
          <cell r="V258">
            <v>4</v>
          </cell>
          <cell r="W258">
            <v>4</v>
          </cell>
          <cell r="X258">
            <v>4</v>
          </cell>
          <cell r="Y258">
            <v>4</v>
          </cell>
          <cell r="Z258">
            <v>4</v>
          </cell>
          <cell r="AA258">
            <v>4</v>
          </cell>
          <cell r="AB258">
            <v>4</v>
          </cell>
          <cell r="AC258">
            <v>4</v>
          </cell>
          <cell r="AD258">
            <v>4</v>
          </cell>
          <cell r="AE258">
            <v>4</v>
          </cell>
          <cell r="AF258">
            <v>4</v>
          </cell>
          <cell r="AG258">
            <v>2</v>
          </cell>
          <cell r="AH258">
            <v>4</v>
          </cell>
        </row>
        <row r="259">
          <cell r="C259" t="str">
            <v>加班</v>
          </cell>
          <cell r="D259">
            <v>0</v>
          </cell>
          <cell r="E259">
            <v>0</v>
          </cell>
          <cell r="F259">
            <v>0</v>
          </cell>
          <cell r="G259">
            <v>1.5</v>
          </cell>
          <cell r="H259">
            <v>2</v>
          </cell>
          <cell r="I259">
            <v>2</v>
          </cell>
          <cell r="J259">
            <v>0.5</v>
          </cell>
          <cell r="K259">
            <v>0</v>
          </cell>
          <cell r="L259">
            <v>0</v>
          </cell>
          <cell r="M259">
            <v>3.5</v>
          </cell>
          <cell r="N259">
            <v>2</v>
          </cell>
          <cell r="O259">
            <v>5</v>
          </cell>
          <cell r="P259">
            <v>2</v>
          </cell>
          <cell r="Q259">
            <v>3.5</v>
          </cell>
          <cell r="R259">
            <v>1.5</v>
          </cell>
          <cell r="S259">
            <v>2</v>
          </cell>
          <cell r="T259">
            <v>0.5</v>
          </cell>
          <cell r="U259">
            <v>1.5</v>
          </cell>
          <cell r="V259">
            <v>0</v>
          </cell>
          <cell r="W259">
            <v>2</v>
          </cell>
          <cell r="X259">
            <v>1</v>
          </cell>
          <cell r="Y259">
            <v>1</v>
          </cell>
          <cell r="Z259">
            <v>0</v>
          </cell>
          <cell r="AA259">
            <v>1.5</v>
          </cell>
          <cell r="AB259">
            <v>2.5</v>
          </cell>
          <cell r="AC259">
            <v>1</v>
          </cell>
          <cell r="AD259">
            <v>3</v>
          </cell>
          <cell r="AE259">
            <v>1.5</v>
          </cell>
          <cell r="AF259">
            <v>1.5</v>
          </cell>
          <cell r="AG259">
            <v>0</v>
          </cell>
          <cell r="AH259">
            <v>0</v>
          </cell>
        </row>
        <row r="260">
          <cell r="A260" t="str">
            <v>张洪云</v>
          </cell>
          <cell r="B260" t="str">
            <v>底座</v>
          </cell>
          <cell r="C260" t="str">
            <v>上午</v>
          </cell>
          <cell r="D260">
            <v>4</v>
          </cell>
          <cell r="E260">
            <v>4</v>
          </cell>
          <cell r="F260">
            <v>4</v>
          </cell>
          <cell r="G260">
            <v>4</v>
          </cell>
          <cell r="H260">
            <v>4</v>
          </cell>
          <cell r="I260">
            <v>4</v>
          </cell>
          <cell r="J260">
            <v>4</v>
          </cell>
          <cell r="K260">
            <v>4</v>
          </cell>
          <cell r="L260">
            <v>4</v>
          </cell>
          <cell r="M260">
            <v>4</v>
          </cell>
          <cell r="N260">
            <v>4</v>
          </cell>
          <cell r="O260">
            <v>4</v>
          </cell>
          <cell r="P260">
            <v>4</v>
          </cell>
          <cell r="Q260">
            <v>4</v>
          </cell>
          <cell r="R260">
            <v>4</v>
          </cell>
          <cell r="S260">
            <v>4</v>
          </cell>
          <cell r="T260">
            <v>4</v>
          </cell>
          <cell r="U260">
            <v>4</v>
          </cell>
          <cell r="V260">
            <v>4</v>
          </cell>
          <cell r="W260">
            <v>4</v>
          </cell>
          <cell r="X260" t="str">
            <v>放</v>
          </cell>
          <cell r="Y260">
            <v>4</v>
          </cell>
          <cell r="Z260">
            <v>4</v>
          </cell>
          <cell r="AA260">
            <v>4</v>
          </cell>
          <cell r="AB260">
            <v>4</v>
          </cell>
          <cell r="AC260">
            <v>4</v>
          </cell>
          <cell r="AD260">
            <v>4</v>
          </cell>
          <cell r="AE260">
            <v>4</v>
          </cell>
          <cell r="AF260">
            <v>4</v>
          </cell>
          <cell r="AG260">
            <v>4</v>
          </cell>
          <cell r="AH260">
            <v>4</v>
          </cell>
          <cell r="AI260">
            <v>28.5</v>
          </cell>
          <cell r="AJ260">
            <v>172</v>
          </cell>
          <cell r="AK260">
            <v>37.5</v>
          </cell>
          <cell r="AL260">
            <v>76</v>
          </cell>
          <cell r="AM260">
            <v>285.5</v>
          </cell>
          <cell r="AN260" t="str">
            <v>沧州众智鑫成人力资源服务有限公司</v>
          </cell>
          <cell r="AO260">
            <v>50.5</v>
          </cell>
          <cell r="AP260">
            <v>235</v>
          </cell>
        </row>
        <row r="261">
          <cell r="C261" t="str">
            <v>下午</v>
          </cell>
          <cell r="D261" t="str">
            <v>放</v>
          </cell>
          <cell r="E261">
            <v>4</v>
          </cell>
          <cell r="F261">
            <v>4</v>
          </cell>
          <cell r="G261">
            <v>4</v>
          </cell>
          <cell r="H261">
            <v>4</v>
          </cell>
          <cell r="I261">
            <v>4</v>
          </cell>
          <cell r="J261">
            <v>4</v>
          </cell>
          <cell r="K261">
            <v>4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2</v>
          </cell>
          <cell r="Q261">
            <v>4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4</v>
          </cell>
          <cell r="Y261">
            <v>4</v>
          </cell>
          <cell r="Z261">
            <v>4</v>
          </cell>
          <cell r="AA261">
            <v>4</v>
          </cell>
          <cell r="AB261">
            <v>4</v>
          </cell>
          <cell r="AC261">
            <v>4</v>
          </cell>
          <cell r="AD261">
            <v>4</v>
          </cell>
          <cell r="AE261">
            <v>4</v>
          </cell>
          <cell r="AF261" t="str">
            <v>休</v>
          </cell>
          <cell r="AG261">
            <v>2</v>
          </cell>
          <cell r="AH261">
            <v>4</v>
          </cell>
        </row>
        <row r="262">
          <cell r="C262" t="str">
            <v>加班</v>
          </cell>
          <cell r="D262">
            <v>0</v>
          </cell>
          <cell r="E262">
            <v>0</v>
          </cell>
          <cell r="F262">
            <v>1</v>
          </cell>
          <cell r="G262">
            <v>0</v>
          </cell>
          <cell r="H262">
            <v>1</v>
          </cell>
          <cell r="I262">
            <v>2.5</v>
          </cell>
          <cell r="J262">
            <v>3.5</v>
          </cell>
          <cell r="K262">
            <v>0.5</v>
          </cell>
          <cell r="L262">
            <v>2.5</v>
          </cell>
          <cell r="M262">
            <v>4.5</v>
          </cell>
          <cell r="N262">
            <v>3.5</v>
          </cell>
          <cell r="O262">
            <v>0.5</v>
          </cell>
          <cell r="P262">
            <v>0</v>
          </cell>
          <cell r="Q262">
            <v>3.5</v>
          </cell>
          <cell r="R262">
            <v>2</v>
          </cell>
          <cell r="S262">
            <v>2</v>
          </cell>
          <cell r="T262">
            <v>3</v>
          </cell>
          <cell r="U262">
            <v>1.5</v>
          </cell>
          <cell r="V262">
            <v>1</v>
          </cell>
          <cell r="W262">
            <v>7</v>
          </cell>
          <cell r="X262">
            <v>3</v>
          </cell>
          <cell r="Y262">
            <v>1.5</v>
          </cell>
          <cell r="Z262">
            <v>0</v>
          </cell>
          <cell r="AA262">
            <v>0.5</v>
          </cell>
          <cell r="AB262">
            <v>1.5</v>
          </cell>
          <cell r="AC262">
            <v>2</v>
          </cell>
          <cell r="AD262">
            <v>3.5</v>
          </cell>
          <cell r="AE262">
            <v>2</v>
          </cell>
          <cell r="AF262">
            <v>0</v>
          </cell>
          <cell r="AG262">
            <v>0</v>
          </cell>
          <cell r="AH262">
            <v>0</v>
          </cell>
        </row>
        <row r="263">
          <cell r="A263" t="str">
            <v>孙英健</v>
          </cell>
          <cell r="B263" t="str">
            <v>底座</v>
          </cell>
          <cell r="C263" t="str">
            <v>上午</v>
          </cell>
          <cell r="D263">
            <v>4</v>
          </cell>
          <cell r="E263">
            <v>4</v>
          </cell>
          <cell r="F263">
            <v>3.5</v>
          </cell>
          <cell r="G263" t="str">
            <v>放</v>
          </cell>
          <cell r="H263">
            <v>4</v>
          </cell>
          <cell r="I263">
            <v>3</v>
          </cell>
          <cell r="J263">
            <v>4</v>
          </cell>
          <cell r="K263">
            <v>2</v>
          </cell>
          <cell r="L263">
            <v>4</v>
          </cell>
          <cell r="M263">
            <v>2</v>
          </cell>
          <cell r="N263">
            <v>4</v>
          </cell>
          <cell r="O263">
            <v>4</v>
          </cell>
          <cell r="P263">
            <v>2</v>
          </cell>
          <cell r="Q263">
            <v>4</v>
          </cell>
          <cell r="R263" t="str">
            <v>休</v>
          </cell>
          <cell r="S263">
            <v>4</v>
          </cell>
          <cell r="T263">
            <v>2</v>
          </cell>
          <cell r="U263">
            <v>4</v>
          </cell>
          <cell r="V263">
            <v>4</v>
          </cell>
          <cell r="W263">
            <v>4</v>
          </cell>
          <cell r="X263">
            <v>2</v>
          </cell>
          <cell r="Y263">
            <v>4</v>
          </cell>
          <cell r="Z263">
            <v>4</v>
          </cell>
          <cell r="AA263">
            <v>4</v>
          </cell>
          <cell r="AB263">
            <v>4</v>
          </cell>
          <cell r="AC263">
            <v>4</v>
          </cell>
          <cell r="AD263">
            <v>4</v>
          </cell>
          <cell r="AE263">
            <v>4</v>
          </cell>
          <cell r="AF263">
            <v>4</v>
          </cell>
          <cell r="AG263">
            <v>4</v>
          </cell>
          <cell r="AH263">
            <v>4</v>
          </cell>
          <cell r="AI263">
            <v>26</v>
          </cell>
          <cell r="AJ263">
            <v>158.5</v>
          </cell>
          <cell r="AK263">
            <v>35</v>
          </cell>
          <cell r="AL263">
            <v>71</v>
          </cell>
          <cell r="AM263">
            <v>264.5</v>
          </cell>
          <cell r="AN263" t="str">
            <v>沧州众智鑫成人力资源服务有限公司</v>
          </cell>
          <cell r="AO263">
            <v>36</v>
          </cell>
          <cell r="AP263">
            <v>228.5</v>
          </cell>
        </row>
        <row r="264">
          <cell r="C264" t="str">
            <v>下午</v>
          </cell>
          <cell r="D264" t="str">
            <v>放</v>
          </cell>
          <cell r="E264">
            <v>4</v>
          </cell>
          <cell r="F264" t="str">
            <v>放</v>
          </cell>
          <cell r="G264">
            <v>4</v>
          </cell>
          <cell r="H264">
            <v>4</v>
          </cell>
          <cell r="I264">
            <v>4</v>
          </cell>
          <cell r="J264">
            <v>4</v>
          </cell>
          <cell r="K264">
            <v>4</v>
          </cell>
          <cell r="L264">
            <v>4</v>
          </cell>
          <cell r="M264">
            <v>4</v>
          </cell>
          <cell r="N264">
            <v>4</v>
          </cell>
          <cell r="O264">
            <v>4</v>
          </cell>
          <cell r="P264">
            <v>4</v>
          </cell>
          <cell r="Q264">
            <v>4</v>
          </cell>
          <cell r="R264">
            <v>4</v>
          </cell>
          <cell r="S264">
            <v>4</v>
          </cell>
          <cell r="T264">
            <v>4</v>
          </cell>
          <cell r="U264">
            <v>4</v>
          </cell>
          <cell r="V264">
            <v>4</v>
          </cell>
          <cell r="W264">
            <v>4</v>
          </cell>
          <cell r="X264">
            <v>4</v>
          </cell>
          <cell r="Y264">
            <v>4</v>
          </cell>
          <cell r="Z264">
            <v>4</v>
          </cell>
          <cell r="AA264">
            <v>4</v>
          </cell>
          <cell r="AB264">
            <v>4</v>
          </cell>
          <cell r="AC264">
            <v>4</v>
          </cell>
          <cell r="AD264">
            <v>4</v>
          </cell>
          <cell r="AE264">
            <v>4</v>
          </cell>
          <cell r="AF264">
            <v>4</v>
          </cell>
          <cell r="AG264">
            <v>2</v>
          </cell>
          <cell r="AH264">
            <v>4</v>
          </cell>
        </row>
        <row r="265">
          <cell r="C265" t="str">
            <v>加班</v>
          </cell>
          <cell r="D265">
            <v>0</v>
          </cell>
          <cell r="E265">
            <v>0</v>
          </cell>
          <cell r="F265">
            <v>0</v>
          </cell>
          <cell r="G265">
            <v>1.5</v>
          </cell>
          <cell r="H265">
            <v>2</v>
          </cell>
          <cell r="I265">
            <v>1.5</v>
          </cell>
          <cell r="J265">
            <v>0.5</v>
          </cell>
          <cell r="K265">
            <v>0.5</v>
          </cell>
          <cell r="L265">
            <v>2.5</v>
          </cell>
          <cell r="M265">
            <v>3.5</v>
          </cell>
          <cell r="N265">
            <v>2</v>
          </cell>
          <cell r="O265">
            <v>5</v>
          </cell>
          <cell r="P265">
            <v>2</v>
          </cell>
          <cell r="Q265">
            <v>3.5</v>
          </cell>
          <cell r="R265">
            <v>1.5</v>
          </cell>
          <cell r="S265">
            <v>2</v>
          </cell>
          <cell r="T265">
            <v>0.5</v>
          </cell>
          <cell r="U265">
            <v>1.5</v>
          </cell>
          <cell r="V265">
            <v>0</v>
          </cell>
          <cell r="W265">
            <v>2.5</v>
          </cell>
          <cell r="X265">
            <v>1</v>
          </cell>
          <cell r="Y265">
            <v>1</v>
          </cell>
          <cell r="Z265">
            <v>0</v>
          </cell>
          <cell r="AA265">
            <v>1.5</v>
          </cell>
          <cell r="AB265">
            <v>3</v>
          </cell>
          <cell r="AC265">
            <v>1</v>
          </cell>
          <cell r="AD265">
            <v>3</v>
          </cell>
          <cell r="AE265">
            <v>1.5</v>
          </cell>
          <cell r="AF265">
            <v>1.5</v>
          </cell>
          <cell r="AG265">
            <v>0</v>
          </cell>
          <cell r="AH265">
            <v>0</v>
          </cell>
        </row>
        <row r="266">
          <cell r="A266" t="str">
            <v>闻琪</v>
          </cell>
          <cell r="B266" t="str">
            <v>底座</v>
          </cell>
          <cell r="C266" t="str">
            <v>上午</v>
          </cell>
          <cell r="D266">
            <v>4</v>
          </cell>
          <cell r="E266">
            <v>4</v>
          </cell>
          <cell r="F266">
            <v>3.5</v>
          </cell>
          <cell r="G266" t="str">
            <v>放</v>
          </cell>
          <cell r="H266">
            <v>2</v>
          </cell>
          <cell r="I266" t="str">
            <v>休</v>
          </cell>
          <cell r="J266" t="str">
            <v>休</v>
          </cell>
          <cell r="K266">
            <v>4</v>
          </cell>
          <cell r="L266" t="str">
            <v>休</v>
          </cell>
          <cell r="M266">
            <v>4</v>
          </cell>
          <cell r="N266">
            <v>4</v>
          </cell>
          <cell r="O266" t="str">
            <v>休</v>
          </cell>
          <cell r="P266" t="str">
            <v>休</v>
          </cell>
          <cell r="Q266">
            <v>4</v>
          </cell>
          <cell r="R266">
            <v>4</v>
          </cell>
          <cell r="S266">
            <v>4</v>
          </cell>
          <cell r="T266">
            <v>4</v>
          </cell>
          <cell r="U266">
            <v>4</v>
          </cell>
          <cell r="V266">
            <v>4</v>
          </cell>
          <cell r="W266">
            <v>4</v>
          </cell>
          <cell r="X266">
            <v>4</v>
          </cell>
          <cell r="Y266">
            <v>4</v>
          </cell>
          <cell r="Z266">
            <v>4</v>
          </cell>
          <cell r="AA266">
            <v>4</v>
          </cell>
          <cell r="AB266">
            <v>4</v>
          </cell>
          <cell r="AC266">
            <v>4</v>
          </cell>
          <cell r="AD266">
            <v>4</v>
          </cell>
          <cell r="AE266">
            <v>4</v>
          </cell>
          <cell r="AF266">
            <v>4</v>
          </cell>
          <cell r="AG266">
            <v>4</v>
          </cell>
          <cell r="AH266">
            <v>4</v>
          </cell>
          <cell r="AI266">
            <v>23</v>
          </cell>
          <cell r="AJ266">
            <v>127.5</v>
          </cell>
          <cell r="AK266">
            <v>22</v>
          </cell>
          <cell r="AL266">
            <v>70.5</v>
          </cell>
          <cell r="AM266">
            <v>220</v>
          </cell>
          <cell r="AN266" t="str">
            <v>沧州众智鑫成人力资源服务有限公司</v>
          </cell>
          <cell r="AO266">
            <v>31</v>
          </cell>
          <cell r="AP266">
            <v>189</v>
          </cell>
        </row>
        <row r="267">
          <cell r="C267" t="str">
            <v>下午</v>
          </cell>
          <cell r="D267" t="str">
            <v>放</v>
          </cell>
          <cell r="E267">
            <v>4</v>
          </cell>
          <cell r="F267" t="str">
            <v>放</v>
          </cell>
          <cell r="G267">
            <v>4</v>
          </cell>
          <cell r="H267" t="str">
            <v>休</v>
          </cell>
          <cell r="I267" t="str">
            <v>休</v>
          </cell>
          <cell r="J267" t="str">
            <v>休</v>
          </cell>
          <cell r="K267">
            <v>4</v>
          </cell>
          <cell r="L267" t="str">
            <v>休</v>
          </cell>
          <cell r="M267">
            <v>4</v>
          </cell>
          <cell r="N267">
            <v>4</v>
          </cell>
          <cell r="O267" t="str">
            <v>休</v>
          </cell>
          <cell r="P267" t="str">
            <v>休</v>
          </cell>
          <cell r="Q267">
            <v>4</v>
          </cell>
          <cell r="R267">
            <v>4</v>
          </cell>
          <cell r="S267">
            <v>4</v>
          </cell>
          <cell r="T267">
            <v>4</v>
          </cell>
          <cell r="U267">
            <v>4</v>
          </cell>
          <cell r="V267">
            <v>4</v>
          </cell>
          <cell r="W267">
            <v>4</v>
          </cell>
          <cell r="X267">
            <v>4</v>
          </cell>
          <cell r="Y267">
            <v>4</v>
          </cell>
          <cell r="Z267">
            <v>4</v>
          </cell>
          <cell r="AA267">
            <v>4</v>
          </cell>
          <cell r="AB267">
            <v>4</v>
          </cell>
          <cell r="AC267">
            <v>4</v>
          </cell>
          <cell r="AD267">
            <v>4</v>
          </cell>
          <cell r="AE267">
            <v>4</v>
          </cell>
          <cell r="AF267">
            <v>4</v>
          </cell>
          <cell r="AG267">
            <v>2</v>
          </cell>
          <cell r="AH267">
            <v>4</v>
          </cell>
        </row>
        <row r="268">
          <cell r="C268" t="str">
            <v>加班</v>
          </cell>
          <cell r="D268">
            <v>0</v>
          </cell>
          <cell r="E268">
            <v>0</v>
          </cell>
          <cell r="F268">
            <v>0</v>
          </cell>
          <cell r="G268">
            <v>1.5</v>
          </cell>
          <cell r="H268">
            <v>0</v>
          </cell>
          <cell r="I268">
            <v>0</v>
          </cell>
          <cell r="J268">
            <v>0</v>
          </cell>
          <cell r="K268">
            <v>0.5</v>
          </cell>
          <cell r="L268">
            <v>0</v>
          </cell>
          <cell r="M268">
            <v>3.5</v>
          </cell>
          <cell r="N268">
            <v>2</v>
          </cell>
          <cell r="O268">
            <v>0</v>
          </cell>
          <cell r="P268">
            <v>0</v>
          </cell>
          <cell r="Q268">
            <v>3.5</v>
          </cell>
          <cell r="R268">
            <v>1.5</v>
          </cell>
          <cell r="S268">
            <v>2</v>
          </cell>
          <cell r="T268">
            <v>0.5</v>
          </cell>
          <cell r="U268">
            <v>1.5</v>
          </cell>
          <cell r="V268">
            <v>0</v>
          </cell>
          <cell r="W268">
            <v>2.5</v>
          </cell>
          <cell r="X268">
            <v>1</v>
          </cell>
          <cell r="Y268">
            <v>1</v>
          </cell>
          <cell r="Z268">
            <v>0</v>
          </cell>
          <cell r="AA268">
            <v>1.5</v>
          </cell>
          <cell r="AB268">
            <v>3</v>
          </cell>
          <cell r="AC268">
            <v>1</v>
          </cell>
          <cell r="AD268">
            <v>3</v>
          </cell>
          <cell r="AE268">
            <v>1.5</v>
          </cell>
          <cell r="AF268">
            <v>1.5</v>
          </cell>
          <cell r="AG268">
            <v>0</v>
          </cell>
          <cell r="AH268">
            <v>0</v>
          </cell>
        </row>
        <row r="269">
          <cell r="A269" t="str">
            <v>李久远</v>
          </cell>
          <cell r="B269" t="str">
            <v>底座</v>
          </cell>
          <cell r="C269" t="str">
            <v>上午</v>
          </cell>
          <cell r="D269">
            <v>4</v>
          </cell>
          <cell r="E269">
            <v>4</v>
          </cell>
          <cell r="F269">
            <v>3.5</v>
          </cell>
          <cell r="G269" t="str">
            <v>放</v>
          </cell>
          <cell r="H269">
            <v>4</v>
          </cell>
          <cell r="I269">
            <v>4</v>
          </cell>
          <cell r="J269">
            <v>4</v>
          </cell>
          <cell r="K269">
            <v>4</v>
          </cell>
          <cell r="L269">
            <v>4</v>
          </cell>
          <cell r="M269">
            <v>2</v>
          </cell>
          <cell r="N269">
            <v>4</v>
          </cell>
          <cell r="O269" t="str">
            <v>休</v>
          </cell>
          <cell r="P269">
            <v>4</v>
          </cell>
          <cell r="Q269">
            <v>4</v>
          </cell>
          <cell r="R269" t="str">
            <v>休</v>
          </cell>
          <cell r="S269">
            <v>4</v>
          </cell>
          <cell r="T269">
            <v>4</v>
          </cell>
          <cell r="U269">
            <v>4</v>
          </cell>
          <cell r="V269">
            <v>4</v>
          </cell>
          <cell r="W269">
            <v>4</v>
          </cell>
          <cell r="X269">
            <v>4</v>
          </cell>
          <cell r="Y269">
            <v>4</v>
          </cell>
          <cell r="Z269">
            <v>4</v>
          </cell>
          <cell r="AA269">
            <v>4</v>
          </cell>
          <cell r="AB269">
            <v>4</v>
          </cell>
          <cell r="AC269">
            <v>4</v>
          </cell>
          <cell r="AD269">
            <v>4</v>
          </cell>
          <cell r="AE269">
            <v>4</v>
          </cell>
          <cell r="AF269" t="str">
            <v>休</v>
          </cell>
          <cell r="AG269">
            <v>4</v>
          </cell>
          <cell r="AH269">
            <v>4</v>
          </cell>
          <cell r="AI269">
            <v>26</v>
          </cell>
          <cell r="AJ269">
            <v>159.5</v>
          </cell>
          <cell r="AK269">
            <v>39</v>
          </cell>
          <cell r="AL269">
            <v>60</v>
          </cell>
          <cell r="AM269">
            <v>258.5</v>
          </cell>
          <cell r="AN269" t="str">
            <v>沧州众智鑫成人力资源服务有限公司</v>
          </cell>
          <cell r="AO269">
            <v>37</v>
          </cell>
          <cell r="AP269">
            <v>221.5</v>
          </cell>
        </row>
        <row r="270">
          <cell r="C270" t="str">
            <v>下午</v>
          </cell>
          <cell r="D270" t="str">
            <v>放</v>
          </cell>
          <cell r="E270">
            <v>4</v>
          </cell>
          <cell r="F270" t="str">
            <v>放</v>
          </cell>
          <cell r="G270">
            <v>4</v>
          </cell>
          <cell r="H270">
            <v>4</v>
          </cell>
          <cell r="I270">
            <v>4</v>
          </cell>
          <cell r="J270">
            <v>4</v>
          </cell>
          <cell r="K270">
            <v>4</v>
          </cell>
          <cell r="L270">
            <v>4</v>
          </cell>
          <cell r="M270">
            <v>4</v>
          </cell>
          <cell r="N270">
            <v>4</v>
          </cell>
          <cell r="O270">
            <v>4</v>
          </cell>
          <cell r="P270">
            <v>4</v>
          </cell>
          <cell r="Q270">
            <v>4</v>
          </cell>
          <cell r="R270">
            <v>4</v>
          </cell>
          <cell r="S270">
            <v>4</v>
          </cell>
          <cell r="T270">
            <v>4</v>
          </cell>
          <cell r="U270">
            <v>4</v>
          </cell>
          <cell r="V270">
            <v>4</v>
          </cell>
          <cell r="W270">
            <v>4</v>
          </cell>
          <cell r="X270">
            <v>4</v>
          </cell>
          <cell r="Y270">
            <v>4</v>
          </cell>
          <cell r="Z270">
            <v>4</v>
          </cell>
          <cell r="AA270">
            <v>4</v>
          </cell>
          <cell r="AB270">
            <v>4</v>
          </cell>
          <cell r="AC270">
            <v>4</v>
          </cell>
          <cell r="AD270">
            <v>4</v>
          </cell>
          <cell r="AE270" t="str">
            <v>休</v>
          </cell>
          <cell r="AF270" t="str">
            <v>休</v>
          </cell>
          <cell r="AG270">
            <v>2</v>
          </cell>
          <cell r="AH270">
            <v>4</v>
          </cell>
        </row>
        <row r="271">
          <cell r="C271" t="str">
            <v>加班</v>
          </cell>
          <cell r="D271">
            <v>0</v>
          </cell>
          <cell r="E271">
            <v>0</v>
          </cell>
          <cell r="F271">
            <v>0</v>
          </cell>
          <cell r="G271">
            <v>1.5</v>
          </cell>
          <cell r="H271">
            <v>2</v>
          </cell>
          <cell r="I271">
            <v>1.5</v>
          </cell>
          <cell r="J271">
            <v>0.5</v>
          </cell>
          <cell r="K271">
            <v>0.5</v>
          </cell>
          <cell r="L271">
            <v>2.5</v>
          </cell>
          <cell r="M271">
            <v>3.5</v>
          </cell>
          <cell r="N271">
            <v>2</v>
          </cell>
          <cell r="O271">
            <v>5</v>
          </cell>
          <cell r="P271">
            <v>2</v>
          </cell>
          <cell r="Q271">
            <v>3.5</v>
          </cell>
          <cell r="R271">
            <v>1.5</v>
          </cell>
          <cell r="S271">
            <v>2</v>
          </cell>
          <cell r="T271">
            <v>2.5</v>
          </cell>
          <cell r="U271">
            <v>1.5</v>
          </cell>
          <cell r="V271">
            <v>0</v>
          </cell>
          <cell r="W271">
            <v>2.5</v>
          </cell>
          <cell r="X271">
            <v>1</v>
          </cell>
          <cell r="Y271">
            <v>1</v>
          </cell>
          <cell r="Z271">
            <v>2</v>
          </cell>
          <cell r="AA271">
            <v>1.5</v>
          </cell>
          <cell r="AB271">
            <v>3</v>
          </cell>
          <cell r="AC271">
            <v>1</v>
          </cell>
          <cell r="AD271">
            <v>3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</row>
        <row r="272">
          <cell r="A272" t="str">
            <v>高伟硕</v>
          </cell>
          <cell r="B272" t="str">
            <v>底座</v>
          </cell>
          <cell r="C272" t="str">
            <v>上午</v>
          </cell>
          <cell r="D272">
            <v>4</v>
          </cell>
          <cell r="E272">
            <v>4</v>
          </cell>
          <cell r="F272">
            <v>4</v>
          </cell>
          <cell r="G272">
            <v>4</v>
          </cell>
          <cell r="H272">
            <v>4</v>
          </cell>
          <cell r="I272">
            <v>4</v>
          </cell>
          <cell r="J272">
            <v>4</v>
          </cell>
          <cell r="K272">
            <v>4</v>
          </cell>
          <cell r="L272">
            <v>4</v>
          </cell>
          <cell r="M272">
            <v>4</v>
          </cell>
          <cell r="N272" t="str">
            <v>休</v>
          </cell>
          <cell r="O272" t="str">
            <v>休</v>
          </cell>
          <cell r="P272">
            <v>4</v>
          </cell>
          <cell r="Q272">
            <v>4</v>
          </cell>
          <cell r="R272">
            <v>4</v>
          </cell>
          <cell r="S272">
            <v>4</v>
          </cell>
          <cell r="T272">
            <v>4</v>
          </cell>
          <cell r="U272">
            <v>4</v>
          </cell>
          <cell r="V272" t="str">
            <v>休</v>
          </cell>
          <cell r="W272">
            <v>4</v>
          </cell>
          <cell r="X272" t="str">
            <v>放</v>
          </cell>
          <cell r="Y272">
            <v>4</v>
          </cell>
          <cell r="Z272">
            <v>4</v>
          </cell>
          <cell r="AA272">
            <v>4</v>
          </cell>
          <cell r="AB272">
            <v>4</v>
          </cell>
          <cell r="AC272">
            <v>4</v>
          </cell>
          <cell r="AD272">
            <v>4</v>
          </cell>
          <cell r="AE272">
            <v>4</v>
          </cell>
          <cell r="AF272">
            <v>4</v>
          </cell>
          <cell r="AG272">
            <v>4</v>
          </cell>
          <cell r="AH272" t="str">
            <v>休</v>
          </cell>
          <cell r="AI272">
            <v>25.5</v>
          </cell>
          <cell r="AJ272">
            <v>144</v>
          </cell>
          <cell r="AK272">
            <v>38</v>
          </cell>
          <cell r="AL272">
            <v>80</v>
          </cell>
          <cell r="AM272">
            <v>262</v>
          </cell>
          <cell r="AN272" t="str">
            <v>沧州众智鑫成人力资源服务有限公司</v>
          </cell>
          <cell r="AO272">
            <v>47.5</v>
          </cell>
          <cell r="AP272">
            <v>214.5</v>
          </cell>
        </row>
        <row r="273">
          <cell r="C273" t="str">
            <v>下午</v>
          </cell>
          <cell r="D273" t="str">
            <v>放</v>
          </cell>
          <cell r="E273">
            <v>4</v>
          </cell>
          <cell r="F273">
            <v>4</v>
          </cell>
          <cell r="G273">
            <v>4</v>
          </cell>
          <cell r="H273">
            <v>4</v>
          </cell>
          <cell r="I273">
            <v>4</v>
          </cell>
          <cell r="J273">
            <v>4</v>
          </cell>
          <cell r="K273">
            <v>4</v>
          </cell>
          <cell r="L273">
            <v>4</v>
          </cell>
          <cell r="M273">
            <v>4</v>
          </cell>
          <cell r="N273" t="str">
            <v>休</v>
          </cell>
          <cell r="O273">
            <v>4</v>
          </cell>
          <cell r="P273">
            <v>4</v>
          </cell>
          <cell r="Q273">
            <v>4</v>
          </cell>
          <cell r="R273">
            <v>4</v>
          </cell>
          <cell r="S273">
            <v>4</v>
          </cell>
          <cell r="T273">
            <v>2</v>
          </cell>
          <cell r="U273">
            <v>4</v>
          </cell>
          <cell r="V273" t="str">
            <v>休</v>
          </cell>
          <cell r="W273">
            <v>4</v>
          </cell>
          <cell r="X273">
            <v>4</v>
          </cell>
          <cell r="Y273">
            <v>4</v>
          </cell>
          <cell r="Z273">
            <v>4</v>
          </cell>
          <cell r="AA273">
            <v>4</v>
          </cell>
          <cell r="AB273">
            <v>4</v>
          </cell>
          <cell r="AC273">
            <v>4</v>
          </cell>
          <cell r="AD273">
            <v>4</v>
          </cell>
          <cell r="AE273">
            <v>4</v>
          </cell>
          <cell r="AF273">
            <v>4</v>
          </cell>
          <cell r="AG273">
            <v>2</v>
          </cell>
          <cell r="AH273" t="str">
            <v>休</v>
          </cell>
        </row>
        <row r="274">
          <cell r="C274" t="str">
            <v>加班</v>
          </cell>
          <cell r="D274">
            <v>0</v>
          </cell>
          <cell r="E274">
            <v>0</v>
          </cell>
          <cell r="F274">
            <v>1</v>
          </cell>
          <cell r="G274">
            <v>0</v>
          </cell>
          <cell r="H274">
            <v>1</v>
          </cell>
          <cell r="I274">
            <v>2.5</v>
          </cell>
          <cell r="J274">
            <v>3.5</v>
          </cell>
          <cell r="K274">
            <v>0.5</v>
          </cell>
          <cell r="L274">
            <v>3.5</v>
          </cell>
          <cell r="M274">
            <v>4.5</v>
          </cell>
          <cell r="N274">
            <v>0</v>
          </cell>
          <cell r="O274">
            <v>3.5</v>
          </cell>
          <cell r="P274">
            <v>2.5</v>
          </cell>
          <cell r="Q274">
            <v>3.5</v>
          </cell>
          <cell r="R274">
            <v>1</v>
          </cell>
          <cell r="S274">
            <v>1.5</v>
          </cell>
          <cell r="T274">
            <v>0</v>
          </cell>
          <cell r="U274">
            <v>1.5</v>
          </cell>
          <cell r="V274">
            <v>0</v>
          </cell>
          <cell r="W274">
            <v>7</v>
          </cell>
          <cell r="X274">
            <v>3</v>
          </cell>
          <cell r="Y274">
            <v>1.5</v>
          </cell>
          <cell r="Z274">
            <v>0</v>
          </cell>
          <cell r="AA274">
            <v>3.5</v>
          </cell>
          <cell r="AB274">
            <v>0.5</v>
          </cell>
          <cell r="AC274">
            <v>2</v>
          </cell>
          <cell r="AD274">
            <v>3.5</v>
          </cell>
          <cell r="AE274">
            <v>2</v>
          </cell>
          <cell r="AF274">
            <v>1</v>
          </cell>
          <cell r="AG274">
            <v>0</v>
          </cell>
          <cell r="AH274">
            <v>0</v>
          </cell>
        </row>
        <row r="275">
          <cell r="A275" t="str">
            <v>程顺</v>
          </cell>
          <cell r="B275" t="str">
            <v>焊接</v>
          </cell>
          <cell r="C275" t="str">
            <v>上午</v>
          </cell>
          <cell r="D275" t="str">
            <v>休</v>
          </cell>
          <cell r="E275">
            <v>3</v>
          </cell>
          <cell r="F275">
            <v>4</v>
          </cell>
          <cell r="G275">
            <v>4</v>
          </cell>
          <cell r="H275">
            <v>4</v>
          </cell>
          <cell r="I275">
            <v>4</v>
          </cell>
          <cell r="J275">
            <v>4</v>
          </cell>
          <cell r="K275">
            <v>4</v>
          </cell>
          <cell r="L275">
            <v>4</v>
          </cell>
          <cell r="M275">
            <v>4</v>
          </cell>
          <cell r="N275">
            <v>4</v>
          </cell>
          <cell r="O275">
            <v>4</v>
          </cell>
          <cell r="P275">
            <v>4</v>
          </cell>
          <cell r="Q275">
            <v>4</v>
          </cell>
          <cell r="R275">
            <v>4</v>
          </cell>
          <cell r="S275">
            <v>4</v>
          </cell>
          <cell r="T275">
            <v>4</v>
          </cell>
          <cell r="U275">
            <v>4</v>
          </cell>
          <cell r="V275">
            <v>4</v>
          </cell>
          <cell r="W275">
            <v>4</v>
          </cell>
        </row>
        <row r="275">
          <cell r="Y275">
            <v>4</v>
          </cell>
          <cell r="Z275">
            <v>4</v>
          </cell>
          <cell r="AA275">
            <v>4</v>
          </cell>
          <cell r="AB275">
            <v>4</v>
          </cell>
          <cell r="AC275">
            <v>4</v>
          </cell>
          <cell r="AD275">
            <v>4</v>
          </cell>
          <cell r="AE275">
            <v>4</v>
          </cell>
          <cell r="AF275">
            <v>4</v>
          </cell>
          <cell r="AG275">
            <v>4</v>
          </cell>
          <cell r="AH275" t="str">
            <v>休</v>
          </cell>
          <cell r="AI275">
            <v>28.5</v>
          </cell>
          <cell r="AJ275">
            <v>167</v>
          </cell>
          <cell r="AK275">
            <v>46</v>
          </cell>
          <cell r="AL275">
            <v>79</v>
          </cell>
          <cell r="AM275">
            <v>292</v>
          </cell>
          <cell r="AN275" t="str">
            <v>沧州众智鑫成人力资源服务有限公司</v>
          </cell>
          <cell r="AO275">
            <v>63</v>
          </cell>
          <cell r="AP275">
            <v>229</v>
          </cell>
        </row>
        <row r="276">
          <cell r="C276" t="str">
            <v>下午</v>
          </cell>
        </row>
        <row r="276">
          <cell r="E276">
            <v>4</v>
          </cell>
          <cell r="F276">
            <v>4</v>
          </cell>
          <cell r="G276">
            <v>4</v>
          </cell>
          <cell r="H276">
            <v>4</v>
          </cell>
          <cell r="I276">
            <v>4</v>
          </cell>
          <cell r="J276">
            <v>4</v>
          </cell>
          <cell r="K276">
            <v>4</v>
          </cell>
          <cell r="L276">
            <v>4</v>
          </cell>
          <cell r="M276">
            <v>4</v>
          </cell>
          <cell r="N276">
            <v>4</v>
          </cell>
          <cell r="O276">
            <v>4</v>
          </cell>
          <cell r="P276">
            <v>4</v>
          </cell>
          <cell r="Q276">
            <v>4</v>
          </cell>
          <cell r="R276">
            <v>4</v>
          </cell>
          <cell r="S276">
            <v>4</v>
          </cell>
          <cell r="T276">
            <v>4</v>
          </cell>
          <cell r="U276">
            <v>4</v>
          </cell>
          <cell r="V276">
            <v>4</v>
          </cell>
          <cell r="W276">
            <v>4</v>
          </cell>
          <cell r="X276">
            <v>3</v>
          </cell>
          <cell r="Y276">
            <v>4</v>
          </cell>
          <cell r="Z276">
            <v>4</v>
          </cell>
          <cell r="AA276">
            <v>4</v>
          </cell>
          <cell r="AB276">
            <v>4</v>
          </cell>
          <cell r="AC276">
            <v>4</v>
          </cell>
          <cell r="AD276">
            <v>4</v>
          </cell>
          <cell r="AE276">
            <v>4</v>
          </cell>
          <cell r="AF276">
            <v>4</v>
          </cell>
          <cell r="AG276">
            <v>4</v>
          </cell>
        </row>
        <row r="277">
          <cell r="C277" t="str">
            <v>加班</v>
          </cell>
        </row>
        <row r="277">
          <cell r="E277">
            <v>2</v>
          </cell>
          <cell r="F277">
            <v>3</v>
          </cell>
          <cell r="G277">
            <v>3</v>
          </cell>
          <cell r="H277">
            <v>3</v>
          </cell>
          <cell r="I277">
            <v>3</v>
          </cell>
          <cell r="J277">
            <v>3</v>
          </cell>
          <cell r="K277">
            <v>2</v>
          </cell>
          <cell r="L277">
            <v>2</v>
          </cell>
          <cell r="M277">
            <v>2</v>
          </cell>
          <cell r="N277">
            <v>2</v>
          </cell>
          <cell r="O277">
            <v>2</v>
          </cell>
          <cell r="P277">
            <v>2</v>
          </cell>
          <cell r="Q277">
            <v>2</v>
          </cell>
          <cell r="R277">
            <v>2</v>
          </cell>
          <cell r="S277">
            <v>2</v>
          </cell>
          <cell r="T277">
            <v>1</v>
          </cell>
          <cell r="U277">
            <v>2</v>
          </cell>
          <cell r="V277">
            <v>2</v>
          </cell>
          <cell r="W277">
            <v>2</v>
          </cell>
          <cell r="X277">
            <v>2</v>
          </cell>
          <cell r="Y277">
            <v>3</v>
          </cell>
          <cell r="Z277">
            <v>2</v>
          </cell>
          <cell r="AA277">
            <v>3</v>
          </cell>
          <cell r="AB277">
            <v>2</v>
          </cell>
          <cell r="AC277">
            <v>2</v>
          </cell>
          <cell r="AD277">
            <v>3</v>
          </cell>
          <cell r="AE277">
            <v>3</v>
          </cell>
          <cell r="AF277">
            <v>3</v>
          </cell>
          <cell r="AG277">
            <v>1</v>
          </cell>
        </row>
        <row r="278">
          <cell r="A278" t="str">
            <v>赵增强</v>
          </cell>
          <cell r="B278" t="str">
            <v>焊接</v>
          </cell>
          <cell r="C278" t="str">
            <v>上午</v>
          </cell>
          <cell r="D278">
            <v>4</v>
          </cell>
          <cell r="E278">
            <v>4</v>
          </cell>
          <cell r="F278">
            <v>4</v>
          </cell>
          <cell r="G278">
            <v>4</v>
          </cell>
          <cell r="H278">
            <v>4</v>
          </cell>
          <cell r="I278">
            <v>4</v>
          </cell>
          <cell r="J278">
            <v>4</v>
          </cell>
        </row>
        <row r="278">
          <cell r="L278">
            <v>4</v>
          </cell>
          <cell r="M278">
            <v>4</v>
          </cell>
          <cell r="N278">
            <v>4</v>
          </cell>
          <cell r="O278">
            <v>4</v>
          </cell>
          <cell r="P278">
            <v>4</v>
          </cell>
          <cell r="Q278">
            <v>4</v>
          </cell>
          <cell r="R278">
            <v>4</v>
          </cell>
          <cell r="S278">
            <v>4</v>
          </cell>
          <cell r="T278">
            <v>4</v>
          </cell>
          <cell r="U278">
            <v>4</v>
          </cell>
          <cell r="V278">
            <v>4</v>
          </cell>
          <cell r="W278">
            <v>4</v>
          </cell>
          <cell r="X278">
            <v>4</v>
          </cell>
          <cell r="Y278">
            <v>4</v>
          </cell>
          <cell r="Z278">
            <v>4</v>
          </cell>
          <cell r="AA278">
            <v>4</v>
          </cell>
          <cell r="AB278">
            <v>4</v>
          </cell>
          <cell r="AC278">
            <v>4</v>
          </cell>
          <cell r="AD278">
            <v>4</v>
          </cell>
          <cell r="AE278">
            <v>4</v>
          </cell>
          <cell r="AF278">
            <v>4</v>
          </cell>
          <cell r="AG278">
            <v>4</v>
          </cell>
          <cell r="AH278">
            <v>4</v>
          </cell>
          <cell r="AI278">
            <v>30.5</v>
          </cell>
          <cell r="AJ278">
            <v>176</v>
          </cell>
          <cell r="AK278">
            <v>60</v>
          </cell>
          <cell r="AL278">
            <v>91</v>
          </cell>
          <cell r="AM278">
            <v>327</v>
          </cell>
          <cell r="AN278" t="str">
            <v>沧州众智鑫成人力资源服务有限公司</v>
          </cell>
          <cell r="AO278">
            <v>80</v>
          </cell>
          <cell r="AP278">
            <v>247</v>
          </cell>
        </row>
        <row r="279">
          <cell r="C279" t="str">
            <v>下午</v>
          </cell>
          <cell r="D279">
            <v>4</v>
          </cell>
          <cell r="E279">
            <v>4</v>
          </cell>
          <cell r="F279">
            <v>4</v>
          </cell>
          <cell r="G279">
            <v>4</v>
          </cell>
          <cell r="H279">
            <v>4</v>
          </cell>
          <cell r="I279">
            <v>4</v>
          </cell>
          <cell r="J279">
            <v>4</v>
          </cell>
          <cell r="K279">
            <v>4</v>
          </cell>
          <cell r="L279">
            <v>4</v>
          </cell>
          <cell r="M279">
            <v>4</v>
          </cell>
          <cell r="N279">
            <v>4</v>
          </cell>
          <cell r="O279">
            <v>4</v>
          </cell>
          <cell r="P279">
            <v>4</v>
          </cell>
          <cell r="Q279">
            <v>4</v>
          </cell>
          <cell r="R279">
            <v>4</v>
          </cell>
          <cell r="S279">
            <v>4</v>
          </cell>
          <cell r="T279">
            <v>4</v>
          </cell>
          <cell r="U279">
            <v>4</v>
          </cell>
          <cell r="V279">
            <v>4</v>
          </cell>
          <cell r="W279">
            <v>4</v>
          </cell>
          <cell r="X279">
            <v>4</v>
          </cell>
          <cell r="Y279">
            <v>4</v>
          </cell>
          <cell r="Z279">
            <v>4</v>
          </cell>
          <cell r="AA279">
            <v>4</v>
          </cell>
          <cell r="AB279">
            <v>4</v>
          </cell>
          <cell r="AC279">
            <v>4</v>
          </cell>
          <cell r="AD279">
            <v>4</v>
          </cell>
          <cell r="AE279">
            <v>4</v>
          </cell>
          <cell r="AF279">
            <v>4</v>
          </cell>
          <cell r="AG279">
            <v>4</v>
          </cell>
          <cell r="AH279">
            <v>4</v>
          </cell>
        </row>
        <row r="280">
          <cell r="C280" t="str">
            <v>加班</v>
          </cell>
          <cell r="D280">
            <v>2</v>
          </cell>
          <cell r="E280">
            <v>2</v>
          </cell>
          <cell r="F280">
            <v>2</v>
          </cell>
          <cell r="G280">
            <v>3</v>
          </cell>
          <cell r="H280">
            <v>3</v>
          </cell>
          <cell r="I280">
            <v>3</v>
          </cell>
          <cell r="J280">
            <v>3</v>
          </cell>
          <cell r="K280">
            <v>3</v>
          </cell>
          <cell r="L280">
            <v>3</v>
          </cell>
          <cell r="M280">
            <v>4</v>
          </cell>
          <cell r="N280">
            <v>2</v>
          </cell>
          <cell r="O280">
            <v>3</v>
          </cell>
          <cell r="P280">
            <v>3</v>
          </cell>
          <cell r="Q280">
            <v>2</v>
          </cell>
          <cell r="R280">
            <v>1</v>
          </cell>
          <cell r="S280">
            <v>3</v>
          </cell>
          <cell r="T280">
            <v>3</v>
          </cell>
          <cell r="U280">
            <v>3</v>
          </cell>
          <cell r="V280">
            <v>2</v>
          </cell>
        </row>
        <row r="280">
          <cell r="X280">
            <v>3</v>
          </cell>
          <cell r="Y280">
            <v>3</v>
          </cell>
          <cell r="Z280">
            <v>3</v>
          </cell>
          <cell r="AA280">
            <v>3</v>
          </cell>
          <cell r="AB280">
            <v>3</v>
          </cell>
          <cell r="AC280">
            <v>3</v>
          </cell>
          <cell r="AD280">
            <v>3</v>
          </cell>
          <cell r="AE280">
            <v>3</v>
          </cell>
          <cell r="AF280">
            <v>3</v>
          </cell>
          <cell r="AG280">
            <v>3</v>
          </cell>
          <cell r="AH280">
            <v>3</v>
          </cell>
        </row>
        <row r="281">
          <cell r="A281" t="str">
            <v>杨广成</v>
          </cell>
          <cell r="B281" t="str">
            <v>售后服务科</v>
          </cell>
          <cell r="C281" t="str">
            <v>售后服务科</v>
          </cell>
        </row>
        <row r="281">
          <cell r="Z281">
            <v>4</v>
          </cell>
          <cell r="AA281">
            <v>4</v>
          </cell>
          <cell r="AB281">
            <v>4</v>
          </cell>
          <cell r="AC281">
            <v>4</v>
          </cell>
          <cell r="AD281">
            <v>4</v>
          </cell>
          <cell r="AE281">
            <v>4</v>
          </cell>
          <cell r="AF281" t="str">
            <v>放</v>
          </cell>
          <cell r="AG281">
            <v>4</v>
          </cell>
          <cell r="AH281">
            <v>4</v>
          </cell>
          <cell r="AI281">
            <v>8</v>
          </cell>
          <cell r="AJ281">
            <v>56</v>
          </cell>
          <cell r="AK281">
            <v>0</v>
          </cell>
          <cell r="AL281">
            <v>8</v>
          </cell>
          <cell r="AM281">
            <v>64</v>
          </cell>
          <cell r="AN281" t="str">
            <v>沧州众智鑫成人力资源服务有限公司</v>
          </cell>
          <cell r="AO281">
            <v>0</v>
          </cell>
          <cell r="AP281">
            <v>64</v>
          </cell>
        </row>
        <row r="282">
          <cell r="Z282">
            <v>4</v>
          </cell>
          <cell r="AA282">
            <v>4</v>
          </cell>
          <cell r="AB282">
            <v>4</v>
          </cell>
          <cell r="AC282">
            <v>4</v>
          </cell>
          <cell r="AD282">
            <v>4</v>
          </cell>
          <cell r="AE282">
            <v>4</v>
          </cell>
          <cell r="AF282" t="str">
            <v>放</v>
          </cell>
          <cell r="AG282">
            <v>4</v>
          </cell>
          <cell r="AH282">
            <v>4</v>
          </cell>
        </row>
        <row r="283">
          <cell r="A283" t="str">
            <v>加班</v>
          </cell>
        </row>
        <row r="284">
          <cell r="A284" t="str">
            <v>张春玉</v>
          </cell>
          <cell r="B284" t="str">
            <v>裁剪</v>
          </cell>
          <cell r="C284" t="str">
            <v>上午</v>
          </cell>
          <cell r="D284">
            <v>0</v>
          </cell>
          <cell r="E284">
            <v>4</v>
          </cell>
          <cell r="F284">
            <v>4</v>
          </cell>
          <cell r="G284">
            <v>4</v>
          </cell>
          <cell r="H284">
            <v>4</v>
          </cell>
          <cell r="I284">
            <v>4</v>
          </cell>
          <cell r="J284">
            <v>4</v>
          </cell>
          <cell r="K284">
            <v>0</v>
          </cell>
          <cell r="L284">
            <v>4</v>
          </cell>
          <cell r="M284">
            <v>4</v>
          </cell>
          <cell r="N284">
            <v>4</v>
          </cell>
          <cell r="O284">
            <v>4</v>
          </cell>
          <cell r="P284">
            <v>4</v>
          </cell>
          <cell r="Q284">
            <v>4</v>
          </cell>
          <cell r="R284">
            <v>4</v>
          </cell>
          <cell r="S284">
            <v>4</v>
          </cell>
          <cell r="T284">
            <v>4</v>
          </cell>
          <cell r="U284">
            <v>4</v>
          </cell>
          <cell r="V284">
            <v>4</v>
          </cell>
          <cell r="W284">
            <v>4</v>
          </cell>
          <cell r="X284">
            <v>4</v>
          </cell>
          <cell r="Y284">
            <v>0</v>
          </cell>
          <cell r="Z284">
            <v>4</v>
          </cell>
          <cell r="AA284">
            <v>4</v>
          </cell>
          <cell r="AB284">
            <v>4</v>
          </cell>
          <cell r="AC284">
            <v>4</v>
          </cell>
          <cell r="AD284">
            <v>0</v>
          </cell>
          <cell r="AE284">
            <v>4</v>
          </cell>
          <cell r="AF284">
            <v>4</v>
          </cell>
          <cell r="AG284">
            <v>4</v>
          </cell>
          <cell r="AH284">
            <v>4</v>
          </cell>
          <cell r="AI284">
            <v>27</v>
          </cell>
          <cell r="AJ284">
            <v>168</v>
          </cell>
          <cell r="AK284">
            <v>50</v>
          </cell>
          <cell r="AL284">
            <v>64</v>
          </cell>
          <cell r="AM284">
            <v>282</v>
          </cell>
          <cell r="AN284" t="str">
            <v>沧州众智鑫成人力资源服务有限公司</v>
          </cell>
          <cell r="AO284">
            <v>66</v>
          </cell>
          <cell r="AP284">
            <v>216</v>
          </cell>
        </row>
        <row r="285">
          <cell r="C285" t="str">
            <v>下午</v>
          </cell>
          <cell r="D285">
            <v>0</v>
          </cell>
          <cell r="E285">
            <v>4</v>
          </cell>
          <cell r="F285">
            <v>4</v>
          </cell>
          <cell r="G285">
            <v>4</v>
          </cell>
          <cell r="H285">
            <v>4</v>
          </cell>
          <cell r="I285">
            <v>4</v>
          </cell>
          <cell r="J285">
            <v>4</v>
          </cell>
          <cell r="K285">
            <v>0</v>
          </cell>
          <cell r="L285">
            <v>4</v>
          </cell>
          <cell r="M285">
            <v>4</v>
          </cell>
          <cell r="N285">
            <v>4</v>
          </cell>
          <cell r="O285">
            <v>4</v>
          </cell>
          <cell r="P285">
            <v>4</v>
          </cell>
          <cell r="Q285">
            <v>4</v>
          </cell>
          <cell r="R285">
            <v>4</v>
          </cell>
          <cell r="S285">
            <v>4</v>
          </cell>
          <cell r="T285">
            <v>4</v>
          </cell>
          <cell r="U285">
            <v>4</v>
          </cell>
          <cell r="V285">
            <v>4</v>
          </cell>
          <cell r="W285">
            <v>4</v>
          </cell>
          <cell r="X285">
            <v>4</v>
          </cell>
          <cell r="Y285">
            <v>0</v>
          </cell>
          <cell r="Z285">
            <v>4</v>
          </cell>
          <cell r="AA285">
            <v>4</v>
          </cell>
          <cell r="AB285">
            <v>4</v>
          </cell>
          <cell r="AC285">
            <v>4</v>
          </cell>
          <cell r="AD285">
            <v>0</v>
          </cell>
          <cell r="AE285">
            <v>4</v>
          </cell>
          <cell r="AF285">
            <v>4</v>
          </cell>
          <cell r="AG285">
            <v>4</v>
          </cell>
          <cell r="AH285">
            <v>4</v>
          </cell>
        </row>
        <row r="286">
          <cell r="C286" t="str">
            <v>加班</v>
          </cell>
        </row>
        <row r="286">
          <cell r="F286">
            <v>0.5</v>
          </cell>
          <cell r="G286">
            <v>1</v>
          </cell>
        </row>
        <row r="286">
          <cell r="I286">
            <v>1.5</v>
          </cell>
          <cell r="J286">
            <v>3</v>
          </cell>
        </row>
        <row r="286">
          <cell r="L286">
            <v>3.5</v>
          </cell>
          <cell r="M286">
            <v>2.5</v>
          </cell>
          <cell r="N286">
            <v>2.5</v>
          </cell>
          <cell r="O286">
            <v>3.5</v>
          </cell>
          <cell r="P286">
            <v>3.5</v>
          </cell>
          <cell r="Q286">
            <v>3.5</v>
          </cell>
          <cell r="R286">
            <v>2</v>
          </cell>
          <cell r="S286">
            <v>3.5</v>
          </cell>
          <cell r="T286">
            <v>3.5</v>
          </cell>
          <cell r="U286">
            <v>3.5</v>
          </cell>
          <cell r="V286">
            <v>1.5</v>
          </cell>
          <cell r="W286">
            <v>3.5</v>
          </cell>
          <cell r="X286">
            <v>3.5</v>
          </cell>
        </row>
        <row r="286">
          <cell r="Z286">
            <v>3.5</v>
          </cell>
          <cell r="AA286">
            <v>3.5</v>
          </cell>
          <cell r="AB286">
            <v>3.5</v>
          </cell>
          <cell r="AC286">
            <v>2</v>
          </cell>
        </row>
        <row r="286">
          <cell r="AF286">
            <v>4</v>
          </cell>
          <cell r="AG286">
            <v>3.5</v>
          </cell>
        </row>
        <row r="287">
          <cell r="A287" t="str">
            <v>冯博镇</v>
          </cell>
          <cell r="B287" t="str">
            <v>焊接上料工</v>
          </cell>
          <cell r="C287" t="str">
            <v>上午</v>
          </cell>
          <cell r="D287">
            <v>4</v>
          </cell>
          <cell r="E287">
            <v>4</v>
          </cell>
          <cell r="F287">
            <v>4</v>
          </cell>
          <cell r="G287">
            <v>3</v>
          </cell>
          <cell r="H287">
            <v>4</v>
          </cell>
          <cell r="I287">
            <v>4</v>
          </cell>
          <cell r="J287">
            <v>4</v>
          </cell>
          <cell r="K287">
            <v>4</v>
          </cell>
          <cell r="L287">
            <v>4</v>
          </cell>
          <cell r="M287">
            <v>4</v>
          </cell>
        </row>
        <row r="287">
          <cell r="AI287">
            <v>9</v>
          </cell>
          <cell r="AJ287">
            <v>47</v>
          </cell>
          <cell r="AK287">
            <v>3</v>
          </cell>
          <cell r="AL287">
            <v>24</v>
          </cell>
          <cell r="AM287">
            <v>74</v>
          </cell>
          <cell r="AN287" t="str">
            <v>沧州众智鑫成人力资源服务有限公司</v>
          </cell>
          <cell r="AO287">
            <v>3</v>
          </cell>
          <cell r="AP287">
            <v>71</v>
          </cell>
        </row>
        <row r="288">
          <cell r="C288" t="str">
            <v>下午</v>
          </cell>
          <cell r="D288">
            <v>4</v>
          </cell>
          <cell r="E288">
            <v>4</v>
          </cell>
          <cell r="F288">
            <v>4</v>
          </cell>
          <cell r="G288">
            <v>0</v>
          </cell>
          <cell r="H288">
            <v>0</v>
          </cell>
          <cell r="I288">
            <v>4</v>
          </cell>
          <cell r="J288">
            <v>4</v>
          </cell>
          <cell r="K288">
            <v>4</v>
          </cell>
          <cell r="L288">
            <v>4</v>
          </cell>
          <cell r="M288">
            <v>4</v>
          </cell>
        </row>
        <row r="289">
          <cell r="C289" t="str">
            <v>加班</v>
          </cell>
        </row>
        <row r="289">
          <cell r="L289">
            <v>3</v>
          </cell>
        </row>
        <row r="290">
          <cell r="A290" t="str">
            <v>王国达</v>
          </cell>
          <cell r="B290" t="str">
            <v>焊接上料工</v>
          </cell>
          <cell r="C290" t="str">
            <v>上午</v>
          </cell>
        </row>
        <row r="290">
          <cell r="Q290">
            <v>4</v>
          </cell>
          <cell r="R290">
            <v>4</v>
          </cell>
          <cell r="S290">
            <v>4</v>
          </cell>
          <cell r="T290">
            <v>4</v>
          </cell>
          <cell r="U290">
            <v>4</v>
          </cell>
          <cell r="V290">
            <v>4</v>
          </cell>
          <cell r="W290">
            <v>4</v>
          </cell>
          <cell r="X290">
            <v>4</v>
          </cell>
          <cell r="Y290">
            <v>4</v>
          </cell>
          <cell r="Z290">
            <v>4</v>
          </cell>
          <cell r="AA290">
            <v>4</v>
          </cell>
          <cell r="AB290">
            <v>4</v>
          </cell>
          <cell r="AC290">
            <v>4</v>
          </cell>
          <cell r="AD290">
            <v>4</v>
          </cell>
          <cell r="AE290">
            <v>4</v>
          </cell>
          <cell r="AF290">
            <v>4</v>
          </cell>
          <cell r="AG290">
            <v>4</v>
          </cell>
          <cell r="AH290">
            <v>4</v>
          </cell>
          <cell r="AI290">
            <v>18</v>
          </cell>
          <cell r="AJ290">
            <v>95.5</v>
          </cell>
          <cell r="AK290">
            <v>1.5</v>
          </cell>
          <cell r="AL290">
            <v>47.5</v>
          </cell>
          <cell r="AM290">
            <v>144.5</v>
          </cell>
          <cell r="AN290" t="str">
            <v>沧州众智鑫成人力资源服务有限公司</v>
          </cell>
          <cell r="AO290">
            <v>1.5</v>
          </cell>
          <cell r="AP290">
            <v>143</v>
          </cell>
        </row>
        <row r="291">
          <cell r="C291" t="str">
            <v>下午</v>
          </cell>
        </row>
        <row r="291">
          <cell r="Q291">
            <v>4</v>
          </cell>
          <cell r="R291">
            <v>4</v>
          </cell>
          <cell r="S291">
            <v>4</v>
          </cell>
          <cell r="T291">
            <v>3.5</v>
          </cell>
          <cell r="U291">
            <v>4</v>
          </cell>
          <cell r="V291">
            <v>4</v>
          </cell>
          <cell r="W291">
            <v>4</v>
          </cell>
          <cell r="X291">
            <v>4</v>
          </cell>
          <cell r="Y291">
            <v>4</v>
          </cell>
          <cell r="Z291">
            <v>4</v>
          </cell>
          <cell r="AA291">
            <v>4</v>
          </cell>
          <cell r="AB291">
            <v>4</v>
          </cell>
          <cell r="AC291">
            <v>4</v>
          </cell>
          <cell r="AD291">
            <v>4</v>
          </cell>
          <cell r="AE291">
            <v>3.5</v>
          </cell>
          <cell r="AF291">
            <v>4</v>
          </cell>
          <cell r="AG291">
            <v>4</v>
          </cell>
          <cell r="AH291">
            <v>4</v>
          </cell>
        </row>
        <row r="292">
          <cell r="C292" t="str">
            <v>加班</v>
          </cell>
        </row>
        <row r="292">
          <cell r="U292">
            <v>1.5</v>
          </cell>
        </row>
        <row r="293">
          <cell r="A293" t="str">
            <v>张建广</v>
          </cell>
          <cell r="B293" t="str">
            <v>冲压</v>
          </cell>
          <cell r="C293" t="str">
            <v>上午</v>
          </cell>
        </row>
        <row r="293">
          <cell r="J293">
            <v>4</v>
          </cell>
          <cell r="K293">
            <v>4</v>
          </cell>
          <cell r="L293">
            <v>4</v>
          </cell>
        </row>
        <row r="293">
          <cell r="N293">
            <v>4</v>
          </cell>
          <cell r="O293">
            <v>4</v>
          </cell>
          <cell r="P293">
            <v>4</v>
          </cell>
        </row>
        <row r="293">
          <cell r="AI293">
            <v>6</v>
          </cell>
          <cell r="AJ293">
            <v>28</v>
          </cell>
          <cell r="AK293">
            <v>0</v>
          </cell>
          <cell r="AL293">
            <v>22</v>
          </cell>
          <cell r="AM293">
            <v>50</v>
          </cell>
          <cell r="AN293" t="str">
            <v>沧州众智鑫成人力资源服务有限公司</v>
          </cell>
          <cell r="AO293">
            <v>0</v>
          </cell>
          <cell r="AP293">
            <v>50</v>
          </cell>
        </row>
        <row r="294">
          <cell r="C294" t="str">
            <v>下午</v>
          </cell>
        </row>
        <row r="294">
          <cell r="J294">
            <v>3</v>
          </cell>
          <cell r="K294">
            <v>4</v>
          </cell>
        </row>
        <row r="294">
          <cell r="N294">
            <v>4</v>
          </cell>
          <cell r="O294">
            <v>4</v>
          </cell>
          <cell r="P294">
            <v>4</v>
          </cell>
        </row>
        <row r="294">
          <cell r="R294">
            <v>4</v>
          </cell>
        </row>
        <row r="295">
          <cell r="C295" t="str">
            <v>加班</v>
          </cell>
        </row>
        <row r="295">
          <cell r="R295">
            <v>3</v>
          </cell>
        </row>
      </sheetData>
      <sheetData sheetId="3">
        <row r="1">
          <cell r="B1" t="str">
            <v>姓名</v>
          </cell>
          <cell r="C1" t="str">
            <v>异常情况</v>
          </cell>
          <cell r="D1" t="str">
            <v>扣款金额</v>
          </cell>
          <cell r="E1" t="str">
            <v>明细</v>
          </cell>
        </row>
        <row r="2">
          <cell r="B2" t="str">
            <v>丁新泰</v>
          </cell>
          <cell r="C2" t="str">
            <v>夜班补助</v>
          </cell>
          <cell r="D2">
            <v>180</v>
          </cell>
        </row>
        <row r="3">
          <cell r="B3" t="str">
            <v>范淑菁</v>
          </cell>
          <cell r="C3" t="str">
            <v>欧马可上盖板漏焊螺母</v>
          </cell>
          <cell r="D3">
            <v>-20</v>
          </cell>
          <cell r="E3">
            <v>-20</v>
          </cell>
        </row>
        <row r="4">
          <cell r="B4" t="str">
            <v>高维鹏</v>
          </cell>
          <cell r="C4" t="str">
            <v>12月发泡不合格扣款</v>
          </cell>
          <cell r="D4">
            <v>-36.32</v>
          </cell>
          <cell r="E4">
            <v>-36.32</v>
          </cell>
        </row>
        <row r="5">
          <cell r="B5" t="str">
            <v>郭来祥</v>
          </cell>
          <cell r="C5" t="str">
            <v>1.13宿舍检查扣款</v>
          </cell>
          <cell r="D5">
            <v>-20</v>
          </cell>
          <cell r="E5">
            <v>-20</v>
          </cell>
        </row>
        <row r="6">
          <cell r="B6" t="str">
            <v>郭庆园</v>
          </cell>
          <cell r="C6" t="str">
            <v>补发11月饭补</v>
          </cell>
          <cell r="D6">
            <v>115</v>
          </cell>
        </row>
        <row r="7">
          <cell r="B7" t="str">
            <v>郝树军</v>
          </cell>
          <cell r="C7" t="str">
            <v>车间绩效</v>
          </cell>
          <cell r="D7">
            <v>-88</v>
          </cell>
          <cell r="E7">
            <v>-88</v>
          </cell>
        </row>
        <row r="8">
          <cell r="B8" t="str">
            <v>胡承志</v>
          </cell>
          <cell r="C8" t="str">
            <v>1.13宿舍检查扣款</v>
          </cell>
          <cell r="D8">
            <v>-20</v>
          </cell>
          <cell r="E8">
            <v>-20</v>
          </cell>
        </row>
        <row r="9">
          <cell r="B9" t="str">
            <v>孔德佳</v>
          </cell>
          <cell r="C9" t="str">
            <v>绩效扣款</v>
          </cell>
          <cell r="D9">
            <v>-38.13</v>
          </cell>
        </row>
        <row r="10">
          <cell r="B10" t="str">
            <v>李秀花</v>
          </cell>
          <cell r="C10" t="str">
            <v>车间考核</v>
          </cell>
          <cell r="D10">
            <v>-50</v>
          </cell>
        </row>
        <row r="11">
          <cell r="B11" t="str">
            <v>李媛</v>
          </cell>
          <cell r="C11" t="str">
            <v>车间绩效</v>
          </cell>
          <cell r="D11">
            <v>-80</v>
          </cell>
          <cell r="E11">
            <v>-80</v>
          </cell>
        </row>
        <row r="12">
          <cell r="B12" t="str">
            <v>刘国东</v>
          </cell>
          <cell r="C12" t="str">
            <v>夜班补助</v>
          </cell>
          <cell r="D12">
            <v>280</v>
          </cell>
        </row>
        <row r="13">
          <cell r="B13" t="str">
            <v>刘红成</v>
          </cell>
          <cell r="C13" t="str">
            <v>12月发泡不合格扣款</v>
          </cell>
          <cell r="D13">
            <v>-25.27</v>
          </cell>
          <cell r="E13">
            <v>-25.27</v>
          </cell>
        </row>
        <row r="14">
          <cell r="B14" t="str">
            <v>刘宏帅</v>
          </cell>
          <cell r="C14" t="str">
            <v>夜班补助</v>
          </cell>
          <cell r="D14">
            <v>280</v>
          </cell>
        </row>
        <row r="15">
          <cell r="B15" t="str">
            <v>刘士明</v>
          </cell>
          <cell r="C15" t="str">
            <v>绩效扣款</v>
          </cell>
          <cell r="D15">
            <v>-64.48</v>
          </cell>
        </row>
        <row r="16">
          <cell r="B16" t="str">
            <v>吕昊展</v>
          </cell>
          <cell r="C16" t="str">
            <v>12月发泡不合格扣款</v>
          </cell>
          <cell r="D16">
            <v>-84.82</v>
          </cell>
          <cell r="E16">
            <v>-84.82</v>
          </cell>
        </row>
        <row r="17">
          <cell r="B17" t="str">
            <v>秦耀政</v>
          </cell>
          <cell r="C17" t="str">
            <v>夜班补助320+11月夜班补助260</v>
          </cell>
          <cell r="D17">
            <v>580</v>
          </cell>
        </row>
        <row r="18">
          <cell r="B18" t="str">
            <v>任玉环</v>
          </cell>
          <cell r="C18" t="str">
            <v>绩效扣款</v>
          </cell>
          <cell r="D18">
            <v>0</v>
          </cell>
        </row>
        <row r="19">
          <cell r="B19" t="str">
            <v>宋静</v>
          </cell>
          <cell r="C19" t="str">
            <v>绩效扣款</v>
          </cell>
          <cell r="D19">
            <v>0</v>
          </cell>
        </row>
        <row r="20">
          <cell r="B20" t="str">
            <v>孙红岩</v>
          </cell>
          <cell r="C20" t="str">
            <v>扣：（秋季一套+夏季2件T恤）*50%</v>
          </cell>
          <cell r="D20">
            <v>-120</v>
          </cell>
          <cell r="E20">
            <v>-120</v>
          </cell>
        </row>
        <row r="21">
          <cell r="B21" t="str">
            <v>孙明明</v>
          </cell>
          <cell r="C21" t="str">
            <v>夜班补助</v>
          </cell>
          <cell r="D21">
            <v>60</v>
          </cell>
        </row>
        <row r="22">
          <cell r="B22" t="str">
            <v>孙学文</v>
          </cell>
          <cell r="C22" t="str">
            <v>H4外绞架轴套焊接歪斜</v>
          </cell>
          <cell r="D22">
            <v>210</v>
          </cell>
          <cell r="E22">
            <v>-30</v>
          </cell>
        </row>
        <row r="23">
          <cell r="B23" t="str">
            <v>孙学文</v>
          </cell>
          <cell r="C23" t="str">
            <v>夜班补助</v>
          </cell>
        </row>
        <row r="23">
          <cell r="E23">
            <v>240</v>
          </cell>
        </row>
        <row r="24">
          <cell r="B24" t="str">
            <v>孙英健</v>
          </cell>
          <cell r="C24" t="str">
            <v>陕汽机械减震器拉簧漏涂油</v>
          </cell>
          <cell r="D24">
            <v>-50</v>
          </cell>
          <cell r="E24">
            <v>-50</v>
          </cell>
        </row>
        <row r="25">
          <cell r="B25" t="str">
            <v>王国达</v>
          </cell>
          <cell r="C25" t="str">
            <v>1.13宿舍检查扣款</v>
          </cell>
          <cell r="D25">
            <v>-20</v>
          </cell>
          <cell r="E25">
            <v>-20</v>
          </cell>
        </row>
        <row r="26">
          <cell r="B26" t="str">
            <v>王明辉</v>
          </cell>
          <cell r="C26" t="str">
            <v>夜班补助</v>
          </cell>
          <cell r="D26">
            <v>100</v>
          </cell>
        </row>
        <row r="27">
          <cell r="B27" t="str">
            <v>王世伟</v>
          </cell>
          <cell r="C27" t="str">
            <v>车间绩效</v>
          </cell>
          <cell r="D27">
            <v>-105</v>
          </cell>
          <cell r="E27">
            <v>-85</v>
          </cell>
        </row>
        <row r="28">
          <cell r="B28" t="str">
            <v>王世伟</v>
          </cell>
          <cell r="C28" t="str">
            <v>1.13宿舍检查扣款</v>
          </cell>
        </row>
        <row r="28">
          <cell r="E28">
            <v>-20</v>
          </cell>
        </row>
        <row r="29">
          <cell r="B29" t="str">
            <v>熊云龙</v>
          </cell>
          <cell r="C29" t="str">
            <v>1.13宿舍检查扣款</v>
          </cell>
          <cell r="D29">
            <v>-10</v>
          </cell>
          <cell r="E29">
            <v>-10</v>
          </cell>
        </row>
        <row r="30">
          <cell r="B30" t="str">
            <v>杨秀虹</v>
          </cell>
          <cell r="C30" t="str">
            <v>补发11月饭补</v>
          </cell>
          <cell r="D30">
            <v>110</v>
          </cell>
        </row>
        <row r="31">
          <cell r="B31" t="str">
            <v>张恩辉</v>
          </cell>
          <cell r="C31" t="str">
            <v>车间绩效</v>
          </cell>
          <cell r="D31">
            <v>-108</v>
          </cell>
          <cell r="E31">
            <v>-88</v>
          </cell>
        </row>
        <row r="32">
          <cell r="B32" t="str">
            <v>张恩辉</v>
          </cell>
          <cell r="C32" t="str">
            <v>1.13宿舍检查扣款</v>
          </cell>
        </row>
        <row r="32">
          <cell r="E32">
            <v>-20</v>
          </cell>
        </row>
        <row r="33">
          <cell r="B33" t="str">
            <v>张鹏</v>
          </cell>
          <cell r="C33" t="str">
            <v>绩效扣款</v>
          </cell>
          <cell r="D33">
            <v>-27.6</v>
          </cell>
        </row>
        <row r="34">
          <cell r="B34" t="str">
            <v>张如珍</v>
          </cell>
          <cell r="C34" t="str">
            <v>补发11月饭补</v>
          </cell>
          <cell r="D34">
            <v>65</v>
          </cell>
        </row>
        <row r="35">
          <cell r="B35" t="str">
            <v>张长福</v>
          </cell>
          <cell r="C35" t="str">
            <v>12月发泡不合格扣款</v>
          </cell>
          <cell r="D35">
            <v>-138.82</v>
          </cell>
          <cell r="E35">
            <v>-138.82</v>
          </cell>
        </row>
        <row r="36">
          <cell r="B36" t="str">
            <v>张长江</v>
          </cell>
          <cell r="C36" t="str">
            <v>绩效扣款</v>
          </cell>
          <cell r="D36">
            <v>-54.6</v>
          </cell>
        </row>
        <row r="37">
          <cell r="B37" t="str">
            <v>张植岗</v>
          </cell>
          <cell r="C37" t="str">
            <v>车间绩效</v>
          </cell>
          <cell r="D37">
            <v>-88</v>
          </cell>
          <cell r="E37">
            <v>-88</v>
          </cell>
        </row>
        <row r="38">
          <cell r="B38" t="str">
            <v>郑博</v>
          </cell>
          <cell r="C38" t="str">
            <v>补发11月饭补</v>
          </cell>
          <cell r="D38">
            <v>125</v>
          </cell>
        </row>
        <row r="41">
          <cell r="D41">
            <v>855.96</v>
          </cell>
        </row>
      </sheetData>
      <sheetData sheetId="4">
        <row r="1">
          <cell r="B1" t="str">
            <v>姓名</v>
          </cell>
          <cell r="C1" t="str">
            <v>性别</v>
          </cell>
          <cell r="D1" t="str">
            <v>转劳务时间</v>
          </cell>
          <cell r="E1" t="str">
            <v>所在部门     （二级）</v>
          </cell>
          <cell r="F1" t="str">
            <v>所属科室（三级）</v>
          </cell>
          <cell r="G1" t="str">
            <v>所在岗位</v>
          </cell>
          <cell r="H1" t="str">
            <v>工作地</v>
          </cell>
          <cell r="I1" t="str">
            <v>人员性质</v>
          </cell>
          <cell r="J1" t="str">
            <v>人员类别</v>
          </cell>
          <cell r="K1" t="str">
            <v>岗位性质</v>
          </cell>
          <cell r="L1" t="str">
            <v>工资标准</v>
          </cell>
          <cell r="M1" t="str">
            <v>当月工资</v>
          </cell>
          <cell r="N1" t="str">
            <v>绩效工资扣款</v>
          </cell>
          <cell r="O1" t="str">
            <v>岗补</v>
          </cell>
          <cell r="P1" t="str">
            <v>饭补</v>
          </cell>
          <cell r="Q1" t="str">
            <v>工龄工资</v>
          </cell>
          <cell r="R1" t="str">
            <v>原工资变动情况</v>
          </cell>
          <cell r="S1" t="str">
            <v>劳务费</v>
          </cell>
        </row>
        <row r="2">
          <cell r="B2" t="str">
            <v>刘宝洪</v>
          </cell>
          <cell r="C2" t="str">
            <v>男</v>
          </cell>
          <cell r="D2" t="str">
            <v>8月转宏达翔</v>
          </cell>
          <cell r="E2" t="str">
            <v>座椅事业一部--金属件厂</v>
          </cell>
          <cell r="F2" t="str">
            <v>电泳车间</v>
          </cell>
          <cell r="G2" t="str">
            <v>挂件工</v>
          </cell>
          <cell r="H2" t="str">
            <v>河北</v>
          </cell>
          <cell r="I2" t="str">
            <v>劳务派遣</v>
          </cell>
          <cell r="J2" t="str">
            <v>生产类</v>
          </cell>
          <cell r="K2" t="str">
            <v>直接人员</v>
          </cell>
        </row>
        <row r="2">
          <cell r="P2" t="str">
            <v>10元/天</v>
          </cell>
          <cell r="Q2">
            <v>220</v>
          </cell>
          <cell r="R2" t="str">
            <v>单价工资上涨1元/小时</v>
          </cell>
          <cell r="S2" t="str">
            <v>2元/小时</v>
          </cell>
        </row>
        <row r="3">
          <cell r="B3" t="str">
            <v>吕昊展</v>
          </cell>
          <cell r="C3" t="str">
            <v>男</v>
          </cell>
          <cell r="D3" t="str">
            <v>8月转宏达翔</v>
          </cell>
          <cell r="E3" t="str">
            <v>座椅事业一部--座椅厂</v>
          </cell>
          <cell r="F3" t="str">
            <v>发泡车间</v>
          </cell>
          <cell r="G3" t="str">
            <v>发泡工</v>
          </cell>
          <cell r="H3" t="str">
            <v>河北</v>
          </cell>
          <cell r="I3" t="str">
            <v>劳务派遣</v>
          </cell>
          <cell r="J3" t="str">
            <v>生产类</v>
          </cell>
          <cell r="K3" t="str">
            <v>直接人员</v>
          </cell>
        </row>
        <row r="3">
          <cell r="P3" t="str">
            <v>10元/天</v>
          </cell>
          <cell r="Q3">
            <v>0</v>
          </cell>
          <cell r="R3" t="str">
            <v>单价工资上涨1元/小时</v>
          </cell>
          <cell r="S3" t="str">
            <v>2元/小时</v>
          </cell>
        </row>
        <row r="4">
          <cell r="B4" t="str">
            <v>任玉环</v>
          </cell>
        </row>
        <row r="4">
          <cell r="F4" t="str">
            <v>行政管理科</v>
          </cell>
        </row>
        <row r="4">
          <cell r="H4" t="str">
            <v>河北</v>
          </cell>
          <cell r="I4" t="str">
            <v>劳务派遣</v>
          </cell>
          <cell r="J4" t="str">
            <v>行政类</v>
          </cell>
          <cell r="K4" t="str">
            <v>间接人员</v>
          </cell>
          <cell r="L4">
            <v>3500</v>
          </cell>
        </row>
        <row r="4">
          <cell r="P4" t="str">
            <v>无</v>
          </cell>
          <cell r="Q4">
            <v>0</v>
          </cell>
          <cell r="R4" t="str">
            <v>不变</v>
          </cell>
          <cell r="S4" t="str">
            <v>200元/月</v>
          </cell>
        </row>
        <row r="5">
          <cell r="B5" t="str">
            <v>刘士明</v>
          </cell>
          <cell r="C5" t="str">
            <v>男</v>
          </cell>
          <cell r="D5" t="str">
            <v>9月转宏达翔</v>
          </cell>
          <cell r="E5" t="str">
            <v>河北综合管理部</v>
          </cell>
          <cell r="F5" t="str">
            <v>行政管理科</v>
          </cell>
          <cell r="G5" t="str">
            <v>食堂/厨师</v>
          </cell>
          <cell r="H5" t="str">
            <v>河北</v>
          </cell>
          <cell r="I5" t="str">
            <v>劳务派遣</v>
          </cell>
          <cell r="J5" t="str">
            <v>行政类</v>
          </cell>
          <cell r="K5" t="str">
            <v>间接人员</v>
          </cell>
          <cell r="L5">
            <v>6200</v>
          </cell>
        </row>
        <row r="5">
          <cell r="O5" t="str">
            <v>下午出勤天数*5元/天</v>
          </cell>
          <cell r="P5" t="str">
            <v>170元/月</v>
          </cell>
          <cell r="Q5">
            <v>0</v>
          </cell>
          <cell r="R5" t="str">
            <v>不变</v>
          </cell>
          <cell r="S5" t="str">
            <v>200元/月</v>
          </cell>
        </row>
        <row r="6">
          <cell r="B6" t="str">
            <v>陈阔</v>
          </cell>
          <cell r="C6" t="str">
            <v>男</v>
          </cell>
          <cell r="D6" t="str">
            <v>9月转宏达翔</v>
          </cell>
          <cell r="E6" t="str">
            <v>河北综合管理部</v>
          </cell>
          <cell r="F6" t="str">
            <v>行政管理科</v>
          </cell>
          <cell r="G6" t="str">
            <v>食堂/厨师</v>
          </cell>
          <cell r="H6" t="str">
            <v>河北</v>
          </cell>
          <cell r="I6" t="str">
            <v>劳务派遣</v>
          </cell>
          <cell r="J6" t="str">
            <v>行政类</v>
          </cell>
          <cell r="K6" t="str">
            <v>间接人员</v>
          </cell>
          <cell r="L6">
            <v>5600</v>
          </cell>
        </row>
        <row r="6">
          <cell r="O6" t="str">
            <v>下午出勤天数*5元/天</v>
          </cell>
          <cell r="P6" t="str">
            <v>170元/月</v>
          </cell>
          <cell r="Q6">
            <v>0</v>
          </cell>
          <cell r="R6" t="str">
            <v>不变</v>
          </cell>
          <cell r="S6" t="str">
            <v>200元/月</v>
          </cell>
        </row>
        <row r="7">
          <cell r="B7" t="str">
            <v>宋静</v>
          </cell>
          <cell r="C7" t="str">
            <v>女</v>
          </cell>
          <cell r="D7" t="str">
            <v>9月转宏达翔</v>
          </cell>
          <cell r="E7" t="str">
            <v>河北综合管理部</v>
          </cell>
          <cell r="F7" t="str">
            <v>行政管理科</v>
          </cell>
          <cell r="G7" t="str">
            <v>食堂记账员兼勤杂工</v>
          </cell>
          <cell r="H7" t="str">
            <v>河北</v>
          </cell>
          <cell r="I7" t="str">
            <v>劳务派遣</v>
          </cell>
          <cell r="J7" t="str">
            <v>行政类</v>
          </cell>
          <cell r="K7" t="str">
            <v>间接人员</v>
          </cell>
          <cell r="L7">
            <v>3800</v>
          </cell>
        </row>
        <row r="7">
          <cell r="P7" t="str">
            <v>无</v>
          </cell>
          <cell r="Q7">
            <v>20</v>
          </cell>
          <cell r="R7" t="str">
            <v>不变</v>
          </cell>
          <cell r="S7" t="str">
            <v>200元/月</v>
          </cell>
        </row>
        <row r="8">
          <cell r="B8" t="str">
            <v>孔德佳</v>
          </cell>
          <cell r="C8" t="str">
            <v>男</v>
          </cell>
          <cell r="D8" t="str">
            <v>9月转宏达翔</v>
          </cell>
          <cell r="E8" t="str">
            <v>座椅事业一部--座椅厂</v>
          </cell>
          <cell r="F8" t="str">
            <v>销售服务科</v>
          </cell>
          <cell r="G8" t="str">
            <v>装卸工</v>
          </cell>
          <cell r="H8" t="str">
            <v>河北</v>
          </cell>
          <cell r="I8" t="str">
            <v>劳务派遣</v>
          </cell>
          <cell r="J8" t="str">
            <v>销售类</v>
          </cell>
          <cell r="K8" t="str">
            <v>间接人员</v>
          </cell>
        </row>
        <row r="8">
          <cell r="P8" t="str">
            <v>10元/天</v>
          </cell>
          <cell r="Q8">
            <v>100</v>
          </cell>
          <cell r="R8" t="str">
            <v>不变</v>
          </cell>
          <cell r="S8" t="str">
            <v>200元/月</v>
          </cell>
        </row>
        <row r="9">
          <cell r="B9" t="str">
            <v>张鹏</v>
          </cell>
          <cell r="C9" t="str">
            <v>男</v>
          </cell>
          <cell r="D9" t="str">
            <v>9月转宏达翔</v>
          </cell>
          <cell r="E9" t="str">
            <v>河北物业部</v>
          </cell>
          <cell r="F9" t="str">
            <v>物业部</v>
          </cell>
          <cell r="G9" t="str">
            <v>维修工</v>
          </cell>
          <cell r="H9" t="str">
            <v>河北</v>
          </cell>
          <cell r="I9" t="str">
            <v>劳务派遣</v>
          </cell>
          <cell r="J9" t="str">
            <v>行政类</v>
          </cell>
          <cell r="K9" t="str">
            <v>间接人员</v>
          </cell>
          <cell r="L9">
            <v>4600</v>
          </cell>
        </row>
        <row r="9">
          <cell r="P9" t="str">
            <v>10元/天</v>
          </cell>
          <cell r="Q9">
            <v>0</v>
          </cell>
          <cell r="R9" t="str">
            <v>不变</v>
          </cell>
          <cell r="S9" t="str">
            <v>200元/月</v>
          </cell>
        </row>
        <row r="10">
          <cell r="B10" t="str">
            <v>张长江</v>
          </cell>
          <cell r="C10" t="str">
            <v>男</v>
          </cell>
          <cell r="D10" t="str">
            <v>9月转宏达翔</v>
          </cell>
          <cell r="E10" t="str">
            <v>座椅事业一部--座椅厂</v>
          </cell>
          <cell r="F10" t="str">
            <v>销售服务科</v>
          </cell>
          <cell r="G10" t="str">
            <v>工装维修</v>
          </cell>
          <cell r="H10" t="str">
            <v>河北</v>
          </cell>
          <cell r="I10" t="str">
            <v>劳务派遣</v>
          </cell>
          <cell r="J10" t="str">
            <v>销售类</v>
          </cell>
          <cell r="K10" t="str">
            <v>间接人员</v>
          </cell>
          <cell r="L10" t="str">
            <v>25/小时</v>
          </cell>
        </row>
        <row r="10">
          <cell r="P10" t="str">
            <v>10元/天</v>
          </cell>
          <cell r="Q10">
            <v>0</v>
          </cell>
          <cell r="R10" t="str">
            <v>不变</v>
          </cell>
          <cell r="S10" t="str">
            <v>200元/月</v>
          </cell>
        </row>
        <row r="11">
          <cell r="B11" t="str">
            <v>范淑菁</v>
          </cell>
          <cell r="C11" t="str">
            <v>女</v>
          </cell>
          <cell r="D11" t="str">
            <v>9月转宏达翔</v>
          </cell>
          <cell r="E11" t="str">
            <v>座椅事业一部--金属件厂</v>
          </cell>
          <cell r="F11" t="str">
            <v>冲压弯管车间</v>
          </cell>
          <cell r="G11" t="str">
            <v>冲压工</v>
          </cell>
          <cell r="H11" t="str">
            <v>河北</v>
          </cell>
          <cell r="I11" t="str">
            <v>劳务派遣</v>
          </cell>
          <cell r="J11" t="str">
            <v>生产类</v>
          </cell>
          <cell r="K11" t="str">
            <v>直接人员</v>
          </cell>
        </row>
        <row r="11">
          <cell r="P11" t="str">
            <v>10元/天</v>
          </cell>
          <cell r="Q11">
            <v>200</v>
          </cell>
          <cell r="R11" t="str">
            <v>单价工资上涨1元/小时</v>
          </cell>
          <cell r="S11" t="str">
            <v>2元/小时</v>
          </cell>
        </row>
        <row r="12">
          <cell r="B12" t="str">
            <v>郭瑞超</v>
          </cell>
          <cell r="C12" t="str">
            <v>男</v>
          </cell>
          <cell r="D12" t="str">
            <v>9月转宏达翔</v>
          </cell>
          <cell r="E12" t="str">
            <v>座椅事业一部--金属件厂</v>
          </cell>
          <cell r="F12" t="str">
            <v>冲压弯管车间</v>
          </cell>
          <cell r="G12" t="str">
            <v>冲压工</v>
          </cell>
          <cell r="H12" t="str">
            <v>河北</v>
          </cell>
          <cell r="I12" t="str">
            <v>劳务派遣</v>
          </cell>
          <cell r="J12" t="str">
            <v>生产类</v>
          </cell>
          <cell r="K12" t="str">
            <v>直接人员</v>
          </cell>
        </row>
        <row r="12">
          <cell r="P12" t="str">
            <v>10元/天</v>
          </cell>
          <cell r="Q12" t="e">
            <v>#N/A</v>
          </cell>
          <cell r="R12" t="str">
            <v>单价工资上涨1元/小时</v>
          </cell>
          <cell r="S12" t="str">
            <v>2元/小时</v>
          </cell>
        </row>
        <row r="13">
          <cell r="B13" t="str">
            <v>易春凤</v>
          </cell>
          <cell r="C13" t="str">
            <v>女</v>
          </cell>
          <cell r="D13" t="str">
            <v>9月转宏达翔</v>
          </cell>
          <cell r="E13" t="str">
            <v>座椅事业一部--金属件厂</v>
          </cell>
          <cell r="F13" t="str">
            <v>冲压弯管车间</v>
          </cell>
          <cell r="G13" t="str">
            <v>前工序操作工</v>
          </cell>
          <cell r="H13" t="str">
            <v>河北</v>
          </cell>
          <cell r="I13" t="str">
            <v>劳务派遣</v>
          </cell>
          <cell r="J13" t="str">
            <v>生产类</v>
          </cell>
          <cell r="K13" t="str">
            <v>直接人员</v>
          </cell>
        </row>
        <row r="13">
          <cell r="P13" t="str">
            <v>10元/天</v>
          </cell>
          <cell r="Q13" t="e">
            <v>#N/A</v>
          </cell>
          <cell r="R13" t="str">
            <v>单价工资上涨1元/小时</v>
          </cell>
          <cell r="S13" t="str">
            <v>2元/小时</v>
          </cell>
        </row>
        <row r="14">
          <cell r="B14" t="str">
            <v>王建国</v>
          </cell>
          <cell r="C14" t="str">
            <v>男</v>
          </cell>
          <cell r="D14" t="str">
            <v>9月转宏达翔</v>
          </cell>
          <cell r="E14" t="str">
            <v>座椅事业一部--金属件厂</v>
          </cell>
          <cell r="F14" t="str">
            <v>冲压弯管车间</v>
          </cell>
          <cell r="G14" t="str">
            <v>冲压工</v>
          </cell>
          <cell r="H14" t="str">
            <v>河北</v>
          </cell>
          <cell r="I14" t="str">
            <v>劳务派遣</v>
          </cell>
          <cell r="J14" t="str">
            <v>生产类</v>
          </cell>
          <cell r="K14" t="str">
            <v>直接人员</v>
          </cell>
        </row>
        <row r="14">
          <cell r="P14" t="str">
            <v>10元/天</v>
          </cell>
          <cell r="Q14" t="e">
            <v>#N/A</v>
          </cell>
          <cell r="R14" t="str">
            <v>单价工资上涨1元/小时</v>
          </cell>
          <cell r="S14" t="str">
            <v>2元/小时</v>
          </cell>
        </row>
        <row r="15">
          <cell r="B15" t="str">
            <v>王建忠</v>
          </cell>
          <cell r="C15" t="str">
            <v>男</v>
          </cell>
          <cell r="D15" t="str">
            <v>9月转宏达翔</v>
          </cell>
          <cell r="E15" t="str">
            <v>座椅事业一部--金属件厂</v>
          </cell>
          <cell r="F15" t="str">
            <v>冲压弯管车间</v>
          </cell>
          <cell r="G15" t="str">
            <v>前工序操作工</v>
          </cell>
          <cell r="H15" t="str">
            <v>河北</v>
          </cell>
          <cell r="I15" t="str">
            <v>劳务派遣</v>
          </cell>
          <cell r="J15" t="str">
            <v>生产类</v>
          </cell>
          <cell r="K15" t="str">
            <v>直接人员</v>
          </cell>
        </row>
        <row r="15">
          <cell r="P15" t="str">
            <v>10元/天</v>
          </cell>
          <cell r="Q15" t="e">
            <v>#N/A</v>
          </cell>
          <cell r="R15" t="str">
            <v>单价工资上涨1元/小时</v>
          </cell>
          <cell r="S15" t="str">
            <v>2元/小时</v>
          </cell>
        </row>
        <row r="16">
          <cell r="B16" t="str">
            <v>赵永昌</v>
          </cell>
          <cell r="C16" t="str">
            <v>男</v>
          </cell>
          <cell r="D16" t="str">
            <v>9月转宏达翔</v>
          </cell>
          <cell r="E16" t="str">
            <v>座椅事业一部--金属件厂</v>
          </cell>
          <cell r="F16" t="str">
            <v>冲压弯管车间</v>
          </cell>
          <cell r="G16" t="str">
            <v>焊工</v>
          </cell>
          <cell r="H16" t="str">
            <v>河北</v>
          </cell>
          <cell r="I16" t="str">
            <v>劳务派遣</v>
          </cell>
          <cell r="J16" t="str">
            <v>生产类</v>
          </cell>
          <cell r="K16" t="str">
            <v>直接人员</v>
          </cell>
        </row>
        <row r="16">
          <cell r="P16" t="str">
            <v>10元/天</v>
          </cell>
          <cell r="Q16" t="e">
            <v>#N/A</v>
          </cell>
          <cell r="R16" t="str">
            <v>单价工资上涨1元/小时</v>
          </cell>
          <cell r="S16" t="str">
            <v>2元/小时</v>
          </cell>
        </row>
        <row r="17">
          <cell r="B17" t="str">
            <v>闻龙超</v>
          </cell>
          <cell r="C17" t="str">
            <v>男</v>
          </cell>
          <cell r="D17" t="str">
            <v>9月转宏达翔</v>
          </cell>
          <cell r="E17" t="str">
            <v>座椅事业一部--金属件厂</v>
          </cell>
          <cell r="F17" t="str">
            <v>底座装配车间</v>
          </cell>
          <cell r="G17" t="str">
            <v>组装工</v>
          </cell>
          <cell r="H17" t="str">
            <v>河北</v>
          </cell>
          <cell r="I17" t="str">
            <v>劳务派遣</v>
          </cell>
          <cell r="J17" t="str">
            <v>生产类</v>
          </cell>
          <cell r="K17" t="str">
            <v>直接人员</v>
          </cell>
        </row>
        <row r="17">
          <cell r="P17" t="str">
            <v>10元/天</v>
          </cell>
          <cell r="Q17" t="e">
            <v>#N/A</v>
          </cell>
          <cell r="R17" t="str">
            <v>单价工资上涨1元/小时</v>
          </cell>
          <cell r="S17" t="str">
            <v>2元/小时</v>
          </cell>
        </row>
        <row r="18">
          <cell r="B18" t="str">
            <v>从恩健</v>
          </cell>
          <cell r="C18" t="str">
            <v>男</v>
          </cell>
          <cell r="D18" t="str">
            <v>9月转宏达翔</v>
          </cell>
          <cell r="E18" t="str">
            <v>座椅事业一部--金属件厂</v>
          </cell>
          <cell r="F18" t="str">
            <v>电泳车间</v>
          </cell>
          <cell r="G18" t="str">
            <v>挂件工</v>
          </cell>
          <cell r="H18" t="str">
            <v>河北</v>
          </cell>
          <cell r="I18" t="str">
            <v>劳务派遣</v>
          </cell>
          <cell r="J18" t="str">
            <v>生产类</v>
          </cell>
          <cell r="K18" t="str">
            <v>直接人员</v>
          </cell>
        </row>
        <row r="18">
          <cell r="P18" t="str">
            <v>10元/天</v>
          </cell>
          <cell r="Q18" t="e">
            <v>#N/A</v>
          </cell>
          <cell r="R18" t="str">
            <v>单价工资上涨1元/小时</v>
          </cell>
          <cell r="S18" t="str">
            <v>2元/小时</v>
          </cell>
        </row>
        <row r="19">
          <cell r="B19" t="str">
            <v>杨秀虹</v>
          </cell>
          <cell r="C19" t="str">
            <v>女</v>
          </cell>
          <cell r="D19" t="str">
            <v>9月转宏达翔</v>
          </cell>
          <cell r="E19" t="str">
            <v>座椅事业一部--座椅厂</v>
          </cell>
          <cell r="F19" t="str">
            <v>座椅总装车间</v>
          </cell>
          <cell r="G19" t="str">
            <v>组装工</v>
          </cell>
          <cell r="H19" t="str">
            <v>河北</v>
          </cell>
          <cell r="I19" t="str">
            <v>劳务派遣</v>
          </cell>
          <cell r="J19" t="str">
            <v>生产类</v>
          </cell>
          <cell r="K19" t="str">
            <v>直接人员</v>
          </cell>
        </row>
        <row r="19">
          <cell r="P19" t="str">
            <v>10元/天</v>
          </cell>
          <cell r="Q19" t="e">
            <v>#N/A</v>
          </cell>
          <cell r="R19" t="str">
            <v>单价工资上涨1元/小时</v>
          </cell>
          <cell r="S19" t="str">
            <v>2元/小时</v>
          </cell>
        </row>
        <row r="20">
          <cell r="B20" t="str">
            <v>刘瑜</v>
          </cell>
          <cell r="C20" t="str">
            <v>女</v>
          </cell>
          <cell r="D20" t="str">
            <v>9月转宏达翔</v>
          </cell>
          <cell r="E20" t="str">
            <v>后视镜事业部</v>
          </cell>
          <cell r="F20" t="str">
            <v>后视镜组装车间</v>
          </cell>
          <cell r="G20" t="str">
            <v>乘用车 组装</v>
          </cell>
          <cell r="H20" t="str">
            <v>河北</v>
          </cell>
          <cell r="I20" t="str">
            <v>劳务派遣</v>
          </cell>
          <cell r="J20" t="str">
            <v>生产类</v>
          </cell>
          <cell r="K20" t="str">
            <v>直接人员</v>
          </cell>
        </row>
        <row r="20">
          <cell r="P20" t="str">
            <v>10元/天</v>
          </cell>
          <cell r="Q20" t="e">
            <v>#N/A</v>
          </cell>
          <cell r="R20" t="str">
            <v>单价工资上涨1元/小时</v>
          </cell>
          <cell r="S20" t="str">
            <v>2元/小时</v>
          </cell>
        </row>
        <row r="21">
          <cell r="B21" t="str">
            <v>张春玉</v>
          </cell>
          <cell r="C21" t="str">
            <v>女</v>
          </cell>
          <cell r="D21" t="str">
            <v>9月转宏达翔</v>
          </cell>
          <cell r="E21" t="str">
            <v>座椅事业一部--座椅厂</v>
          </cell>
          <cell r="F21" t="str">
            <v>缝纫车间</v>
          </cell>
          <cell r="G21" t="str">
            <v>裁剪工</v>
          </cell>
          <cell r="H21" t="str">
            <v>河北</v>
          </cell>
          <cell r="I21" t="str">
            <v>劳务派遣</v>
          </cell>
          <cell r="J21" t="str">
            <v>生产类</v>
          </cell>
          <cell r="K21" t="str">
            <v>直接人员</v>
          </cell>
        </row>
        <row r="21">
          <cell r="P21" t="str">
            <v>10元/天</v>
          </cell>
          <cell r="Q21" t="e">
            <v>#N/A</v>
          </cell>
          <cell r="R21" t="str">
            <v>单价工资上涨1元/小时</v>
          </cell>
          <cell r="S21" t="str">
            <v>2元/小时</v>
          </cell>
        </row>
        <row r="22">
          <cell r="B22" t="str">
            <v>刘红成</v>
          </cell>
          <cell r="C22" t="str">
            <v>男</v>
          </cell>
          <cell r="D22" t="str">
            <v>9月转宏达翔</v>
          </cell>
          <cell r="E22" t="str">
            <v>座椅事业一部--座椅厂</v>
          </cell>
          <cell r="F22" t="str">
            <v>发泡车间</v>
          </cell>
          <cell r="G22" t="str">
            <v>发泡工</v>
          </cell>
          <cell r="H22" t="str">
            <v>河北</v>
          </cell>
          <cell r="I22" t="str">
            <v>劳务派遣</v>
          </cell>
          <cell r="J22" t="str">
            <v>生产类</v>
          </cell>
          <cell r="K22" t="str">
            <v>直接人员</v>
          </cell>
        </row>
        <row r="22">
          <cell r="P22" t="str">
            <v>10元/天</v>
          </cell>
          <cell r="Q22" t="e">
            <v>#N/A</v>
          </cell>
          <cell r="R22" t="str">
            <v>单价工资上涨1元/小时</v>
          </cell>
          <cell r="S22" t="str">
            <v>2元/小时</v>
          </cell>
        </row>
        <row r="23">
          <cell r="B23" t="str">
            <v>程顺</v>
          </cell>
          <cell r="C23" t="str">
            <v>男</v>
          </cell>
          <cell r="D23" t="str">
            <v>9月转宏达翔</v>
          </cell>
          <cell r="E23" t="str">
            <v>座椅事业一部--金属件厂</v>
          </cell>
          <cell r="F23" t="str">
            <v>焊接车间</v>
          </cell>
          <cell r="G23" t="str">
            <v>摆件工</v>
          </cell>
          <cell r="H23" t="str">
            <v>河北</v>
          </cell>
          <cell r="I23" t="str">
            <v>劳务派遣</v>
          </cell>
          <cell r="J23" t="str">
            <v>生产类</v>
          </cell>
          <cell r="K23" t="str">
            <v>直接人员</v>
          </cell>
        </row>
        <row r="23">
          <cell r="P23" t="str">
            <v>10元/天</v>
          </cell>
          <cell r="Q23" t="e">
            <v>#N/A</v>
          </cell>
          <cell r="R23" t="str">
            <v>单价工资上涨1元/小时</v>
          </cell>
          <cell r="S23" t="str">
            <v>2元/小时</v>
          </cell>
        </row>
        <row r="24">
          <cell r="B24" t="str">
            <v>张俊婷</v>
          </cell>
          <cell r="C24" t="str">
            <v>女</v>
          </cell>
          <cell r="D24" t="str">
            <v>9月转劳务</v>
          </cell>
          <cell r="E24" t="str">
            <v>座椅事业一部--金属件厂</v>
          </cell>
          <cell r="F24" t="str">
            <v>底座装配车间</v>
          </cell>
          <cell r="G24" t="str">
            <v>组装工</v>
          </cell>
          <cell r="H24" t="str">
            <v>河北</v>
          </cell>
          <cell r="I24" t="str">
            <v>劳务派遣</v>
          </cell>
          <cell r="J24" t="str">
            <v>生产类</v>
          </cell>
          <cell r="K24" t="str">
            <v>直接人员</v>
          </cell>
        </row>
        <row r="24">
          <cell r="P24" t="str">
            <v>10元/天</v>
          </cell>
          <cell r="Q24" t="e">
            <v>#N/A</v>
          </cell>
          <cell r="R24" t="str">
            <v>单价工资上涨1元/小时</v>
          </cell>
          <cell r="S24" t="str">
            <v>2元/小时</v>
          </cell>
        </row>
        <row r="25">
          <cell r="B25" t="str">
            <v>赵增强</v>
          </cell>
          <cell r="C25" t="str">
            <v>男</v>
          </cell>
          <cell r="D25" t="str">
            <v>9月转宏达翔</v>
          </cell>
          <cell r="E25" t="str">
            <v>座椅事业一部--金属件厂</v>
          </cell>
          <cell r="F25" t="str">
            <v>焊接车间</v>
          </cell>
          <cell r="G25" t="str">
            <v>摆件工</v>
          </cell>
          <cell r="H25" t="str">
            <v>河北</v>
          </cell>
          <cell r="I25" t="str">
            <v>劳务派遣</v>
          </cell>
          <cell r="J25" t="str">
            <v>生产类</v>
          </cell>
          <cell r="K25" t="str">
            <v>直接人员</v>
          </cell>
        </row>
        <row r="25">
          <cell r="P25" t="str">
            <v>10元/天</v>
          </cell>
          <cell r="Q25" t="e">
            <v>#N/A</v>
          </cell>
          <cell r="R25" t="str">
            <v>单价工资上涨1元/小时</v>
          </cell>
          <cell r="S25" t="str">
            <v>2元/小时</v>
          </cell>
        </row>
        <row r="26">
          <cell r="B26" t="str">
            <v>熊云龙</v>
          </cell>
          <cell r="C26" t="str">
            <v>男</v>
          </cell>
          <cell r="D26" t="str">
            <v>9月转宏达翔</v>
          </cell>
          <cell r="E26" t="str">
            <v>座椅事业一部--座椅厂</v>
          </cell>
          <cell r="F26" t="str">
            <v>座椅总装车间</v>
          </cell>
          <cell r="G26" t="str">
            <v>组装工</v>
          </cell>
          <cell r="H26" t="str">
            <v>河北</v>
          </cell>
          <cell r="I26" t="str">
            <v>劳务派遣</v>
          </cell>
          <cell r="J26" t="str">
            <v>生产类</v>
          </cell>
          <cell r="K26" t="str">
            <v>直接人员</v>
          </cell>
        </row>
        <row r="26">
          <cell r="P26" t="str">
            <v>10元/天</v>
          </cell>
          <cell r="Q26" t="e">
            <v>#N/A</v>
          </cell>
          <cell r="R26" t="str">
            <v>单价工资上涨1元/小时</v>
          </cell>
          <cell r="S26" t="str">
            <v>2元/小时</v>
          </cell>
        </row>
        <row r="27">
          <cell r="B27" t="str">
            <v>郭庆园</v>
          </cell>
          <cell r="C27" t="str">
            <v>女</v>
          </cell>
          <cell r="D27" t="str">
            <v>9月转宏达翔</v>
          </cell>
          <cell r="E27" t="str">
            <v>座椅事业一部--座椅厂</v>
          </cell>
          <cell r="F27" t="str">
            <v>座椅总装车间</v>
          </cell>
          <cell r="G27" t="str">
            <v>组装工</v>
          </cell>
          <cell r="H27" t="str">
            <v>河北</v>
          </cell>
          <cell r="I27" t="str">
            <v>劳务派遣</v>
          </cell>
          <cell r="J27" t="str">
            <v>生产类</v>
          </cell>
          <cell r="K27" t="str">
            <v>直接人员</v>
          </cell>
        </row>
        <row r="27">
          <cell r="P27" t="str">
            <v>10元/天</v>
          </cell>
          <cell r="Q27" t="e">
            <v>#N/A</v>
          </cell>
          <cell r="R27" t="str">
            <v>单价工资上涨1元/小时</v>
          </cell>
          <cell r="S27" t="str">
            <v>2元/小时</v>
          </cell>
        </row>
        <row r="28">
          <cell r="B28" t="str">
            <v>刘海明</v>
          </cell>
          <cell r="C28" t="str">
            <v>男</v>
          </cell>
          <cell r="D28" t="str">
            <v>9月转宏达翔</v>
          </cell>
          <cell r="E28" t="str">
            <v>座椅事业一部--座椅厂</v>
          </cell>
          <cell r="F28" t="str">
            <v>座椅总装车间</v>
          </cell>
          <cell r="G28" t="str">
            <v>组装工</v>
          </cell>
          <cell r="H28" t="str">
            <v>河北</v>
          </cell>
          <cell r="I28" t="str">
            <v>劳务派遣</v>
          </cell>
          <cell r="J28" t="str">
            <v>生产类</v>
          </cell>
          <cell r="K28" t="str">
            <v>直接人员</v>
          </cell>
        </row>
        <row r="28">
          <cell r="P28" t="str">
            <v>10元/天</v>
          </cell>
          <cell r="Q28" t="e">
            <v>#N/A</v>
          </cell>
          <cell r="R28" t="str">
            <v>单价工资上涨1元/小时</v>
          </cell>
          <cell r="S28" t="str">
            <v>2元/小时</v>
          </cell>
        </row>
        <row r="29">
          <cell r="B29" t="str">
            <v>张德林</v>
          </cell>
          <cell r="C29" t="str">
            <v>男</v>
          </cell>
          <cell r="D29" t="str">
            <v>9月转宏达翔</v>
          </cell>
          <cell r="E29" t="str">
            <v>座椅事业一部--座椅厂</v>
          </cell>
          <cell r="F29" t="str">
            <v>座椅总装车间</v>
          </cell>
          <cell r="G29" t="str">
            <v>组装工</v>
          </cell>
          <cell r="H29" t="str">
            <v>河北</v>
          </cell>
          <cell r="I29" t="str">
            <v>劳务派遣</v>
          </cell>
          <cell r="J29" t="str">
            <v>生产类</v>
          </cell>
          <cell r="K29" t="str">
            <v>直接人员</v>
          </cell>
        </row>
        <row r="29">
          <cell r="P29" t="str">
            <v>10元/天</v>
          </cell>
          <cell r="Q29" t="e">
            <v>#N/A</v>
          </cell>
          <cell r="R29" t="str">
            <v>单价工资上涨1元/小时</v>
          </cell>
          <cell r="S29" t="str">
            <v>2元/小时</v>
          </cell>
        </row>
        <row r="30">
          <cell r="B30" t="str">
            <v>臧洪瑞</v>
          </cell>
          <cell r="C30" t="str">
            <v>男</v>
          </cell>
          <cell r="D30" t="str">
            <v>9月转宏达翔</v>
          </cell>
          <cell r="E30" t="str">
            <v>座椅事业一部--金属件厂</v>
          </cell>
          <cell r="F30" t="str">
            <v>电泳车间</v>
          </cell>
          <cell r="G30" t="str">
            <v>挂件工</v>
          </cell>
          <cell r="H30" t="str">
            <v>河北</v>
          </cell>
          <cell r="I30" t="str">
            <v>劳务派遣</v>
          </cell>
          <cell r="J30" t="str">
            <v>生产类</v>
          </cell>
          <cell r="K30" t="str">
            <v>直接人员</v>
          </cell>
        </row>
        <row r="30">
          <cell r="P30" t="str">
            <v>10元/天</v>
          </cell>
          <cell r="Q30" t="e">
            <v>#N/A</v>
          </cell>
          <cell r="R30" t="str">
            <v>单价工资上涨1元/小时</v>
          </cell>
          <cell r="S30" t="str">
            <v>2元/小时</v>
          </cell>
        </row>
        <row r="31">
          <cell r="B31" t="str">
            <v>李久远</v>
          </cell>
          <cell r="C31" t="str">
            <v>男</v>
          </cell>
          <cell r="D31" t="str">
            <v>9月转宏达翔</v>
          </cell>
          <cell r="E31" t="str">
            <v>座椅事业一部--金属件厂</v>
          </cell>
          <cell r="F31" t="str">
            <v>底座装配车间</v>
          </cell>
          <cell r="G31" t="str">
            <v>组装工</v>
          </cell>
          <cell r="H31" t="str">
            <v>河北</v>
          </cell>
          <cell r="I31" t="str">
            <v>劳务派遣</v>
          </cell>
          <cell r="J31" t="str">
            <v>生产类</v>
          </cell>
          <cell r="K31" t="str">
            <v>直接人员</v>
          </cell>
        </row>
        <row r="31">
          <cell r="P31" t="str">
            <v>10元/天</v>
          </cell>
          <cell r="Q31" t="e">
            <v>#N/A</v>
          </cell>
          <cell r="R31" t="str">
            <v>单价工资上涨1元/小时</v>
          </cell>
          <cell r="S31" t="str">
            <v>2元/小时</v>
          </cell>
        </row>
        <row r="32">
          <cell r="B32" t="str">
            <v>吴洪芬</v>
          </cell>
          <cell r="C32" t="str">
            <v>女</v>
          </cell>
          <cell r="D32" t="str">
            <v>9月转宏达翔</v>
          </cell>
          <cell r="E32" t="str">
            <v>座椅事业一部--座椅厂</v>
          </cell>
          <cell r="F32" t="str">
            <v>座椅总装车间</v>
          </cell>
          <cell r="G32" t="str">
            <v>组装工</v>
          </cell>
          <cell r="H32" t="str">
            <v>河北</v>
          </cell>
          <cell r="I32" t="str">
            <v>劳务派遣</v>
          </cell>
          <cell r="J32" t="str">
            <v>生产类</v>
          </cell>
          <cell r="K32" t="str">
            <v>直接人员</v>
          </cell>
        </row>
        <row r="32">
          <cell r="P32" t="str">
            <v>10元/天</v>
          </cell>
          <cell r="Q32" t="e">
            <v>#N/A</v>
          </cell>
          <cell r="R32" t="str">
            <v>单价工资上涨1元/小时</v>
          </cell>
          <cell r="S32" t="str">
            <v>2元/小时</v>
          </cell>
        </row>
        <row r="33">
          <cell r="B33" t="str">
            <v>孙红岩</v>
          </cell>
          <cell r="C33" t="str">
            <v>女</v>
          </cell>
          <cell r="D33" t="str">
            <v>9月转宏达翔</v>
          </cell>
          <cell r="E33" t="str">
            <v>后视镜事业部</v>
          </cell>
          <cell r="F33" t="str">
            <v>后视镜组装车间</v>
          </cell>
          <cell r="G33" t="str">
            <v>组装工</v>
          </cell>
          <cell r="H33" t="str">
            <v>河北</v>
          </cell>
          <cell r="I33" t="str">
            <v>劳务派遣</v>
          </cell>
          <cell r="J33" t="str">
            <v>生产类</v>
          </cell>
          <cell r="K33" t="str">
            <v>直接人员</v>
          </cell>
        </row>
        <row r="33">
          <cell r="P33" t="str">
            <v>10元/天</v>
          </cell>
          <cell r="Q33" t="e">
            <v>#N/A</v>
          </cell>
          <cell r="R33" t="str">
            <v>单价工资上涨1元/小时</v>
          </cell>
          <cell r="S33" t="str">
            <v>2元/小时</v>
          </cell>
        </row>
        <row r="34">
          <cell r="B34" t="str">
            <v>郑博</v>
          </cell>
          <cell r="C34" t="str">
            <v>男</v>
          </cell>
          <cell r="D34" t="str">
            <v>9月转宏达翔</v>
          </cell>
          <cell r="E34" t="str">
            <v>座椅事业一部--座椅厂</v>
          </cell>
          <cell r="F34" t="str">
            <v>座椅总装车间</v>
          </cell>
          <cell r="G34" t="str">
            <v>组装工</v>
          </cell>
          <cell r="H34" t="str">
            <v>河北</v>
          </cell>
          <cell r="I34" t="str">
            <v>劳务派遣</v>
          </cell>
          <cell r="J34" t="str">
            <v>生产类</v>
          </cell>
          <cell r="K34" t="str">
            <v>直接人员</v>
          </cell>
        </row>
        <row r="34">
          <cell r="P34" t="str">
            <v>10元/天</v>
          </cell>
          <cell r="Q34" t="e">
            <v>#N/A</v>
          </cell>
          <cell r="R34" t="str">
            <v>单价工资上涨1元/小时</v>
          </cell>
          <cell r="S34" t="str">
            <v>2元/小时</v>
          </cell>
        </row>
        <row r="35">
          <cell r="B35" t="str">
            <v>贺金龙</v>
          </cell>
          <cell r="C35" t="str">
            <v>男</v>
          </cell>
          <cell r="D35" t="str">
            <v>9月转宏达翔</v>
          </cell>
          <cell r="E35" t="str">
            <v>座椅事业一部--金属件厂</v>
          </cell>
          <cell r="F35" t="str">
            <v>焊接车间</v>
          </cell>
          <cell r="G35" t="str">
            <v>摆件工</v>
          </cell>
          <cell r="H35" t="str">
            <v>河北</v>
          </cell>
          <cell r="I35" t="str">
            <v>劳务派遣</v>
          </cell>
          <cell r="J35" t="str">
            <v>生产类</v>
          </cell>
          <cell r="K35" t="str">
            <v>直接人员</v>
          </cell>
        </row>
        <row r="35">
          <cell r="P35" t="str">
            <v>10元/天</v>
          </cell>
          <cell r="Q35" t="e">
            <v>#N/A</v>
          </cell>
          <cell r="R35" t="str">
            <v>单价工资上涨1元/小时</v>
          </cell>
          <cell r="S35" t="str">
            <v>2元/小时</v>
          </cell>
        </row>
        <row r="36">
          <cell r="B36" t="str">
            <v>张洪云</v>
          </cell>
          <cell r="C36" t="str">
            <v>女</v>
          </cell>
          <cell r="D36" t="str">
            <v>9月转宏达翔</v>
          </cell>
          <cell r="E36" t="str">
            <v>座椅事业一部--金属件厂</v>
          </cell>
          <cell r="F36" t="str">
            <v>底座装配车间</v>
          </cell>
          <cell r="G36" t="str">
            <v>组装工</v>
          </cell>
          <cell r="H36" t="str">
            <v>河北</v>
          </cell>
          <cell r="I36" t="str">
            <v>劳务派遣</v>
          </cell>
          <cell r="J36" t="str">
            <v>生产类</v>
          </cell>
          <cell r="K36" t="str">
            <v>直接人员</v>
          </cell>
        </row>
        <row r="36">
          <cell r="P36" t="str">
            <v>10元/天</v>
          </cell>
          <cell r="Q36" t="e">
            <v>#N/A</v>
          </cell>
          <cell r="R36" t="str">
            <v>单价工资上涨1元/小时</v>
          </cell>
          <cell r="S36" t="str">
            <v>2元/小时</v>
          </cell>
        </row>
        <row r="37">
          <cell r="B37" t="str">
            <v>闻琪</v>
          </cell>
          <cell r="C37" t="str">
            <v>女</v>
          </cell>
          <cell r="D37" t="str">
            <v>9月转宏达翔</v>
          </cell>
          <cell r="E37" t="str">
            <v>座椅事业一部--金属件厂</v>
          </cell>
          <cell r="F37" t="str">
            <v>底座装配车间</v>
          </cell>
          <cell r="G37" t="str">
            <v>组装工</v>
          </cell>
          <cell r="H37" t="str">
            <v>河北</v>
          </cell>
          <cell r="I37" t="str">
            <v>劳务派遣</v>
          </cell>
          <cell r="J37" t="str">
            <v>生产类</v>
          </cell>
          <cell r="K37" t="str">
            <v>直接人员</v>
          </cell>
        </row>
        <row r="37">
          <cell r="P37" t="str">
            <v>10元/天</v>
          </cell>
          <cell r="Q37" t="e">
            <v>#N/A</v>
          </cell>
          <cell r="R37" t="str">
            <v>单价工资上涨1元/小时</v>
          </cell>
          <cell r="S37" t="str">
            <v>2元/小时</v>
          </cell>
        </row>
        <row r="38">
          <cell r="B38" t="str">
            <v>孙英健</v>
          </cell>
          <cell r="C38" t="str">
            <v>男</v>
          </cell>
          <cell r="D38" t="str">
            <v>9月转宏达翔</v>
          </cell>
          <cell r="E38" t="str">
            <v>座椅事业一部--金属件厂</v>
          </cell>
          <cell r="F38" t="str">
            <v>底座装配车间</v>
          </cell>
          <cell r="G38" t="str">
            <v>组装工</v>
          </cell>
          <cell r="H38" t="str">
            <v>河北</v>
          </cell>
          <cell r="I38" t="str">
            <v>劳务派遣</v>
          </cell>
          <cell r="J38" t="str">
            <v>生产类</v>
          </cell>
          <cell r="K38" t="str">
            <v>直接人员</v>
          </cell>
        </row>
        <row r="38">
          <cell r="P38" t="str">
            <v>10元/天</v>
          </cell>
          <cell r="Q38" t="e">
            <v>#N/A</v>
          </cell>
          <cell r="R38" t="str">
            <v>单价工资上涨1元/小时</v>
          </cell>
          <cell r="S38" t="str">
            <v>2元/小时</v>
          </cell>
        </row>
        <row r="39">
          <cell r="B39" t="str">
            <v>吴忠军</v>
          </cell>
          <cell r="C39" t="str">
            <v>男</v>
          </cell>
          <cell r="D39" t="str">
            <v>9月转宏达翔</v>
          </cell>
          <cell r="E39" t="str">
            <v>座椅事业一部--金属件厂</v>
          </cell>
          <cell r="F39" t="str">
            <v>电泳车间</v>
          </cell>
          <cell r="G39" t="str">
            <v>挂件工</v>
          </cell>
          <cell r="H39" t="str">
            <v>河北</v>
          </cell>
          <cell r="I39" t="str">
            <v>劳务派遣</v>
          </cell>
          <cell r="J39" t="str">
            <v>生产类</v>
          </cell>
          <cell r="K39" t="str">
            <v>直接人员</v>
          </cell>
        </row>
        <row r="39">
          <cell r="P39" t="str">
            <v>10元/天</v>
          </cell>
          <cell r="Q39" t="e">
            <v>#N/A</v>
          </cell>
          <cell r="R39" t="str">
            <v>单价工资上涨1元/小时</v>
          </cell>
          <cell r="S39" t="str">
            <v>2元/小时</v>
          </cell>
        </row>
        <row r="40">
          <cell r="B40" t="str">
            <v>赵义臣</v>
          </cell>
          <cell r="C40" t="str">
            <v>男</v>
          </cell>
          <cell r="D40" t="str">
            <v>9月转宏达翔</v>
          </cell>
          <cell r="E40" t="str">
            <v>座椅事业一部--金属件厂</v>
          </cell>
          <cell r="F40" t="str">
            <v>底座装配车间</v>
          </cell>
          <cell r="G40" t="str">
            <v>组装工</v>
          </cell>
          <cell r="H40" t="str">
            <v>河北</v>
          </cell>
          <cell r="I40" t="str">
            <v>劳务派遣</v>
          </cell>
          <cell r="J40" t="str">
            <v>生产类</v>
          </cell>
          <cell r="K40" t="str">
            <v>直接人员</v>
          </cell>
        </row>
        <row r="40">
          <cell r="P40" t="str">
            <v>10元/天</v>
          </cell>
          <cell r="Q40" t="e">
            <v>#N/A</v>
          </cell>
          <cell r="R40" t="str">
            <v>单价工资上涨1元/小时</v>
          </cell>
          <cell r="S40" t="str">
            <v>2元/小时</v>
          </cell>
        </row>
        <row r="41">
          <cell r="B41" t="str">
            <v>高伟硕</v>
          </cell>
          <cell r="C41" t="str">
            <v>男</v>
          </cell>
          <cell r="D41" t="str">
            <v>9月转宏达翔</v>
          </cell>
          <cell r="E41" t="str">
            <v>座椅事业一部--金属件厂</v>
          </cell>
          <cell r="F41" t="str">
            <v>底座装配车间</v>
          </cell>
          <cell r="G41" t="str">
            <v>组装工</v>
          </cell>
          <cell r="H41" t="str">
            <v>河北</v>
          </cell>
          <cell r="I41" t="str">
            <v>劳务派遣</v>
          </cell>
          <cell r="J41" t="str">
            <v>生产类</v>
          </cell>
          <cell r="K41" t="str">
            <v>直接人员</v>
          </cell>
        </row>
        <row r="41">
          <cell r="P41" t="str">
            <v>10元/天</v>
          </cell>
          <cell r="Q41" t="e">
            <v>#N/A</v>
          </cell>
          <cell r="R41" t="str">
            <v>单价工资上涨1元/小时</v>
          </cell>
          <cell r="S41" t="str">
            <v>2元/小时</v>
          </cell>
        </row>
        <row r="42">
          <cell r="B42" t="str">
            <v>蒋胜辉</v>
          </cell>
          <cell r="C42" t="str">
            <v>男</v>
          </cell>
          <cell r="D42" t="str">
            <v>9月转宏达翔</v>
          </cell>
          <cell r="E42" t="str">
            <v>座椅事业一部--金属件厂</v>
          </cell>
          <cell r="F42" t="str">
            <v>焊接车间</v>
          </cell>
          <cell r="G42" t="str">
            <v>摆件工</v>
          </cell>
          <cell r="H42" t="str">
            <v>河北</v>
          </cell>
          <cell r="I42" t="str">
            <v>劳务派遣</v>
          </cell>
          <cell r="J42" t="str">
            <v>生产类</v>
          </cell>
          <cell r="K42" t="str">
            <v>直接人员</v>
          </cell>
        </row>
        <row r="42">
          <cell r="P42" t="str">
            <v>10元/天</v>
          </cell>
          <cell r="Q42" t="e">
            <v>#N/A</v>
          </cell>
          <cell r="R42" t="str">
            <v>单价工资上涨1元/小时</v>
          </cell>
          <cell r="S42" t="str">
            <v>2元/小时</v>
          </cell>
        </row>
        <row r="43">
          <cell r="B43" t="str">
            <v>郭来祥</v>
          </cell>
          <cell r="C43" t="str">
            <v>男</v>
          </cell>
          <cell r="D43" t="str">
            <v>9月转宏达翔</v>
          </cell>
          <cell r="E43" t="str">
            <v>座椅事业一部--座椅厂</v>
          </cell>
          <cell r="F43" t="str">
            <v>座椅总装车间</v>
          </cell>
          <cell r="G43" t="str">
            <v>组装工</v>
          </cell>
          <cell r="H43" t="str">
            <v>河北</v>
          </cell>
          <cell r="I43" t="str">
            <v>劳务派遣</v>
          </cell>
          <cell r="J43" t="str">
            <v>生产类</v>
          </cell>
          <cell r="K43" t="str">
            <v>直接人员</v>
          </cell>
        </row>
        <row r="43">
          <cell r="P43" t="str">
            <v>10元/天</v>
          </cell>
          <cell r="Q43" t="e">
            <v>#N/A</v>
          </cell>
          <cell r="R43" t="str">
            <v>单价工资上涨1元/小时</v>
          </cell>
          <cell r="S43" t="str">
            <v>2元/小时</v>
          </cell>
        </row>
        <row r="44">
          <cell r="B44" t="str">
            <v>胡承志</v>
          </cell>
          <cell r="C44" t="str">
            <v>男</v>
          </cell>
          <cell r="D44" t="str">
            <v>9月转宏达翔</v>
          </cell>
          <cell r="E44" t="str">
            <v>后视镜事业部</v>
          </cell>
          <cell r="F44" t="str">
            <v>涂装车间</v>
          </cell>
          <cell r="G44" t="str">
            <v>操作工</v>
          </cell>
          <cell r="H44" t="str">
            <v>河北</v>
          </cell>
          <cell r="I44" t="str">
            <v>劳务派遣</v>
          </cell>
          <cell r="J44" t="str">
            <v>生产类</v>
          </cell>
          <cell r="K44" t="str">
            <v>直接人员</v>
          </cell>
        </row>
        <row r="44">
          <cell r="P44" t="str">
            <v>10元/天</v>
          </cell>
          <cell r="Q44" t="e">
            <v>#N/A</v>
          </cell>
          <cell r="R44" t="str">
            <v>单价工资上涨1元/小时</v>
          </cell>
          <cell r="S44" t="str">
            <v>2元/小时</v>
          </cell>
        </row>
      </sheetData>
      <sheetData sheetId="5">
        <row r="2">
          <cell r="B2" t="str">
            <v>从恩健</v>
          </cell>
          <cell r="C2">
            <v>5623.71</v>
          </cell>
          <cell r="D2">
            <v>5623.71</v>
          </cell>
        </row>
        <row r="3">
          <cell r="B3" t="str">
            <v>臧洪瑞</v>
          </cell>
          <cell r="C3">
            <v>5659.5</v>
          </cell>
          <cell r="D3">
            <v>5659.5</v>
          </cell>
        </row>
        <row r="4">
          <cell r="B4" t="str">
            <v>刘宝洪</v>
          </cell>
          <cell r="C4">
            <v>5816.4</v>
          </cell>
          <cell r="D4">
            <v>5816.4</v>
          </cell>
        </row>
        <row r="5">
          <cell r="B5" t="str">
            <v>范淑菁</v>
          </cell>
          <cell r="C5">
            <v>5282</v>
          </cell>
          <cell r="D5">
            <v>5282</v>
          </cell>
        </row>
        <row r="6">
          <cell r="B6" t="str">
            <v>郭瑞超</v>
          </cell>
          <cell r="C6">
            <v>6344.82</v>
          </cell>
          <cell r="D6">
            <v>6344.82</v>
          </cell>
        </row>
        <row r="7">
          <cell r="B7" t="str">
            <v>易春凤</v>
          </cell>
          <cell r="C7">
            <v>6690.24</v>
          </cell>
          <cell r="D7">
            <v>6690.24</v>
          </cell>
        </row>
        <row r="8">
          <cell r="B8" t="str">
            <v>王建国</v>
          </cell>
          <cell r="C8">
            <v>7024.55</v>
          </cell>
          <cell r="D8">
            <v>7024.55</v>
          </cell>
        </row>
        <row r="9">
          <cell r="B9" t="str">
            <v>王建忠</v>
          </cell>
          <cell r="C9">
            <v>6296.325</v>
          </cell>
          <cell r="D9">
            <v>6296.33</v>
          </cell>
        </row>
        <row r="10">
          <cell r="B10" t="str">
            <v>赵永昌</v>
          </cell>
          <cell r="C10">
            <v>9551.52</v>
          </cell>
          <cell r="D10">
            <v>9551.52</v>
          </cell>
        </row>
        <row r="11">
          <cell r="B11" t="str">
            <v>王庆骥</v>
          </cell>
          <cell r="C11">
            <v>5464.8</v>
          </cell>
          <cell r="D11">
            <v>5464.8</v>
          </cell>
        </row>
        <row r="12">
          <cell r="B12" t="str">
            <v>闻龙超</v>
          </cell>
          <cell r="C12">
            <v>5174.7</v>
          </cell>
          <cell r="D12">
            <v>5174.7</v>
          </cell>
        </row>
        <row r="13">
          <cell r="B13" t="str">
            <v>张俊婷</v>
          </cell>
          <cell r="C13">
            <v>4883.1</v>
          </cell>
          <cell r="D13">
            <v>4883.1</v>
          </cell>
        </row>
        <row r="14">
          <cell r="B14" t="str">
            <v>张洪云</v>
          </cell>
          <cell r="C14">
            <v>5235.1</v>
          </cell>
          <cell r="D14">
            <v>5235.1</v>
          </cell>
        </row>
        <row r="15">
          <cell r="B15" t="str">
            <v>孙英健</v>
          </cell>
          <cell r="C15">
            <v>4931.85</v>
          </cell>
          <cell r="D15">
            <v>4931.85</v>
          </cell>
        </row>
        <row r="16">
          <cell r="B16" t="str">
            <v>闻琪</v>
          </cell>
          <cell r="C16">
            <v>4029.8</v>
          </cell>
          <cell r="D16">
            <v>4029.8</v>
          </cell>
        </row>
        <row r="17">
          <cell r="B17" t="str">
            <v>李久远</v>
          </cell>
          <cell r="C17">
            <v>4711.5</v>
          </cell>
          <cell r="D17">
            <v>4711.5</v>
          </cell>
        </row>
        <row r="18">
          <cell r="B18" t="str">
            <v>高伟硕</v>
          </cell>
          <cell r="C18">
            <v>4718.8</v>
          </cell>
          <cell r="D18">
            <v>4718.8</v>
          </cell>
        </row>
        <row r="19">
          <cell r="B19" t="str">
            <v>徐俊亭</v>
          </cell>
          <cell r="C19">
            <v>7528.65384615385</v>
          </cell>
          <cell r="D19">
            <v>7528.65</v>
          </cell>
        </row>
        <row r="20">
          <cell r="B20" t="str">
            <v>刘红成</v>
          </cell>
          <cell r="C20">
            <v>8315.39160839161</v>
          </cell>
          <cell r="D20">
            <v>8315.39</v>
          </cell>
        </row>
        <row r="21">
          <cell r="B21" t="str">
            <v>吕昊展</v>
          </cell>
          <cell r="C21">
            <v>5238.68531468531</v>
          </cell>
          <cell r="D21">
            <v>5238.69</v>
          </cell>
        </row>
        <row r="22">
          <cell r="B22" t="str">
            <v>胡承志</v>
          </cell>
          <cell r="C22">
            <v>4206.4</v>
          </cell>
          <cell r="D22">
            <v>4206.4</v>
          </cell>
        </row>
        <row r="23">
          <cell r="B23" t="str">
            <v>张春玉</v>
          </cell>
          <cell r="C23">
            <v>4752</v>
          </cell>
          <cell r="D23">
            <v>4752</v>
          </cell>
        </row>
        <row r="24">
          <cell r="B24" t="str">
            <v>程顺</v>
          </cell>
          <cell r="C24">
            <v>5626.33737302914</v>
          </cell>
          <cell r="D24">
            <v>5626.34</v>
          </cell>
        </row>
        <row r="25">
          <cell r="B25" t="str">
            <v>赵增强</v>
          </cell>
          <cell r="C25">
            <v>6180.27754658384</v>
          </cell>
          <cell r="D25">
            <v>6180.28</v>
          </cell>
        </row>
        <row r="26">
          <cell r="B26" t="str">
            <v>刘瑜</v>
          </cell>
          <cell r="C26">
            <v>3569</v>
          </cell>
          <cell r="D26">
            <v>3569</v>
          </cell>
        </row>
        <row r="27">
          <cell r="B27" t="str">
            <v>孙红岩</v>
          </cell>
          <cell r="C27">
            <v>4204</v>
          </cell>
          <cell r="D27">
            <v>4204</v>
          </cell>
        </row>
        <row r="28">
          <cell r="B28" t="str">
            <v>刘海明</v>
          </cell>
          <cell r="C28">
            <v>5546</v>
          </cell>
          <cell r="D28">
            <v>5546</v>
          </cell>
        </row>
        <row r="29">
          <cell r="B29" t="str">
            <v>张德林</v>
          </cell>
          <cell r="C29">
            <v>5976.5</v>
          </cell>
          <cell r="D29">
            <v>5976.5</v>
          </cell>
        </row>
        <row r="30">
          <cell r="B30" t="str">
            <v>郭来祥</v>
          </cell>
          <cell r="C30">
            <v>4896.5</v>
          </cell>
          <cell r="D30">
            <v>4896.5</v>
          </cell>
        </row>
        <row r="31">
          <cell r="B31" t="str">
            <v>吴洪芬</v>
          </cell>
          <cell r="C31">
            <v>5792.5</v>
          </cell>
          <cell r="D31">
            <v>5792.5</v>
          </cell>
        </row>
        <row r="32">
          <cell r="B32" t="str">
            <v>熊云龙</v>
          </cell>
          <cell r="C32">
            <v>6785</v>
          </cell>
          <cell r="D32">
            <v>6785</v>
          </cell>
        </row>
        <row r="33">
          <cell r="B33" t="str">
            <v>郭庆园</v>
          </cell>
          <cell r="C33">
            <v>6093.5</v>
          </cell>
          <cell r="D33">
            <v>6093.5</v>
          </cell>
        </row>
        <row r="34">
          <cell r="B34" t="str">
            <v>郑博</v>
          </cell>
          <cell r="C34">
            <v>5453</v>
          </cell>
          <cell r="D34">
            <v>5453</v>
          </cell>
        </row>
        <row r="35">
          <cell r="B35" t="str">
            <v>杨秀虹</v>
          </cell>
          <cell r="C35">
            <v>4795</v>
          </cell>
          <cell r="D35">
            <v>4795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员工花名册"/>
      <sheetName val="当月入职"/>
      <sheetName val="当月离职"/>
      <sheetName val="当月调转"/>
      <sheetName val="人员异动统计"/>
      <sheetName val="中台 "/>
      <sheetName val="金属件"/>
      <sheetName val="座椅"/>
      <sheetName val="后视镜"/>
      <sheetName val="费用化人员"/>
      <sheetName val="金属件事业部离职率"/>
      <sheetName val="座椅事业部离职率"/>
      <sheetName val="后视镜事业部离职率"/>
      <sheetName val="Sheet1"/>
    </sheetNames>
    <sheetDataSet>
      <sheetData sheetId="0" refreshError="1">
        <row r="3">
          <cell r="C3" t="str">
            <v>王磊</v>
          </cell>
          <cell r="D3" t="str">
            <v>男</v>
          </cell>
          <cell r="E3" t="str">
            <v>前台</v>
          </cell>
          <cell r="F3" t="str">
            <v>河北光华荣昌汽车部件有限公司</v>
          </cell>
          <cell r="G3" t="str">
            <v>座椅事业一部--金属件厂</v>
          </cell>
          <cell r="H3" t="str">
            <v>总经办</v>
          </cell>
          <cell r="I3" t="str">
            <v>总经理</v>
          </cell>
          <cell r="J3" t="str">
            <v>/</v>
          </cell>
          <cell r="K3" t="str">
            <v>河北</v>
          </cell>
          <cell r="L3" t="str">
            <v>北京光华荣昌</v>
          </cell>
          <cell r="M3" t="str">
            <v>劳动合同</v>
          </cell>
          <cell r="N3" t="str">
            <v>是</v>
          </cell>
          <cell r="O3" t="str">
            <v>否</v>
          </cell>
          <cell r="P3" t="str">
            <v>正式工</v>
          </cell>
          <cell r="Q3" t="str">
            <v>管理类</v>
          </cell>
          <cell r="R3" t="str">
            <v>间接人员</v>
          </cell>
          <cell r="S3">
            <v>38718</v>
          </cell>
          <cell r="T3">
            <v>19</v>
          </cell>
          <cell r="U3" t="str">
            <v>2021.12.4</v>
          </cell>
          <cell r="V3" t="str">
            <v>调入</v>
          </cell>
          <cell r="W3" t="str">
            <v>18612905812</v>
          </cell>
          <cell r="X3" t="str">
            <v>李常花</v>
          </cell>
          <cell r="Y3">
            <v>18612905812</v>
          </cell>
          <cell r="Z3" t="str">
            <v>高中</v>
          </cell>
        </row>
        <row r="3">
          <cell r="AB3" t="str">
            <v>龙关三中</v>
          </cell>
          <cell r="AC3" t="str">
            <v>无</v>
          </cell>
          <cell r="AD3" t="str">
            <v>统招</v>
          </cell>
          <cell r="AE3" t="str">
            <v>本科</v>
          </cell>
          <cell r="AF3">
            <v>43405</v>
          </cell>
          <cell r="AG3" t="str">
            <v>石家庄理工大学</v>
          </cell>
          <cell r="AH3" t="str">
            <v>工商管理</v>
          </cell>
          <cell r="AI3" t="str">
            <v>自考</v>
          </cell>
          <cell r="AJ3" t="str">
            <v>汉</v>
          </cell>
          <cell r="AK3" t="str">
            <v>群众</v>
          </cell>
          <cell r="AL3" t="str">
            <v>已婚</v>
          </cell>
          <cell r="AM3" t="str">
            <v>1988-08-03</v>
          </cell>
          <cell r="AN3">
            <v>36</v>
          </cell>
        </row>
        <row r="3">
          <cell r="AP3" t="str">
            <v>河北</v>
          </cell>
          <cell r="AQ3" t="str">
            <v>河北省张家口市青城县</v>
          </cell>
        </row>
        <row r="4">
          <cell r="C4" t="str">
            <v>张黎明</v>
          </cell>
          <cell r="D4" t="str">
            <v>男</v>
          </cell>
          <cell r="E4" t="str">
            <v>中台</v>
          </cell>
          <cell r="F4" t="str">
            <v>河北光华荣昌汽车部件有限公司</v>
          </cell>
          <cell r="G4" t="str">
            <v>河北党务室</v>
          </cell>
          <cell r="H4" t="str">
            <v>党务室</v>
          </cell>
          <cell r="I4" t="str">
            <v>党支部书记</v>
          </cell>
          <cell r="J4" t="str">
            <v>/</v>
          </cell>
          <cell r="K4" t="str">
            <v>河北</v>
          </cell>
          <cell r="L4" t="str">
            <v>河北工厂</v>
          </cell>
          <cell r="M4" t="str">
            <v>劳动合同</v>
          </cell>
          <cell r="N4" t="str">
            <v>是</v>
          </cell>
          <cell r="O4" t="str">
            <v>否</v>
          </cell>
          <cell r="P4" t="str">
            <v>正式工</v>
          </cell>
          <cell r="Q4" t="str">
            <v>办公室</v>
          </cell>
          <cell r="R4" t="str">
            <v>间接人员</v>
          </cell>
          <cell r="S4">
            <v>39548</v>
          </cell>
          <cell r="T4">
            <v>16</v>
          </cell>
        </row>
        <row r="4">
          <cell r="W4" t="str">
            <v>15511704008</v>
          </cell>
          <cell r="X4" t="str">
            <v>王淑敏</v>
          </cell>
          <cell r="Y4">
            <v>5261218</v>
          </cell>
          <cell r="Z4" t="str">
            <v>高中</v>
          </cell>
          <cell r="AA4">
            <v>32387</v>
          </cell>
          <cell r="AB4" t="str">
            <v>黄骅二中</v>
          </cell>
          <cell r="AC4" t="str">
            <v>无</v>
          </cell>
          <cell r="AD4" t="str">
            <v>统招</v>
          </cell>
          <cell r="AE4" t="str">
            <v>高中</v>
          </cell>
          <cell r="AF4">
            <v>32387</v>
          </cell>
          <cell r="AG4" t="str">
            <v>黄骅二中</v>
          </cell>
          <cell r="AH4" t="str">
            <v>无</v>
          </cell>
          <cell r="AI4" t="str">
            <v>统招</v>
          </cell>
          <cell r="AJ4" t="str">
            <v>汉</v>
          </cell>
          <cell r="AK4" t="str">
            <v>党员</v>
          </cell>
          <cell r="AL4" t="str">
            <v>已婚</v>
          </cell>
          <cell r="AM4" t="str">
            <v>1972-10-03</v>
          </cell>
          <cell r="AN4">
            <v>52</v>
          </cell>
          <cell r="AO4">
            <v>32478</v>
          </cell>
          <cell r="AP4" t="str">
            <v>河北</v>
          </cell>
          <cell r="AQ4" t="str">
            <v>河北省黄骅市华中街三区273号</v>
          </cell>
        </row>
        <row r="5">
          <cell r="C5" t="str">
            <v>赵志强</v>
          </cell>
          <cell r="D5" t="str">
            <v>男</v>
          </cell>
          <cell r="E5" t="str">
            <v>中台</v>
          </cell>
          <cell r="F5" t="str">
            <v>河北光华荣昌汽车部件有限公司</v>
          </cell>
          <cell r="G5" t="str">
            <v>河北箫驰公司</v>
          </cell>
          <cell r="H5" t="str">
            <v>箫驰公司</v>
          </cell>
          <cell r="I5" t="str">
            <v>三包服务</v>
          </cell>
          <cell r="J5" t="str">
            <v>/</v>
          </cell>
          <cell r="K5" t="str">
            <v>河北</v>
          </cell>
          <cell r="L5" t="str">
            <v>河北工厂</v>
          </cell>
          <cell r="M5" t="str">
            <v>劳动合同</v>
          </cell>
          <cell r="N5" t="str">
            <v>是</v>
          </cell>
          <cell r="O5" t="str">
            <v>否</v>
          </cell>
          <cell r="P5" t="str">
            <v>正式工</v>
          </cell>
          <cell r="Q5" t="str">
            <v>售后类</v>
          </cell>
          <cell r="R5" t="str">
            <v>间接人员</v>
          </cell>
          <cell r="S5">
            <v>38758</v>
          </cell>
          <cell r="T5">
            <v>18</v>
          </cell>
          <cell r="U5">
            <v>45536</v>
          </cell>
          <cell r="V5" t="str">
            <v>调入</v>
          </cell>
          <cell r="W5">
            <v>13931703480</v>
          </cell>
          <cell r="X5" t="str">
            <v>胡福燕</v>
          </cell>
          <cell r="Y5">
            <v>15632747654</v>
          </cell>
          <cell r="Z5" t="str">
            <v>初中</v>
          </cell>
          <cell r="AA5">
            <v>35947</v>
          </cell>
          <cell r="AB5" t="str">
            <v>常郭中学</v>
          </cell>
          <cell r="AC5" t="str">
            <v>无</v>
          </cell>
          <cell r="AD5" t="str">
            <v>统招</v>
          </cell>
          <cell r="AE5" t="str">
            <v>初中</v>
          </cell>
          <cell r="AF5">
            <v>35947</v>
          </cell>
          <cell r="AG5" t="str">
            <v>常郭中学</v>
          </cell>
          <cell r="AH5" t="str">
            <v>无</v>
          </cell>
          <cell r="AI5" t="str">
            <v>统招</v>
          </cell>
          <cell r="AJ5" t="str">
            <v>汉</v>
          </cell>
          <cell r="AK5" t="str">
            <v>群众</v>
          </cell>
          <cell r="AL5" t="str">
            <v>已婚</v>
          </cell>
          <cell r="AM5" t="str">
            <v>1982-08-22</v>
          </cell>
          <cell r="AN5">
            <v>42</v>
          </cell>
          <cell r="AO5" t="str">
            <v>2000年</v>
          </cell>
          <cell r="AP5" t="str">
            <v>河北</v>
          </cell>
          <cell r="AQ5" t="str">
            <v>河北省黄骅市常郭镇赵子札村176号</v>
          </cell>
        </row>
        <row r="6">
          <cell r="C6" t="str">
            <v>刘强</v>
          </cell>
          <cell r="D6" t="str">
            <v>男</v>
          </cell>
          <cell r="E6" t="str">
            <v>前台</v>
          </cell>
          <cell r="F6" t="str">
            <v>河北光华荣昌汽车部件有限公司</v>
          </cell>
          <cell r="G6" t="str">
            <v>座椅事业一部--座椅厂</v>
          </cell>
          <cell r="H6" t="str">
            <v>制造技术部-质量管理</v>
          </cell>
          <cell r="I6" t="str">
            <v>座椅外检</v>
          </cell>
          <cell r="J6" t="str">
            <v>/</v>
          </cell>
          <cell r="K6" t="str">
            <v>河北</v>
          </cell>
          <cell r="L6" t="str">
            <v>河北工厂</v>
          </cell>
          <cell r="M6" t="str">
            <v>劳动合同</v>
          </cell>
          <cell r="N6" t="str">
            <v>是</v>
          </cell>
          <cell r="O6" t="str">
            <v>否</v>
          </cell>
          <cell r="P6" t="str">
            <v>正式工</v>
          </cell>
          <cell r="Q6" t="str">
            <v>质量类</v>
          </cell>
          <cell r="R6" t="str">
            <v>间接人员</v>
          </cell>
          <cell r="S6">
            <v>44292</v>
          </cell>
          <cell r="T6">
            <v>3</v>
          </cell>
          <cell r="U6">
            <v>45366</v>
          </cell>
          <cell r="V6" t="str">
            <v>调入</v>
          </cell>
          <cell r="W6">
            <v>13784734614</v>
          </cell>
          <cell r="X6" t="str">
            <v>张辉</v>
          </cell>
          <cell r="Y6">
            <v>13780578302</v>
          </cell>
          <cell r="Z6" t="str">
            <v>大专</v>
          </cell>
          <cell r="AA6">
            <v>40360</v>
          </cell>
          <cell r="AB6" t="str">
            <v>天津机电工艺学院</v>
          </cell>
          <cell r="AC6" t="str">
            <v>机械制造及其自动化</v>
          </cell>
          <cell r="AD6" t="str">
            <v>统招</v>
          </cell>
          <cell r="AE6" t="str">
            <v>大专</v>
          </cell>
          <cell r="AF6">
            <v>40360</v>
          </cell>
          <cell r="AG6" t="str">
            <v>天津机电工艺学院</v>
          </cell>
          <cell r="AH6" t="str">
            <v>机械制造及其自动化</v>
          </cell>
          <cell r="AI6" t="str">
            <v>统招</v>
          </cell>
          <cell r="AJ6" t="str">
            <v>汉</v>
          </cell>
          <cell r="AK6" t="str">
            <v>群众</v>
          </cell>
          <cell r="AL6" t="str">
            <v>已婚</v>
          </cell>
          <cell r="AM6" t="str">
            <v>1988-10-01</v>
          </cell>
          <cell r="AN6">
            <v>36</v>
          </cell>
          <cell r="AO6" t="str">
            <v>2010年</v>
          </cell>
          <cell r="AP6" t="str">
            <v>河北</v>
          </cell>
          <cell r="AQ6" t="str">
            <v>河北省沧州市青县金牛镇黄老人村66号</v>
          </cell>
        </row>
        <row r="7">
          <cell r="C7" t="str">
            <v>许嘉辉</v>
          </cell>
          <cell r="D7" t="str">
            <v>男</v>
          </cell>
          <cell r="E7" t="str">
            <v>中台</v>
          </cell>
          <cell r="F7" t="str">
            <v>河北光华荣昌汽车部件有限公司</v>
          </cell>
          <cell r="G7" t="str">
            <v>河北箫驰公司</v>
          </cell>
          <cell r="H7" t="str">
            <v>箫驰公司</v>
          </cell>
          <cell r="I7" t="str">
            <v>配件厂主管</v>
          </cell>
          <cell r="J7" t="str">
            <v>/</v>
          </cell>
          <cell r="K7" t="str">
            <v>河北</v>
          </cell>
          <cell r="L7" t="str">
            <v>河北工厂</v>
          </cell>
          <cell r="M7" t="str">
            <v>劳动合同</v>
          </cell>
          <cell r="N7" t="str">
            <v>是</v>
          </cell>
          <cell r="O7" t="str">
            <v>否</v>
          </cell>
          <cell r="P7" t="str">
            <v>正式工</v>
          </cell>
          <cell r="Q7" t="str">
            <v>售后类</v>
          </cell>
          <cell r="R7" t="str">
            <v>间接人员</v>
          </cell>
          <cell r="S7">
            <v>38062</v>
          </cell>
          <cell r="T7">
            <v>20</v>
          </cell>
          <cell r="U7" t="str">
            <v>2022.1.6</v>
          </cell>
          <cell r="V7" t="str">
            <v>调入</v>
          </cell>
          <cell r="W7">
            <v>19831788626</v>
          </cell>
          <cell r="X7" t="str">
            <v>李丽英</v>
          </cell>
          <cell r="Y7">
            <v>18632708967</v>
          </cell>
          <cell r="Z7" t="str">
            <v>高中</v>
          </cell>
          <cell r="AA7">
            <v>37043</v>
          </cell>
          <cell r="AB7" t="str">
            <v>海兴中学</v>
          </cell>
          <cell r="AC7" t="str">
            <v>——</v>
          </cell>
          <cell r="AD7" t="str">
            <v>统招</v>
          </cell>
          <cell r="AE7" t="str">
            <v>大专</v>
          </cell>
          <cell r="AF7">
            <v>45078</v>
          </cell>
          <cell r="AG7" t="str">
            <v>渤海理工职业技术学院</v>
          </cell>
          <cell r="AH7" t="str">
            <v>人力资源</v>
          </cell>
          <cell r="AI7" t="str">
            <v>成考</v>
          </cell>
          <cell r="AJ7" t="str">
            <v>汉</v>
          </cell>
          <cell r="AK7" t="str">
            <v>群众</v>
          </cell>
          <cell r="AL7" t="str">
            <v>已婚</v>
          </cell>
          <cell r="AM7" t="str">
            <v>1982-03-26</v>
          </cell>
          <cell r="AN7">
            <v>42</v>
          </cell>
          <cell r="AO7">
            <v>37165</v>
          </cell>
          <cell r="AP7" t="str">
            <v>河北</v>
          </cell>
          <cell r="AQ7" t="str">
            <v>河北省沧州市海兴县苏基镇许良户村58号</v>
          </cell>
        </row>
        <row r="8">
          <cell r="C8" t="str">
            <v>孙秀霞</v>
          </cell>
          <cell r="D8" t="str">
            <v>女</v>
          </cell>
          <cell r="E8" t="str">
            <v>前台</v>
          </cell>
          <cell r="F8" t="str">
            <v>河北光华荣昌汽车部件有限公司</v>
          </cell>
          <cell r="G8" t="str">
            <v>座椅事业一部--金属件厂</v>
          </cell>
          <cell r="H8" t="str">
            <v>生产管理科</v>
          </cell>
          <cell r="I8" t="str">
            <v>功能件库管B</v>
          </cell>
          <cell r="J8" t="str">
            <v>/</v>
          </cell>
          <cell r="K8" t="str">
            <v>河北</v>
          </cell>
          <cell r="L8" t="str">
            <v>河北工厂</v>
          </cell>
          <cell r="M8" t="str">
            <v>劳动合同</v>
          </cell>
          <cell r="N8" t="str">
            <v>是</v>
          </cell>
          <cell r="O8" t="str">
            <v>否</v>
          </cell>
          <cell r="P8" t="str">
            <v>正式工</v>
          </cell>
          <cell r="Q8" t="str">
            <v>生产类</v>
          </cell>
          <cell r="R8" t="str">
            <v>间接人员</v>
          </cell>
          <cell r="S8">
            <v>44012</v>
          </cell>
          <cell r="T8">
            <v>4</v>
          </cell>
          <cell r="U8">
            <v>45547</v>
          </cell>
          <cell r="V8" t="str">
            <v>调入</v>
          </cell>
          <cell r="W8" t="str">
            <v>18233661796</v>
          </cell>
          <cell r="X8" t="str">
            <v>冯关新</v>
          </cell>
          <cell r="Y8">
            <v>16632770953</v>
          </cell>
          <cell r="Z8" t="str">
            <v>高中</v>
          </cell>
          <cell r="AA8">
            <v>37043</v>
          </cell>
          <cell r="AB8" t="str">
            <v>海星高中</v>
          </cell>
          <cell r="AC8" t="str">
            <v>无</v>
          </cell>
          <cell r="AD8" t="str">
            <v>统招</v>
          </cell>
          <cell r="AE8" t="str">
            <v>高中</v>
          </cell>
          <cell r="AF8">
            <v>37043</v>
          </cell>
          <cell r="AG8" t="str">
            <v>海星高中</v>
          </cell>
          <cell r="AH8" t="str">
            <v>无</v>
          </cell>
          <cell r="AI8" t="str">
            <v>统招</v>
          </cell>
          <cell r="AJ8" t="str">
            <v>汉</v>
          </cell>
          <cell r="AK8" t="str">
            <v>群众</v>
          </cell>
          <cell r="AL8" t="str">
            <v>已婚</v>
          </cell>
          <cell r="AM8" t="str">
            <v>1981-07-10</v>
          </cell>
          <cell r="AN8">
            <v>43</v>
          </cell>
          <cell r="AO8" t="str">
            <v>2001年</v>
          </cell>
          <cell r="AP8" t="str">
            <v>河北</v>
          </cell>
          <cell r="AQ8" t="str">
            <v>河北省黄骅市羊二庄镇八里庄村565号</v>
          </cell>
        </row>
        <row r="9">
          <cell r="C9" t="str">
            <v>冯亮亮</v>
          </cell>
          <cell r="D9" t="str">
            <v>男</v>
          </cell>
          <cell r="E9" t="str">
            <v>中台</v>
          </cell>
          <cell r="F9" t="str">
            <v>河北光华荣昌汽车部件有限公司</v>
          </cell>
          <cell r="G9" t="str">
            <v>河北工艺工程部</v>
          </cell>
          <cell r="H9" t="str">
            <v>工艺工程部</v>
          </cell>
          <cell r="I9" t="str">
            <v>产品工程师</v>
          </cell>
          <cell r="J9" t="str">
            <v>初级工程师</v>
          </cell>
          <cell r="K9" t="str">
            <v>河北</v>
          </cell>
          <cell r="L9" t="str">
            <v>河北工厂</v>
          </cell>
          <cell r="M9" t="str">
            <v>劳动合同</v>
          </cell>
          <cell r="N9" t="str">
            <v>是</v>
          </cell>
          <cell r="O9" t="str">
            <v>否</v>
          </cell>
          <cell r="P9" t="str">
            <v>正式工</v>
          </cell>
          <cell r="Q9" t="str">
            <v>技术类</v>
          </cell>
          <cell r="R9" t="str">
            <v>间接人员</v>
          </cell>
          <cell r="S9">
            <v>41539</v>
          </cell>
          <cell r="T9">
            <v>11</v>
          </cell>
        </row>
        <row r="9">
          <cell r="W9" t="str">
            <v>13363669032</v>
          </cell>
          <cell r="X9" t="str">
            <v>配偶</v>
          </cell>
          <cell r="Y9">
            <v>15369780890</v>
          </cell>
          <cell r="Z9" t="str">
            <v>大专</v>
          </cell>
          <cell r="AA9">
            <v>41426</v>
          </cell>
          <cell r="AB9" t="str">
            <v>河北省工业职业技术学院</v>
          </cell>
          <cell r="AC9" t="str">
            <v>自动化电子信息</v>
          </cell>
          <cell r="AD9" t="str">
            <v>统招</v>
          </cell>
          <cell r="AE9" t="str">
            <v>大专</v>
          </cell>
          <cell r="AF9">
            <v>41426</v>
          </cell>
          <cell r="AG9" t="str">
            <v>河北省工业职业技术学院</v>
          </cell>
          <cell r="AH9" t="str">
            <v>自动化电子信息</v>
          </cell>
          <cell r="AI9" t="str">
            <v>统招</v>
          </cell>
          <cell r="AJ9" t="str">
            <v>汉</v>
          </cell>
          <cell r="AK9" t="str">
            <v>群众</v>
          </cell>
          <cell r="AL9" t="str">
            <v>已婚</v>
          </cell>
          <cell r="AM9" t="str">
            <v>1991-05-05</v>
          </cell>
          <cell r="AN9">
            <v>33</v>
          </cell>
          <cell r="AO9" t="str">
            <v>2013年</v>
          </cell>
          <cell r="AP9" t="str">
            <v>河北</v>
          </cell>
          <cell r="AQ9" t="str">
            <v>河北省衡水市故城县坊庄乡于林村34号</v>
          </cell>
        </row>
        <row r="10">
          <cell r="C10" t="str">
            <v>刘艳霞</v>
          </cell>
          <cell r="D10" t="str">
            <v>女</v>
          </cell>
          <cell r="E10" t="str">
            <v>中台</v>
          </cell>
          <cell r="F10" t="str">
            <v>河北光华荣昌汽车部件有限公司</v>
          </cell>
          <cell r="G10" t="str">
            <v>河北工艺工程部</v>
          </cell>
          <cell r="H10" t="str">
            <v>工艺工程部</v>
          </cell>
          <cell r="I10" t="str">
            <v>档案员</v>
          </cell>
          <cell r="J10" t="str">
            <v>/</v>
          </cell>
          <cell r="K10" t="str">
            <v>河北</v>
          </cell>
          <cell r="L10" t="str">
            <v>河北工厂</v>
          </cell>
          <cell r="M10" t="str">
            <v>劳动合同</v>
          </cell>
          <cell r="N10" t="str">
            <v>是</v>
          </cell>
          <cell r="O10" t="str">
            <v>否</v>
          </cell>
          <cell r="P10" t="str">
            <v>正式工</v>
          </cell>
          <cell r="Q10" t="str">
            <v>技术类</v>
          </cell>
          <cell r="R10" t="str">
            <v>间接人员</v>
          </cell>
          <cell r="S10">
            <v>44617</v>
          </cell>
          <cell r="T10">
            <v>2</v>
          </cell>
        </row>
        <row r="10">
          <cell r="W10" t="str">
            <v>18231719229</v>
          </cell>
          <cell r="X10" t="str">
            <v>配偶</v>
          </cell>
          <cell r="Y10">
            <v>13730597689</v>
          </cell>
          <cell r="Z10" t="str">
            <v>本科</v>
          </cell>
          <cell r="AA10">
            <v>41426</v>
          </cell>
          <cell r="AB10" t="str">
            <v>河北科技大学理工学院</v>
          </cell>
          <cell r="AC10" t="str">
            <v>交通运输</v>
          </cell>
          <cell r="AD10" t="str">
            <v>统招</v>
          </cell>
          <cell r="AE10" t="str">
            <v>本科</v>
          </cell>
          <cell r="AF10">
            <v>41426</v>
          </cell>
          <cell r="AG10" t="str">
            <v>河北科技大学理工学院</v>
          </cell>
          <cell r="AH10" t="str">
            <v>交通运输</v>
          </cell>
          <cell r="AI10" t="str">
            <v>统招</v>
          </cell>
          <cell r="AJ10" t="str">
            <v>汉</v>
          </cell>
          <cell r="AK10" t="str">
            <v>群众</v>
          </cell>
          <cell r="AL10" t="str">
            <v>已婚</v>
          </cell>
          <cell r="AM10" t="str">
            <v>1990-04-23</v>
          </cell>
          <cell r="AN10">
            <v>34</v>
          </cell>
          <cell r="AO10">
            <v>41579</v>
          </cell>
          <cell r="AP10" t="str">
            <v>河北</v>
          </cell>
          <cell r="AQ10" t="str">
            <v>河北省黄骅市官庄乡小闫台村217号</v>
          </cell>
        </row>
        <row r="11">
          <cell r="C11" t="str">
            <v>程丽宇</v>
          </cell>
          <cell r="D11" t="str">
            <v>女</v>
          </cell>
          <cell r="E11" t="str">
            <v>前台</v>
          </cell>
          <cell r="F11" t="str">
            <v>河北光华荣昌汽车部件有限公司</v>
          </cell>
          <cell r="G11" t="str">
            <v>座椅事业一部--座椅厂</v>
          </cell>
          <cell r="H11" t="str">
            <v>采购执行科</v>
          </cell>
          <cell r="I11" t="str">
            <v>大宗物料采购员</v>
          </cell>
          <cell r="J11" t="str">
            <v>/</v>
          </cell>
          <cell r="K11" t="str">
            <v>河北</v>
          </cell>
          <cell r="L11" t="str">
            <v>河北工厂</v>
          </cell>
          <cell r="M11" t="str">
            <v>劳动合同</v>
          </cell>
          <cell r="N11" t="str">
            <v>是</v>
          </cell>
          <cell r="O11" t="str">
            <v>否</v>
          </cell>
          <cell r="P11" t="str">
            <v>正式工</v>
          </cell>
          <cell r="Q11" t="str">
            <v>采购类</v>
          </cell>
          <cell r="R11" t="str">
            <v>间接人员</v>
          </cell>
          <cell r="S11">
            <v>43635</v>
          </cell>
          <cell r="T11">
            <v>5</v>
          </cell>
        </row>
        <row r="11">
          <cell r="W11" t="str">
            <v>15533766997</v>
          </cell>
          <cell r="X11" t="str">
            <v>配偶</v>
          </cell>
          <cell r="Y11">
            <v>15175702181</v>
          </cell>
          <cell r="Z11" t="str">
            <v>大专</v>
          </cell>
          <cell r="AA11">
            <v>41791</v>
          </cell>
          <cell r="AB11" t="str">
            <v>保定职业技术学院</v>
          </cell>
          <cell r="AC11" t="str">
            <v>物流管理</v>
          </cell>
          <cell r="AD11" t="str">
            <v>统招</v>
          </cell>
          <cell r="AE11" t="str">
            <v>大专</v>
          </cell>
          <cell r="AF11">
            <v>41791</v>
          </cell>
          <cell r="AG11" t="str">
            <v>保定职业技术学院</v>
          </cell>
          <cell r="AH11" t="str">
            <v>物流管理</v>
          </cell>
          <cell r="AI11" t="str">
            <v>统招</v>
          </cell>
          <cell r="AJ11" t="str">
            <v>汉</v>
          </cell>
          <cell r="AK11" t="str">
            <v>群众</v>
          </cell>
          <cell r="AL11" t="str">
            <v>已婚</v>
          </cell>
          <cell r="AM11" t="str">
            <v>1992-12-11</v>
          </cell>
          <cell r="AN11">
            <v>32</v>
          </cell>
          <cell r="AO11" t="str">
            <v>2014年</v>
          </cell>
          <cell r="AP11" t="str">
            <v>河北</v>
          </cell>
          <cell r="AQ11" t="str">
            <v>河北省黄骅市南大港农场北社区210号</v>
          </cell>
        </row>
        <row r="12">
          <cell r="C12" t="str">
            <v>滕奉伟</v>
          </cell>
          <cell r="D12" t="str">
            <v>男</v>
          </cell>
          <cell r="E12" t="str">
            <v>前台</v>
          </cell>
          <cell r="F12" t="str">
            <v>河北光华荣昌汽车部件有限公司</v>
          </cell>
          <cell r="G12" t="str">
            <v>座椅事业一部--金属件厂</v>
          </cell>
          <cell r="H12" t="str">
            <v>制造技术部-模具车间检测室</v>
          </cell>
          <cell r="I12" t="str">
            <v>检验员</v>
          </cell>
          <cell r="J12" t="str">
            <v>/</v>
          </cell>
          <cell r="K12" t="str">
            <v>河北</v>
          </cell>
          <cell r="L12" t="str">
            <v>河北工厂</v>
          </cell>
          <cell r="M12" t="str">
            <v>劳动合同</v>
          </cell>
          <cell r="N12" t="str">
            <v>是</v>
          </cell>
          <cell r="O12" t="str">
            <v>否</v>
          </cell>
          <cell r="P12" t="str">
            <v>正式工</v>
          </cell>
          <cell r="Q12" t="str">
            <v>质量类</v>
          </cell>
          <cell r="R12" t="str">
            <v>间接人员</v>
          </cell>
          <cell r="S12">
            <v>42140</v>
          </cell>
          <cell r="T12">
            <v>9</v>
          </cell>
          <cell r="U12">
            <v>45536</v>
          </cell>
          <cell r="V12" t="str">
            <v>调入</v>
          </cell>
          <cell r="W12">
            <v>17734076662</v>
          </cell>
          <cell r="X12" t="str">
            <v>配偶</v>
          </cell>
          <cell r="Y12">
            <v>18231738019</v>
          </cell>
          <cell r="Z12" t="str">
            <v>本科</v>
          </cell>
          <cell r="AA12">
            <v>41821</v>
          </cell>
          <cell r="AB12" t="str">
            <v>大连海洋大学</v>
          </cell>
          <cell r="AC12" t="str">
            <v>自动化</v>
          </cell>
          <cell r="AD12" t="str">
            <v>统招</v>
          </cell>
          <cell r="AE12" t="str">
            <v>本科</v>
          </cell>
          <cell r="AF12">
            <v>41821</v>
          </cell>
          <cell r="AG12" t="str">
            <v>大连海洋大学</v>
          </cell>
          <cell r="AH12" t="str">
            <v>自动化</v>
          </cell>
          <cell r="AI12" t="str">
            <v>统招</v>
          </cell>
          <cell r="AJ12" t="str">
            <v>汉</v>
          </cell>
          <cell r="AK12" t="str">
            <v>群众</v>
          </cell>
          <cell r="AL12" t="str">
            <v>已婚</v>
          </cell>
          <cell r="AM12" t="str">
            <v>1989-05-10</v>
          </cell>
          <cell r="AN12">
            <v>35</v>
          </cell>
          <cell r="AO12" t="str">
            <v>2014年</v>
          </cell>
          <cell r="AP12" t="str">
            <v>河北</v>
          </cell>
          <cell r="AQ12" t="str">
            <v>河北省黄骅市滕庄子乡后滕村154号</v>
          </cell>
        </row>
        <row r="13">
          <cell r="C13" t="str">
            <v>田健</v>
          </cell>
          <cell r="D13" t="str">
            <v>男</v>
          </cell>
          <cell r="E13" t="str">
            <v>前台</v>
          </cell>
          <cell r="F13" t="str">
            <v>河北光华荣昌汽车部件有限公司</v>
          </cell>
          <cell r="G13" t="str">
            <v>后视镜事业部</v>
          </cell>
          <cell r="H13" t="str">
            <v>技术质量科</v>
          </cell>
          <cell r="I13" t="str">
            <v>质量工程师</v>
          </cell>
          <cell r="J13" t="str">
            <v>中级工程师</v>
          </cell>
          <cell r="K13" t="str">
            <v>河北</v>
          </cell>
          <cell r="L13" t="str">
            <v>河北工厂</v>
          </cell>
          <cell r="M13" t="str">
            <v>劳动合同</v>
          </cell>
          <cell r="N13" t="str">
            <v>是</v>
          </cell>
          <cell r="O13" t="str">
            <v>否</v>
          </cell>
          <cell r="P13" t="str">
            <v>正式工</v>
          </cell>
          <cell r="Q13" t="str">
            <v>质量类</v>
          </cell>
          <cell r="R13" t="str">
            <v>间接人员</v>
          </cell>
          <cell r="S13">
            <v>41458</v>
          </cell>
          <cell r="T13">
            <v>11</v>
          </cell>
          <cell r="U13" t="str">
            <v>2022.6.20</v>
          </cell>
          <cell r="V13" t="str">
            <v>调入</v>
          </cell>
          <cell r="W13">
            <v>15532757226</v>
          </cell>
          <cell r="X13" t="str">
            <v>父亲</v>
          </cell>
          <cell r="Y13">
            <v>15831794587</v>
          </cell>
          <cell r="Z13" t="str">
            <v>本科</v>
          </cell>
          <cell r="AA13">
            <v>41426</v>
          </cell>
          <cell r="AB13" t="str">
            <v>河北科技师范学院</v>
          </cell>
          <cell r="AC13" t="str">
            <v>农业机械化及其自动化</v>
          </cell>
          <cell r="AD13" t="str">
            <v>统招</v>
          </cell>
          <cell r="AE13" t="str">
            <v>本科</v>
          </cell>
          <cell r="AF13">
            <v>41426</v>
          </cell>
          <cell r="AG13" t="str">
            <v>河北科技师范学院</v>
          </cell>
          <cell r="AH13" t="str">
            <v>农业机械化及其自动化</v>
          </cell>
          <cell r="AI13" t="str">
            <v>统招</v>
          </cell>
          <cell r="AJ13" t="str">
            <v>汉</v>
          </cell>
          <cell r="AK13" t="str">
            <v>群众</v>
          </cell>
          <cell r="AL13" t="str">
            <v>已婚</v>
          </cell>
          <cell r="AM13" t="str">
            <v>1989-05-21</v>
          </cell>
          <cell r="AN13">
            <v>35</v>
          </cell>
          <cell r="AO13" t="str">
            <v>2013年</v>
          </cell>
          <cell r="AP13" t="str">
            <v>河北</v>
          </cell>
          <cell r="AQ13" t="str">
            <v>河北省沧州市南皮县王寺镇西古村774号</v>
          </cell>
        </row>
        <row r="14">
          <cell r="C14" t="str">
            <v>翟福芹</v>
          </cell>
          <cell r="D14" t="str">
            <v>女</v>
          </cell>
          <cell r="E14" t="str">
            <v>前台</v>
          </cell>
          <cell r="F14" t="str">
            <v>河北光华荣昌汽车部件有限公司</v>
          </cell>
          <cell r="G14" t="str">
            <v>座椅事业一部--座椅厂</v>
          </cell>
          <cell r="H14" t="str">
            <v>制造技术部-制造工艺</v>
          </cell>
          <cell r="I14" t="str">
            <v>缝纫工艺工程师</v>
          </cell>
          <cell r="J14" t="str">
            <v>初级工程师</v>
          </cell>
          <cell r="K14" t="str">
            <v>河北</v>
          </cell>
          <cell r="L14" t="str">
            <v>河北工厂</v>
          </cell>
          <cell r="M14" t="str">
            <v>劳动合同</v>
          </cell>
          <cell r="N14" t="str">
            <v>是</v>
          </cell>
          <cell r="O14" t="str">
            <v>否</v>
          </cell>
          <cell r="P14" t="str">
            <v>正式工</v>
          </cell>
          <cell r="Q14" t="str">
            <v>技术类</v>
          </cell>
          <cell r="R14" t="str">
            <v>间接人员</v>
          </cell>
          <cell r="S14">
            <v>41463</v>
          </cell>
          <cell r="T14">
            <v>11</v>
          </cell>
          <cell r="U14" t="str">
            <v>2022.6.20</v>
          </cell>
          <cell r="V14" t="str">
            <v>调入</v>
          </cell>
          <cell r="W14">
            <v>19903271018</v>
          </cell>
          <cell r="X14" t="str">
            <v>配偶</v>
          </cell>
          <cell r="Y14">
            <v>17731719586</v>
          </cell>
          <cell r="Z14" t="str">
            <v>大专</v>
          </cell>
          <cell r="AA14">
            <v>40695</v>
          </cell>
          <cell r="AB14" t="str">
            <v>保定职业技术学院</v>
          </cell>
          <cell r="AC14" t="str">
            <v>服装设计与制作</v>
          </cell>
          <cell r="AD14" t="str">
            <v>统招</v>
          </cell>
          <cell r="AE14" t="str">
            <v>大专</v>
          </cell>
          <cell r="AF14">
            <v>40695</v>
          </cell>
          <cell r="AG14" t="str">
            <v>保定职业技术学院</v>
          </cell>
          <cell r="AH14" t="str">
            <v>服装设计与制作</v>
          </cell>
          <cell r="AI14" t="str">
            <v>统招</v>
          </cell>
          <cell r="AJ14" t="str">
            <v>汉</v>
          </cell>
          <cell r="AK14" t="str">
            <v>群众</v>
          </cell>
          <cell r="AL14" t="str">
            <v>已婚</v>
          </cell>
          <cell r="AM14" t="str">
            <v>1987-09-01</v>
          </cell>
          <cell r="AN14">
            <v>37</v>
          </cell>
          <cell r="AO14" t="str">
            <v>2011年</v>
          </cell>
          <cell r="AP14" t="str">
            <v>河北</v>
          </cell>
          <cell r="AQ14" t="str">
            <v>河北省黄骅市西内环路开发一区赵孙村265号</v>
          </cell>
        </row>
        <row r="15">
          <cell r="C15" t="str">
            <v>范瑶臣</v>
          </cell>
          <cell r="D15" t="str">
            <v>男</v>
          </cell>
          <cell r="E15" t="str">
            <v>前台</v>
          </cell>
          <cell r="F15" t="str">
            <v>河北光华荣昌汽车部件有限公司</v>
          </cell>
          <cell r="G15" t="str">
            <v>座椅事业一部--座椅厂</v>
          </cell>
          <cell r="H15" t="str">
            <v>制造技术部-制造工艺</v>
          </cell>
          <cell r="I15" t="str">
            <v>整椅组装工艺工程师</v>
          </cell>
          <cell r="J15" t="str">
            <v>/</v>
          </cell>
          <cell r="K15" t="str">
            <v>河北</v>
          </cell>
          <cell r="L15" t="str">
            <v>河北工厂</v>
          </cell>
          <cell r="M15" t="str">
            <v>劳动合同</v>
          </cell>
          <cell r="N15" t="str">
            <v>是</v>
          </cell>
          <cell r="O15" t="str">
            <v>否</v>
          </cell>
          <cell r="P15" t="str">
            <v>正式工</v>
          </cell>
          <cell r="Q15" t="str">
            <v>技术类</v>
          </cell>
          <cell r="R15" t="str">
            <v>间接人员</v>
          </cell>
          <cell r="S15">
            <v>41230</v>
          </cell>
          <cell r="T15">
            <v>12</v>
          </cell>
        </row>
        <row r="15">
          <cell r="V15" t="str">
            <v>调入</v>
          </cell>
          <cell r="W15" t="str">
            <v>15612789009</v>
          </cell>
          <cell r="X15" t="str">
            <v>配偶</v>
          </cell>
          <cell r="Y15">
            <v>13127381320</v>
          </cell>
          <cell r="Z15" t="str">
            <v>本科</v>
          </cell>
          <cell r="AA15">
            <v>41061</v>
          </cell>
          <cell r="AB15" t="str">
            <v>北京经济研修学院</v>
          </cell>
          <cell r="AC15" t="str">
            <v>机械设计与自动化</v>
          </cell>
          <cell r="AD15" t="str">
            <v>统招</v>
          </cell>
          <cell r="AE15" t="str">
            <v>本科</v>
          </cell>
          <cell r="AF15">
            <v>41061</v>
          </cell>
          <cell r="AG15" t="str">
            <v>北京经济研修学院</v>
          </cell>
          <cell r="AH15" t="str">
            <v>机械设计与自动化</v>
          </cell>
          <cell r="AI15" t="str">
            <v>统招</v>
          </cell>
          <cell r="AJ15" t="str">
            <v>汉</v>
          </cell>
          <cell r="AK15" t="str">
            <v>群众</v>
          </cell>
          <cell r="AL15" t="str">
            <v>已婚</v>
          </cell>
          <cell r="AM15" t="str">
            <v>1988-01-08</v>
          </cell>
          <cell r="AN15">
            <v>37</v>
          </cell>
          <cell r="AO15" t="str">
            <v>2012年</v>
          </cell>
          <cell r="AP15" t="str">
            <v>河北</v>
          </cell>
          <cell r="AQ15" t="str">
            <v>河北省黄骅市旧城镇郭庄村136号</v>
          </cell>
        </row>
        <row r="16">
          <cell r="C16" t="str">
            <v>刘建轮</v>
          </cell>
          <cell r="D16" t="str">
            <v>男</v>
          </cell>
          <cell r="E16" t="str">
            <v>前台</v>
          </cell>
          <cell r="F16" t="str">
            <v>河北光华荣昌汽车部件有限公司</v>
          </cell>
          <cell r="G16" t="str">
            <v>座椅事业一部--金属件厂</v>
          </cell>
          <cell r="H16" t="str">
            <v>制造技术部-制造工艺</v>
          </cell>
          <cell r="I16" t="str">
            <v>焊接工艺工程师</v>
          </cell>
          <cell r="J16" t="str">
            <v>/</v>
          </cell>
          <cell r="K16" t="str">
            <v>河北</v>
          </cell>
          <cell r="L16" t="str">
            <v>河北工厂</v>
          </cell>
          <cell r="M16" t="str">
            <v>劳动合同</v>
          </cell>
          <cell r="N16" t="str">
            <v>是</v>
          </cell>
          <cell r="O16" t="str">
            <v>否</v>
          </cell>
          <cell r="P16" t="str">
            <v>正式工</v>
          </cell>
          <cell r="Q16" t="str">
            <v>技术类</v>
          </cell>
          <cell r="R16" t="str">
            <v>间接人员</v>
          </cell>
          <cell r="S16">
            <v>40055</v>
          </cell>
          <cell r="T16">
            <v>15</v>
          </cell>
          <cell r="U16" t="str">
            <v>202/6/20</v>
          </cell>
          <cell r="V16" t="str">
            <v>调入</v>
          </cell>
          <cell r="W16">
            <v>19831788627</v>
          </cell>
          <cell r="X16" t="str">
            <v>配偶</v>
          </cell>
          <cell r="Y16">
            <v>15103270946</v>
          </cell>
          <cell r="Z16" t="str">
            <v>大专</v>
          </cell>
          <cell r="AA16">
            <v>39965</v>
          </cell>
          <cell r="AB16" t="str">
            <v>河北机电职业技术学院</v>
          </cell>
          <cell r="AC16" t="str">
            <v>数控技术应用</v>
          </cell>
          <cell r="AD16" t="str">
            <v>统招</v>
          </cell>
          <cell r="AE16" t="str">
            <v>大专</v>
          </cell>
          <cell r="AF16">
            <v>39965</v>
          </cell>
          <cell r="AG16" t="str">
            <v>河北机电职业技术学院</v>
          </cell>
          <cell r="AH16" t="str">
            <v>数控技术应用</v>
          </cell>
          <cell r="AI16" t="str">
            <v>统招</v>
          </cell>
          <cell r="AJ16" t="str">
            <v>汉</v>
          </cell>
          <cell r="AK16" t="str">
            <v>党员</v>
          </cell>
          <cell r="AL16" t="str">
            <v>已婚</v>
          </cell>
          <cell r="AM16" t="str">
            <v>1988-03-14</v>
          </cell>
          <cell r="AN16">
            <v>36</v>
          </cell>
          <cell r="AO16" t="str">
            <v>2009年</v>
          </cell>
          <cell r="AP16" t="str">
            <v>河北</v>
          </cell>
          <cell r="AQ16" t="str">
            <v>河北省黄骅市旧城镇草堂村999号</v>
          </cell>
        </row>
        <row r="17">
          <cell r="C17" t="str">
            <v>赵化胜</v>
          </cell>
          <cell r="D17" t="str">
            <v>男</v>
          </cell>
          <cell r="E17" t="str">
            <v>前台</v>
          </cell>
          <cell r="F17" t="str">
            <v>河北光华荣昌汽车部件有限公司</v>
          </cell>
          <cell r="G17" t="str">
            <v>后视镜事业部</v>
          </cell>
          <cell r="H17" t="str">
            <v>喷涂车间</v>
          </cell>
          <cell r="I17" t="str">
            <v>喷涂车间主任兼工艺工程师</v>
          </cell>
          <cell r="J17" t="str">
            <v>/</v>
          </cell>
          <cell r="K17" t="str">
            <v>河北</v>
          </cell>
          <cell r="L17" t="str">
            <v>河北工厂</v>
          </cell>
          <cell r="M17" t="str">
            <v>劳动合同</v>
          </cell>
          <cell r="N17" t="str">
            <v>是</v>
          </cell>
          <cell r="O17" t="str">
            <v>否</v>
          </cell>
          <cell r="P17" t="str">
            <v>正式工</v>
          </cell>
          <cell r="Q17" t="str">
            <v>技术类</v>
          </cell>
          <cell r="R17" t="str">
            <v>间接人员</v>
          </cell>
          <cell r="S17">
            <v>42359</v>
          </cell>
          <cell r="T17">
            <v>9</v>
          </cell>
          <cell r="U17" t="str">
            <v>202/6/20</v>
          </cell>
          <cell r="V17" t="str">
            <v>调入</v>
          </cell>
          <cell r="W17" t="str">
            <v>18630761890</v>
          </cell>
          <cell r="X17" t="str">
            <v>配偶</v>
          </cell>
          <cell r="Y17">
            <v>17051018820</v>
          </cell>
          <cell r="Z17" t="str">
            <v>高中</v>
          </cell>
          <cell r="AA17">
            <v>37438</v>
          </cell>
        </row>
        <row r="17">
          <cell r="AD17" t="str">
            <v>统招</v>
          </cell>
          <cell r="AE17" t="str">
            <v>大专</v>
          </cell>
          <cell r="AF17">
            <v>45473</v>
          </cell>
          <cell r="AG17" t="str">
            <v>沧州职业技术学院</v>
          </cell>
          <cell r="AH17" t="str">
            <v>化工应用</v>
          </cell>
          <cell r="AI17" t="str">
            <v>成考</v>
          </cell>
          <cell r="AJ17" t="str">
            <v>汉</v>
          </cell>
          <cell r="AK17" t="str">
            <v>群众</v>
          </cell>
          <cell r="AL17" t="str">
            <v>已婚</v>
          </cell>
          <cell r="AM17" t="str">
            <v>1982-08-02</v>
          </cell>
          <cell r="AN17">
            <v>42</v>
          </cell>
          <cell r="AO17" t="str">
            <v>2002年</v>
          </cell>
          <cell r="AP17" t="str">
            <v>山东</v>
          </cell>
          <cell r="AQ17" t="str">
            <v>山东省曹县侯集回族镇侯集行政村新村24号</v>
          </cell>
        </row>
        <row r="18">
          <cell r="C18" t="str">
            <v>刘荣浩</v>
          </cell>
          <cell r="D18" t="str">
            <v>男</v>
          </cell>
          <cell r="E18" t="str">
            <v>中台</v>
          </cell>
          <cell r="F18" t="str">
            <v>河北光华荣昌汽车部件有限公司</v>
          </cell>
          <cell r="G18" t="str">
            <v>河北工艺工程部</v>
          </cell>
          <cell r="H18" t="str">
            <v>工艺工程部</v>
          </cell>
          <cell r="I18" t="str">
            <v>总装工艺工程师（3.0平台、2.0平台）</v>
          </cell>
          <cell r="J18" t="str">
            <v>/</v>
          </cell>
          <cell r="K18" t="str">
            <v>河北</v>
          </cell>
          <cell r="L18" t="str">
            <v>河北工厂</v>
          </cell>
          <cell r="M18" t="str">
            <v>劳动合同</v>
          </cell>
          <cell r="N18" t="str">
            <v>是</v>
          </cell>
          <cell r="O18" t="str">
            <v>否</v>
          </cell>
          <cell r="P18" t="str">
            <v>正式工</v>
          </cell>
          <cell r="Q18" t="str">
            <v>技术类</v>
          </cell>
          <cell r="R18" t="str">
            <v>间接人员</v>
          </cell>
          <cell r="S18">
            <v>44660</v>
          </cell>
          <cell r="T18">
            <v>2</v>
          </cell>
        </row>
        <row r="18">
          <cell r="V18" t="str">
            <v>2021.09竞聘调整2022年6月20日调整由技术质量部调整为制造技术部</v>
          </cell>
          <cell r="W18">
            <v>17803079966</v>
          </cell>
          <cell r="X18" t="str">
            <v>配偶</v>
          </cell>
          <cell r="Y18">
            <v>17731731869</v>
          </cell>
          <cell r="Z18" t="str">
            <v>大专</v>
          </cell>
          <cell r="AA18">
            <v>40330</v>
          </cell>
          <cell r="AB18" t="str">
            <v>河北科技大学</v>
          </cell>
          <cell r="AC18" t="str">
            <v>汽车检测与维修</v>
          </cell>
          <cell r="AD18" t="str">
            <v>统招</v>
          </cell>
          <cell r="AE18" t="str">
            <v>本科</v>
          </cell>
          <cell r="AF18">
            <v>43282</v>
          </cell>
          <cell r="AG18" t="str">
            <v>河北科技大学</v>
          </cell>
          <cell r="AH18" t="str">
            <v>电气工程及自动化</v>
          </cell>
          <cell r="AI18" t="str">
            <v>成考</v>
          </cell>
          <cell r="AJ18" t="str">
            <v>汉</v>
          </cell>
          <cell r="AK18" t="str">
            <v>群众</v>
          </cell>
          <cell r="AL18" t="str">
            <v>已婚</v>
          </cell>
          <cell r="AM18" t="str">
            <v>1988-05-05</v>
          </cell>
          <cell r="AN18">
            <v>36</v>
          </cell>
          <cell r="AO18">
            <v>40725</v>
          </cell>
          <cell r="AP18" t="str">
            <v>河北</v>
          </cell>
          <cell r="AQ18" t="str">
            <v>河北省黄骅市羊二庄镇陈庄村</v>
          </cell>
        </row>
        <row r="19">
          <cell r="C19" t="str">
            <v>赵玉臣</v>
          </cell>
          <cell r="D19" t="str">
            <v>男</v>
          </cell>
          <cell r="E19" t="str">
            <v>前台</v>
          </cell>
          <cell r="F19" t="str">
            <v>河北光华荣昌汽车部件有限公司</v>
          </cell>
          <cell r="G19" t="str">
            <v>座椅事业一部--金属件厂</v>
          </cell>
          <cell r="H19" t="str">
            <v>制造技术部-模具车间</v>
          </cell>
          <cell r="I19" t="str">
            <v>模具车间经理兼冲压工艺工程师</v>
          </cell>
          <cell r="J19" t="str">
            <v>/</v>
          </cell>
          <cell r="K19" t="str">
            <v>河北</v>
          </cell>
          <cell r="L19" t="str">
            <v>河北工厂</v>
          </cell>
          <cell r="M19" t="str">
            <v>劳动合同</v>
          </cell>
          <cell r="N19" t="str">
            <v>是</v>
          </cell>
          <cell r="O19" t="str">
            <v>否</v>
          </cell>
          <cell r="P19" t="str">
            <v>正式工</v>
          </cell>
          <cell r="Q19" t="str">
            <v>技术类</v>
          </cell>
          <cell r="R19" t="str">
            <v>间接人员</v>
          </cell>
          <cell r="S19">
            <v>36717</v>
          </cell>
          <cell r="T19">
            <v>24</v>
          </cell>
          <cell r="U19">
            <v>45547</v>
          </cell>
          <cell r="V19" t="str">
            <v>调入</v>
          </cell>
          <cell r="W19" t="str">
            <v>15511724007</v>
          </cell>
          <cell r="X19" t="str">
            <v>配偶</v>
          </cell>
          <cell r="Y19">
            <v>15530456299</v>
          </cell>
          <cell r="Z19" t="str">
            <v>初中</v>
          </cell>
          <cell r="AA19">
            <v>30133</v>
          </cell>
          <cell r="AB19" t="str">
            <v>常郭中学</v>
          </cell>
          <cell r="AC19" t="str">
            <v>无</v>
          </cell>
          <cell r="AD19" t="str">
            <v>统招</v>
          </cell>
          <cell r="AE19" t="str">
            <v>初中</v>
          </cell>
          <cell r="AF19">
            <v>30133</v>
          </cell>
          <cell r="AG19" t="str">
            <v>常郭中学</v>
          </cell>
          <cell r="AH19" t="str">
            <v>无</v>
          </cell>
          <cell r="AI19" t="str">
            <v>统招</v>
          </cell>
          <cell r="AJ19" t="str">
            <v>汉</v>
          </cell>
          <cell r="AK19" t="str">
            <v>群众</v>
          </cell>
          <cell r="AL19" t="str">
            <v>已婚</v>
          </cell>
          <cell r="AM19" t="str">
            <v>1966-12-21</v>
          </cell>
          <cell r="AN19">
            <v>58</v>
          </cell>
          <cell r="AO19" t="str">
            <v>1982年</v>
          </cell>
          <cell r="AP19" t="str">
            <v>河北</v>
          </cell>
          <cell r="AQ19" t="str">
            <v>河北省黄骅市常郭镇乔庄子村14号</v>
          </cell>
        </row>
        <row r="20">
          <cell r="C20" t="str">
            <v>邓春博</v>
          </cell>
          <cell r="D20" t="str">
            <v>男</v>
          </cell>
          <cell r="E20" t="str">
            <v>前台</v>
          </cell>
          <cell r="F20" t="str">
            <v>河北光华荣昌汽车部件有限公司</v>
          </cell>
          <cell r="G20" t="str">
            <v>座椅事业一部--金属件厂</v>
          </cell>
          <cell r="H20" t="str">
            <v>制造技术部-模具车间模具制造组</v>
          </cell>
          <cell r="I20" t="str">
            <v>模具制造组长</v>
          </cell>
          <cell r="J20" t="str">
            <v>/</v>
          </cell>
          <cell r="K20" t="str">
            <v>河北</v>
          </cell>
          <cell r="L20" t="str">
            <v>河北工厂</v>
          </cell>
          <cell r="M20" t="str">
            <v>劳动合同</v>
          </cell>
          <cell r="N20" t="str">
            <v>是</v>
          </cell>
          <cell r="O20" t="str">
            <v>否</v>
          </cell>
          <cell r="P20" t="str">
            <v>正式工</v>
          </cell>
          <cell r="Q20" t="str">
            <v>技术类</v>
          </cell>
          <cell r="R20" t="str">
            <v>间接人员</v>
          </cell>
          <cell r="S20">
            <v>38311</v>
          </cell>
          <cell r="T20">
            <v>20</v>
          </cell>
          <cell r="U20">
            <v>45505</v>
          </cell>
          <cell r="V20" t="str">
            <v>调入</v>
          </cell>
          <cell r="W20">
            <v>13722754540</v>
          </cell>
          <cell r="X20" t="str">
            <v>配偶</v>
          </cell>
          <cell r="Y20">
            <v>18034176257</v>
          </cell>
          <cell r="Z20" t="str">
            <v>初中</v>
          </cell>
          <cell r="AA20">
            <v>37773</v>
          </cell>
          <cell r="AB20" t="str">
            <v>常郭中学</v>
          </cell>
          <cell r="AC20" t="str">
            <v>无</v>
          </cell>
          <cell r="AD20" t="str">
            <v>统招</v>
          </cell>
          <cell r="AE20" t="str">
            <v>初中</v>
          </cell>
          <cell r="AF20">
            <v>37773</v>
          </cell>
          <cell r="AG20" t="str">
            <v>常郭中学</v>
          </cell>
          <cell r="AH20" t="str">
            <v>无</v>
          </cell>
          <cell r="AI20" t="str">
            <v>统招</v>
          </cell>
          <cell r="AJ20" t="str">
            <v>汉</v>
          </cell>
          <cell r="AK20" t="str">
            <v>群众</v>
          </cell>
          <cell r="AL20" t="str">
            <v>已婚</v>
          </cell>
          <cell r="AM20" t="str">
            <v>1987-03-10</v>
          </cell>
          <cell r="AN20">
            <v>37</v>
          </cell>
          <cell r="AO20" t="str">
            <v>2004年</v>
          </cell>
          <cell r="AP20" t="str">
            <v>河北</v>
          </cell>
          <cell r="AQ20" t="str">
            <v>河北省黄骅市常郭镇前王桥村177号</v>
          </cell>
        </row>
        <row r="21">
          <cell r="C21" t="str">
            <v>王杏纳</v>
          </cell>
          <cell r="D21" t="str">
            <v>女</v>
          </cell>
          <cell r="E21" t="str">
            <v>前台</v>
          </cell>
          <cell r="F21" t="str">
            <v>河北光华荣昌汽车部件有限公司</v>
          </cell>
          <cell r="G21" t="str">
            <v>座椅事业一部--金属件厂</v>
          </cell>
          <cell r="H21" t="str">
            <v>制造技术部-模具车间设计组</v>
          </cell>
          <cell r="I21" t="str">
            <v>焊接夹具设计工程师</v>
          </cell>
          <cell r="J21" t="str">
            <v>/</v>
          </cell>
          <cell r="K21" t="str">
            <v>河北</v>
          </cell>
          <cell r="L21" t="str">
            <v>河北工厂</v>
          </cell>
          <cell r="M21" t="str">
            <v>劳动合同</v>
          </cell>
          <cell r="N21" t="str">
            <v>是</v>
          </cell>
          <cell r="O21" t="str">
            <v>否</v>
          </cell>
          <cell r="P21" t="str">
            <v>正式工</v>
          </cell>
          <cell r="Q21" t="str">
            <v>技术类</v>
          </cell>
          <cell r="R21" t="str">
            <v>间接人员</v>
          </cell>
          <cell r="S21">
            <v>44797</v>
          </cell>
          <cell r="T21">
            <v>1</v>
          </cell>
          <cell r="U21">
            <v>45505</v>
          </cell>
          <cell r="V21" t="str">
            <v>调入</v>
          </cell>
          <cell r="W21">
            <v>19203379582</v>
          </cell>
          <cell r="X21" t="str">
            <v>配偶</v>
          </cell>
          <cell r="Y21">
            <v>13643176238</v>
          </cell>
          <cell r="Z21" t="str">
            <v>本科</v>
          </cell>
          <cell r="AA21">
            <v>40725</v>
          </cell>
          <cell r="AB21" t="str">
            <v>大连海洋大学</v>
          </cell>
          <cell r="AC21" t="str">
            <v>船舶与海洋工程</v>
          </cell>
          <cell r="AD21" t="str">
            <v>统招</v>
          </cell>
          <cell r="AE21" t="str">
            <v>本科</v>
          </cell>
          <cell r="AF21">
            <v>40725</v>
          </cell>
          <cell r="AG21" t="str">
            <v>大连海洋大学</v>
          </cell>
          <cell r="AH21" t="str">
            <v>船舶与海洋工程</v>
          </cell>
          <cell r="AI21" t="str">
            <v>统招</v>
          </cell>
          <cell r="AJ21" t="str">
            <v>汉</v>
          </cell>
          <cell r="AK21" t="str">
            <v>群众</v>
          </cell>
          <cell r="AL21" t="str">
            <v>已婚</v>
          </cell>
          <cell r="AM21" t="str">
            <v>1987-03-15</v>
          </cell>
          <cell r="AN21">
            <v>37</v>
          </cell>
          <cell r="AO21">
            <v>40725</v>
          </cell>
          <cell r="AP21" t="str">
            <v>河北</v>
          </cell>
          <cell r="AQ21" t="str">
            <v>河北省黄骅市齐家务乡直集体户001号</v>
          </cell>
        </row>
        <row r="22">
          <cell r="C22" t="str">
            <v>刘建群</v>
          </cell>
          <cell r="D22" t="str">
            <v>男</v>
          </cell>
          <cell r="E22" t="str">
            <v>中台</v>
          </cell>
          <cell r="F22" t="str">
            <v>河北光华荣昌汽车部件有限公司</v>
          </cell>
          <cell r="G22" t="str">
            <v>河北工艺工程部</v>
          </cell>
          <cell r="H22" t="str">
            <v>工艺工程部</v>
          </cell>
          <cell r="I22" t="str">
            <v>冲压工艺员</v>
          </cell>
          <cell r="J22" t="str">
            <v>/</v>
          </cell>
          <cell r="K22" t="str">
            <v>河北</v>
          </cell>
          <cell r="L22" t="str">
            <v>河北工厂</v>
          </cell>
          <cell r="M22" t="str">
            <v>劳动合同</v>
          </cell>
          <cell r="N22" t="str">
            <v>是</v>
          </cell>
          <cell r="O22" t="str">
            <v>否</v>
          </cell>
          <cell r="P22" t="str">
            <v>正式工</v>
          </cell>
          <cell r="Q22" t="str">
            <v>技术类</v>
          </cell>
          <cell r="R22" t="str">
            <v>间接人员</v>
          </cell>
          <cell r="S22">
            <v>43373</v>
          </cell>
          <cell r="T22">
            <v>6</v>
          </cell>
          <cell r="U22">
            <v>45206</v>
          </cell>
          <cell r="V22" t="str">
            <v>调入</v>
          </cell>
          <cell r="W22" t="str">
            <v>18632729392</v>
          </cell>
          <cell r="X22" t="str">
            <v>配偶</v>
          </cell>
          <cell r="Y22">
            <v>17832074926</v>
          </cell>
          <cell r="Z22" t="str">
            <v>高中</v>
          </cell>
          <cell r="AA22">
            <v>42156</v>
          </cell>
          <cell r="AB22" t="str">
            <v>黄骅中学</v>
          </cell>
          <cell r="AC22" t="str">
            <v>无</v>
          </cell>
          <cell r="AD22" t="str">
            <v>统招</v>
          </cell>
          <cell r="AE22" t="str">
            <v>高中</v>
          </cell>
          <cell r="AF22">
            <v>42156</v>
          </cell>
          <cell r="AG22" t="str">
            <v>黄骅中学</v>
          </cell>
          <cell r="AH22" t="str">
            <v>无</v>
          </cell>
          <cell r="AI22" t="str">
            <v>统招</v>
          </cell>
          <cell r="AJ22" t="str">
            <v>汉</v>
          </cell>
          <cell r="AK22" t="str">
            <v>群众</v>
          </cell>
          <cell r="AL22" t="str">
            <v>未婚</v>
          </cell>
          <cell r="AM22" t="str">
            <v>1993-12-19</v>
          </cell>
          <cell r="AN22">
            <v>31</v>
          </cell>
          <cell r="AO22" t="str">
            <v>2015年</v>
          </cell>
          <cell r="AP22" t="str">
            <v>河北</v>
          </cell>
          <cell r="AQ22" t="str">
            <v>河北省黄骅市黄骅镇大仁村120号</v>
          </cell>
        </row>
        <row r="23">
          <cell r="C23" t="str">
            <v>王旗</v>
          </cell>
          <cell r="D23" t="str">
            <v>男</v>
          </cell>
          <cell r="E23" t="str">
            <v>前台</v>
          </cell>
          <cell r="F23" t="str">
            <v>河北光华荣昌汽车部件有限公司</v>
          </cell>
          <cell r="G23" t="str">
            <v>座椅事业一部--金属件厂</v>
          </cell>
          <cell r="H23" t="str">
            <v>制造技术部-模具车间模具制造组</v>
          </cell>
          <cell r="I23" t="str">
            <v>工装模具装配钳工</v>
          </cell>
          <cell r="J23" t="str">
            <v>/</v>
          </cell>
          <cell r="K23" t="str">
            <v>河北</v>
          </cell>
          <cell r="L23" t="str">
            <v>河北工厂</v>
          </cell>
          <cell r="M23" t="str">
            <v>劳动合同</v>
          </cell>
          <cell r="N23" t="str">
            <v>是</v>
          </cell>
          <cell r="O23" t="str">
            <v>否</v>
          </cell>
          <cell r="P23" t="str">
            <v>正式工</v>
          </cell>
          <cell r="Q23" t="str">
            <v>技术类</v>
          </cell>
          <cell r="R23" t="str">
            <v>直接人员</v>
          </cell>
          <cell r="S23">
            <v>42543</v>
          </cell>
          <cell r="T23">
            <v>8</v>
          </cell>
          <cell r="U23">
            <v>45505</v>
          </cell>
          <cell r="V23" t="str">
            <v>调入</v>
          </cell>
          <cell r="W23">
            <v>15532842777</v>
          </cell>
          <cell r="X23" t="str">
            <v>父子</v>
          </cell>
          <cell r="Y23">
            <v>15532845001</v>
          </cell>
          <cell r="Z23" t="str">
            <v>中专</v>
          </cell>
          <cell r="AA23">
            <v>42522</v>
          </cell>
          <cell r="AB23" t="str">
            <v>职教中心</v>
          </cell>
          <cell r="AC23" t="str">
            <v>汽车制造</v>
          </cell>
          <cell r="AD23" t="str">
            <v>统招</v>
          </cell>
          <cell r="AE23" t="str">
            <v>大专</v>
          </cell>
          <cell r="AF23">
            <v>43282</v>
          </cell>
          <cell r="AG23" t="str">
            <v>河北科技大学</v>
          </cell>
          <cell r="AH23" t="str">
            <v>汽车检测维修</v>
          </cell>
          <cell r="AI23" t="str">
            <v>成考</v>
          </cell>
          <cell r="AJ23" t="str">
            <v>汉</v>
          </cell>
          <cell r="AK23" t="str">
            <v>群众</v>
          </cell>
          <cell r="AL23" t="str">
            <v>未婚</v>
          </cell>
          <cell r="AM23" t="str">
            <v>1999-04-20</v>
          </cell>
          <cell r="AN23">
            <v>25</v>
          </cell>
          <cell r="AO23" t="str">
            <v>2016年</v>
          </cell>
          <cell r="AP23" t="str">
            <v>河北</v>
          </cell>
          <cell r="AQ23" t="str">
            <v>河北省黄骅市旧城镇小堤柳庄村140号</v>
          </cell>
        </row>
        <row r="24">
          <cell r="C24" t="str">
            <v>刘福刚</v>
          </cell>
          <cell r="D24" t="str">
            <v>男</v>
          </cell>
          <cell r="E24" t="str">
            <v>前台</v>
          </cell>
          <cell r="F24" t="str">
            <v>河北光华荣昌汽车部件有限公司</v>
          </cell>
          <cell r="G24" t="str">
            <v>座椅事业一部--金属件厂</v>
          </cell>
          <cell r="H24" t="str">
            <v>制造技术部-模具车间模具制造组</v>
          </cell>
          <cell r="I24" t="str">
            <v>工装模具装配钳工</v>
          </cell>
          <cell r="J24" t="str">
            <v>/</v>
          </cell>
          <cell r="K24" t="str">
            <v>河北</v>
          </cell>
          <cell r="L24" t="str">
            <v>河北工厂</v>
          </cell>
          <cell r="M24" t="str">
            <v>劳动合同</v>
          </cell>
          <cell r="N24" t="str">
            <v>是</v>
          </cell>
          <cell r="O24" t="str">
            <v>否</v>
          </cell>
          <cell r="P24" t="str">
            <v>正式工</v>
          </cell>
          <cell r="Q24" t="str">
            <v>技术类</v>
          </cell>
          <cell r="R24" t="str">
            <v>直接人员</v>
          </cell>
          <cell r="S24">
            <v>44932</v>
          </cell>
          <cell r="T24">
            <v>1</v>
          </cell>
          <cell r="U24">
            <v>45505</v>
          </cell>
          <cell r="V24" t="str">
            <v>调入</v>
          </cell>
          <cell r="W24" t="str">
            <v>13603336832</v>
          </cell>
          <cell r="X24" t="str">
            <v>张桂香</v>
          </cell>
          <cell r="Y24">
            <v>18713608543</v>
          </cell>
          <cell r="Z24" t="str">
            <v>初中</v>
          </cell>
          <cell r="AA24">
            <v>33756</v>
          </cell>
          <cell r="AB24" t="str">
            <v>岭庄中学</v>
          </cell>
          <cell r="AC24" t="str">
            <v>无</v>
          </cell>
          <cell r="AD24" t="str">
            <v>统招</v>
          </cell>
          <cell r="AE24" t="str">
            <v>初中</v>
          </cell>
          <cell r="AF24">
            <v>33756</v>
          </cell>
          <cell r="AG24" t="str">
            <v>岭庄中学</v>
          </cell>
          <cell r="AH24" t="str">
            <v>无</v>
          </cell>
          <cell r="AI24" t="str">
            <v>统招</v>
          </cell>
          <cell r="AJ24" t="str">
            <v>汉</v>
          </cell>
          <cell r="AK24" t="str">
            <v>群众</v>
          </cell>
          <cell r="AL24" t="str">
            <v>已婚</v>
          </cell>
          <cell r="AM24" t="str">
            <v>1975-02-28</v>
          </cell>
          <cell r="AN24">
            <v>49</v>
          </cell>
          <cell r="AO24" t="str">
            <v>1992年</v>
          </cell>
          <cell r="AP24" t="str">
            <v>河北</v>
          </cell>
          <cell r="AQ24" t="str">
            <v>河北黄骅市滕庄子乡西胡庄村016号</v>
          </cell>
        </row>
        <row r="25">
          <cell r="C25" t="str">
            <v>王长浩</v>
          </cell>
          <cell r="D25" t="str">
            <v>男</v>
          </cell>
          <cell r="E25" t="str">
            <v>前台</v>
          </cell>
          <cell r="F25" t="str">
            <v>河北光华荣昌汽车部件有限公司</v>
          </cell>
          <cell r="G25" t="str">
            <v>座椅事业一部--金属件厂</v>
          </cell>
          <cell r="H25" t="str">
            <v>制造技术部-模具车间模具制造组</v>
          </cell>
          <cell r="I25" t="str">
            <v>线切割操机工</v>
          </cell>
          <cell r="J25" t="str">
            <v>/</v>
          </cell>
          <cell r="K25" t="str">
            <v>河北</v>
          </cell>
          <cell r="L25" t="str">
            <v>河北工厂</v>
          </cell>
          <cell r="M25" t="str">
            <v>劳动合同</v>
          </cell>
          <cell r="N25" t="str">
            <v>是</v>
          </cell>
          <cell r="O25" t="str">
            <v>否</v>
          </cell>
          <cell r="P25" t="str">
            <v>正式工</v>
          </cell>
          <cell r="Q25" t="str">
            <v>技术类</v>
          </cell>
          <cell r="R25" t="str">
            <v>直接人员</v>
          </cell>
          <cell r="S25">
            <v>43710</v>
          </cell>
          <cell r="T25">
            <v>4</v>
          </cell>
          <cell r="U25">
            <v>45505</v>
          </cell>
          <cell r="V25" t="str">
            <v>调入</v>
          </cell>
          <cell r="W25" t="str">
            <v>15226797097</v>
          </cell>
        </row>
        <row r="25">
          <cell r="Y25">
            <v>18633734626</v>
          </cell>
          <cell r="Z25" t="str">
            <v>初中</v>
          </cell>
          <cell r="AA25">
            <v>38869</v>
          </cell>
          <cell r="AB25" t="str">
            <v>常郭中学</v>
          </cell>
          <cell r="AC25" t="str">
            <v>无</v>
          </cell>
          <cell r="AD25" t="str">
            <v>统招</v>
          </cell>
          <cell r="AE25" t="str">
            <v>初中</v>
          </cell>
          <cell r="AF25">
            <v>38869</v>
          </cell>
          <cell r="AG25" t="str">
            <v>常郭中学</v>
          </cell>
          <cell r="AH25" t="str">
            <v>无</v>
          </cell>
          <cell r="AI25" t="str">
            <v>统招</v>
          </cell>
          <cell r="AJ25" t="str">
            <v>汉</v>
          </cell>
          <cell r="AK25" t="str">
            <v>群众</v>
          </cell>
          <cell r="AL25" t="str">
            <v>未婚</v>
          </cell>
          <cell r="AM25" t="str">
            <v>1990-04-07</v>
          </cell>
          <cell r="AN25">
            <v>34</v>
          </cell>
          <cell r="AO25" t="str">
            <v>2006年</v>
          </cell>
          <cell r="AP25" t="str">
            <v>河北</v>
          </cell>
          <cell r="AQ25" t="str">
            <v>河北省黄骅市常郭镇前尚庄村195号</v>
          </cell>
        </row>
        <row r="26">
          <cell r="C26" t="str">
            <v>张建江</v>
          </cell>
          <cell r="D26" t="str">
            <v>男</v>
          </cell>
          <cell r="E26" t="str">
            <v>前台</v>
          </cell>
          <cell r="F26" t="str">
            <v>河北光华荣昌汽车部件有限公司</v>
          </cell>
          <cell r="G26" t="str">
            <v>座椅事业一部--金属件厂</v>
          </cell>
          <cell r="H26" t="str">
            <v>制造技术部-模具车间模具制造组</v>
          </cell>
          <cell r="I26" t="str">
            <v>CNC操机工</v>
          </cell>
          <cell r="J26" t="str">
            <v>/</v>
          </cell>
          <cell r="K26" t="str">
            <v>河北</v>
          </cell>
          <cell r="L26" t="str">
            <v>河北工厂</v>
          </cell>
          <cell r="M26" t="str">
            <v>劳动合同</v>
          </cell>
          <cell r="N26" t="str">
            <v>是</v>
          </cell>
          <cell r="O26" t="str">
            <v>否</v>
          </cell>
          <cell r="P26" t="str">
            <v>正式工</v>
          </cell>
          <cell r="Q26" t="str">
            <v>技术类</v>
          </cell>
          <cell r="R26" t="str">
            <v>直接人员</v>
          </cell>
          <cell r="S26">
            <v>43679</v>
          </cell>
          <cell r="T26">
            <v>5</v>
          </cell>
          <cell r="U26">
            <v>45505</v>
          </cell>
          <cell r="V26" t="str">
            <v>调入</v>
          </cell>
          <cell r="W26" t="str">
            <v>18603173072</v>
          </cell>
        </row>
        <row r="26">
          <cell r="Y26">
            <v>15631703133</v>
          </cell>
          <cell r="Z26" t="str">
            <v>中专</v>
          </cell>
          <cell r="AA26">
            <v>38534</v>
          </cell>
          <cell r="AB26" t="str">
            <v>职中</v>
          </cell>
          <cell r="AC26" t="str">
            <v>数控</v>
          </cell>
          <cell r="AD26" t="str">
            <v>统招</v>
          </cell>
          <cell r="AE26" t="str">
            <v>中专</v>
          </cell>
          <cell r="AF26">
            <v>38534</v>
          </cell>
          <cell r="AG26" t="str">
            <v>职中</v>
          </cell>
          <cell r="AH26" t="str">
            <v>数控</v>
          </cell>
          <cell r="AI26" t="str">
            <v>统招</v>
          </cell>
          <cell r="AJ26" t="str">
            <v>汉</v>
          </cell>
          <cell r="AK26" t="str">
            <v>群众</v>
          </cell>
          <cell r="AL26" t="str">
            <v>已婚</v>
          </cell>
          <cell r="AM26" t="str">
            <v>1988-06-12</v>
          </cell>
          <cell r="AN26">
            <v>36</v>
          </cell>
          <cell r="AO26">
            <v>38534</v>
          </cell>
          <cell r="AP26" t="str">
            <v>河北</v>
          </cell>
          <cell r="AQ26" t="str">
            <v>河北省黄骅市黄骅镇张孙村191号</v>
          </cell>
        </row>
        <row r="27">
          <cell r="C27" t="str">
            <v>商木刚</v>
          </cell>
          <cell r="D27" t="str">
            <v>男</v>
          </cell>
          <cell r="E27" t="str">
            <v>中台</v>
          </cell>
          <cell r="F27" t="str">
            <v>河北光华荣昌汽车部件有限公司</v>
          </cell>
          <cell r="G27" t="str">
            <v>河北工艺工程部</v>
          </cell>
          <cell r="H27" t="str">
            <v>试制车间</v>
          </cell>
          <cell r="I27" t="str">
            <v>新产品试制技工</v>
          </cell>
          <cell r="J27" t="str">
            <v>/</v>
          </cell>
          <cell r="K27" t="str">
            <v>河北</v>
          </cell>
          <cell r="L27" t="str">
            <v>河北工厂</v>
          </cell>
          <cell r="M27" t="str">
            <v>劳动合同</v>
          </cell>
          <cell r="N27" t="str">
            <v>是</v>
          </cell>
          <cell r="O27" t="str">
            <v>否</v>
          </cell>
          <cell r="P27" t="str">
            <v>正式工</v>
          </cell>
          <cell r="Q27" t="str">
            <v>技术类</v>
          </cell>
          <cell r="R27" t="str">
            <v>直接人员</v>
          </cell>
          <cell r="S27">
            <v>42095</v>
          </cell>
          <cell r="T27">
            <v>9</v>
          </cell>
        </row>
        <row r="27">
          <cell r="W27">
            <v>13231725320</v>
          </cell>
          <cell r="X27" t="str">
            <v>配偶</v>
          </cell>
          <cell r="Y27">
            <v>15613786408</v>
          </cell>
          <cell r="Z27" t="str">
            <v>初中</v>
          </cell>
          <cell r="AA27">
            <v>38504</v>
          </cell>
          <cell r="AB27" t="str">
            <v>常郭中学</v>
          </cell>
          <cell r="AC27" t="str">
            <v>无</v>
          </cell>
          <cell r="AD27" t="str">
            <v>统招</v>
          </cell>
          <cell r="AE27" t="str">
            <v>初中</v>
          </cell>
          <cell r="AF27">
            <v>38504</v>
          </cell>
          <cell r="AG27" t="str">
            <v>常郭中学</v>
          </cell>
          <cell r="AH27" t="str">
            <v>无</v>
          </cell>
          <cell r="AI27" t="str">
            <v>统招</v>
          </cell>
          <cell r="AJ27" t="str">
            <v>汉</v>
          </cell>
          <cell r="AK27" t="str">
            <v>群众</v>
          </cell>
          <cell r="AL27" t="str">
            <v>已婚</v>
          </cell>
          <cell r="AM27" t="str">
            <v>1988-01-22</v>
          </cell>
          <cell r="AN27">
            <v>36</v>
          </cell>
          <cell r="AO27" t="str">
            <v>2005年</v>
          </cell>
          <cell r="AP27" t="str">
            <v>河北</v>
          </cell>
          <cell r="AQ27" t="str">
            <v>河北省黄骅市常郭镇后尚庄村27号</v>
          </cell>
        </row>
        <row r="28">
          <cell r="C28" t="str">
            <v>赵学超</v>
          </cell>
          <cell r="D28" t="str">
            <v>男</v>
          </cell>
          <cell r="E28" t="str">
            <v>前台</v>
          </cell>
          <cell r="F28" t="str">
            <v>河北光华荣昌汽车部件有限公司</v>
          </cell>
          <cell r="G28" t="str">
            <v>座椅事业一部--金属件厂</v>
          </cell>
          <cell r="H28" t="str">
            <v>制造技术部-模具车间模具制造组</v>
          </cell>
          <cell r="I28" t="str">
            <v>工装模具装配钳工学徒</v>
          </cell>
          <cell r="J28" t="str">
            <v>/</v>
          </cell>
          <cell r="K28" t="str">
            <v>河北</v>
          </cell>
          <cell r="L28" t="str">
            <v>河北工厂</v>
          </cell>
          <cell r="M28" t="str">
            <v>劳动合同</v>
          </cell>
          <cell r="N28" t="str">
            <v>是</v>
          </cell>
          <cell r="O28" t="str">
            <v>否</v>
          </cell>
          <cell r="P28" t="str">
            <v>正式工</v>
          </cell>
          <cell r="Q28" t="str">
            <v>技术类</v>
          </cell>
          <cell r="R28" t="str">
            <v>直接人员</v>
          </cell>
          <cell r="S28">
            <v>44292</v>
          </cell>
          <cell r="T28">
            <v>3</v>
          </cell>
          <cell r="U28">
            <v>45505</v>
          </cell>
          <cell r="V28" t="str">
            <v>调入</v>
          </cell>
          <cell r="W28" t="str">
            <v>13292736373</v>
          </cell>
          <cell r="X28" t="str">
            <v>配偶</v>
          </cell>
          <cell r="Y28">
            <v>13292736383</v>
          </cell>
          <cell r="Z28" t="str">
            <v>中专</v>
          </cell>
          <cell r="AA28">
            <v>35582</v>
          </cell>
          <cell r="AB28" t="str">
            <v>河北粮校</v>
          </cell>
          <cell r="AC28" t="str">
            <v>会计</v>
          </cell>
          <cell r="AD28" t="str">
            <v>统招</v>
          </cell>
          <cell r="AE28" t="str">
            <v>中专</v>
          </cell>
          <cell r="AF28">
            <v>35582</v>
          </cell>
          <cell r="AG28" t="str">
            <v>河北粮校</v>
          </cell>
          <cell r="AH28" t="str">
            <v>会计</v>
          </cell>
          <cell r="AI28" t="str">
            <v>统招</v>
          </cell>
          <cell r="AJ28" t="str">
            <v>汉</v>
          </cell>
          <cell r="AK28" t="str">
            <v>群众</v>
          </cell>
          <cell r="AL28" t="str">
            <v>已婚</v>
          </cell>
          <cell r="AM28" t="str">
            <v>1977-12-02</v>
          </cell>
          <cell r="AN28">
            <v>46</v>
          </cell>
          <cell r="AO28" t="str">
            <v>1997年</v>
          </cell>
          <cell r="AP28" t="str">
            <v>河北</v>
          </cell>
          <cell r="AQ28" t="str">
            <v>河北省黄骅市常郭镇常郭村9999号</v>
          </cell>
        </row>
        <row r="29">
          <cell r="C29" t="str">
            <v>谷朋坤</v>
          </cell>
          <cell r="D29" t="str">
            <v>男</v>
          </cell>
          <cell r="E29" t="str">
            <v>中台</v>
          </cell>
          <cell r="F29" t="str">
            <v>河北光华荣昌汽车部件有限公司</v>
          </cell>
          <cell r="G29" t="str">
            <v>河北财务管理部</v>
          </cell>
          <cell r="H29" t="str">
            <v>财务管理部</v>
          </cell>
          <cell r="I29" t="str">
            <v>部长</v>
          </cell>
          <cell r="J29" t="str">
            <v>/</v>
          </cell>
          <cell r="K29" t="str">
            <v>河北</v>
          </cell>
          <cell r="L29" t="str">
            <v>北京光华荣昌</v>
          </cell>
          <cell r="M29" t="str">
            <v>劳动合同</v>
          </cell>
          <cell r="N29" t="str">
            <v>是</v>
          </cell>
          <cell r="O29" t="str">
            <v>否</v>
          </cell>
          <cell r="P29" t="str">
            <v>正式工</v>
          </cell>
          <cell r="Q29" t="str">
            <v>财务类</v>
          </cell>
          <cell r="R29" t="str">
            <v>间接人员</v>
          </cell>
          <cell r="S29">
            <v>43168</v>
          </cell>
          <cell r="T29">
            <v>6</v>
          </cell>
          <cell r="U29" t="str">
            <v>2020.11.1</v>
          </cell>
          <cell r="V29" t="str">
            <v>由河北入职11月1日转入天津，20年转回河北</v>
          </cell>
          <cell r="W29" t="str">
            <v>18131706763</v>
          </cell>
          <cell r="X29" t="str">
            <v>家人</v>
          </cell>
          <cell r="Y29">
            <v>13131776006</v>
          </cell>
          <cell r="Z29" t="str">
            <v>本科</v>
          </cell>
          <cell r="AA29">
            <v>42186</v>
          </cell>
          <cell r="AB29" t="str">
            <v>河北经贸大学经济管理学院</v>
          </cell>
          <cell r="AC29" t="str">
            <v>审计学</v>
          </cell>
          <cell r="AD29" t="str">
            <v>统招</v>
          </cell>
          <cell r="AE29" t="str">
            <v>本科</v>
          </cell>
          <cell r="AF29">
            <v>42186</v>
          </cell>
          <cell r="AG29" t="str">
            <v>河北经贸大学经济管理学院</v>
          </cell>
          <cell r="AH29" t="str">
            <v>审计学</v>
          </cell>
          <cell r="AI29" t="str">
            <v>统招</v>
          </cell>
          <cell r="AJ29" t="str">
            <v>汉</v>
          </cell>
          <cell r="AK29" t="str">
            <v>群众</v>
          </cell>
          <cell r="AL29" t="str">
            <v>已婚</v>
          </cell>
          <cell r="AM29" t="str">
            <v>1992-10-06</v>
          </cell>
          <cell r="AN29">
            <v>32</v>
          </cell>
          <cell r="AO29">
            <v>42217</v>
          </cell>
          <cell r="AP29" t="str">
            <v>河北</v>
          </cell>
          <cell r="AQ29" t="str">
            <v>河北省黄骅市信誉大街三区71号</v>
          </cell>
        </row>
        <row r="30">
          <cell r="C30" t="str">
            <v>张如燕</v>
          </cell>
          <cell r="D30" t="str">
            <v>女</v>
          </cell>
          <cell r="E30" t="str">
            <v>中台</v>
          </cell>
          <cell r="F30" t="str">
            <v>河北光华荣昌汽车部件有限公司</v>
          </cell>
          <cell r="G30" t="str">
            <v>河北财务管理部</v>
          </cell>
          <cell r="H30" t="str">
            <v>财务管理部</v>
          </cell>
          <cell r="I30" t="str">
            <v>公司监事兼出纳</v>
          </cell>
          <cell r="J30" t="str">
            <v>/</v>
          </cell>
          <cell r="K30" t="str">
            <v>河北</v>
          </cell>
          <cell r="L30" t="str">
            <v>河北工厂</v>
          </cell>
          <cell r="M30" t="str">
            <v>劳动合同</v>
          </cell>
          <cell r="N30" t="str">
            <v>是</v>
          </cell>
          <cell r="O30" t="str">
            <v>否</v>
          </cell>
          <cell r="P30" t="str">
            <v>正式工</v>
          </cell>
          <cell r="Q30" t="str">
            <v>财务类</v>
          </cell>
          <cell r="R30" t="str">
            <v>间接人员</v>
          </cell>
          <cell r="S30">
            <v>39764</v>
          </cell>
          <cell r="T30">
            <v>16</v>
          </cell>
        </row>
        <row r="30">
          <cell r="W30" t="str">
            <v>15511724041</v>
          </cell>
          <cell r="X30" t="str">
            <v>家人</v>
          </cell>
          <cell r="Y30">
            <v>13102734296</v>
          </cell>
          <cell r="Z30" t="str">
            <v>高中</v>
          </cell>
          <cell r="AA30">
            <v>35217</v>
          </cell>
          <cell r="AB30" t="str">
            <v>河间一中</v>
          </cell>
          <cell r="AC30" t="str">
            <v>高中</v>
          </cell>
          <cell r="AD30" t="str">
            <v>统招</v>
          </cell>
          <cell r="AE30" t="str">
            <v>大专</v>
          </cell>
          <cell r="AF30">
            <v>45078</v>
          </cell>
          <cell r="AG30" t="str">
            <v>沧州职业技术学院</v>
          </cell>
          <cell r="AH30" t="str">
            <v>建筑工程管理</v>
          </cell>
          <cell r="AI30" t="str">
            <v>成考</v>
          </cell>
          <cell r="AJ30" t="str">
            <v>汉</v>
          </cell>
          <cell r="AK30" t="str">
            <v>党员</v>
          </cell>
          <cell r="AL30" t="str">
            <v>已婚</v>
          </cell>
          <cell r="AM30" t="str">
            <v>1977-09-06</v>
          </cell>
          <cell r="AN30">
            <v>47</v>
          </cell>
          <cell r="AO30">
            <v>35309</v>
          </cell>
          <cell r="AP30" t="str">
            <v>河北</v>
          </cell>
          <cell r="AQ30" t="str">
            <v>河北省黄骅市信誉大街一区839号</v>
          </cell>
        </row>
        <row r="31">
          <cell r="C31" t="str">
            <v>张佳怡</v>
          </cell>
          <cell r="D31" t="str">
            <v>女</v>
          </cell>
          <cell r="E31" t="str">
            <v>中台</v>
          </cell>
          <cell r="F31" t="str">
            <v>河北光华荣昌汽车部件有限公司</v>
          </cell>
          <cell r="G31" t="str">
            <v>河北财务管理部</v>
          </cell>
          <cell r="H31" t="str">
            <v>财务管理部</v>
          </cell>
          <cell r="I31" t="str">
            <v>税务兼审核会计</v>
          </cell>
          <cell r="J31" t="str">
            <v>/</v>
          </cell>
          <cell r="K31" t="str">
            <v>河北</v>
          </cell>
          <cell r="L31" t="str">
            <v>河北工厂</v>
          </cell>
          <cell r="M31" t="str">
            <v>劳动合同</v>
          </cell>
          <cell r="N31" t="str">
            <v>是</v>
          </cell>
          <cell r="O31" t="str">
            <v>否</v>
          </cell>
          <cell r="P31" t="str">
            <v>正式工</v>
          </cell>
          <cell r="Q31" t="str">
            <v>财务类</v>
          </cell>
          <cell r="R31" t="str">
            <v>间接人员</v>
          </cell>
          <cell r="S31">
            <v>43824</v>
          </cell>
          <cell r="T31">
            <v>5</v>
          </cell>
        </row>
        <row r="31">
          <cell r="W31" t="str">
            <v>18244561588</v>
          </cell>
          <cell r="X31" t="str">
            <v>家人</v>
          </cell>
          <cell r="Y31">
            <v>16632772624</v>
          </cell>
          <cell r="Z31" t="str">
            <v>大专</v>
          </cell>
          <cell r="AA31">
            <v>42522</v>
          </cell>
          <cell r="AB31" t="str">
            <v>河北科技师范学院</v>
          </cell>
          <cell r="AC31" t="str">
            <v>会计学</v>
          </cell>
          <cell r="AD31" t="str">
            <v>统招</v>
          </cell>
          <cell r="AE31" t="str">
            <v>本科</v>
          </cell>
          <cell r="AF31">
            <v>44017</v>
          </cell>
          <cell r="AG31" t="str">
            <v>河北工业大学</v>
          </cell>
          <cell r="AH31" t="str">
            <v>会计学</v>
          </cell>
          <cell r="AI31" t="str">
            <v>成考</v>
          </cell>
          <cell r="AJ31" t="str">
            <v>汉</v>
          </cell>
          <cell r="AK31" t="str">
            <v>群众</v>
          </cell>
          <cell r="AL31" t="str">
            <v>未婚</v>
          </cell>
          <cell r="AM31" t="str">
            <v>1994-12-12</v>
          </cell>
          <cell r="AN31">
            <v>30</v>
          </cell>
          <cell r="AO31">
            <v>42552</v>
          </cell>
          <cell r="AP31" t="str">
            <v>河北</v>
          </cell>
          <cell r="AQ31" t="str">
            <v>河北省黄骅市南排河镇后唐村474号</v>
          </cell>
        </row>
        <row r="32">
          <cell r="C32" t="str">
            <v>李芳慧</v>
          </cell>
          <cell r="D32" t="str">
            <v>女</v>
          </cell>
          <cell r="E32" t="str">
            <v>中台</v>
          </cell>
          <cell r="F32" t="str">
            <v>河北光华荣昌汽车部件有限公司</v>
          </cell>
          <cell r="G32" t="str">
            <v>河北财务管理部</v>
          </cell>
          <cell r="H32" t="str">
            <v>财务管理部</v>
          </cell>
          <cell r="I32" t="str">
            <v>成本核算</v>
          </cell>
          <cell r="J32" t="str">
            <v>/</v>
          </cell>
          <cell r="K32" t="str">
            <v>河北</v>
          </cell>
          <cell r="L32" t="str">
            <v>河北工厂</v>
          </cell>
          <cell r="M32" t="str">
            <v>劳动合同</v>
          </cell>
          <cell r="N32" t="str">
            <v>是</v>
          </cell>
          <cell r="O32" t="str">
            <v>否</v>
          </cell>
          <cell r="P32" t="str">
            <v>正式工</v>
          </cell>
          <cell r="Q32" t="str">
            <v>财务类</v>
          </cell>
          <cell r="R32" t="str">
            <v>间接人员</v>
          </cell>
          <cell r="S32">
            <v>44183</v>
          </cell>
          <cell r="T32">
            <v>4</v>
          </cell>
        </row>
        <row r="32">
          <cell r="W32">
            <v>15231751651</v>
          </cell>
          <cell r="X32" t="str">
            <v>家人</v>
          </cell>
          <cell r="Y32">
            <v>13731740678</v>
          </cell>
          <cell r="Z32" t="str">
            <v>大专</v>
          </cell>
          <cell r="AA32">
            <v>2012.7</v>
          </cell>
          <cell r="AB32" t="str">
            <v>河北工程高等专科学院</v>
          </cell>
          <cell r="AC32" t="str">
            <v>会计电算化</v>
          </cell>
          <cell r="AD32" t="str">
            <v>统招</v>
          </cell>
          <cell r="AE32" t="str">
            <v>大专</v>
          </cell>
          <cell r="AF32">
            <v>41091</v>
          </cell>
          <cell r="AG32" t="str">
            <v>河北工程高等专科学院</v>
          </cell>
          <cell r="AH32" t="str">
            <v>会计电算化</v>
          </cell>
          <cell r="AI32" t="str">
            <v>统招</v>
          </cell>
          <cell r="AJ32" t="str">
            <v>汉</v>
          </cell>
          <cell r="AK32" t="str">
            <v>群众</v>
          </cell>
          <cell r="AL32" t="str">
            <v>已婚</v>
          </cell>
          <cell r="AM32" t="str">
            <v>1991-11-04</v>
          </cell>
          <cell r="AN32">
            <v>33</v>
          </cell>
          <cell r="AO32">
            <v>41091</v>
          </cell>
          <cell r="AP32" t="str">
            <v>河北</v>
          </cell>
          <cell r="AQ32" t="str">
            <v>河北省沧州市海兴县小山乡东侯庄村4080号</v>
          </cell>
        </row>
        <row r="33">
          <cell r="C33" t="str">
            <v>刘新杰</v>
          </cell>
          <cell r="D33" t="str">
            <v>女</v>
          </cell>
          <cell r="E33" t="str">
            <v>中台</v>
          </cell>
          <cell r="F33" t="str">
            <v>河北光华荣昌汽车部件有限公司</v>
          </cell>
          <cell r="G33" t="str">
            <v>河北综合管理部</v>
          </cell>
          <cell r="H33" t="str">
            <v>人力资源科</v>
          </cell>
          <cell r="I33" t="str">
            <v>部长兼人力资源科科长</v>
          </cell>
          <cell r="J33" t="str">
            <v>/</v>
          </cell>
          <cell r="K33" t="str">
            <v>河北</v>
          </cell>
          <cell r="L33" t="str">
            <v>河北工厂</v>
          </cell>
          <cell r="M33" t="str">
            <v>劳动合同</v>
          </cell>
          <cell r="N33" t="str">
            <v>是</v>
          </cell>
          <cell r="O33" t="str">
            <v>否</v>
          </cell>
          <cell r="P33" t="str">
            <v>正式工</v>
          </cell>
          <cell r="Q33" t="str">
            <v>人力类</v>
          </cell>
          <cell r="R33" t="str">
            <v>间接人员</v>
          </cell>
          <cell r="S33">
            <v>41073</v>
          </cell>
          <cell r="T33">
            <v>12</v>
          </cell>
        </row>
        <row r="33">
          <cell r="W33">
            <v>13932776911</v>
          </cell>
          <cell r="X33" t="str">
            <v>配偶</v>
          </cell>
          <cell r="Y33">
            <v>13932757911</v>
          </cell>
          <cell r="Z33" t="str">
            <v>大专</v>
          </cell>
          <cell r="AA33">
            <v>39600</v>
          </cell>
          <cell r="AB33" t="str">
            <v>石家庄信息工程职业学院</v>
          </cell>
          <cell r="AC33" t="str">
            <v>印刷设备及工艺</v>
          </cell>
          <cell r="AD33" t="str">
            <v>统招</v>
          </cell>
          <cell r="AE33" t="str">
            <v>本科</v>
          </cell>
          <cell r="AF33">
            <v>41306</v>
          </cell>
          <cell r="AG33" t="str">
            <v>河北大学</v>
          </cell>
          <cell r="AH33" t="str">
            <v>企业管理</v>
          </cell>
          <cell r="AI33" t="str">
            <v>成考</v>
          </cell>
          <cell r="AJ33" t="str">
            <v>汉</v>
          </cell>
          <cell r="AK33" t="str">
            <v>群众</v>
          </cell>
          <cell r="AL33" t="str">
            <v>已婚</v>
          </cell>
          <cell r="AM33" t="str">
            <v>1985-02-15</v>
          </cell>
          <cell r="AN33">
            <v>39</v>
          </cell>
          <cell r="AO33">
            <v>39692</v>
          </cell>
          <cell r="AP33" t="str">
            <v>河北</v>
          </cell>
          <cell r="AQ33" t="str">
            <v>天津市武清区泉州北路8号</v>
          </cell>
        </row>
        <row r="34">
          <cell r="C34" t="str">
            <v>蔺元元</v>
          </cell>
          <cell r="D34" t="str">
            <v>女</v>
          </cell>
          <cell r="E34" t="str">
            <v>中台</v>
          </cell>
          <cell r="F34" t="str">
            <v>河北光华荣昌汽车部件有限公司</v>
          </cell>
          <cell r="G34" t="str">
            <v>河北综合管理部</v>
          </cell>
          <cell r="H34" t="str">
            <v>人力资源科</v>
          </cell>
          <cell r="I34" t="str">
            <v>招聘培训主管</v>
          </cell>
          <cell r="J34" t="str">
            <v>/</v>
          </cell>
          <cell r="K34" t="str">
            <v>河北</v>
          </cell>
          <cell r="L34" t="str">
            <v>河北工厂</v>
          </cell>
          <cell r="M34" t="str">
            <v>劳动合同</v>
          </cell>
          <cell r="N34" t="str">
            <v>是</v>
          </cell>
          <cell r="O34" t="str">
            <v>否</v>
          </cell>
          <cell r="P34" t="str">
            <v>正式工</v>
          </cell>
          <cell r="Q34" t="str">
            <v>人力类</v>
          </cell>
          <cell r="R34" t="str">
            <v>间接人员</v>
          </cell>
          <cell r="S34">
            <v>43257</v>
          </cell>
          <cell r="T34">
            <v>6</v>
          </cell>
        </row>
        <row r="34">
          <cell r="W34">
            <v>13682123712</v>
          </cell>
          <cell r="X34" t="str">
            <v>配偶</v>
          </cell>
          <cell r="Y34">
            <v>17331776379</v>
          </cell>
          <cell r="Z34" t="str">
            <v>大专</v>
          </cell>
          <cell r="AA34">
            <v>41456</v>
          </cell>
          <cell r="AB34" t="str">
            <v>石家庄信息工程职业学院</v>
          </cell>
          <cell r="AC34" t="str">
            <v>国际经济与贸易</v>
          </cell>
          <cell r="AD34" t="str">
            <v>统招</v>
          </cell>
          <cell r="AE34" t="str">
            <v>大专</v>
          </cell>
          <cell r="AF34">
            <v>41456</v>
          </cell>
          <cell r="AG34" t="str">
            <v>石家庄信息工程职业学院</v>
          </cell>
          <cell r="AH34" t="str">
            <v>国际经济与贸易</v>
          </cell>
          <cell r="AI34" t="str">
            <v>统招</v>
          </cell>
          <cell r="AJ34" t="str">
            <v>汉</v>
          </cell>
          <cell r="AK34" t="str">
            <v>群众</v>
          </cell>
          <cell r="AL34" t="str">
            <v>已婚</v>
          </cell>
          <cell r="AM34" t="str">
            <v>1991-01-18</v>
          </cell>
          <cell r="AN34">
            <v>33</v>
          </cell>
          <cell r="AO34">
            <v>41395</v>
          </cell>
          <cell r="AP34" t="str">
            <v>河北</v>
          </cell>
          <cell r="AQ34" t="str">
            <v>河北省保定市满城县南韩村镇南韩村2区45号</v>
          </cell>
        </row>
        <row r="35">
          <cell r="C35" t="str">
            <v>牟群</v>
          </cell>
          <cell r="D35" t="str">
            <v>女</v>
          </cell>
          <cell r="E35" t="str">
            <v>中台</v>
          </cell>
          <cell r="F35" t="str">
            <v>河北光华荣昌汽车部件有限公司</v>
          </cell>
          <cell r="G35" t="str">
            <v>河北综合管理部</v>
          </cell>
          <cell r="H35" t="str">
            <v>人力资源科</v>
          </cell>
          <cell r="I35" t="str">
            <v>绩效主管</v>
          </cell>
          <cell r="J35" t="str">
            <v>/</v>
          </cell>
          <cell r="K35" t="str">
            <v>河北</v>
          </cell>
          <cell r="L35" t="str">
            <v>河北工厂</v>
          </cell>
          <cell r="M35" t="str">
            <v>劳动合同</v>
          </cell>
          <cell r="N35" t="str">
            <v>是</v>
          </cell>
          <cell r="O35" t="str">
            <v>否</v>
          </cell>
          <cell r="P35" t="str">
            <v>正式工</v>
          </cell>
          <cell r="Q35" t="str">
            <v>人力类</v>
          </cell>
          <cell r="R35" t="str">
            <v>间接人员</v>
          </cell>
          <cell r="S35">
            <v>44179</v>
          </cell>
          <cell r="T35">
            <v>4</v>
          </cell>
        </row>
        <row r="35">
          <cell r="W35">
            <v>15130811698</v>
          </cell>
          <cell r="X35" t="str">
            <v>配偶</v>
          </cell>
          <cell r="Y35">
            <v>13333833287</v>
          </cell>
          <cell r="Z35" t="str">
            <v>本科</v>
          </cell>
          <cell r="AA35">
            <v>39965</v>
          </cell>
          <cell r="AB35" t="str">
            <v>邢台学院</v>
          </cell>
          <cell r="AC35" t="str">
            <v>汉语言文学</v>
          </cell>
          <cell r="AD35" t="str">
            <v>统招</v>
          </cell>
          <cell r="AE35" t="str">
            <v>本科</v>
          </cell>
          <cell r="AF35">
            <v>39965</v>
          </cell>
          <cell r="AG35" t="str">
            <v>邢台学院</v>
          </cell>
          <cell r="AH35" t="str">
            <v>汉语言文学</v>
          </cell>
          <cell r="AI35" t="str">
            <v>统招</v>
          </cell>
          <cell r="AJ35" t="str">
            <v>汉</v>
          </cell>
          <cell r="AK35" t="str">
            <v>群众</v>
          </cell>
          <cell r="AL35" t="str">
            <v>已婚</v>
          </cell>
          <cell r="AM35" t="str">
            <v>1987-10-06</v>
          </cell>
          <cell r="AN35">
            <v>37</v>
          </cell>
          <cell r="AO35">
            <v>39995</v>
          </cell>
          <cell r="AP35" t="str">
            <v>河北</v>
          </cell>
          <cell r="AQ35" t="str">
            <v>河北省黄骅市中捷盐场</v>
          </cell>
        </row>
        <row r="36">
          <cell r="C36" t="str">
            <v>杨亚琼</v>
          </cell>
          <cell r="D36" t="str">
            <v>女</v>
          </cell>
          <cell r="E36" t="str">
            <v>中台</v>
          </cell>
          <cell r="F36" t="str">
            <v>河北光华荣昌汽车部件有限公司</v>
          </cell>
          <cell r="G36" t="str">
            <v>河北综合管理部</v>
          </cell>
          <cell r="H36" t="str">
            <v>行政管理科</v>
          </cell>
          <cell r="I36" t="str">
            <v>宿舍管理员</v>
          </cell>
          <cell r="J36" t="str">
            <v>/</v>
          </cell>
          <cell r="K36" t="str">
            <v>河北</v>
          </cell>
          <cell r="L36" t="str">
            <v>河北工厂</v>
          </cell>
          <cell r="M36" t="str">
            <v>劳动合同</v>
          </cell>
          <cell r="N36" t="str">
            <v>是</v>
          </cell>
          <cell r="O36" t="str">
            <v>否</v>
          </cell>
          <cell r="P36" t="str">
            <v>正式工</v>
          </cell>
          <cell r="Q36" t="str">
            <v>行政类</v>
          </cell>
          <cell r="R36" t="str">
            <v>间接人员</v>
          </cell>
          <cell r="S36">
            <v>44328</v>
          </cell>
          <cell r="T36">
            <v>3</v>
          </cell>
        </row>
        <row r="36">
          <cell r="W36" t="str">
            <v>15030708616</v>
          </cell>
          <cell r="X36" t="str">
            <v>配偶</v>
          </cell>
          <cell r="Y36">
            <v>15630737712</v>
          </cell>
          <cell r="Z36" t="str">
            <v>初中</v>
          </cell>
          <cell r="AA36" t="str">
            <v>— —</v>
          </cell>
          <cell r="AB36" t="str">
            <v>— —</v>
          </cell>
          <cell r="AC36" t="str">
            <v>医士</v>
          </cell>
          <cell r="AD36" t="str">
            <v>统招</v>
          </cell>
          <cell r="AE36" t="str">
            <v>中专</v>
          </cell>
          <cell r="AF36">
            <v>35247</v>
          </cell>
          <cell r="AG36" t="str">
            <v>成都医士学院</v>
          </cell>
          <cell r="AH36" t="str">
            <v>医士</v>
          </cell>
          <cell r="AI36" t="str">
            <v>自考</v>
          </cell>
          <cell r="AJ36" t="str">
            <v>汉</v>
          </cell>
          <cell r="AK36" t="str">
            <v>群众</v>
          </cell>
          <cell r="AL36" t="str">
            <v>已婚</v>
          </cell>
          <cell r="AM36" t="str">
            <v>1977-02-28</v>
          </cell>
          <cell r="AN36">
            <v>47</v>
          </cell>
          <cell r="AO36">
            <v>35278</v>
          </cell>
          <cell r="AP36" t="str">
            <v>河北</v>
          </cell>
          <cell r="AQ36" t="str">
            <v>河北省黄骅市黄骅镇方庄村320号</v>
          </cell>
        </row>
        <row r="37">
          <cell r="C37" t="str">
            <v>赵金旺</v>
          </cell>
          <cell r="D37" t="str">
            <v>男</v>
          </cell>
          <cell r="E37" t="str">
            <v>中台</v>
          </cell>
          <cell r="F37" t="str">
            <v>河北光华荣昌汽车部件有限公司</v>
          </cell>
          <cell r="G37" t="str">
            <v>河北综合管理部</v>
          </cell>
          <cell r="H37" t="str">
            <v>行政管理科</v>
          </cell>
          <cell r="I37" t="str">
            <v>司机</v>
          </cell>
          <cell r="J37" t="str">
            <v>/</v>
          </cell>
          <cell r="K37" t="str">
            <v>河北</v>
          </cell>
          <cell r="L37" t="str">
            <v>河北工厂</v>
          </cell>
          <cell r="M37" t="str">
            <v>劳动合同</v>
          </cell>
          <cell r="N37" t="str">
            <v>是</v>
          </cell>
          <cell r="O37" t="str">
            <v>否</v>
          </cell>
          <cell r="P37" t="str">
            <v>正式工</v>
          </cell>
          <cell r="Q37" t="str">
            <v>行政类</v>
          </cell>
          <cell r="R37" t="str">
            <v>间接人员</v>
          </cell>
          <cell r="S37">
            <v>40100</v>
          </cell>
          <cell r="T37">
            <v>15</v>
          </cell>
        </row>
        <row r="37">
          <cell r="W37">
            <v>19831788678</v>
          </cell>
          <cell r="X37" t="str">
            <v>胡玉芹</v>
          </cell>
          <cell r="Y37">
            <v>19803377345</v>
          </cell>
          <cell r="Z37" t="str">
            <v>初中</v>
          </cell>
          <cell r="AA37">
            <v>36678</v>
          </cell>
          <cell r="AB37" t="str">
            <v>常郭中学</v>
          </cell>
          <cell r="AC37" t="str">
            <v>无</v>
          </cell>
          <cell r="AD37" t="str">
            <v>统招</v>
          </cell>
          <cell r="AE37" t="str">
            <v>初中</v>
          </cell>
          <cell r="AF37">
            <v>36678</v>
          </cell>
          <cell r="AG37" t="str">
            <v>常郭中学</v>
          </cell>
          <cell r="AH37" t="str">
            <v>无</v>
          </cell>
          <cell r="AI37" t="str">
            <v>统招</v>
          </cell>
          <cell r="AJ37" t="str">
            <v>汉</v>
          </cell>
          <cell r="AK37" t="str">
            <v>群众</v>
          </cell>
          <cell r="AL37" t="str">
            <v>已婚</v>
          </cell>
          <cell r="AM37" t="str">
            <v>1984-02-24</v>
          </cell>
          <cell r="AN37">
            <v>40</v>
          </cell>
          <cell r="AO37" t="str">
            <v>2000年</v>
          </cell>
          <cell r="AP37" t="str">
            <v>河北</v>
          </cell>
          <cell r="AQ37" t="str">
            <v>河北省黄骅市常郭镇后王乔村64号</v>
          </cell>
        </row>
        <row r="38">
          <cell r="C38" t="str">
            <v>刘士明</v>
          </cell>
          <cell r="D38" t="str">
            <v>男</v>
          </cell>
          <cell r="E38" t="str">
            <v>中台</v>
          </cell>
          <cell r="F38" t="str">
            <v>河北光华荣昌汽车部件有限公司</v>
          </cell>
          <cell r="G38" t="str">
            <v>河北综合管理部</v>
          </cell>
          <cell r="H38" t="str">
            <v>行政管理科</v>
          </cell>
          <cell r="I38" t="str">
            <v>食堂/厨师</v>
          </cell>
          <cell r="J38" t="str">
            <v>/</v>
          </cell>
          <cell r="K38" t="str">
            <v>河北</v>
          </cell>
          <cell r="L38" t="str">
            <v>天津宏达翔科技有限公司</v>
          </cell>
          <cell r="M38" t="str">
            <v>劳务派遣</v>
          </cell>
          <cell r="N38" t="str">
            <v>是</v>
          </cell>
          <cell r="O38" t="str">
            <v>否</v>
          </cell>
          <cell r="P38" t="str">
            <v>劳务派遣</v>
          </cell>
          <cell r="Q38" t="str">
            <v>行政类</v>
          </cell>
          <cell r="R38" t="str">
            <v>间接人员</v>
          </cell>
          <cell r="S38">
            <v>44167</v>
          </cell>
          <cell r="T38">
            <v>4</v>
          </cell>
          <cell r="U38">
            <v>45536</v>
          </cell>
          <cell r="V38" t="str">
            <v>调入</v>
          </cell>
          <cell r="W38">
            <v>13393177764</v>
          </cell>
          <cell r="X38" t="str">
            <v>妻子</v>
          </cell>
          <cell r="Y38">
            <v>15001097905</v>
          </cell>
          <cell r="Z38" t="str">
            <v>高中</v>
          </cell>
          <cell r="AA38">
            <v>38139</v>
          </cell>
          <cell r="AB38" t="str">
            <v>黄骅市新世纪中学</v>
          </cell>
          <cell r="AC38" t="str">
            <v>无</v>
          </cell>
          <cell r="AD38" t="str">
            <v>统招</v>
          </cell>
          <cell r="AE38" t="str">
            <v>高中</v>
          </cell>
          <cell r="AF38">
            <v>38139</v>
          </cell>
          <cell r="AG38" t="str">
            <v>黄骅市新世纪中学</v>
          </cell>
          <cell r="AH38" t="str">
            <v>无</v>
          </cell>
          <cell r="AI38" t="str">
            <v>统招</v>
          </cell>
          <cell r="AJ38" t="str">
            <v>汉</v>
          </cell>
          <cell r="AK38" t="str">
            <v>群众</v>
          </cell>
          <cell r="AL38" t="str">
            <v>已婚</v>
          </cell>
          <cell r="AM38" t="str">
            <v>1988-03-04</v>
          </cell>
          <cell r="AN38">
            <v>36</v>
          </cell>
          <cell r="AO38" t="str">
            <v>2007年</v>
          </cell>
          <cell r="AP38" t="str">
            <v>河北</v>
          </cell>
          <cell r="AQ38" t="str">
            <v>河北省黄骅市康宁街干休所小区84号</v>
          </cell>
        </row>
        <row r="39">
          <cell r="C39" t="str">
            <v>宋静</v>
          </cell>
          <cell r="D39" t="str">
            <v>女</v>
          </cell>
          <cell r="E39" t="str">
            <v>中台</v>
          </cell>
          <cell r="F39" t="str">
            <v>河北光华荣昌汽车部件有限公司</v>
          </cell>
          <cell r="G39" t="str">
            <v>河北综合管理部</v>
          </cell>
          <cell r="H39" t="str">
            <v>行政管理科</v>
          </cell>
          <cell r="I39" t="str">
            <v>食堂记账员兼勤杂工</v>
          </cell>
          <cell r="J39" t="str">
            <v>/</v>
          </cell>
          <cell r="K39" t="str">
            <v>河北</v>
          </cell>
          <cell r="L39" t="str">
            <v>天津宏达翔科技有限公司</v>
          </cell>
          <cell r="M39" t="str">
            <v>劳务派遣</v>
          </cell>
          <cell r="N39" t="str">
            <v>是</v>
          </cell>
          <cell r="O39" t="str">
            <v>否</v>
          </cell>
          <cell r="P39" t="str">
            <v>劳务派遣</v>
          </cell>
          <cell r="Q39" t="str">
            <v>行政类</v>
          </cell>
          <cell r="R39" t="str">
            <v>间接人员</v>
          </cell>
          <cell r="S39">
            <v>44803</v>
          </cell>
          <cell r="T39">
            <v>2</v>
          </cell>
          <cell r="U39">
            <v>45536</v>
          </cell>
          <cell r="V39" t="str">
            <v>调入</v>
          </cell>
          <cell r="W39" t="str">
            <v>13833719765</v>
          </cell>
          <cell r="X39" t="str">
            <v>配偶</v>
          </cell>
          <cell r="Y39">
            <v>18331785005</v>
          </cell>
          <cell r="Z39" t="str">
            <v>初中</v>
          </cell>
          <cell r="AA39">
            <v>35582</v>
          </cell>
          <cell r="AB39" t="str">
            <v>黄骅中学</v>
          </cell>
          <cell r="AC39" t="str">
            <v>无</v>
          </cell>
          <cell r="AD39" t="str">
            <v>统招</v>
          </cell>
          <cell r="AE39" t="str">
            <v>初中</v>
          </cell>
          <cell r="AF39">
            <v>35582</v>
          </cell>
          <cell r="AG39" t="str">
            <v>黄骅中学</v>
          </cell>
          <cell r="AH39" t="str">
            <v>无</v>
          </cell>
          <cell r="AI39" t="str">
            <v>统招</v>
          </cell>
          <cell r="AJ39" t="str">
            <v>汉</v>
          </cell>
          <cell r="AK39" t="str">
            <v>群众</v>
          </cell>
          <cell r="AL39" t="str">
            <v>已婚</v>
          </cell>
          <cell r="AM39" t="str">
            <v>1980-06-25</v>
          </cell>
          <cell r="AN39">
            <v>44</v>
          </cell>
          <cell r="AO39">
            <v>36404</v>
          </cell>
          <cell r="AP39" t="str">
            <v>河北</v>
          </cell>
          <cell r="AQ39" t="str">
            <v>河北省黄骅市黄骅镇楼东村94号</v>
          </cell>
        </row>
        <row r="40">
          <cell r="C40" t="str">
            <v>张馀林</v>
          </cell>
          <cell r="D40" t="str">
            <v>男</v>
          </cell>
          <cell r="E40" t="str">
            <v>前台</v>
          </cell>
          <cell r="F40" t="str">
            <v>河北光华荣昌汽车部件有限公司</v>
          </cell>
          <cell r="G40" t="str">
            <v>座椅事业一部--座椅厂</v>
          </cell>
          <cell r="H40" t="str">
            <v>销售服务科</v>
          </cell>
          <cell r="I40" t="str">
            <v>销售服务科科长</v>
          </cell>
          <cell r="J40" t="str">
            <v>/</v>
          </cell>
          <cell r="K40" t="str">
            <v>河北</v>
          </cell>
          <cell r="L40" t="str">
            <v>河北工厂</v>
          </cell>
          <cell r="M40" t="str">
            <v>劳动合同</v>
          </cell>
          <cell r="N40" t="str">
            <v>是</v>
          </cell>
          <cell r="O40" t="str">
            <v>否</v>
          </cell>
          <cell r="P40" t="str">
            <v>正式工</v>
          </cell>
          <cell r="Q40" t="str">
            <v>销售类</v>
          </cell>
          <cell r="R40" t="str">
            <v>间接人员</v>
          </cell>
          <cell r="S40">
            <v>40619</v>
          </cell>
          <cell r="T40">
            <v>13</v>
          </cell>
        </row>
        <row r="40">
          <cell r="W40" t="str">
            <v>19831788616</v>
          </cell>
          <cell r="X40" t="str">
            <v>张慧</v>
          </cell>
          <cell r="Y40">
            <v>17600136716</v>
          </cell>
        </row>
        <row r="40">
          <cell r="AE40" t="str">
            <v>大专</v>
          </cell>
          <cell r="AF40">
            <v>44013</v>
          </cell>
          <cell r="AG40" t="str">
            <v>河北农业大学</v>
          </cell>
          <cell r="AH40" t="str">
            <v>汽车制造与装配技术</v>
          </cell>
          <cell r="AI40" t="str">
            <v>成考</v>
          </cell>
          <cell r="AJ40" t="str">
            <v>汉</v>
          </cell>
          <cell r="AK40" t="str">
            <v>群众</v>
          </cell>
          <cell r="AL40" t="str">
            <v>已婚</v>
          </cell>
          <cell r="AM40" t="str">
            <v>1992-07-16</v>
          </cell>
          <cell r="AN40">
            <v>32</v>
          </cell>
        </row>
        <row r="40">
          <cell r="AP40" t="str">
            <v>河北</v>
          </cell>
          <cell r="AQ40" t="str">
            <v>河北省沧州市海兴县赵毛陶镇小曲河村89号</v>
          </cell>
        </row>
        <row r="41">
          <cell r="C41" t="str">
            <v>刘增莲</v>
          </cell>
          <cell r="D41" t="str">
            <v>女</v>
          </cell>
          <cell r="E41" t="str">
            <v>前台</v>
          </cell>
          <cell r="F41" t="str">
            <v>河北光华荣昌汽车部件有限公司</v>
          </cell>
          <cell r="G41" t="str">
            <v>座椅事业一部--金属件厂</v>
          </cell>
          <cell r="H41" t="str">
            <v>制造技术部-TPM</v>
          </cell>
          <cell r="I41" t="str">
            <v>设备管理员</v>
          </cell>
          <cell r="J41" t="str">
            <v>/</v>
          </cell>
          <cell r="K41" t="str">
            <v>河北</v>
          </cell>
          <cell r="L41" t="str">
            <v>河北工厂</v>
          </cell>
          <cell r="M41" t="str">
            <v>劳动合同</v>
          </cell>
          <cell r="N41" t="str">
            <v>是</v>
          </cell>
          <cell r="O41" t="str">
            <v>否</v>
          </cell>
          <cell r="P41" t="str">
            <v>正式工</v>
          </cell>
          <cell r="Q41" t="str">
            <v>生产类</v>
          </cell>
          <cell r="R41" t="str">
            <v>间接人员</v>
          </cell>
          <cell r="S41">
            <v>41484</v>
          </cell>
          <cell r="T41">
            <v>11</v>
          </cell>
          <cell r="U41">
            <v>45546</v>
          </cell>
          <cell r="V41" t="str">
            <v>调入</v>
          </cell>
          <cell r="W41" t="str">
            <v>19831788625</v>
          </cell>
          <cell r="X41" t="str">
            <v>张继林</v>
          </cell>
          <cell r="Y41">
            <v>15127795113</v>
          </cell>
          <cell r="Z41" t="str">
            <v>大专</v>
          </cell>
          <cell r="AA41">
            <v>40695</v>
          </cell>
          <cell r="AB41" t="str">
            <v>河北交通职业技术学院</v>
          </cell>
          <cell r="AC41" t="str">
            <v>投资理财</v>
          </cell>
          <cell r="AD41" t="str">
            <v>统招</v>
          </cell>
          <cell r="AE41" t="str">
            <v>大专</v>
          </cell>
          <cell r="AF41">
            <v>40695</v>
          </cell>
          <cell r="AG41" t="str">
            <v>河北交通职业技术学院</v>
          </cell>
          <cell r="AH41" t="str">
            <v>投资理财</v>
          </cell>
          <cell r="AI41" t="str">
            <v>统招</v>
          </cell>
          <cell r="AJ41" t="str">
            <v>汉</v>
          </cell>
          <cell r="AK41" t="str">
            <v>群众</v>
          </cell>
          <cell r="AL41" t="str">
            <v>未婚</v>
          </cell>
          <cell r="AM41" t="str">
            <v>1988-02-08</v>
          </cell>
          <cell r="AN41">
            <v>36</v>
          </cell>
          <cell r="AO41">
            <v>40695</v>
          </cell>
          <cell r="AP41" t="str">
            <v>河北</v>
          </cell>
          <cell r="AQ41" t="str">
            <v>河北省沧州市盐山县望树镇韩才风村71号</v>
          </cell>
        </row>
        <row r="42">
          <cell r="C42" t="str">
            <v>陈晓晴</v>
          </cell>
          <cell r="D42" t="str">
            <v>女</v>
          </cell>
          <cell r="E42" t="str">
            <v>前台</v>
          </cell>
          <cell r="F42" t="str">
            <v>河北光华荣昌汽车部件有限公司</v>
          </cell>
          <cell r="G42" t="str">
            <v>后视镜事业部</v>
          </cell>
          <cell r="H42" t="str">
            <v>销售服务科</v>
          </cell>
          <cell r="I42" t="str">
            <v>统计员</v>
          </cell>
          <cell r="J42" t="str">
            <v>/</v>
          </cell>
          <cell r="K42" t="str">
            <v>河北</v>
          </cell>
          <cell r="L42" t="str">
            <v>河北工厂</v>
          </cell>
          <cell r="M42" t="str">
            <v>劳动合同</v>
          </cell>
          <cell r="N42" t="str">
            <v>是</v>
          </cell>
          <cell r="O42" t="str">
            <v>否</v>
          </cell>
          <cell r="P42" t="str">
            <v>正式工</v>
          </cell>
          <cell r="Q42" t="str">
            <v>销售类</v>
          </cell>
          <cell r="R42" t="str">
            <v>间接人员</v>
          </cell>
          <cell r="S42">
            <v>43337</v>
          </cell>
          <cell r="T42">
            <v>6</v>
          </cell>
        </row>
        <row r="42">
          <cell r="W42">
            <v>13131776006</v>
          </cell>
        </row>
        <row r="42">
          <cell r="Y42">
            <v>18131706763</v>
          </cell>
          <cell r="Z42" t="str">
            <v>大专</v>
          </cell>
          <cell r="AA42">
            <v>42156</v>
          </cell>
          <cell r="AB42" t="str">
            <v>天津工程职业技术学院</v>
          </cell>
          <cell r="AC42" t="str">
            <v>会计电算化</v>
          </cell>
          <cell r="AD42" t="str">
            <v>统招</v>
          </cell>
          <cell r="AE42" t="str">
            <v>本科</v>
          </cell>
          <cell r="AF42">
            <v>42156</v>
          </cell>
          <cell r="AG42" t="str">
            <v>天津商业大学</v>
          </cell>
          <cell r="AH42" t="str">
            <v>会计</v>
          </cell>
          <cell r="AI42" t="str">
            <v>自考</v>
          </cell>
          <cell r="AJ42" t="str">
            <v>汉</v>
          </cell>
          <cell r="AK42" t="str">
            <v>群众</v>
          </cell>
          <cell r="AL42" t="str">
            <v>已婚</v>
          </cell>
          <cell r="AM42" t="str">
            <v>1993-05-18</v>
          </cell>
          <cell r="AN42">
            <v>31</v>
          </cell>
          <cell r="AO42" t="str">
            <v>2015年</v>
          </cell>
          <cell r="AP42" t="str">
            <v>河北</v>
          </cell>
          <cell r="AQ42" t="str">
            <v>河北省黄骅市西内环路开发一区685号盐场家属楼20栋3单元101室</v>
          </cell>
        </row>
        <row r="43">
          <cell r="C43" t="str">
            <v>施立如</v>
          </cell>
          <cell r="D43" t="str">
            <v>女</v>
          </cell>
          <cell r="E43" t="str">
            <v>前台</v>
          </cell>
          <cell r="F43" t="str">
            <v>河北光华荣昌汽车部件有限公司</v>
          </cell>
          <cell r="G43" t="str">
            <v>座椅事业一部--座椅厂</v>
          </cell>
          <cell r="H43" t="str">
            <v>销售服务科</v>
          </cell>
          <cell r="I43" t="str">
            <v>对账员</v>
          </cell>
          <cell r="J43" t="str">
            <v>/</v>
          </cell>
          <cell r="K43" t="str">
            <v>河北</v>
          </cell>
          <cell r="L43" t="str">
            <v>河北工厂</v>
          </cell>
          <cell r="M43" t="str">
            <v>劳动合同</v>
          </cell>
          <cell r="N43" t="str">
            <v>是</v>
          </cell>
          <cell r="O43" t="str">
            <v>否</v>
          </cell>
          <cell r="P43" t="str">
            <v>正式工</v>
          </cell>
          <cell r="Q43" t="str">
            <v>销售类</v>
          </cell>
          <cell r="R43" t="str">
            <v>间接人员</v>
          </cell>
          <cell r="S43">
            <v>44557</v>
          </cell>
          <cell r="T43">
            <v>3</v>
          </cell>
        </row>
        <row r="43">
          <cell r="W43" t="str">
            <v>15631702351</v>
          </cell>
          <cell r="X43" t="str">
            <v>父亲</v>
          </cell>
          <cell r="Y43">
            <v>13230700752</v>
          </cell>
          <cell r="Z43" t="str">
            <v>本科</v>
          </cell>
          <cell r="AA43">
            <v>43983</v>
          </cell>
          <cell r="AB43" t="str">
            <v>烟台南山学院</v>
          </cell>
          <cell r="AC43" t="str">
            <v>工商管理</v>
          </cell>
          <cell r="AD43" t="str">
            <v>统招</v>
          </cell>
          <cell r="AE43" t="str">
            <v>本科</v>
          </cell>
          <cell r="AF43">
            <v>43983</v>
          </cell>
          <cell r="AG43" t="str">
            <v>烟台南山学院</v>
          </cell>
          <cell r="AH43" t="str">
            <v>工商管理</v>
          </cell>
          <cell r="AI43" t="str">
            <v>统招</v>
          </cell>
          <cell r="AJ43" t="str">
            <v>汉</v>
          </cell>
          <cell r="AK43" t="str">
            <v>群众</v>
          </cell>
          <cell r="AL43" t="str">
            <v>未婚</v>
          </cell>
          <cell r="AM43" t="str">
            <v>1997-03-11</v>
          </cell>
          <cell r="AN43">
            <v>27</v>
          </cell>
          <cell r="AO43" t="str">
            <v>2020年</v>
          </cell>
          <cell r="AP43" t="str">
            <v>河北</v>
          </cell>
          <cell r="AQ43" t="str">
            <v>河北省黄骅市常郭镇土楼村82号</v>
          </cell>
        </row>
        <row r="44">
          <cell r="C44" t="str">
            <v>张文昌</v>
          </cell>
          <cell r="D44" t="str">
            <v>男</v>
          </cell>
          <cell r="E44" t="str">
            <v>前台</v>
          </cell>
          <cell r="F44" t="str">
            <v>河北光华荣昌汽车部件有限公司</v>
          </cell>
          <cell r="G44" t="str">
            <v>座椅事业一部--座椅厂</v>
          </cell>
          <cell r="H44" t="str">
            <v>销售服务科</v>
          </cell>
          <cell r="I44" t="str">
            <v>发货主管</v>
          </cell>
          <cell r="J44" t="str">
            <v>/</v>
          </cell>
          <cell r="K44" t="str">
            <v>河北</v>
          </cell>
          <cell r="L44" t="str">
            <v>河北工厂</v>
          </cell>
          <cell r="M44" t="str">
            <v>劳动合同</v>
          </cell>
          <cell r="N44" t="str">
            <v>是</v>
          </cell>
          <cell r="O44" t="str">
            <v>否</v>
          </cell>
          <cell r="P44" t="str">
            <v>正式工</v>
          </cell>
          <cell r="Q44" t="str">
            <v>销售类</v>
          </cell>
          <cell r="R44" t="str">
            <v>间接人员</v>
          </cell>
          <cell r="S44">
            <v>37829</v>
          </cell>
          <cell r="T44">
            <v>21</v>
          </cell>
        </row>
        <row r="44">
          <cell r="V44" t="str">
            <v>2019/07/01由天津光华智能转入河北生管部；原运输管理科长，2021.12.4日聘任为：销售管理科科长</v>
          </cell>
          <cell r="W44">
            <v>19831788682</v>
          </cell>
          <cell r="X44" t="str">
            <v>配偶</v>
          </cell>
          <cell r="Y44">
            <v>15130733180</v>
          </cell>
          <cell r="Z44" t="str">
            <v>中专</v>
          </cell>
          <cell r="AA44">
            <v>37408</v>
          </cell>
          <cell r="AB44" t="str">
            <v>沧州职业技术学院</v>
          </cell>
          <cell r="AC44" t="str">
            <v>计算机</v>
          </cell>
          <cell r="AD44" t="str">
            <v>统招</v>
          </cell>
          <cell r="AE44" t="str">
            <v>大专</v>
          </cell>
          <cell r="AF44">
            <v>45107</v>
          </cell>
          <cell r="AG44" t="str">
            <v>石家庄工商职业学院</v>
          </cell>
          <cell r="AH44" t="str">
            <v>计算机</v>
          </cell>
          <cell r="AI44" t="str">
            <v>成考</v>
          </cell>
          <cell r="AJ44" t="str">
            <v>汉</v>
          </cell>
          <cell r="AK44" t="str">
            <v>群众</v>
          </cell>
          <cell r="AL44" t="str">
            <v>已婚</v>
          </cell>
          <cell r="AM44" t="str">
            <v>1982-12-05</v>
          </cell>
          <cell r="AN44">
            <v>42</v>
          </cell>
          <cell r="AO44" t="str">
            <v>2001年</v>
          </cell>
          <cell r="AP44" t="str">
            <v>河北</v>
          </cell>
          <cell r="AQ44" t="str">
            <v>河北省沧州市海兴县海滨路城关小区8342号</v>
          </cell>
        </row>
        <row r="45">
          <cell r="C45" t="str">
            <v>于全生</v>
          </cell>
          <cell r="D45" t="str">
            <v>男</v>
          </cell>
          <cell r="E45" t="str">
            <v>前台</v>
          </cell>
          <cell r="F45" t="str">
            <v>河北光华荣昌汽车部件有限公司</v>
          </cell>
          <cell r="G45" t="str">
            <v>座椅事业一部--座椅厂</v>
          </cell>
          <cell r="H45" t="str">
            <v>销售服务科</v>
          </cell>
          <cell r="I45" t="str">
            <v>发货员</v>
          </cell>
          <cell r="J45" t="str">
            <v>/</v>
          </cell>
          <cell r="K45" t="str">
            <v>河北</v>
          </cell>
          <cell r="L45" t="str">
            <v>河北工厂</v>
          </cell>
          <cell r="M45" t="str">
            <v>劳动合同</v>
          </cell>
          <cell r="N45" t="str">
            <v>是</v>
          </cell>
          <cell r="O45" t="str">
            <v>否</v>
          </cell>
          <cell r="P45" t="str">
            <v>正式工</v>
          </cell>
          <cell r="Q45" t="str">
            <v>销售类</v>
          </cell>
          <cell r="R45" t="str">
            <v>间接人员</v>
          </cell>
          <cell r="S45">
            <v>39528</v>
          </cell>
          <cell r="T45">
            <v>16</v>
          </cell>
        </row>
        <row r="45">
          <cell r="W45" t="str">
            <v>19831788681</v>
          </cell>
          <cell r="X45" t="str">
            <v>同事</v>
          </cell>
          <cell r="Y45">
            <v>16631722652</v>
          </cell>
          <cell r="Z45" t="str">
            <v>高中</v>
          </cell>
          <cell r="AA45">
            <v>39234</v>
          </cell>
          <cell r="AB45" t="str">
            <v>黄骅新世纪中学</v>
          </cell>
          <cell r="AC45" t="str">
            <v>无</v>
          </cell>
          <cell r="AD45" t="str">
            <v>统招</v>
          </cell>
          <cell r="AE45" t="str">
            <v>大专</v>
          </cell>
          <cell r="AF45">
            <v>43983</v>
          </cell>
          <cell r="AG45" t="str">
            <v>河北工程大学</v>
          </cell>
          <cell r="AH45" t="str">
            <v>工商企业管理</v>
          </cell>
          <cell r="AI45" t="str">
            <v>成考</v>
          </cell>
          <cell r="AJ45" t="str">
            <v>汉</v>
          </cell>
          <cell r="AK45" t="str">
            <v>群众</v>
          </cell>
          <cell r="AL45" t="str">
            <v>未婚</v>
          </cell>
          <cell r="AM45" t="str">
            <v>1989-02-28</v>
          </cell>
          <cell r="AN45">
            <v>35</v>
          </cell>
          <cell r="AO45" t="str">
            <v>2008年</v>
          </cell>
          <cell r="AP45" t="str">
            <v>河北</v>
          </cell>
          <cell r="AQ45" t="str">
            <v>河北省黄骅市常郭镇卞子札村49号</v>
          </cell>
        </row>
        <row r="46">
          <cell r="C46" t="str">
            <v>高胜利</v>
          </cell>
          <cell r="D46" t="str">
            <v>男</v>
          </cell>
          <cell r="E46" t="str">
            <v>前台</v>
          </cell>
          <cell r="F46" t="str">
            <v>河北光华荣昌汽车部件有限公司</v>
          </cell>
          <cell r="G46" t="str">
            <v>座椅事业一部--座椅厂</v>
          </cell>
          <cell r="H46" t="str">
            <v>销售服务科</v>
          </cell>
          <cell r="I46" t="str">
            <v>发货员</v>
          </cell>
          <cell r="J46" t="str">
            <v>/</v>
          </cell>
          <cell r="K46" t="str">
            <v>河北</v>
          </cell>
          <cell r="L46" t="str">
            <v>河北工厂</v>
          </cell>
          <cell r="M46" t="str">
            <v>劳动合同</v>
          </cell>
          <cell r="N46" t="str">
            <v>是</v>
          </cell>
          <cell r="O46" t="str">
            <v>否</v>
          </cell>
          <cell r="P46" t="str">
            <v>正式工</v>
          </cell>
          <cell r="Q46" t="str">
            <v>销售类</v>
          </cell>
          <cell r="R46" t="str">
            <v>间接人员</v>
          </cell>
          <cell r="S46">
            <v>37534</v>
          </cell>
          <cell r="T46">
            <v>22</v>
          </cell>
        </row>
        <row r="46">
          <cell r="W46">
            <v>15903276455</v>
          </cell>
          <cell r="X46" t="str">
            <v>配偶</v>
          </cell>
          <cell r="Y46">
            <v>18732780941</v>
          </cell>
          <cell r="Z46" t="str">
            <v>高中</v>
          </cell>
          <cell r="AA46">
            <v>31199</v>
          </cell>
          <cell r="AB46" t="str">
            <v>常郭中学</v>
          </cell>
          <cell r="AC46" t="str">
            <v>无</v>
          </cell>
          <cell r="AD46" t="str">
            <v>统招</v>
          </cell>
          <cell r="AE46" t="str">
            <v>高中</v>
          </cell>
          <cell r="AF46">
            <v>31199</v>
          </cell>
          <cell r="AG46" t="str">
            <v>常郭中学</v>
          </cell>
          <cell r="AH46" t="str">
            <v>无</v>
          </cell>
          <cell r="AI46" t="str">
            <v>统招</v>
          </cell>
          <cell r="AJ46" t="str">
            <v>汉</v>
          </cell>
          <cell r="AK46" t="str">
            <v>群众</v>
          </cell>
          <cell r="AL46" t="str">
            <v>已婚</v>
          </cell>
          <cell r="AM46" t="str">
            <v>1966-06-24</v>
          </cell>
          <cell r="AN46">
            <v>58</v>
          </cell>
          <cell r="AO46" t="str">
            <v>1985年</v>
          </cell>
          <cell r="AP46" t="str">
            <v>河北</v>
          </cell>
          <cell r="AQ46" t="str">
            <v>河北省黄骅市黄骅镇东孙村068号</v>
          </cell>
        </row>
        <row r="47">
          <cell r="C47" t="str">
            <v>张东</v>
          </cell>
          <cell r="D47" t="str">
            <v>男</v>
          </cell>
          <cell r="E47" t="str">
            <v>前台</v>
          </cell>
          <cell r="F47" t="str">
            <v>河北光华荣昌汽车部件有限公司</v>
          </cell>
          <cell r="G47" t="str">
            <v>座椅事业一部--座椅厂</v>
          </cell>
          <cell r="H47" t="str">
            <v>销售服务科</v>
          </cell>
          <cell r="I47" t="str">
            <v>叉车工（发货）</v>
          </cell>
          <cell r="J47" t="str">
            <v>/</v>
          </cell>
          <cell r="K47" t="str">
            <v>河北</v>
          </cell>
          <cell r="L47" t="str">
            <v>河北工厂</v>
          </cell>
          <cell r="M47" t="str">
            <v>劳动合同</v>
          </cell>
          <cell r="N47" t="str">
            <v>是</v>
          </cell>
          <cell r="O47" t="str">
            <v>否</v>
          </cell>
          <cell r="P47" t="str">
            <v>正式工</v>
          </cell>
          <cell r="Q47" t="str">
            <v>销售类</v>
          </cell>
          <cell r="R47" t="str">
            <v>间接人员</v>
          </cell>
          <cell r="S47">
            <v>43997</v>
          </cell>
          <cell r="T47">
            <v>4</v>
          </cell>
        </row>
        <row r="47">
          <cell r="W47">
            <v>13091159212</v>
          </cell>
          <cell r="X47" t="str">
            <v>同事</v>
          </cell>
          <cell r="Y47">
            <v>19831788682</v>
          </cell>
          <cell r="Z47" t="str">
            <v>初中</v>
          </cell>
          <cell r="AA47">
            <v>39234</v>
          </cell>
          <cell r="AB47" t="str">
            <v>羊二庄中学</v>
          </cell>
          <cell r="AC47" t="str">
            <v>无</v>
          </cell>
          <cell r="AD47" t="str">
            <v>统招</v>
          </cell>
          <cell r="AE47" t="str">
            <v>初中</v>
          </cell>
          <cell r="AF47">
            <v>39234</v>
          </cell>
          <cell r="AG47" t="str">
            <v>羊二庄中学</v>
          </cell>
          <cell r="AH47" t="str">
            <v>无</v>
          </cell>
          <cell r="AI47" t="str">
            <v>统招</v>
          </cell>
          <cell r="AJ47" t="str">
            <v>回</v>
          </cell>
          <cell r="AK47" t="str">
            <v>群众</v>
          </cell>
          <cell r="AL47" t="str">
            <v>未婚</v>
          </cell>
          <cell r="AM47" t="str">
            <v>1992-04-10</v>
          </cell>
          <cell r="AN47">
            <v>32</v>
          </cell>
          <cell r="AO47" t="str">
            <v>2008年</v>
          </cell>
          <cell r="AP47" t="str">
            <v>河北</v>
          </cell>
          <cell r="AQ47" t="str">
            <v>河北省黄骅市羊二庄镇后街村144号</v>
          </cell>
        </row>
        <row r="48">
          <cell r="C48" t="str">
            <v>孔德佳</v>
          </cell>
          <cell r="D48" t="str">
            <v>男</v>
          </cell>
          <cell r="E48" t="str">
            <v>前台</v>
          </cell>
          <cell r="F48" t="str">
            <v>河北光华荣昌汽车部件有限公司</v>
          </cell>
          <cell r="G48" t="str">
            <v>座椅事业一部--座椅厂</v>
          </cell>
          <cell r="H48" t="str">
            <v>销售服务科</v>
          </cell>
          <cell r="I48" t="str">
            <v>装卸工</v>
          </cell>
          <cell r="J48" t="str">
            <v>/</v>
          </cell>
          <cell r="K48" t="str">
            <v>河北</v>
          </cell>
          <cell r="L48" t="str">
            <v>天津宏达翔科技有限公司</v>
          </cell>
          <cell r="M48" t="str">
            <v>劳务派遣</v>
          </cell>
          <cell r="N48" t="str">
            <v>是</v>
          </cell>
          <cell r="O48" t="str">
            <v>否</v>
          </cell>
          <cell r="P48" t="str">
            <v>劳务派遣</v>
          </cell>
          <cell r="Q48" t="str">
            <v>销售类</v>
          </cell>
          <cell r="R48" t="str">
            <v>间接人员</v>
          </cell>
          <cell r="S48">
            <v>43286</v>
          </cell>
          <cell r="T48">
            <v>6</v>
          </cell>
          <cell r="U48">
            <v>45536</v>
          </cell>
          <cell r="V48" t="str">
            <v>调入</v>
          </cell>
          <cell r="W48" t="str">
            <v>18333791919</v>
          </cell>
          <cell r="X48" t="str">
            <v>配偶</v>
          </cell>
          <cell r="Y48">
            <v>16631773551</v>
          </cell>
          <cell r="Z48" t="str">
            <v>初中</v>
          </cell>
          <cell r="AA48">
            <v>38139</v>
          </cell>
          <cell r="AB48" t="str">
            <v>孔店中学</v>
          </cell>
          <cell r="AC48" t="str">
            <v>无</v>
          </cell>
          <cell r="AD48" t="str">
            <v>统招</v>
          </cell>
          <cell r="AE48" t="str">
            <v>初中</v>
          </cell>
          <cell r="AF48">
            <v>38139</v>
          </cell>
          <cell r="AG48" t="str">
            <v>孔店中学</v>
          </cell>
          <cell r="AH48" t="str">
            <v>无</v>
          </cell>
          <cell r="AI48" t="str">
            <v>统招</v>
          </cell>
          <cell r="AJ48" t="str">
            <v>汉</v>
          </cell>
          <cell r="AK48" t="str">
            <v>群众</v>
          </cell>
          <cell r="AL48" t="str">
            <v>已婚</v>
          </cell>
          <cell r="AM48" t="str">
            <v>1987-06-03</v>
          </cell>
          <cell r="AN48">
            <v>37</v>
          </cell>
          <cell r="AO48" t="str">
            <v>2005年</v>
          </cell>
          <cell r="AP48" t="str">
            <v>河北</v>
          </cell>
          <cell r="AQ48" t="str">
            <v>河北省黄骅市滕庄子乡孔店村749号</v>
          </cell>
        </row>
        <row r="49">
          <cell r="C49" t="str">
            <v>孙兴旺</v>
          </cell>
          <cell r="D49" t="str">
            <v>男</v>
          </cell>
          <cell r="E49" t="str">
            <v>前台</v>
          </cell>
          <cell r="F49" t="str">
            <v>河北光华荣昌汽车部件有限公司</v>
          </cell>
          <cell r="G49" t="str">
            <v>后视镜事业部</v>
          </cell>
          <cell r="H49" t="str">
            <v>销售服务科</v>
          </cell>
          <cell r="I49" t="str">
            <v>装卸工</v>
          </cell>
          <cell r="J49" t="str">
            <v>/</v>
          </cell>
          <cell r="K49" t="str">
            <v>河北</v>
          </cell>
          <cell r="L49" t="str">
            <v>河北工厂</v>
          </cell>
          <cell r="M49" t="str">
            <v>劳动合同</v>
          </cell>
          <cell r="N49" t="str">
            <v>是</v>
          </cell>
          <cell r="O49" t="str">
            <v>否</v>
          </cell>
          <cell r="P49" t="str">
            <v>正式工</v>
          </cell>
          <cell r="Q49" t="str">
            <v>销售类</v>
          </cell>
          <cell r="R49" t="str">
            <v>间接人员</v>
          </cell>
          <cell r="S49">
            <v>43272</v>
          </cell>
          <cell r="T49">
            <v>6</v>
          </cell>
          <cell r="U49">
            <v>45076</v>
          </cell>
          <cell r="V49" t="str">
            <v>调入</v>
          </cell>
          <cell r="W49" t="str">
            <v>13292799186</v>
          </cell>
        </row>
        <row r="49">
          <cell r="Y49">
            <v>13831724418</v>
          </cell>
          <cell r="Z49" t="str">
            <v>初中</v>
          </cell>
          <cell r="AA49">
            <v>34486</v>
          </cell>
          <cell r="AB49" t="str">
            <v>赵村中学</v>
          </cell>
          <cell r="AC49" t="str">
            <v>无</v>
          </cell>
          <cell r="AD49" t="str">
            <v>统招</v>
          </cell>
          <cell r="AE49" t="str">
            <v>初中</v>
          </cell>
          <cell r="AF49">
            <v>34486</v>
          </cell>
          <cell r="AG49" t="str">
            <v>赵村中学</v>
          </cell>
          <cell r="AH49" t="str">
            <v>无</v>
          </cell>
          <cell r="AI49" t="str">
            <v>统招</v>
          </cell>
          <cell r="AJ49" t="str">
            <v>汉</v>
          </cell>
          <cell r="AK49" t="str">
            <v>群众</v>
          </cell>
          <cell r="AL49" t="str">
            <v>已婚</v>
          </cell>
          <cell r="AM49" t="str">
            <v>1973-08-03</v>
          </cell>
          <cell r="AN49">
            <v>51</v>
          </cell>
          <cell r="AO49" t="str">
            <v>1996年</v>
          </cell>
          <cell r="AP49" t="str">
            <v>河北</v>
          </cell>
          <cell r="AQ49" t="str">
            <v>河北省黄骅市常郭镇西赵村183号</v>
          </cell>
        </row>
        <row r="50">
          <cell r="C50" t="str">
            <v>于来明</v>
          </cell>
          <cell r="D50" t="str">
            <v>男</v>
          </cell>
          <cell r="E50" t="str">
            <v>中台</v>
          </cell>
          <cell r="F50" t="str">
            <v>河北光华荣昌汽车部件有限公司</v>
          </cell>
          <cell r="G50" t="str">
            <v>河北箫驰公司</v>
          </cell>
          <cell r="H50" t="str">
            <v>箫驰公司</v>
          </cell>
          <cell r="I50" t="str">
            <v>组装工</v>
          </cell>
          <cell r="J50" t="str">
            <v>/</v>
          </cell>
          <cell r="K50" t="str">
            <v>河北</v>
          </cell>
          <cell r="L50" t="str">
            <v>河北工厂</v>
          </cell>
          <cell r="M50" t="str">
            <v>劳动合同</v>
          </cell>
          <cell r="N50" t="str">
            <v>是</v>
          </cell>
          <cell r="O50" t="str">
            <v>否</v>
          </cell>
          <cell r="P50" t="str">
            <v>正式工</v>
          </cell>
          <cell r="Q50" t="str">
            <v>生产类</v>
          </cell>
          <cell r="R50" t="str">
            <v>直接人员</v>
          </cell>
          <cell r="S50">
            <v>39255</v>
          </cell>
          <cell r="T50">
            <v>17</v>
          </cell>
          <cell r="U50">
            <v>45547</v>
          </cell>
          <cell r="V50" t="str">
            <v>调入</v>
          </cell>
          <cell r="W50">
            <v>15830481166</v>
          </cell>
          <cell r="X50" t="str">
            <v>吴爱贞</v>
          </cell>
          <cell r="Y50" t="str">
            <v>15297681466</v>
          </cell>
          <cell r="Z50" t="str">
            <v>初中</v>
          </cell>
          <cell r="AA50">
            <v>32295</v>
          </cell>
          <cell r="AB50" t="str">
            <v>景县青兰镇中学</v>
          </cell>
          <cell r="AC50" t="str">
            <v>无</v>
          </cell>
          <cell r="AD50" t="str">
            <v>统招</v>
          </cell>
          <cell r="AE50" t="str">
            <v>初中</v>
          </cell>
          <cell r="AF50">
            <v>32295</v>
          </cell>
          <cell r="AG50" t="str">
            <v>景县青兰镇中学</v>
          </cell>
          <cell r="AH50" t="str">
            <v>无</v>
          </cell>
          <cell r="AI50" t="str">
            <v>统招</v>
          </cell>
          <cell r="AJ50" t="str">
            <v>汉</v>
          </cell>
          <cell r="AK50" t="str">
            <v>群众</v>
          </cell>
          <cell r="AL50" t="str">
            <v>已婚</v>
          </cell>
          <cell r="AM50" t="str">
            <v>1971-02-18</v>
          </cell>
          <cell r="AN50">
            <v>53</v>
          </cell>
          <cell r="AO50" t="str">
            <v>1989年</v>
          </cell>
          <cell r="AP50" t="str">
            <v>河北</v>
          </cell>
          <cell r="AQ50" t="str">
            <v>河北省衡水市景县青兰乡前辛庄村6号</v>
          </cell>
        </row>
        <row r="51">
          <cell r="C51" t="str">
            <v>刘梅娟</v>
          </cell>
          <cell r="D51" t="str">
            <v>女</v>
          </cell>
          <cell r="E51" t="str">
            <v>前台</v>
          </cell>
          <cell r="F51" t="str">
            <v>河北光华荣昌汽车部件有限公司</v>
          </cell>
          <cell r="G51" t="str">
            <v>座椅事业一部--金属件厂</v>
          </cell>
          <cell r="H51" t="str">
            <v>生产管理科</v>
          </cell>
          <cell r="I51" t="str">
            <v>成品库管员</v>
          </cell>
          <cell r="J51" t="str">
            <v>/</v>
          </cell>
          <cell r="K51" t="str">
            <v>河北</v>
          </cell>
          <cell r="L51" t="str">
            <v>河北工厂</v>
          </cell>
          <cell r="M51" t="str">
            <v>劳动合同</v>
          </cell>
          <cell r="N51" t="str">
            <v>是</v>
          </cell>
          <cell r="O51" t="str">
            <v>否</v>
          </cell>
          <cell r="P51" t="str">
            <v>正式工</v>
          </cell>
          <cell r="Q51" t="str">
            <v>生产类</v>
          </cell>
          <cell r="R51" t="str">
            <v>间接人员</v>
          </cell>
          <cell r="S51">
            <v>43809</v>
          </cell>
          <cell r="T51">
            <v>5</v>
          </cell>
        </row>
        <row r="51">
          <cell r="W51" t="str">
            <v>15030706345</v>
          </cell>
          <cell r="X51" t="str">
            <v>张立庆</v>
          </cell>
          <cell r="Y51">
            <v>15530794222</v>
          </cell>
          <cell r="Z51" t="str">
            <v>中专</v>
          </cell>
          <cell r="AA51">
            <v>40695</v>
          </cell>
          <cell r="AB51" t="str">
            <v>沧州中等专业学校</v>
          </cell>
          <cell r="AC51" t="str">
            <v>会计</v>
          </cell>
          <cell r="AD51" t="str">
            <v>统招</v>
          </cell>
          <cell r="AE51" t="str">
            <v>中专</v>
          </cell>
          <cell r="AF51">
            <v>40695</v>
          </cell>
          <cell r="AG51" t="str">
            <v>沧州中等专业学校</v>
          </cell>
          <cell r="AH51" t="str">
            <v>会计</v>
          </cell>
          <cell r="AI51" t="str">
            <v>统招</v>
          </cell>
          <cell r="AJ51" t="str">
            <v>汉</v>
          </cell>
          <cell r="AK51" t="str">
            <v>群众</v>
          </cell>
          <cell r="AL51" t="str">
            <v>已婚</v>
          </cell>
          <cell r="AM51" t="str">
            <v>1989-09-09</v>
          </cell>
          <cell r="AN51">
            <v>35</v>
          </cell>
          <cell r="AO51" t="str">
            <v>2016年</v>
          </cell>
          <cell r="AP51" t="str">
            <v>河北</v>
          </cell>
          <cell r="AQ51" t="str">
            <v>河北省黄骅市常郭镇前王桥村446号</v>
          </cell>
        </row>
        <row r="52">
          <cell r="C52" t="str">
            <v>白艳焕</v>
          </cell>
          <cell r="D52" t="str">
            <v>女</v>
          </cell>
          <cell r="E52" t="str">
            <v>前台</v>
          </cell>
          <cell r="F52" t="str">
            <v>河北光华荣昌汽车部件有限公司</v>
          </cell>
          <cell r="G52" t="str">
            <v>后视镜事业部</v>
          </cell>
          <cell r="H52" t="str">
            <v>生产管理科</v>
          </cell>
          <cell r="I52" t="str">
            <v>后视镜/库管员</v>
          </cell>
          <cell r="J52" t="str">
            <v>/</v>
          </cell>
          <cell r="K52" t="str">
            <v>河北</v>
          </cell>
          <cell r="L52" t="str">
            <v>河北工厂</v>
          </cell>
          <cell r="M52" t="str">
            <v>劳动合同</v>
          </cell>
          <cell r="N52" t="str">
            <v>是</v>
          </cell>
          <cell r="O52" t="str">
            <v>否</v>
          </cell>
          <cell r="P52" t="str">
            <v>正式工</v>
          </cell>
          <cell r="Q52" t="str">
            <v>生产类</v>
          </cell>
          <cell r="R52" t="str">
            <v>间接人员</v>
          </cell>
          <cell r="S52">
            <v>41692</v>
          </cell>
          <cell r="T52">
            <v>10</v>
          </cell>
        </row>
        <row r="52">
          <cell r="W52" t="str">
            <v>15131755156</v>
          </cell>
          <cell r="X52" t="str">
            <v>配偶</v>
          </cell>
          <cell r="Y52">
            <v>15100795520</v>
          </cell>
          <cell r="Z52" t="str">
            <v>高中</v>
          </cell>
          <cell r="AA52">
            <v>37043</v>
          </cell>
          <cell r="AB52" t="str">
            <v>常郭中学</v>
          </cell>
          <cell r="AC52" t="str">
            <v>无</v>
          </cell>
          <cell r="AD52" t="str">
            <v>统招</v>
          </cell>
          <cell r="AE52" t="str">
            <v>高中</v>
          </cell>
          <cell r="AF52">
            <v>37043</v>
          </cell>
          <cell r="AG52" t="str">
            <v>常郭中学</v>
          </cell>
          <cell r="AH52" t="str">
            <v>无</v>
          </cell>
          <cell r="AI52" t="str">
            <v>统招</v>
          </cell>
          <cell r="AJ52" t="str">
            <v>汉</v>
          </cell>
          <cell r="AK52" t="str">
            <v>群众</v>
          </cell>
          <cell r="AL52" t="str">
            <v>已婚</v>
          </cell>
          <cell r="AM52" t="str">
            <v>1980-04-25</v>
          </cell>
          <cell r="AN52">
            <v>44</v>
          </cell>
          <cell r="AO52" t="str">
            <v>2006年</v>
          </cell>
          <cell r="AP52" t="str">
            <v>河北</v>
          </cell>
          <cell r="AQ52" t="str">
            <v>河北省黄骅市常郭镇常郭村178号</v>
          </cell>
        </row>
        <row r="53">
          <cell r="C53" t="str">
            <v>赵静</v>
          </cell>
          <cell r="D53" t="str">
            <v>女</v>
          </cell>
          <cell r="E53" t="str">
            <v>前台</v>
          </cell>
          <cell r="F53" t="str">
            <v>河北光华荣昌汽车部件有限公司</v>
          </cell>
          <cell r="G53" t="str">
            <v>座椅事业一部--座椅厂</v>
          </cell>
          <cell r="H53" t="str">
            <v>销售服务科</v>
          </cell>
          <cell r="I53" t="str">
            <v>成品库管员</v>
          </cell>
          <cell r="J53" t="str">
            <v>/</v>
          </cell>
          <cell r="K53" t="str">
            <v>河北</v>
          </cell>
          <cell r="L53" t="str">
            <v>河北工厂</v>
          </cell>
          <cell r="M53" t="str">
            <v>劳动合同</v>
          </cell>
          <cell r="N53" t="str">
            <v>是</v>
          </cell>
          <cell r="O53" t="str">
            <v>否</v>
          </cell>
          <cell r="P53" t="str">
            <v>正式工</v>
          </cell>
          <cell r="Q53" t="str">
            <v>销售类</v>
          </cell>
          <cell r="R53" t="str">
            <v>间接人员</v>
          </cell>
          <cell r="S53">
            <v>42770</v>
          </cell>
          <cell r="T53">
            <v>7</v>
          </cell>
        </row>
        <row r="53">
          <cell r="W53" t="str">
            <v>17732392664</v>
          </cell>
          <cell r="X53" t="str">
            <v>配偶</v>
          </cell>
          <cell r="Y53">
            <v>15832705977</v>
          </cell>
          <cell r="Z53" t="str">
            <v>中专</v>
          </cell>
          <cell r="AA53">
            <v>37408</v>
          </cell>
          <cell r="AB53" t="str">
            <v>黄骅职教中心</v>
          </cell>
          <cell r="AC53" t="str">
            <v>幼师</v>
          </cell>
          <cell r="AD53" t="str">
            <v>统招</v>
          </cell>
          <cell r="AE53" t="str">
            <v>中专</v>
          </cell>
          <cell r="AF53">
            <v>37408</v>
          </cell>
          <cell r="AG53" t="str">
            <v>黄骅职教中心</v>
          </cell>
          <cell r="AH53" t="str">
            <v>幼师</v>
          </cell>
          <cell r="AI53" t="str">
            <v>统招</v>
          </cell>
          <cell r="AJ53" t="str">
            <v>汉</v>
          </cell>
          <cell r="AK53" t="str">
            <v>群众</v>
          </cell>
          <cell r="AL53" t="str">
            <v>已婚</v>
          </cell>
          <cell r="AM53" t="str">
            <v>1980-03-23</v>
          </cell>
          <cell r="AN53">
            <v>44</v>
          </cell>
          <cell r="AO53" t="str">
            <v>2003年</v>
          </cell>
          <cell r="AP53" t="str">
            <v>河北</v>
          </cell>
          <cell r="AQ53" t="str">
            <v>河北省黄骅市黄骅镇杨常庄村043号</v>
          </cell>
        </row>
        <row r="54">
          <cell r="C54" t="str">
            <v>赵连风</v>
          </cell>
          <cell r="D54" t="str">
            <v>男</v>
          </cell>
          <cell r="E54" t="str">
            <v>前台</v>
          </cell>
          <cell r="F54" t="str">
            <v>河北光华荣昌汽车部件有限公司</v>
          </cell>
          <cell r="G54" t="str">
            <v>座椅事业一部--座椅厂</v>
          </cell>
          <cell r="H54" t="str">
            <v>销售服务科</v>
          </cell>
          <cell r="I54" t="str">
            <v>北京现场服务主管</v>
          </cell>
          <cell r="J54" t="str">
            <v>/</v>
          </cell>
          <cell r="K54" t="str">
            <v>北京</v>
          </cell>
          <cell r="L54" t="str">
            <v>河北工厂</v>
          </cell>
          <cell r="M54" t="str">
            <v>劳动合同</v>
          </cell>
          <cell r="N54" t="str">
            <v>是</v>
          </cell>
          <cell r="O54" t="str">
            <v>否</v>
          </cell>
          <cell r="P54" t="str">
            <v>正式工</v>
          </cell>
          <cell r="Q54" t="str">
            <v>销售类</v>
          </cell>
          <cell r="R54" t="str">
            <v>间接人员</v>
          </cell>
          <cell r="S54">
            <v>39491</v>
          </cell>
          <cell r="T54">
            <v>16</v>
          </cell>
          <cell r="U54" t="str">
            <v>2020.11.1</v>
          </cell>
          <cell r="V54" t="str">
            <v>2020/11/01由天津光华智能转入河北销售部</v>
          </cell>
          <cell r="W54" t="str">
            <v>18611294433</v>
          </cell>
          <cell r="X54" t="str">
            <v>配偶</v>
          </cell>
          <cell r="Y54">
            <v>13091197130</v>
          </cell>
        </row>
        <row r="54">
          <cell r="AE54" t="str">
            <v>大专</v>
          </cell>
          <cell r="AF54">
            <v>44927</v>
          </cell>
          <cell r="AG54" t="str">
            <v>中国地质大学</v>
          </cell>
          <cell r="AH54" t="str">
            <v>矿山机电技术</v>
          </cell>
          <cell r="AI54" t="str">
            <v>成考</v>
          </cell>
          <cell r="AJ54" t="str">
            <v>汉</v>
          </cell>
          <cell r="AK54" t="str">
            <v>群众</v>
          </cell>
          <cell r="AL54" t="str">
            <v>已婚</v>
          </cell>
          <cell r="AM54" t="str">
            <v>1982-11-04</v>
          </cell>
          <cell r="AN54">
            <v>42</v>
          </cell>
          <cell r="AO54" t="str">
            <v>2003年</v>
          </cell>
          <cell r="AP54" t="str">
            <v>河北</v>
          </cell>
          <cell r="AQ54" t="str">
            <v>河北省衡水市枣强县王常乡同站里村24号</v>
          </cell>
        </row>
        <row r="55">
          <cell r="C55" t="str">
            <v>邢建国</v>
          </cell>
          <cell r="D55" t="str">
            <v>男</v>
          </cell>
          <cell r="E55" t="str">
            <v>前台</v>
          </cell>
          <cell r="F55" t="str">
            <v>河北光华荣昌汽车部件有限公司</v>
          </cell>
          <cell r="G55" t="str">
            <v>座椅事业一部--座椅厂</v>
          </cell>
          <cell r="H55" t="str">
            <v>销售服务科</v>
          </cell>
          <cell r="I55" t="str">
            <v>北京戴姆勒现场服务</v>
          </cell>
          <cell r="J55" t="str">
            <v>/</v>
          </cell>
          <cell r="K55" t="str">
            <v>北京</v>
          </cell>
          <cell r="L55" t="str">
            <v>河北工厂</v>
          </cell>
          <cell r="M55" t="str">
            <v>劳动合同</v>
          </cell>
          <cell r="N55" t="str">
            <v>是</v>
          </cell>
          <cell r="O55" t="str">
            <v>否</v>
          </cell>
          <cell r="P55" t="str">
            <v>正式工</v>
          </cell>
          <cell r="Q55" t="str">
            <v>销售类</v>
          </cell>
          <cell r="R55" t="str">
            <v>间接人员</v>
          </cell>
          <cell r="S55">
            <v>40890</v>
          </cell>
          <cell r="T55">
            <v>13</v>
          </cell>
          <cell r="U55" t="str">
            <v>2020.11.1</v>
          </cell>
          <cell r="V55" t="str">
            <v>2020/11/01由天津光华智能转入河北销售部</v>
          </cell>
          <cell r="W55" t="str">
            <v>13661059843</v>
          </cell>
          <cell r="X55" t="str">
            <v>配偶</v>
          </cell>
          <cell r="Y55">
            <v>15810434686</v>
          </cell>
          <cell r="Z55" t="str">
            <v>中专</v>
          </cell>
          <cell r="AA55">
            <v>36312</v>
          </cell>
          <cell r="AB55" t="str">
            <v>北京商业学校</v>
          </cell>
          <cell r="AC55" t="str">
            <v>会计</v>
          </cell>
          <cell r="AD55" t="str">
            <v>统招</v>
          </cell>
          <cell r="AE55" t="str">
            <v>中专</v>
          </cell>
          <cell r="AF55">
            <v>36312</v>
          </cell>
          <cell r="AG55" t="str">
            <v>北京商业学校</v>
          </cell>
          <cell r="AH55" t="str">
            <v>会计</v>
          </cell>
          <cell r="AI55" t="str">
            <v>统招</v>
          </cell>
          <cell r="AJ55" t="str">
            <v>汉</v>
          </cell>
          <cell r="AK55" t="str">
            <v>群众</v>
          </cell>
          <cell r="AL55" t="str">
            <v>已婚</v>
          </cell>
          <cell r="AM55" t="str">
            <v>1979-10-11</v>
          </cell>
          <cell r="AN55">
            <v>45</v>
          </cell>
          <cell r="AO55" t="str">
            <v>2003年</v>
          </cell>
          <cell r="AP55" t="str">
            <v>北京</v>
          </cell>
          <cell r="AQ55" t="str">
            <v>北京市怀柔区桥梓镇后桥梓村</v>
          </cell>
        </row>
        <row r="56">
          <cell r="C56" t="str">
            <v>谭月涛</v>
          </cell>
          <cell r="D56" t="str">
            <v>男</v>
          </cell>
          <cell r="E56" t="str">
            <v>前台</v>
          </cell>
          <cell r="F56" t="str">
            <v>河北光华荣昌汽车部件有限公司</v>
          </cell>
          <cell r="G56" t="str">
            <v>座椅事业一部--座椅厂</v>
          </cell>
          <cell r="H56" t="str">
            <v>销售服务科</v>
          </cell>
          <cell r="I56" t="str">
            <v>北京戴姆勒现场服务</v>
          </cell>
          <cell r="J56" t="str">
            <v>/</v>
          </cell>
          <cell r="K56" t="str">
            <v>北京</v>
          </cell>
          <cell r="L56" t="str">
            <v>河北工厂</v>
          </cell>
          <cell r="M56" t="str">
            <v>劳动合同</v>
          </cell>
          <cell r="N56" t="str">
            <v>是</v>
          </cell>
          <cell r="O56" t="str">
            <v>否</v>
          </cell>
          <cell r="P56" t="str">
            <v>正式工</v>
          </cell>
          <cell r="Q56" t="str">
            <v>销售类</v>
          </cell>
          <cell r="R56" t="str">
            <v>间接人员</v>
          </cell>
          <cell r="S56">
            <v>43252</v>
          </cell>
          <cell r="T56">
            <v>6</v>
          </cell>
          <cell r="U56" t="str">
            <v>2020.11.1</v>
          </cell>
          <cell r="V56" t="str">
            <v>2020/11/01由天津光华智能转入河北销售部</v>
          </cell>
          <cell r="W56">
            <v>18501948078</v>
          </cell>
          <cell r="X56" t="str">
            <v>父亲</v>
          </cell>
          <cell r="Y56">
            <v>17662430048</v>
          </cell>
          <cell r="Z56" t="str">
            <v>初中</v>
          </cell>
          <cell r="AA56">
            <v>37773</v>
          </cell>
          <cell r="AB56" t="str">
            <v>雷集中学</v>
          </cell>
          <cell r="AC56" t="str">
            <v>无</v>
          </cell>
          <cell r="AD56" t="str">
            <v>统招</v>
          </cell>
          <cell r="AE56" t="str">
            <v>初中</v>
          </cell>
          <cell r="AF56">
            <v>37773</v>
          </cell>
          <cell r="AG56" t="str">
            <v>雷集中学</v>
          </cell>
          <cell r="AH56" t="str">
            <v>无</v>
          </cell>
          <cell r="AI56" t="str">
            <v>统招</v>
          </cell>
          <cell r="AJ56" t="str">
            <v>汉</v>
          </cell>
          <cell r="AK56" t="str">
            <v>群众</v>
          </cell>
          <cell r="AL56" t="str">
            <v>已婚</v>
          </cell>
          <cell r="AM56" t="str">
            <v>1986-02-23</v>
          </cell>
          <cell r="AN56">
            <v>38</v>
          </cell>
          <cell r="AO56" t="str">
            <v>2006年</v>
          </cell>
          <cell r="AP56" t="str">
            <v>山东</v>
          </cell>
          <cell r="AQ56" t="str">
            <v>山东省夏津县雷集镇谭庄村42号</v>
          </cell>
        </row>
        <row r="57">
          <cell r="C57" t="str">
            <v>刘君伟</v>
          </cell>
          <cell r="D57" t="str">
            <v>男</v>
          </cell>
          <cell r="E57" t="str">
            <v>前台</v>
          </cell>
          <cell r="F57" t="str">
            <v>河北光华荣昌汽车部件有限公司</v>
          </cell>
          <cell r="G57" t="str">
            <v>座椅事业一部--座椅厂</v>
          </cell>
          <cell r="H57" t="str">
            <v>销售服务科</v>
          </cell>
          <cell r="I57" t="str">
            <v>北京北汽越分现场服务</v>
          </cell>
          <cell r="J57" t="str">
            <v>/</v>
          </cell>
          <cell r="K57" t="str">
            <v>北京</v>
          </cell>
          <cell r="L57" t="str">
            <v>河北工厂</v>
          </cell>
          <cell r="M57" t="str">
            <v>劳动合同</v>
          </cell>
          <cell r="N57" t="str">
            <v>是</v>
          </cell>
          <cell r="O57" t="str">
            <v>否</v>
          </cell>
          <cell r="P57" t="str">
            <v>正式工</v>
          </cell>
          <cell r="Q57" t="str">
            <v>销售类</v>
          </cell>
          <cell r="R57" t="str">
            <v>间接人员</v>
          </cell>
          <cell r="S57">
            <v>43070</v>
          </cell>
          <cell r="T57">
            <v>7</v>
          </cell>
          <cell r="U57" t="str">
            <v>2020.11.1</v>
          </cell>
          <cell r="V57" t="str">
            <v>2020/11/01由天津光华智能转入河北销售部</v>
          </cell>
          <cell r="W57">
            <v>17600125031</v>
          </cell>
          <cell r="X57" t="str">
            <v>姐姐</v>
          </cell>
          <cell r="Y57">
            <v>18903422052</v>
          </cell>
          <cell r="Z57" t="str">
            <v>初中</v>
          </cell>
          <cell r="AA57">
            <v>41791</v>
          </cell>
          <cell r="AB57" t="str">
            <v>西册田中学</v>
          </cell>
          <cell r="AC57" t="str">
            <v>无</v>
          </cell>
          <cell r="AD57" t="str">
            <v>统招</v>
          </cell>
          <cell r="AE57" t="str">
            <v>初中</v>
          </cell>
          <cell r="AF57">
            <v>41791</v>
          </cell>
          <cell r="AG57" t="str">
            <v>西册田中学</v>
          </cell>
          <cell r="AH57" t="str">
            <v>无</v>
          </cell>
          <cell r="AI57" t="str">
            <v>统招</v>
          </cell>
          <cell r="AJ57" t="str">
            <v>汉</v>
          </cell>
          <cell r="AK57" t="str">
            <v>群众</v>
          </cell>
          <cell r="AL57" t="str">
            <v>已婚</v>
          </cell>
          <cell r="AM57" t="str">
            <v>1997-06-26</v>
          </cell>
          <cell r="AN57">
            <v>27</v>
          </cell>
          <cell r="AO57" t="str">
            <v>2016年</v>
          </cell>
          <cell r="AP57" t="str">
            <v>山西</v>
          </cell>
          <cell r="AQ57" t="str">
            <v>山西省大同县许堡乡大王村338号1户</v>
          </cell>
        </row>
        <row r="58">
          <cell r="C58" t="str">
            <v>王明</v>
          </cell>
          <cell r="D58" t="str">
            <v>男</v>
          </cell>
          <cell r="E58" t="str">
            <v>前台</v>
          </cell>
          <cell r="F58" t="str">
            <v>河北光华荣昌汽车部件有限公司</v>
          </cell>
          <cell r="G58" t="str">
            <v>座椅事业一部--座椅厂</v>
          </cell>
          <cell r="H58" t="str">
            <v>销售服务科</v>
          </cell>
          <cell r="I58" t="str">
            <v>北京北汽越分现场服务</v>
          </cell>
          <cell r="J58" t="str">
            <v>/</v>
          </cell>
          <cell r="K58" t="str">
            <v>北京</v>
          </cell>
          <cell r="L58" t="str">
            <v>河北工厂</v>
          </cell>
          <cell r="M58" t="str">
            <v>劳动合同</v>
          </cell>
          <cell r="N58" t="str">
            <v>是</v>
          </cell>
          <cell r="O58" t="str">
            <v>否</v>
          </cell>
          <cell r="P58" t="str">
            <v>正式工</v>
          </cell>
          <cell r="Q58" t="str">
            <v>销售类</v>
          </cell>
          <cell r="R58" t="str">
            <v>间接人员</v>
          </cell>
          <cell r="S58">
            <v>42292</v>
          </cell>
          <cell r="T58">
            <v>9</v>
          </cell>
          <cell r="U58" t="str">
            <v>2020.11.1</v>
          </cell>
          <cell r="V58" t="str">
            <v>2020/11/01由天津光华智能转入河北销售部</v>
          </cell>
          <cell r="W58" t="str">
            <v>13661394656</v>
          </cell>
          <cell r="X58" t="str">
            <v>配偶</v>
          </cell>
          <cell r="Y58">
            <v>15910400547</v>
          </cell>
          <cell r="Z58" t="str">
            <v>初中</v>
          </cell>
          <cell r="AA58">
            <v>35947</v>
          </cell>
          <cell r="AB58" t="str">
            <v>板桥中学</v>
          </cell>
          <cell r="AC58" t="str">
            <v>无</v>
          </cell>
          <cell r="AD58" t="str">
            <v>统招</v>
          </cell>
          <cell r="AE58" t="str">
            <v>初中</v>
          </cell>
          <cell r="AF58">
            <v>35947</v>
          </cell>
          <cell r="AG58" t="str">
            <v>板桥中学</v>
          </cell>
          <cell r="AH58" t="str">
            <v>无</v>
          </cell>
          <cell r="AI58" t="str">
            <v>统招</v>
          </cell>
          <cell r="AJ58" t="str">
            <v>汉</v>
          </cell>
          <cell r="AK58" t="str">
            <v>群众</v>
          </cell>
          <cell r="AL58" t="str">
            <v>已婚</v>
          </cell>
          <cell r="AM58" t="str">
            <v>1981-06-15</v>
          </cell>
          <cell r="AN58">
            <v>43</v>
          </cell>
          <cell r="AO58" t="str">
            <v>2003年</v>
          </cell>
          <cell r="AP58" t="str">
            <v>北京</v>
          </cell>
          <cell r="AQ58" t="str">
            <v>北京市顺义区赵全营镇东降州营村东兴南五条5号</v>
          </cell>
        </row>
        <row r="59">
          <cell r="C59" t="str">
            <v>张奇</v>
          </cell>
          <cell r="D59" t="str">
            <v>男</v>
          </cell>
          <cell r="E59" t="str">
            <v>前台</v>
          </cell>
          <cell r="F59" t="str">
            <v>河北光华荣昌汽车部件有限公司</v>
          </cell>
          <cell r="G59" t="str">
            <v>后视镜事业部</v>
          </cell>
          <cell r="H59" t="str">
            <v>销售服务科</v>
          </cell>
          <cell r="I59" t="str">
            <v>北京北汽越分现场服务</v>
          </cell>
          <cell r="J59" t="str">
            <v>/</v>
          </cell>
          <cell r="K59" t="str">
            <v>北京</v>
          </cell>
          <cell r="L59" t="str">
            <v>河北工厂</v>
          </cell>
          <cell r="M59" t="str">
            <v>劳动合同</v>
          </cell>
          <cell r="N59" t="str">
            <v>是</v>
          </cell>
          <cell r="O59" t="str">
            <v>否</v>
          </cell>
          <cell r="P59" t="str">
            <v>正式工</v>
          </cell>
          <cell r="Q59" t="str">
            <v>销售类</v>
          </cell>
          <cell r="R59" t="str">
            <v>间接人员</v>
          </cell>
          <cell r="S59">
            <v>44573</v>
          </cell>
          <cell r="T59">
            <v>2</v>
          </cell>
          <cell r="U59">
            <v>45017</v>
          </cell>
          <cell r="V59" t="str">
            <v>调入</v>
          </cell>
          <cell r="W59" t="str">
            <v>15810483020</v>
          </cell>
          <cell r="X59" t="str">
            <v>配偶</v>
          </cell>
          <cell r="Y59">
            <v>15810953850</v>
          </cell>
          <cell r="Z59" t="str">
            <v>中专</v>
          </cell>
          <cell r="AA59">
            <v>38169</v>
          </cell>
          <cell r="AB59" t="str">
            <v>北京市顺义区第一职业学院</v>
          </cell>
          <cell r="AC59" t="str">
            <v>计算机</v>
          </cell>
          <cell r="AD59" t="str">
            <v>统招</v>
          </cell>
          <cell r="AE59" t="str">
            <v>中专</v>
          </cell>
          <cell r="AF59">
            <v>38169</v>
          </cell>
          <cell r="AG59" t="str">
            <v>北京市顺义区第一职业学院</v>
          </cell>
          <cell r="AH59" t="str">
            <v>计算机</v>
          </cell>
          <cell r="AI59" t="str">
            <v>统招</v>
          </cell>
          <cell r="AJ59" t="str">
            <v>汉</v>
          </cell>
          <cell r="AK59" t="str">
            <v>群众</v>
          </cell>
          <cell r="AL59" t="str">
            <v>已婚</v>
          </cell>
          <cell r="AM59" t="str">
            <v>1986-06-30</v>
          </cell>
          <cell r="AN59">
            <v>38</v>
          </cell>
          <cell r="AO59" t="str">
            <v>2007年</v>
          </cell>
          <cell r="AP59" t="str">
            <v>河北</v>
          </cell>
          <cell r="AQ59" t="str">
            <v>河北省顺义区龙湾屯镇树行村村西路10号</v>
          </cell>
        </row>
        <row r="60">
          <cell r="C60" t="str">
            <v>于磊磊</v>
          </cell>
          <cell r="D60" t="str">
            <v>男</v>
          </cell>
          <cell r="E60" t="str">
            <v>前台</v>
          </cell>
          <cell r="F60" t="str">
            <v>河北光华荣昌汽车部件有限公司</v>
          </cell>
          <cell r="G60" t="str">
            <v>后视镜事业部</v>
          </cell>
          <cell r="H60" t="str">
            <v>销售服务科</v>
          </cell>
          <cell r="I60" t="str">
            <v>济南现场服务主管</v>
          </cell>
          <cell r="J60" t="str">
            <v>/</v>
          </cell>
          <cell r="K60" t="str">
            <v>其他</v>
          </cell>
          <cell r="L60" t="str">
            <v>河北工厂</v>
          </cell>
          <cell r="M60" t="str">
            <v>劳动合同</v>
          </cell>
          <cell r="N60" t="str">
            <v>是</v>
          </cell>
          <cell r="O60" t="str">
            <v>否</v>
          </cell>
          <cell r="P60" t="str">
            <v>正式工</v>
          </cell>
          <cell r="Q60" t="str">
            <v>销售类</v>
          </cell>
          <cell r="R60" t="str">
            <v>间接人员</v>
          </cell>
          <cell r="S60">
            <v>39264</v>
          </cell>
          <cell r="T60">
            <v>17</v>
          </cell>
          <cell r="U60">
            <v>45017</v>
          </cell>
          <cell r="V60" t="str">
            <v>调入</v>
          </cell>
          <cell r="W60">
            <v>19831788716</v>
          </cell>
          <cell r="X60" t="str">
            <v>配偶</v>
          </cell>
          <cell r="Y60">
            <v>18932803102</v>
          </cell>
          <cell r="Z60" t="str">
            <v>中专</v>
          </cell>
          <cell r="AA60">
            <v>44866</v>
          </cell>
          <cell r="AB60" t="str">
            <v>中央广播电视中等专业学校</v>
          </cell>
          <cell r="AC60" t="str">
            <v>市场营销</v>
          </cell>
          <cell r="AD60" t="str">
            <v>统招</v>
          </cell>
          <cell r="AE60" t="str">
            <v>中专</v>
          </cell>
          <cell r="AF60">
            <v>44866</v>
          </cell>
          <cell r="AG60" t="str">
            <v>中央广播电视中等专业学校</v>
          </cell>
          <cell r="AH60" t="str">
            <v>市场营销</v>
          </cell>
          <cell r="AI60" t="str">
            <v>统招</v>
          </cell>
          <cell r="AJ60" t="str">
            <v>汉</v>
          </cell>
          <cell r="AK60" t="str">
            <v>群众</v>
          </cell>
          <cell r="AL60" t="str">
            <v>已婚</v>
          </cell>
          <cell r="AM60" t="str">
            <v>1981-01-31</v>
          </cell>
          <cell r="AN60">
            <v>43</v>
          </cell>
          <cell r="AO60" t="str">
            <v>2003年</v>
          </cell>
          <cell r="AP60" t="str">
            <v>河北</v>
          </cell>
          <cell r="AQ60" t="str">
            <v>河北省衡水市景县</v>
          </cell>
        </row>
        <row r="61">
          <cell r="C61" t="str">
            <v>席智伟</v>
          </cell>
          <cell r="D61" t="str">
            <v>男</v>
          </cell>
          <cell r="E61" t="str">
            <v>前台</v>
          </cell>
          <cell r="F61" t="str">
            <v>河北光华荣昌汽车部件有限公司</v>
          </cell>
          <cell r="G61" t="str">
            <v>座椅事业一部--座椅厂</v>
          </cell>
          <cell r="H61" t="str">
            <v>销售服务科</v>
          </cell>
          <cell r="I61" t="str">
            <v>济南现场服务</v>
          </cell>
          <cell r="J61" t="str">
            <v>/</v>
          </cell>
          <cell r="K61" t="str">
            <v>其他</v>
          </cell>
          <cell r="L61" t="str">
            <v>河北工厂</v>
          </cell>
          <cell r="M61" t="str">
            <v>劳动合同</v>
          </cell>
          <cell r="N61" t="str">
            <v>是</v>
          </cell>
          <cell r="O61" t="str">
            <v>否</v>
          </cell>
          <cell r="P61" t="str">
            <v>正式工</v>
          </cell>
          <cell r="Q61" t="str">
            <v>销售类</v>
          </cell>
          <cell r="R61" t="str">
            <v>间接人员</v>
          </cell>
          <cell r="S61">
            <v>43050</v>
          </cell>
          <cell r="T61">
            <v>7</v>
          </cell>
          <cell r="U61">
            <v>44470</v>
          </cell>
          <cell r="V61" t="str">
            <v>调入</v>
          </cell>
          <cell r="W61" t="str">
            <v>13653417080</v>
          </cell>
          <cell r="X61" t="str">
            <v>配偶</v>
          </cell>
          <cell r="Y61">
            <v>13610610293</v>
          </cell>
        </row>
        <row r="61">
          <cell r="AE61" t="str">
            <v>大专</v>
          </cell>
          <cell r="AF61">
            <v>41091</v>
          </cell>
          <cell r="AG61" t="str">
            <v>山西交通职业技术学院</v>
          </cell>
          <cell r="AH61" t="str">
            <v>道路桥梁工程技术</v>
          </cell>
          <cell r="AI61" t="str">
            <v>成考</v>
          </cell>
          <cell r="AJ61" t="str">
            <v>汉</v>
          </cell>
          <cell r="AK61" t="str">
            <v>群众</v>
          </cell>
          <cell r="AL61" t="str">
            <v>已婚</v>
          </cell>
          <cell r="AM61" t="str">
            <v>1989-02-12</v>
          </cell>
          <cell r="AN61">
            <v>35</v>
          </cell>
          <cell r="AO61" t="str">
            <v>2012年</v>
          </cell>
          <cell r="AP61" t="str">
            <v>山西</v>
          </cell>
          <cell r="AQ61" t="str">
            <v>山西省太原市小店区西温庄乡武宿村武宿村南</v>
          </cell>
        </row>
        <row r="62">
          <cell r="C62" t="str">
            <v>王克杰</v>
          </cell>
          <cell r="D62" t="str">
            <v>男</v>
          </cell>
          <cell r="E62" t="str">
            <v>前台</v>
          </cell>
          <cell r="F62" t="str">
            <v>河北光华荣昌汽车部件有限公司</v>
          </cell>
          <cell r="G62" t="str">
            <v>座椅事业一部--座椅厂</v>
          </cell>
          <cell r="H62" t="str">
            <v>销售服务科</v>
          </cell>
          <cell r="I62" t="str">
            <v>济南现场服务</v>
          </cell>
          <cell r="J62" t="str">
            <v>/</v>
          </cell>
          <cell r="K62" t="str">
            <v>其他</v>
          </cell>
          <cell r="L62" t="str">
            <v>河北工厂</v>
          </cell>
          <cell r="M62" t="str">
            <v>非全日制劳动合同</v>
          </cell>
          <cell r="N62" t="str">
            <v>是</v>
          </cell>
          <cell r="O62" t="str">
            <v>否</v>
          </cell>
          <cell r="P62" t="str">
            <v>临时工</v>
          </cell>
          <cell r="Q62" t="str">
            <v>销售类</v>
          </cell>
          <cell r="R62" t="str">
            <v>间接人员</v>
          </cell>
          <cell r="S62">
            <v>43374</v>
          </cell>
          <cell r="T62">
            <v>6</v>
          </cell>
        </row>
        <row r="62">
          <cell r="W62">
            <v>18754162718</v>
          </cell>
          <cell r="X62" t="str">
            <v>李震</v>
          </cell>
          <cell r="Y62">
            <v>15553112648</v>
          </cell>
          <cell r="Z62" t="str">
            <v>中专</v>
          </cell>
          <cell r="AA62">
            <v>37773</v>
          </cell>
          <cell r="AB62" t="str">
            <v>肥城市第一职业学院</v>
          </cell>
          <cell r="AC62" t="str">
            <v>机电</v>
          </cell>
          <cell r="AD62" t="str">
            <v>统招</v>
          </cell>
          <cell r="AE62" t="str">
            <v>中专</v>
          </cell>
          <cell r="AF62">
            <v>37773</v>
          </cell>
          <cell r="AG62" t="str">
            <v>肥城市第一职业学院</v>
          </cell>
          <cell r="AH62" t="str">
            <v>机电</v>
          </cell>
          <cell r="AI62" t="str">
            <v>统招</v>
          </cell>
          <cell r="AJ62" t="str">
            <v>汉</v>
          </cell>
          <cell r="AK62" t="str">
            <v>群众</v>
          </cell>
          <cell r="AL62" t="str">
            <v>已婚</v>
          </cell>
          <cell r="AM62" t="str">
            <v>1988-01-06</v>
          </cell>
          <cell r="AN62">
            <v>37</v>
          </cell>
          <cell r="AO62" t="str">
            <v>2004年</v>
          </cell>
          <cell r="AP62" t="str">
            <v>山东</v>
          </cell>
          <cell r="AQ62" t="str">
            <v>山东省肥城市桃园镇龙岗村188号</v>
          </cell>
        </row>
        <row r="63">
          <cell r="C63" t="str">
            <v>陈伟</v>
          </cell>
          <cell r="D63" t="str">
            <v>男</v>
          </cell>
          <cell r="E63" t="str">
            <v>前台</v>
          </cell>
          <cell r="F63" t="str">
            <v>河北光华荣昌汽车部件有限公司</v>
          </cell>
          <cell r="G63" t="str">
            <v>座椅事业一部--座椅厂</v>
          </cell>
          <cell r="H63" t="str">
            <v>总经办</v>
          </cell>
          <cell r="I63" t="str">
            <v>座椅厂厂长助理</v>
          </cell>
          <cell r="J63" t="str">
            <v>初级工程师</v>
          </cell>
          <cell r="K63" t="str">
            <v>河北</v>
          </cell>
          <cell r="L63" t="str">
            <v>河北工厂</v>
          </cell>
          <cell r="M63" t="str">
            <v>劳动合同</v>
          </cell>
          <cell r="N63" t="str">
            <v>是</v>
          </cell>
          <cell r="O63" t="str">
            <v>否</v>
          </cell>
          <cell r="P63" t="str">
            <v>正式工</v>
          </cell>
          <cell r="Q63" t="str">
            <v>管理类</v>
          </cell>
          <cell r="R63" t="str">
            <v>间接人员</v>
          </cell>
          <cell r="S63">
            <v>41500</v>
          </cell>
          <cell r="T63">
            <v>11</v>
          </cell>
        </row>
        <row r="63">
          <cell r="W63" t="str">
            <v>15226629553</v>
          </cell>
          <cell r="X63" t="str">
            <v>配偶</v>
          </cell>
          <cell r="Y63">
            <v>15128762519</v>
          </cell>
          <cell r="Z63" t="str">
            <v>大专</v>
          </cell>
          <cell r="AA63">
            <v>39600</v>
          </cell>
          <cell r="AB63" t="str">
            <v>廊坊师范学院</v>
          </cell>
          <cell r="AC63" t="str">
            <v>工商企业管理</v>
          </cell>
          <cell r="AD63" t="str">
            <v>统招</v>
          </cell>
          <cell r="AE63" t="str">
            <v>本科在读</v>
          </cell>
          <cell r="AF63">
            <v>45809</v>
          </cell>
          <cell r="AG63" t="str">
            <v>河北大学</v>
          </cell>
          <cell r="AH63" t="str">
            <v>行政管理</v>
          </cell>
          <cell r="AI63" t="str">
            <v>成考</v>
          </cell>
          <cell r="AJ63" t="str">
            <v>汉</v>
          </cell>
          <cell r="AK63" t="str">
            <v>群众</v>
          </cell>
          <cell r="AL63" t="str">
            <v>已婚</v>
          </cell>
          <cell r="AM63" t="str">
            <v>1984-02-28</v>
          </cell>
          <cell r="AN63">
            <v>40</v>
          </cell>
          <cell r="AO63" t="str">
            <v>2008年</v>
          </cell>
          <cell r="AP63" t="str">
            <v>河北</v>
          </cell>
          <cell r="AQ63" t="str">
            <v>河北省沧州市献县乐寿镇土产公司小区3排2号</v>
          </cell>
        </row>
        <row r="64">
          <cell r="C64" t="str">
            <v>刘清馨</v>
          </cell>
          <cell r="D64" t="str">
            <v>女</v>
          </cell>
          <cell r="E64" t="str">
            <v>前台</v>
          </cell>
          <cell r="F64" t="str">
            <v>河北光华荣昌汽车部件有限公司</v>
          </cell>
          <cell r="G64" t="str">
            <v>座椅事业一部--座椅厂</v>
          </cell>
          <cell r="H64" t="str">
            <v>制造技术部</v>
          </cell>
          <cell r="I64" t="str">
            <v>体系员</v>
          </cell>
          <cell r="J64" t="str">
            <v>/</v>
          </cell>
          <cell r="K64" t="str">
            <v>河北</v>
          </cell>
          <cell r="L64" t="str">
            <v>河北工厂</v>
          </cell>
          <cell r="M64" t="str">
            <v>劳动合同</v>
          </cell>
          <cell r="N64" t="str">
            <v>是</v>
          </cell>
          <cell r="O64" t="str">
            <v>否</v>
          </cell>
          <cell r="P64" t="str">
            <v>正式工</v>
          </cell>
          <cell r="Q64" t="str">
            <v>质量类</v>
          </cell>
          <cell r="R64" t="str">
            <v>间接人员</v>
          </cell>
          <cell r="S64">
            <v>43626</v>
          </cell>
          <cell r="T64">
            <v>5</v>
          </cell>
        </row>
        <row r="64">
          <cell r="W64" t="str">
            <v>18630769888</v>
          </cell>
          <cell r="X64" t="str">
            <v>配偶</v>
          </cell>
          <cell r="Y64">
            <v>18630769876</v>
          </cell>
          <cell r="Z64" t="str">
            <v>大专</v>
          </cell>
          <cell r="AA64">
            <v>42522</v>
          </cell>
          <cell r="AB64" t="str">
            <v>沧州职业技术学院</v>
          </cell>
          <cell r="AC64" t="str">
            <v>会计与审计</v>
          </cell>
          <cell r="AD64" t="str">
            <v>统招</v>
          </cell>
          <cell r="AE64" t="str">
            <v>本科</v>
          </cell>
          <cell r="AF64">
            <v>44378</v>
          </cell>
          <cell r="AG64" t="str">
            <v>国家开放大学电大</v>
          </cell>
          <cell r="AH64" t="str">
            <v>小学教育</v>
          </cell>
          <cell r="AI64" t="str">
            <v>成考</v>
          </cell>
          <cell r="AJ64" t="str">
            <v>回</v>
          </cell>
          <cell r="AK64" t="str">
            <v>群众</v>
          </cell>
          <cell r="AL64" t="str">
            <v>已婚</v>
          </cell>
          <cell r="AM64" t="str">
            <v>1993-12-09</v>
          </cell>
          <cell r="AN64">
            <v>31</v>
          </cell>
          <cell r="AO64" t="str">
            <v>2017年</v>
          </cell>
          <cell r="AP64" t="str">
            <v>河北</v>
          </cell>
          <cell r="AQ64" t="str">
            <v>河北省黄骅市南排河镇关家堡村1357号</v>
          </cell>
        </row>
        <row r="65">
          <cell r="C65" t="str">
            <v>王春新</v>
          </cell>
          <cell r="D65" t="str">
            <v>女</v>
          </cell>
          <cell r="E65" t="str">
            <v>中台</v>
          </cell>
          <cell r="F65" t="str">
            <v>河北光华荣昌汽车部件有限公司</v>
          </cell>
          <cell r="G65" t="str">
            <v>河北实验室</v>
          </cell>
          <cell r="H65" t="str">
            <v>实验室</v>
          </cell>
          <cell r="I65" t="str">
            <v>实验员</v>
          </cell>
          <cell r="J65" t="str">
            <v>/</v>
          </cell>
          <cell r="K65" t="str">
            <v>河北</v>
          </cell>
          <cell r="L65" t="str">
            <v>河北工厂</v>
          </cell>
          <cell r="M65" t="str">
            <v>劳动合同</v>
          </cell>
          <cell r="N65" t="str">
            <v>是</v>
          </cell>
          <cell r="O65" t="str">
            <v>否</v>
          </cell>
          <cell r="P65" t="str">
            <v>正式工</v>
          </cell>
          <cell r="Q65" t="str">
            <v>质量类</v>
          </cell>
          <cell r="R65" t="str">
            <v>间接人员</v>
          </cell>
          <cell r="S65">
            <v>44775</v>
          </cell>
          <cell r="T65">
            <v>2</v>
          </cell>
        </row>
        <row r="65">
          <cell r="W65" t="str">
            <v>15227550133</v>
          </cell>
          <cell r="X65" t="str">
            <v>配偶</v>
          </cell>
          <cell r="Y65">
            <v>18131709616</v>
          </cell>
          <cell r="Z65" t="str">
            <v>— —</v>
          </cell>
          <cell r="AA65" t="str">
            <v>— —</v>
          </cell>
          <cell r="AB65" t="str">
            <v>— —</v>
          </cell>
          <cell r="AC65" t="str">
            <v>机械工程及自动化</v>
          </cell>
          <cell r="AD65" t="str">
            <v>统招</v>
          </cell>
          <cell r="AE65" t="str">
            <v>本科</v>
          </cell>
          <cell r="AF65">
            <v>41455</v>
          </cell>
          <cell r="AG65" t="str">
            <v>北京交通大学海滨学院</v>
          </cell>
          <cell r="AH65" t="str">
            <v>机械工程及自动化</v>
          </cell>
          <cell r="AI65" t="str">
            <v>统招</v>
          </cell>
          <cell r="AJ65" t="str">
            <v>汉</v>
          </cell>
          <cell r="AK65" t="str">
            <v>群众</v>
          </cell>
          <cell r="AL65" t="str">
            <v>已婚</v>
          </cell>
          <cell r="AM65" t="str">
            <v>1988-03-04</v>
          </cell>
          <cell r="AN65">
            <v>36</v>
          </cell>
          <cell r="AO65">
            <v>41334</v>
          </cell>
          <cell r="AP65" t="str">
            <v>河北</v>
          </cell>
          <cell r="AQ65" t="str">
            <v>河北省沧州市南皮县王寺镇王寺村369号</v>
          </cell>
        </row>
        <row r="66">
          <cell r="C66" t="str">
            <v>司艳策</v>
          </cell>
          <cell r="D66" t="str">
            <v>男</v>
          </cell>
          <cell r="E66" t="str">
            <v>前台</v>
          </cell>
          <cell r="F66" t="str">
            <v>河北光华荣昌汽车部件有限公司</v>
          </cell>
          <cell r="G66" t="str">
            <v>座椅事业一部--金属件厂</v>
          </cell>
          <cell r="H66" t="str">
            <v>制造技术部-质量管理</v>
          </cell>
          <cell r="I66" t="str">
            <v>金属件质检科科长</v>
          </cell>
          <cell r="J66" t="str">
            <v>/</v>
          </cell>
          <cell r="K66" t="str">
            <v>河北</v>
          </cell>
          <cell r="L66" t="str">
            <v>河北工厂</v>
          </cell>
          <cell r="M66" t="str">
            <v>劳动合同</v>
          </cell>
          <cell r="N66" t="str">
            <v>是</v>
          </cell>
          <cell r="O66" t="str">
            <v>否</v>
          </cell>
          <cell r="P66" t="str">
            <v>正式工</v>
          </cell>
          <cell r="Q66" t="str">
            <v>质量类</v>
          </cell>
          <cell r="R66" t="str">
            <v>间接人员</v>
          </cell>
          <cell r="S66">
            <v>44140</v>
          </cell>
          <cell r="T66">
            <v>4</v>
          </cell>
        </row>
        <row r="66">
          <cell r="W66" t="str">
            <v>15076802123</v>
          </cell>
          <cell r="X66" t="str">
            <v>配偶</v>
          </cell>
          <cell r="Y66">
            <v>15830471178</v>
          </cell>
          <cell r="Z66" t="str">
            <v>高中</v>
          </cell>
          <cell r="AA66">
            <v>40695</v>
          </cell>
          <cell r="AB66" t="str">
            <v>黄骅市新世纪中学</v>
          </cell>
          <cell r="AC66" t="str">
            <v>无</v>
          </cell>
          <cell r="AD66" t="str">
            <v>统招</v>
          </cell>
          <cell r="AE66" t="str">
            <v>大专</v>
          </cell>
          <cell r="AF66">
            <v>44013</v>
          </cell>
          <cell r="AG66" t="str">
            <v>沧州市职业技术学院</v>
          </cell>
          <cell r="AH66" t="str">
            <v>汽车检测与维修</v>
          </cell>
          <cell r="AI66" t="str">
            <v>成考</v>
          </cell>
          <cell r="AJ66" t="str">
            <v>汉</v>
          </cell>
          <cell r="AK66" t="str">
            <v>党员</v>
          </cell>
          <cell r="AL66" t="str">
            <v>已婚</v>
          </cell>
          <cell r="AM66" t="str">
            <v>1992-10-27</v>
          </cell>
          <cell r="AN66">
            <v>32</v>
          </cell>
          <cell r="AO66" t="str">
            <v>2013年</v>
          </cell>
          <cell r="AP66" t="str">
            <v>河北</v>
          </cell>
          <cell r="AQ66" t="str">
            <v>河北省黄骅市官庄乡后吴庄村203号</v>
          </cell>
        </row>
        <row r="67">
          <cell r="C67" t="str">
            <v>刘元元</v>
          </cell>
          <cell r="D67" t="str">
            <v>女</v>
          </cell>
          <cell r="E67" t="str">
            <v>前台</v>
          </cell>
          <cell r="F67" t="str">
            <v>河北光华荣昌汽车部件有限公司</v>
          </cell>
          <cell r="G67" t="str">
            <v>座椅事业一部--金属件厂</v>
          </cell>
          <cell r="H67" t="str">
            <v>制造技术部-质量管理</v>
          </cell>
          <cell r="I67" t="str">
            <v>金属件外检员</v>
          </cell>
          <cell r="J67" t="str">
            <v>/</v>
          </cell>
          <cell r="K67" t="str">
            <v>河北</v>
          </cell>
          <cell r="L67" t="str">
            <v>河北工厂</v>
          </cell>
          <cell r="M67" t="str">
            <v>劳动合同</v>
          </cell>
          <cell r="N67" t="str">
            <v>是</v>
          </cell>
          <cell r="O67" t="str">
            <v>否</v>
          </cell>
          <cell r="P67" t="str">
            <v>正式工</v>
          </cell>
          <cell r="Q67" t="str">
            <v>质量类</v>
          </cell>
          <cell r="R67" t="str">
            <v>间接人员</v>
          </cell>
          <cell r="S67">
            <v>44308</v>
          </cell>
          <cell r="T67">
            <v>3</v>
          </cell>
        </row>
        <row r="67">
          <cell r="W67">
            <v>15631737129</v>
          </cell>
          <cell r="X67" t="str">
            <v>配偶</v>
          </cell>
          <cell r="Y67">
            <v>19902016967</v>
          </cell>
          <cell r="Z67" t="str">
            <v>高中</v>
          </cell>
          <cell r="AA67">
            <v>40330</v>
          </cell>
          <cell r="AB67" t="str">
            <v>黄骅市新世纪中学</v>
          </cell>
          <cell r="AC67" t="str">
            <v>无</v>
          </cell>
          <cell r="AD67" t="str">
            <v>统招</v>
          </cell>
          <cell r="AE67" t="str">
            <v>大专</v>
          </cell>
          <cell r="AF67">
            <v>44742</v>
          </cell>
          <cell r="AG67" t="str">
            <v>河北地质</v>
          </cell>
          <cell r="AH67" t="str">
            <v>会计</v>
          </cell>
          <cell r="AI67" t="str">
            <v>成考</v>
          </cell>
          <cell r="AJ67" t="str">
            <v>汉</v>
          </cell>
          <cell r="AK67" t="str">
            <v>群众</v>
          </cell>
          <cell r="AL67" t="str">
            <v>已婚</v>
          </cell>
          <cell r="AM67" t="str">
            <v>1989-07-12</v>
          </cell>
          <cell r="AN67">
            <v>35</v>
          </cell>
          <cell r="AO67" t="str">
            <v>2010年</v>
          </cell>
          <cell r="AP67" t="str">
            <v>河北</v>
          </cell>
          <cell r="AQ67" t="str">
            <v>河北省黄骅市羊二庄薛庄子村</v>
          </cell>
        </row>
        <row r="68">
          <cell r="C68" t="str">
            <v>郝家庆</v>
          </cell>
          <cell r="D68" t="str">
            <v>男</v>
          </cell>
          <cell r="E68" t="str">
            <v>前台</v>
          </cell>
          <cell r="F68" t="str">
            <v>河北光华荣昌汽车部件有限公司</v>
          </cell>
          <cell r="G68" t="str">
            <v>座椅事业一部--金属件厂</v>
          </cell>
          <cell r="H68" t="str">
            <v>制造技术部-质量管理</v>
          </cell>
          <cell r="I68" t="str">
            <v>电泳化验员</v>
          </cell>
          <cell r="J68" t="str">
            <v>/</v>
          </cell>
          <cell r="K68" t="str">
            <v>河北</v>
          </cell>
          <cell r="L68" t="str">
            <v>河北工厂</v>
          </cell>
          <cell r="M68" t="str">
            <v>劳动合同</v>
          </cell>
          <cell r="N68" t="str">
            <v>是</v>
          </cell>
          <cell r="O68" t="str">
            <v>否</v>
          </cell>
          <cell r="P68" t="str">
            <v>正式工</v>
          </cell>
          <cell r="Q68" t="str">
            <v>质量类</v>
          </cell>
          <cell r="R68" t="str">
            <v>间接人员</v>
          </cell>
          <cell r="S68">
            <v>44666</v>
          </cell>
          <cell r="T68">
            <v>2</v>
          </cell>
        </row>
        <row r="68">
          <cell r="W68">
            <v>18831780920</v>
          </cell>
          <cell r="X68" t="str">
            <v>配偶</v>
          </cell>
          <cell r="Y68">
            <v>13093178017</v>
          </cell>
          <cell r="Z68" t="str">
            <v>大专</v>
          </cell>
          <cell r="AA68">
            <v>43617</v>
          </cell>
          <cell r="AB68" t="str">
            <v>河北工程职业技术学院</v>
          </cell>
          <cell r="AC68" t="str">
            <v>计算机应用技术</v>
          </cell>
          <cell r="AD68" t="str">
            <v>统招</v>
          </cell>
          <cell r="AE68" t="str">
            <v>大专</v>
          </cell>
          <cell r="AF68">
            <v>43617</v>
          </cell>
          <cell r="AG68" t="str">
            <v>河北工程职业技术学院</v>
          </cell>
          <cell r="AH68" t="str">
            <v>计算机应用技术</v>
          </cell>
          <cell r="AI68" t="str">
            <v>统招</v>
          </cell>
          <cell r="AJ68" t="str">
            <v>汉</v>
          </cell>
          <cell r="AK68" t="str">
            <v>群众</v>
          </cell>
          <cell r="AL68" t="str">
            <v>已婚</v>
          </cell>
          <cell r="AM68" t="str">
            <v>1998-11-20</v>
          </cell>
          <cell r="AN68">
            <v>26</v>
          </cell>
          <cell r="AO68" t="str">
            <v>2019年</v>
          </cell>
          <cell r="AP68" t="str">
            <v>河北</v>
          </cell>
          <cell r="AQ68" t="str">
            <v>河北省黄骅市信誉楼大街三区685号</v>
          </cell>
        </row>
        <row r="69">
          <cell r="C69" t="str">
            <v>陈浩</v>
          </cell>
          <cell r="D69" t="str">
            <v>男</v>
          </cell>
          <cell r="E69" t="str">
            <v>前台</v>
          </cell>
          <cell r="F69" t="str">
            <v>河北光华荣昌汽车部件有限公司</v>
          </cell>
          <cell r="G69" t="str">
            <v>座椅事业一部--座椅厂</v>
          </cell>
          <cell r="H69" t="str">
            <v>座椅总装车间</v>
          </cell>
          <cell r="I69" t="str">
            <v>座椅车间主任</v>
          </cell>
          <cell r="J69" t="str">
            <v>/</v>
          </cell>
          <cell r="K69" t="str">
            <v>河北</v>
          </cell>
          <cell r="L69" t="str">
            <v>河北工厂</v>
          </cell>
          <cell r="M69" t="str">
            <v>劳动合同</v>
          </cell>
          <cell r="N69" t="str">
            <v>是</v>
          </cell>
          <cell r="O69" t="str">
            <v>否</v>
          </cell>
          <cell r="P69" t="str">
            <v>正式工</v>
          </cell>
          <cell r="Q69" t="str">
            <v>生产类</v>
          </cell>
          <cell r="R69" t="str">
            <v>间接人员</v>
          </cell>
          <cell r="S69">
            <v>40062</v>
          </cell>
          <cell r="T69">
            <v>15</v>
          </cell>
          <cell r="U69" t="str">
            <v>2020.4.23</v>
          </cell>
          <cell r="V69" t="str">
            <v>2020/04/23由金属件厂转入制造技术部</v>
          </cell>
          <cell r="W69">
            <v>13102702789</v>
          </cell>
          <cell r="X69" t="str">
            <v>配偶</v>
          </cell>
          <cell r="Y69">
            <v>15373387052</v>
          </cell>
          <cell r="Z69" t="str">
            <v>中专</v>
          </cell>
          <cell r="AA69">
            <v>40360</v>
          </cell>
          <cell r="AB69" t="str">
            <v>中央广播电视大学</v>
          </cell>
          <cell r="AC69" t="str">
            <v>建筑施工与管理</v>
          </cell>
          <cell r="AD69" t="str">
            <v>成考</v>
          </cell>
          <cell r="AE69" t="str">
            <v>大专</v>
          </cell>
          <cell r="AF69">
            <v>44713</v>
          </cell>
          <cell r="AG69" t="str">
            <v>沧州职业技术学院</v>
          </cell>
          <cell r="AH69" t="str">
            <v>机电一体化技术</v>
          </cell>
          <cell r="AI69" t="str">
            <v>成考</v>
          </cell>
          <cell r="AJ69" t="str">
            <v>汉</v>
          </cell>
          <cell r="AK69" t="str">
            <v>群众</v>
          </cell>
          <cell r="AL69" t="str">
            <v>已婚</v>
          </cell>
          <cell r="AM69" t="str">
            <v>1992-05-07</v>
          </cell>
          <cell r="AN69">
            <v>32</v>
          </cell>
          <cell r="AO69">
            <v>40057</v>
          </cell>
          <cell r="AP69" t="str">
            <v>河北</v>
          </cell>
          <cell r="AQ69" t="str">
            <v>河北省黄骅市官庄乡西排村23号</v>
          </cell>
        </row>
        <row r="70">
          <cell r="C70" t="str">
            <v>赵广超</v>
          </cell>
          <cell r="D70" t="str">
            <v>男</v>
          </cell>
          <cell r="E70" t="str">
            <v>前台</v>
          </cell>
          <cell r="F70" t="str">
            <v>河北光华荣昌汽车部件有限公司</v>
          </cell>
          <cell r="G70" t="str">
            <v>座椅事业一部--座椅厂</v>
          </cell>
          <cell r="H70" t="str">
            <v>制造技术部-质量管理</v>
          </cell>
          <cell r="I70" t="str">
            <v>座椅外检</v>
          </cell>
          <cell r="J70" t="str">
            <v>/</v>
          </cell>
          <cell r="K70" t="str">
            <v>河北</v>
          </cell>
          <cell r="L70" t="str">
            <v>河北工厂</v>
          </cell>
          <cell r="M70" t="str">
            <v>劳动合同</v>
          </cell>
          <cell r="N70" t="str">
            <v>是</v>
          </cell>
          <cell r="O70" t="str">
            <v>否</v>
          </cell>
          <cell r="P70" t="str">
            <v>正式工</v>
          </cell>
          <cell r="Q70" t="str">
            <v>质量类</v>
          </cell>
          <cell r="R70" t="str">
            <v>间接人员</v>
          </cell>
          <cell r="S70">
            <v>44358</v>
          </cell>
          <cell r="T70">
            <v>3</v>
          </cell>
        </row>
        <row r="70">
          <cell r="W70">
            <v>18031721231</v>
          </cell>
          <cell r="X70" t="str">
            <v>配偶</v>
          </cell>
          <cell r="Y70">
            <v>18713741320</v>
          </cell>
          <cell r="Z70" t="str">
            <v>高中</v>
          </cell>
          <cell r="AA70">
            <v>41426</v>
          </cell>
          <cell r="AB70" t="str">
            <v>新世纪中学</v>
          </cell>
          <cell r="AC70" t="str">
            <v>无</v>
          </cell>
          <cell r="AD70" t="str">
            <v>统招</v>
          </cell>
          <cell r="AE70" t="str">
            <v>大专</v>
          </cell>
          <cell r="AF70">
            <v>45474</v>
          </cell>
          <cell r="AG70" t="str">
            <v>石家庄经济职业学院</v>
          </cell>
          <cell r="AH70" t="str">
            <v>计算机应用技术</v>
          </cell>
          <cell r="AI70" t="str">
            <v>成考</v>
          </cell>
          <cell r="AJ70" t="str">
            <v>汉</v>
          </cell>
          <cell r="AK70" t="str">
            <v>群众</v>
          </cell>
          <cell r="AL70" t="str">
            <v>已婚</v>
          </cell>
          <cell r="AM70" t="str">
            <v>1994-02-18</v>
          </cell>
          <cell r="AN70">
            <v>30</v>
          </cell>
          <cell r="AO70">
            <v>41487</v>
          </cell>
          <cell r="AP70" t="str">
            <v>河北</v>
          </cell>
          <cell r="AQ70" t="str">
            <v>河北省黄骅市旧城镇北贾象村55号</v>
          </cell>
        </row>
        <row r="71">
          <cell r="C71" t="str">
            <v>赵文俊</v>
          </cell>
          <cell r="D71" t="str">
            <v>男</v>
          </cell>
          <cell r="E71" t="str">
            <v>前台</v>
          </cell>
          <cell r="F71" t="str">
            <v>河北光华荣昌汽车部件有限公司</v>
          </cell>
          <cell r="G71" t="str">
            <v>座椅事业一部--座椅厂</v>
          </cell>
          <cell r="H71" t="str">
            <v>发泡车间</v>
          </cell>
          <cell r="I71" t="str">
            <v>质量工程师</v>
          </cell>
          <cell r="J71" t="str">
            <v>/</v>
          </cell>
          <cell r="K71" t="str">
            <v>河北</v>
          </cell>
          <cell r="L71" t="str">
            <v>河北工厂</v>
          </cell>
          <cell r="M71" t="str">
            <v>劳动合同</v>
          </cell>
          <cell r="N71" t="str">
            <v>是</v>
          </cell>
          <cell r="O71" t="str">
            <v>否</v>
          </cell>
          <cell r="P71" t="str">
            <v>正式工</v>
          </cell>
          <cell r="Q71" t="str">
            <v>生产类</v>
          </cell>
          <cell r="R71" t="str">
            <v>直接人员</v>
          </cell>
          <cell r="S71">
            <v>44578</v>
          </cell>
          <cell r="T71">
            <v>2</v>
          </cell>
          <cell r="U71">
            <v>45496</v>
          </cell>
          <cell r="V71" t="str">
            <v>调入</v>
          </cell>
          <cell r="W71">
            <v>18617728276</v>
          </cell>
          <cell r="X71" t="str">
            <v>父亲</v>
          </cell>
          <cell r="Y71">
            <v>13832726212</v>
          </cell>
          <cell r="Z71" t="str">
            <v>中专</v>
          </cell>
          <cell r="AA71">
            <v>42552</v>
          </cell>
          <cell r="AB71" t="str">
            <v>黄骅市职教中心</v>
          </cell>
          <cell r="AC71" t="str">
            <v>汽车制造</v>
          </cell>
          <cell r="AD71" t="str">
            <v>统招</v>
          </cell>
          <cell r="AE71" t="str">
            <v>中专</v>
          </cell>
          <cell r="AF71">
            <v>42552</v>
          </cell>
          <cell r="AG71" t="str">
            <v>黄骅市职教中心</v>
          </cell>
          <cell r="AH71" t="str">
            <v>汽车制造</v>
          </cell>
          <cell r="AI71" t="str">
            <v>统招</v>
          </cell>
          <cell r="AJ71" t="str">
            <v>汉</v>
          </cell>
          <cell r="AK71" t="str">
            <v>群众</v>
          </cell>
          <cell r="AL71" t="str">
            <v>未婚</v>
          </cell>
          <cell r="AM71" t="str">
            <v>1997-04-08</v>
          </cell>
          <cell r="AN71">
            <v>27</v>
          </cell>
          <cell r="AO71">
            <v>41791</v>
          </cell>
          <cell r="AP71" t="str">
            <v>河北</v>
          </cell>
          <cell r="AQ71" t="str">
            <v>河北省黄骅市常郭镇后王桥村95号</v>
          </cell>
        </row>
        <row r="72">
          <cell r="C72" t="str">
            <v>胡希港</v>
          </cell>
          <cell r="D72" t="str">
            <v>男</v>
          </cell>
          <cell r="E72" t="str">
            <v>前台</v>
          </cell>
          <cell r="F72" t="str">
            <v>河北光华荣昌汽车部件有限公司</v>
          </cell>
          <cell r="G72" t="str">
            <v>后视镜事业部</v>
          </cell>
          <cell r="H72" t="str">
            <v>技术质量科</v>
          </cell>
          <cell r="I72" t="str">
            <v>质量工程师</v>
          </cell>
          <cell r="J72" t="str">
            <v>/</v>
          </cell>
          <cell r="K72" t="str">
            <v>河北</v>
          </cell>
          <cell r="L72" t="str">
            <v>河北工厂</v>
          </cell>
          <cell r="M72" t="str">
            <v>劳动合同</v>
          </cell>
          <cell r="N72" t="str">
            <v>是</v>
          </cell>
          <cell r="O72" t="str">
            <v>否</v>
          </cell>
          <cell r="P72" t="str">
            <v>正式工</v>
          </cell>
          <cell r="Q72" t="str">
            <v>质量类</v>
          </cell>
          <cell r="R72" t="str">
            <v>间接人员</v>
          </cell>
          <cell r="S72">
            <v>41564</v>
          </cell>
          <cell r="T72">
            <v>11</v>
          </cell>
        </row>
        <row r="72">
          <cell r="W72" t="str">
            <v>15373400503</v>
          </cell>
          <cell r="X72" t="str">
            <v>父亲</v>
          </cell>
          <cell r="Y72">
            <v>13930708386</v>
          </cell>
          <cell r="Z72" t="str">
            <v>中专</v>
          </cell>
          <cell r="AA72">
            <v>41426</v>
          </cell>
          <cell r="AB72" t="str">
            <v>黄骅市职教中心</v>
          </cell>
          <cell r="AC72" t="str">
            <v>汽车制造</v>
          </cell>
          <cell r="AD72" t="str">
            <v>统招</v>
          </cell>
          <cell r="AE72" t="str">
            <v>大专</v>
          </cell>
          <cell r="AF72">
            <v>41791</v>
          </cell>
          <cell r="AG72" t="str">
            <v>河北科技大学</v>
          </cell>
          <cell r="AH72" t="str">
            <v>汽车检测与维修技术</v>
          </cell>
          <cell r="AI72" t="str">
            <v>成考</v>
          </cell>
          <cell r="AJ72" t="str">
            <v>汉</v>
          </cell>
          <cell r="AK72" t="str">
            <v>群众</v>
          </cell>
          <cell r="AL72" t="str">
            <v>已婚</v>
          </cell>
          <cell r="AM72" t="str">
            <v>1997-06-29</v>
          </cell>
          <cell r="AN72">
            <v>27</v>
          </cell>
          <cell r="AO72" t="str">
            <v>2013年10月</v>
          </cell>
          <cell r="AP72" t="str">
            <v>河北</v>
          </cell>
          <cell r="AQ72" t="str">
            <v>河北省黄骅市滕庄子乡东道安村</v>
          </cell>
        </row>
        <row r="73">
          <cell r="C73" t="str">
            <v>云荣娟</v>
          </cell>
          <cell r="D73" t="str">
            <v>女</v>
          </cell>
          <cell r="E73" t="str">
            <v>前台</v>
          </cell>
          <cell r="F73" t="str">
            <v>河北光华荣昌汽车部件有限公司</v>
          </cell>
          <cell r="G73" t="str">
            <v>座椅事业一部--座椅厂</v>
          </cell>
          <cell r="H73" t="str">
            <v>生产管理科</v>
          </cell>
          <cell r="I73" t="str">
            <v>科长</v>
          </cell>
          <cell r="J73" t="str">
            <v>/</v>
          </cell>
          <cell r="K73" t="str">
            <v>河北</v>
          </cell>
          <cell r="L73" t="str">
            <v>河北工厂</v>
          </cell>
          <cell r="M73" t="str">
            <v>劳动合同</v>
          </cell>
          <cell r="N73" t="str">
            <v>是</v>
          </cell>
          <cell r="O73" t="str">
            <v>否</v>
          </cell>
          <cell r="P73" t="str">
            <v>正式工</v>
          </cell>
          <cell r="Q73" t="str">
            <v>管理类</v>
          </cell>
          <cell r="R73" t="str">
            <v>间接人员</v>
          </cell>
          <cell r="S73">
            <v>38222</v>
          </cell>
          <cell r="T73">
            <v>20</v>
          </cell>
        </row>
        <row r="73">
          <cell r="W73">
            <v>15511724012</v>
          </cell>
        </row>
        <row r="73">
          <cell r="Y73">
            <v>13623170552</v>
          </cell>
          <cell r="Z73" t="str">
            <v>中专</v>
          </cell>
          <cell r="AA73">
            <v>37135</v>
          </cell>
          <cell r="AB73" t="str">
            <v>沧州农校</v>
          </cell>
          <cell r="AC73" t="str">
            <v>计算机应用</v>
          </cell>
          <cell r="AD73" t="str">
            <v>统招</v>
          </cell>
          <cell r="AE73" t="str">
            <v>本科</v>
          </cell>
          <cell r="AF73">
            <v>43647</v>
          </cell>
          <cell r="AG73" t="str">
            <v>山东大学</v>
          </cell>
          <cell r="AH73" t="str">
            <v>人力资源管理</v>
          </cell>
          <cell r="AI73" t="str">
            <v>自考</v>
          </cell>
          <cell r="AJ73" t="str">
            <v>汉</v>
          </cell>
          <cell r="AK73" t="str">
            <v>群众</v>
          </cell>
          <cell r="AL73" t="str">
            <v>已婚</v>
          </cell>
          <cell r="AM73" t="str">
            <v>1983-12-05</v>
          </cell>
          <cell r="AN73">
            <v>41</v>
          </cell>
          <cell r="AO73">
            <v>37408</v>
          </cell>
          <cell r="AP73" t="str">
            <v>河北</v>
          </cell>
          <cell r="AQ73" t="str">
            <v>河北省黄骅市华中街东区</v>
          </cell>
        </row>
        <row r="74">
          <cell r="C74" t="str">
            <v>滕敬涛</v>
          </cell>
          <cell r="D74" t="str">
            <v>男</v>
          </cell>
          <cell r="E74" t="str">
            <v>中台</v>
          </cell>
          <cell r="F74" t="str">
            <v>河北光华荣昌汽车部件有限公司</v>
          </cell>
          <cell r="G74" t="str">
            <v>河北综合管理部</v>
          </cell>
          <cell r="H74" t="str">
            <v>行政管理科</v>
          </cell>
          <cell r="I74" t="str">
            <v>信息管理员</v>
          </cell>
          <cell r="J74" t="str">
            <v>/</v>
          </cell>
          <cell r="K74" t="str">
            <v>河北</v>
          </cell>
          <cell r="L74" t="str">
            <v>河北工厂</v>
          </cell>
          <cell r="M74" t="str">
            <v>劳动合同</v>
          </cell>
          <cell r="N74" t="str">
            <v>是</v>
          </cell>
          <cell r="O74" t="str">
            <v>否</v>
          </cell>
          <cell r="P74" t="str">
            <v>正式工</v>
          </cell>
          <cell r="Q74" t="str">
            <v>行政类</v>
          </cell>
          <cell r="R74" t="str">
            <v>间接人员</v>
          </cell>
          <cell r="S74">
            <v>43689</v>
          </cell>
          <cell r="T74">
            <v>5</v>
          </cell>
        </row>
        <row r="74">
          <cell r="W74" t="str">
            <v>15532775789</v>
          </cell>
          <cell r="X74" t="str">
            <v>妻子</v>
          </cell>
          <cell r="Y74">
            <v>18333055378</v>
          </cell>
          <cell r="Z74" t="str">
            <v>— —</v>
          </cell>
          <cell r="AA74" t="str">
            <v>— —</v>
          </cell>
          <cell r="AB74" t="str">
            <v>— —</v>
          </cell>
          <cell r="AC74" t="str">
            <v>计算机应用</v>
          </cell>
          <cell r="AD74" t="str">
            <v>统招</v>
          </cell>
          <cell r="AE74" t="str">
            <v>大专</v>
          </cell>
          <cell r="AF74">
            <v>42522</v>
          </cell>
          <cell r="AG74" t="str">
            <v>天津工程职业技术学院</v>
          </cell>
          <cell r="AH74" t="str">
            <v>计算机应用</v>
          </cell>
          <cell r="AI74" t="str">
            <v>统招</v>
          </cell>
          <cell r="AJ74" t="str">
            <v>汉</v>
          </cell>
          <cell r="AK74" t="str">
            <v>群众</v>
          </cell>
          <cell r="AL74" t="str">
            <v>未婚</v>
          </cell>
          <cell r="AM74" t="str">
            <v>1996-05-03</v>
          </cell>
          <cell r="AN74">
            <v>28</v>
          </cell>
          <cell r="AO74">
            <v>42948</v>
          </cell>
          <cell r="AP74" t="str">
            <v>河北</v>
          </cell>
          <cell r="AQ74" t="str">
            <v>河北省黄骅市滕庄子乡前藤村280号</v>
          </cell>
        </row>
        <row r="75">
          <cell r="C75" t="str">
            <v>李洪秀</v>
          </cell>
          <cell r="D75" t="str">
            <v>女</v>
          </cell>
          <cell r="E75" t="str">
            <v>前台</v>
          </cell>
          <cell r="F75" t="str">
            <v>河北光华荣昌汽车部件有限公司</v>
          </cell>
          <cell r="G75" t="str">
            <v>座椅事业一部--座椅厂</v>
          </cell>
          <cell r="H75" t="str">
            <v>生产管理科</v>
          </cell>
          <cell r="I75" t="str">
            <v>供应商对账员</v>
          </cell>
          <cell r="J75" t="str">
            <v>/</v>
          </cell>
          <cell r="K75" t="str">
            <v>河北</v>
          </cell>
          <cell r="L75" t="str">
            <v>河北工厂</v>
          </cell>
          <cell r="M75" t="str">
            <v>劳动合同</v>
          </cell>
          <cell r="N75" t="str">
            <v>是</v>
          </cell>
          <cell r="O75" t="str">
            <v>否</v>
          </cell>
          <cell r="P75" t="str">
            <v>正式工</v>
          </cell>
          <cell r="Q75" t="str">
            <v>生产类</v>
          </cell>
          <cell r="R75" t="str">
            <v>间接人员</v>
          </cell>
          <cell r="S75">
            <v>43714</v>
          </cell>
          <cell r="T75">
            <v>5</v>
          </cell>
        </row>
        <row r="75">
          <cell r="W75" t="str">
            <v>15713172077</v>
          </cell>
        </row>
        <row r="75">
          <cell r="Y75">
            <v>17778833383</v>
          </cell>
          <cell r="Z75" t="str">
            <v>中专</v>
          </cell>
          <cell r="AA75">
            <v>42339</v>
          </cell>
          <cell r="AB75" t="str">
            <v>中捷职业技术学校</v>
          </cell>
          <cell r="AC75" t="str">
            <v>会计电算化</v>
          </cell>
          <cell r="AD75" t="str">
            <v>统招</v>
          </cell>
          <cell r="AE75" t="str">
            <v>大专</v>
          </cell>
          <cell r="AF75">
            <v>44713</v>
          </cell>
          <cell r="AG75" t="str">
            <v>河北电大</v>
          </cell>
          <cell r="AH75" t="str">
            <v>会计电算化</v>
          </cell>
          <cell r="AI75" t="str">
            <v>成考</v>
          </cell>
          <cell r="AJ75" t="str">
            <v>汉</v>
          </cell>
          <cell r="AK75" t="str">
            <v>群众</v>
          </cell>
          <cell r="AL75" t="str">
            <v>已婚</v>
          </cell>
          <cell r="AM75" t="str">
            <v>1998-12-01</v>
          </cell>
          <cell r="AN75">
            <v>26</v>
          </cell>
          <cell r="AO75" t="str">
            <v>2016年</v>
          </cell>
          <cell r="AP75" t="str">
            <v>河北</v>
          </cell>
          <cell r="AQ75" t="str">
            <v>河北省黄骅市常郭镇乔庄子村</v>
          </cell>
        </row>
        <row r="76">
          <cell r="C76" t="str">
            <v>张巧慧</v>
          </cell>
          <cell r="D76" t="str">
            <v>女</v>
          </cell>
          <cell r="E76" t="str">
            <v>中台</v>
          </cell>
          <cell r="F76" t="str">
            <v>河北光华荣昌汽车部件有限公司</v>
          </cell>
          <cell r="G76" t="str">
            <v>河北财务管理部</v>
          </cell>
          <cell r="H76" t="str">
            <v>财务管理部</v>
          </cell>
          <cell r="I76" t="str">
            <v>应付会计</v>
          </cell>
          <cell r="J76" t="str">
            <v>/</v>
          </cell>
          <cell r="K76" t="str">
            <v>河北</v>
          </cell>
          <cell r="L76" t="str">
            <v>河北工厂</v>
          </cell>
          <cell r="M76" t="str">
            <v>劳动合同</v>
          </cell>
          <cell r="N76" t="str">
            <v>是</v>
          </cell>
          <cell r="O76" t="str">
            <v>否</v>
          </cell>
          <cell r="P76" t="str">
            <v>正式工</v>
          </cell>
          <cell r="Q76" t="str">
            <v>财务类</v>
          </cell>
          <cell r="R76" t="str">
            <v>间接人员</v>
          </cell>
          <cell r="S76">
            <v>44322</v>
          </cell>
          <cell r="T76">
            <v>3</v>
          </cell>
          <cell r="U76">
            <v>45218</v>
          </cell>
          <cell r="V76" t="str">
            <v>调入</v>
          </cell>
          <cell r="W76" t="str">
            <v>18230176898</v>
          </cell>
          <cell r="X76" t="str">
            <v>配偶</v>
          </cell>
          <cell r="Y76">
            <v>15832702123</v>
          </cell>
          <cell r="Z76" t="str">
            <v>高中</v>
          </cell>
          <cell r="AA76" t="str">
            <v>— —</v>
          </cell>
          <cell r="AB76" t="str">
            <v>— —</v>
          </cell>
          <cell r="AC76" t="str">
            <v>计算机信息管理</v>
          </cell>
          <cell r="AD76" t="str">
            <v>统招</v>
          </cell>
          <cell r="AE76" t="str">
            <v>大专</v>
          </cell>
          <cell r="AF76">
            <v>44713</v>
          </cell>
          <cell r="AG76" t="str">
            <v>沧州职业技术学院</v>
          </cell>
          <cell r="AH76" t="str">
            <v>计算机信息管理</v>
          </cell>
          <cell r="AI76" t="str">
            <v>成考</v>
          </cell>
          <cell r="AJ76" t="str">
            <v>汉</v>
          </cell>
          <cell r="AK76" t="str">
            <v>群众</v>
          </cell>
          <cell r="AL76" t="str">
            <v>已婚</v>
          </cell>
          <cell r="AM76" t="str">
            <v>19890618</v>
          </cell>
          <cell r="AN76">
            <v>33.8986301369863</v>
          </cell>
          <cell r="AO76">
            <v>43009</v>
          </cell>
          <cell r="AP76" t="str">
            <v>河北</v>
          </cell>
          <cell r="AQ76" t="str">
            <v>河北省沧州市海兴县赵毛陶镇张辛庄村29号</v>
          </cell>
        </row>
        <row r="77">
          <cell r="C77" t="str">
            <v>张琳</v>
          </cell>
          <cell r="D77" t="str">
            <v>女</v>
          </cell>
          <cell r="E77" t="str">
            <v>前台</v>
          </cell>
          <cell r="F77" t="str">
            <v>河北光华荣昌汽车部件有限公司</v>
          </cell>
          <cell r="G77" t="str">
            <v>后视镜事业部</v>
          </cell>
          <cell r="H77" t="str">
            <v>生产管理科</v>
          </cell>
          <cell r="I77" t="str">
            <v>后视镜/库管员</v>
          </cell>
          <cell r="J77" t="str">
            <v>/</v>
          </cell>
          <cell r="K77" t="str">
            <v>河北</v>
          </cell>
          <cell r="L77" t="str">
            <v>河北工厂</v>
          </cell>
          <cell r="M77" t="str">
            <v>劳动合同</v>
          </cell>
          <cell r="N77" t="str">
            <v>是</v>
          </cell>
          <cell r="O77" t="str">
            <v>否</v>
          </cell>
          <cell r="P77" t="str">
            <v>正式工</v>
          </cell>
          <cell r="Q77" t="str">
            <v>生产类</v>
          </cell>
          <cell r="R77" t="str">
            <v>间接人员</v>
          </cell>
          <cell r="S77">
            <v>42999</v>
          </cell>
          <cell r="T77">
            <v>7</v>
          </cell>
          <cell r="U77">
            <v>45082</v>
          </cell>
          <cell r="V77" t="str">
            <v>录入员转库管员</v>
          </cell>
          <cell r="W77">
            <v>15531717869</v>
          </cell>
          <cell r="X77" t="str">
            <v>吴世斌</v>
          </cell>
          <cell r="Y77">
            <v>13231755367</v>
          </cell>
          <cell r="Z77" t="str">
            <v>中专</v>
          </cell>
          <cell r="AA77">
            <v>36678</v>
          </cell>
          <cell r="AB77" t="str">
            <v>沧县职教中心</v>
          </cell>
          <cell r="AC77" t="str">
            <v>幼师</v>
          </cell>
          <cell r="AD77" t="str">
            <v>统招</v>
          </cell>
          <cell r="AE77" t="str">
            <v>大专</v>
          </cell>
          <cell r="AF77">
            <v>37621</v>
          </cell>
          <cell r="AG77" t="str">
            <v>河北师范大学</v>
          </cell>
          <cell r="AH77" t="str">
            <v>小学教育</v>
          </cell>
          <cell r="AI77" t="str">
            <v>自考</v>
          </cell>
          <cell r="AJ77" t="str">
            <v>汉</v>
          </cell>
          <cell r="AK77" t="str">
            <v>群众</v>
          </cell>
          <cell r="AL77" t="str">
            <v>已婚</v>
          </cell>
          <cell r="AM77" t="str">
            <v>1980-12-14</v>
          </cell>
          <cell r="AN77">
            <v>44</v>
          </cell>
          <cell r="AO77" t="str">
            <v>1999年</v>
          </cell>
          <cell r="AP77" t="str">
            <v>河北</v>
          </cell>
          <cell r="AQ77" t="str">
            <v>河北省黄骅市官庄乡官庄村9999号</v>
          </cell>
        </row>
        <row r="78">
          <cell r="C78" t="str">
            <v>马亚青</v>
          </cell>
          <cell r="D78" t="str">
            <v>女</v>
          </cell>
          <cell r="E78" t="str">
            <v>前台</v>
          </cell>
          <cell r="F78" t="str">
            <v>河北光华荣昌汽车部件有限公司</v>
          </cell>
          <cell r="G78" t="str">
            <v>座椅事业一部--金属件厂</v>
          </cell>
          <cell r="H78" t="str">
            <v>生产管理科</v>
          </cell>
          <cell r="I78" t="str">
            <v>科长兼计划员</v>
          </cell>
          <cell r="J78" t="str">
            <v>/</v>
          </cell>
          <cell r="K78" t="str">
            <v>河北</v>
          </cell>
          <cell r="L78" t="str">
            <v>河北工厂</v>
          </cell>
          <cell r="M78" t="str">
            <v>劳动合同</v>
          </cell>
          <cell r="N78" t="str">
            <v>是</v>
          </cell>
          <cell r="O78" t="str">
            <v>否</v>
          </cell>
          <cell r="P78" t="str">
            <v>正式工</v>
          </cell>
          <cell r="Q78" t="str">
            <v>生产类</v>
          </cell>
          <cell r="R78" t="str">
            <v>间接人员</v>
          </cell>
          <cell r="S78">
            <v>44026</v>
          </cell>
          <cell r="T78">
            <v>4</v>
          </cell>
        </row>
        <row r="78">
          <cell r="W78">
            <v>13171981727</v>
          </cell>
        </row>
        <row r="78">
          <cell r="Y78">
            <v>13283200004</v>
          </cell>
          <cell r="Z78" t="str">
            <v>大专</v>
          </cell>
          <cell r="AA78">
            <v>41791</v>
          </cell>
          <cell r="AB78" t="str">
            <v>天津渤海职业技术学院</v>
          </cell>
          <cell r="AC78" t="str">
            <v>会计</v>
          </cell>
          <cell r="AD78" t="str">
            <v>统招</v>
          </cell>
          <cell r="AE78" t="str">
            <v>大专</v>
          </cell>
          <cell r="AF78">
            <v>41791</v>
          </cell>
          <cell r="AG78" t="str">
            <v>天津渤海职业技术学院</v>
          </cell>
          <cell r="AH78" t="str">
            <v>会计</v>
          </cell>
          <cell r="AI78" t="str">
            <v>统招</v>
          </cell>
          <cell r="AJ78" t="str">
            <v>汉</v>
          </cell>
          <cell r="AK78" t="str">
            <v>群众</v>
          </cell>
          <cell r="AL78" t="str">
            <v>未婚</v>
          </cell>
          <cell r="AM78" t="str">
            <v>1992-09-01</v>
          </cell>
          <cell r="AN78">
            <v>32</v>
          </cell>
          <cell r="AO78" t="str">
            <v>2018年</v>
          </cell>
          <cell r="AP78" t="str">
            <v>河北</v>
          </cell>
          <cell r="AQ78" t="str">
            <v>河北省黄骅市常郭镇后六十六村44号</v>
          </cell>
        </row>
        <row r="79">
          <cell r="C79" t="str">
            <v>郭金凯</v>
          </cell>
          <cell r="D79" t="str">
            <v>男</v>
          </cell>
          <cell r="E79" t="str">
            <v>前台</v>
          </cell>
          <cell r="F79" t="str">
            <v>河北光华荣昌汽车部件有限公司</v>
          </cell>
          <cell r="G79" t="str">
            <v>座椅事业一部--座椅厂</v>
          </cell>
          <cell r="H79" t="str">
            <v>生产管理科</v>
          </cell>
          <cell r="I79" t="str">
            <v>生产计划员</v>
          </cell>
          <cell r="J79" t="str">
            <v>/</v>
          </cell>
          <cell r="K79" t="str">
            <v>河北</v>
          </cell>
          <cell r="L79" t="str">
            <v>河北工厂</v>
          </cell>
          <cell r="M79" t="str">
            <v>劳动合同</v>
          </cell>
          <cell r="N79" t="str">
            <v>是</v>
          </cell>
          <cell r="O79" t="str">
            <v>否</v>
          </cell>
          <cell r="P79" t="str">
            <v>正式工</v>
          </cell>
          <cell r="Q79" t="str">
            <v>生产类</v>
          </cell>
          <cell r="R79" t="str">
            <v>间接人员</v>
          </cell>
          <cell r="S79">
            <v>44646</v>
          </cell>
          <cell r="T79">
            <v>2</v>
          </cell>
        </row>
        <row r="79">
          <cell r="W79" t="str">
            <v>13784700096</v>
          </cell>
        </row>
        <row r="79">
          <cell r="Y79">
            <v>13102101559</v>
          </cell>
          <cell r="Z79" t="str">
            <v>大专</v>
          </cell>
          <cell r="AA79">
            <v>42887</v>
          </cell>
          <cell r="AB79" t="str">
            <v>渤海理工职业学院</v>
          </cell>
          <cell r="AC79" t="str">
            <v>汽车技术服务与营销</v>
          </cell>
          <cell r="AD79" t="str">
            <v>统招</v>
          </cell>
          <cell r="AE79" t="str">
            <v>大专</v>
          </cell>
          <cell r="AF79">
            <v>42887</v>
          </cell>
          <cell r="AG79" t="str">
            <v>渤海理工职业学院</v>
          </cell>
          <cell r="AH79" t="str">
            <v>汽车技术服务与营销</v>
          </cell>
          <cell r="AI79" t="str">
            <v>统招</v>
          </cell>
          <cell r="AJ79" t="str">
            <v>汉</v>
          </cell>
          <cell r="AK79" t="str">
            <v>群众</v>
          </cell>
          <cell r="AL79" t="str">
            <v>未婚</v>
          </cell>
          <cell r="AM79" t="str">
            <v>1997-07-25</v>
          </cell>
          <cell r="AN79">
            <v>27</v>
          </cell>
          <cell r="AO79" t="str">
            <v>2017年</v>
          </cell>
          <cell r="AP79" t="str">
            <v>河北</v>
          </cell>
          <cell r="AQ79" t="str">
            <v>河北省黄骅市南大港农场三分场九队9号</v>
          </cell>
        </row>
        <row r="80">
          <cell r="C80" t="str">
            <v>张强</v>
          </cell>
          <cell r="D80" t="str">
            <v>男</v>
          </cell>
          <cell r="E80" t="str">
            <v>前台</v>
          </cell>
          <cell r="F80" t="str">
            <v>河北光华荣昌汽车部件有限公司</v>
          </cell>
          <cell r="G80" t="str">
            <v>后视镜事业部</v>
          </cell>
          <cell r="H80" t="str">
            <v>生产管理科</v>
          </cell>
          <cell r="I80" t="str">
            <v>计划员</v>
          </cell>
          <cell r="J80" t="str">
            <v>/</v>
          </cell>
          <cell r="K80" t="str">
            <v>河北</v>
          </cell>
          <cell r="L80" t="str">
            <v>河北工厂</v>
          </cell>
          <cell r="M80" t="str">
            <v>劳动合同</v>
          </cell>
          <cell r="N80" t="str">
            <v>是</v>
          </cell>
          <cell r="O80" t="str">
            <v>否</v>
          </cell>
          <cell r="P80" t="str">
            <v>正式工</v>
          </cell>
          <cell r="Q80" t="str">
            <v>采购类</v>
          </cell>
          <cell r="R80" t="str">
            <v>间接人员</v>
          </cell>
          <cell r="S80">
            <v>42466</v>
          </cell>
          <cell r="T80">
            <v>8</v>
          </cell>
        </row>
        <row r="80">
          <cell r="W80" t="str">
            <v>18812172925</v>
          </cell>
          <cell r="X80" t="str">
            <v>黄文娟</v>
          </cell>
          <cell r="Y80">
            <v>18330733987</v>
          </cell>
          <cell r="Z80" t="str">
            <v>大专</v>
          </cell>
          <cell r="AA80">
            <v>43252</v>
          </cell>
          <cell r="AB80" t="str">
            <v>渤海理工职业学院</v>
          </cell>
          <cell r="AC80" t="str">
            <v>物流管理</v>
          </cell>
          <cell r="AD80" t="str">
            <v>统招</v>
          </cell>
          <cell r="AE80" t="str">
            <v>大专</v>
          </cell>
          <cell r="AF80">
            <v>43252</v>
          </cell>
          <cell r="AG80" t="str">
            <v>渤海理工职业学院</v>
          </cell>
          <cell r="AH80" t="str">
            <v>物流管理</v>
          </cell>
          <cell r="AI80" t="str">
            <v>统招</v>
          </cell>
          <cell r="AJ80" t="str">
            <v>汉</v>
          </cell>
          <cell r="AK80" t="str">
            <v>群众</v>
          </cell>
          <cell r="AL80" t="str">
            <v>已婚</v>
          </cell>
          <cell r="AM80" t="str">
            <v>1997-10-27</v>
          </cell>
          <cell r="AN80">
            <v>27</v>
          </cell>
          <cell r="AO80" t="str">
            <v>2017年</v>
          </cell>
          <cell r="AP80" t="str">
            <v>河北</v>
          </cell>
          <cell r="AQ80" t="str">
            <v>河北省黄骅市羊二庄镇海丰镇村27号</v>
          </cell>
        </row>
        <row r="81">
          <cell r="C81" t="str">
            <v>董会娟</v>
          </cell>
          <cell r="D81" t="str">
            <v>女</v>
          </cell>
          <cell r="E81" t="str">
            <v>前台</v>
          </cell>
          <cell r="F81" t="str">
            <v>河北光华荣昌汽车部件有限公司</v>
          </cell>
          <cell r="G81" t="str">
            <v>座椅事业一部--金属件厂</v>
          </cell>
          <cell r="H81" t="str">
            <v>制造技术部-模具车间</v>
          </cell>
          <cell r="I81" t="str">
            <v>采购兼统计员</v>
          </cell>
          <cell r="J81" t="str">
            <v>/</v>
          </cell>
          <cell r="K81" t="str">
            <v>河北</v>
          </cell>
          <cell r="L81" t="str">
            <v>河北工厂</v>
          </cell>
          <cell r="M81" t="str">
            <v>劳动合同</v>
          </cell>
          <cell r="N81" t="str">
            <v>是</v>
          </cell>
          <cell r="O81" t="str">
            <v>否</v>
          </cell>
          <cell r="P81" t="str">
            <v>正式工</v>
          </cell>
          <cell r="Q81" t="str">
            <v>生产类</v>
          </cell>
          <cell r="R81" t="str">
            <v>间接人员</v>
          </cell>
          <cell r="S81">
            <v>44644</v>
          </cell>
          <cell r="T81">
            <v>2</v>
          </cell>
          <cell r="U81">
            <v>45627</v>
          </cell>
          <cell r="V81" t="str">
            <v>调入</v>
          </cell>
          <cell r="W81" t="str">
            <v>13111754777</v>
          </cell>
        </row>
        <row r="81">
          <cell r="Y81">
            <v>13780274977</v>
          </cell>
          <cell r="Z81" t="str">
            <v>— —</v>
          </cell>
          <cell r="AA81" t="str">
            <v>— —</v>
          </cell>
          <cell r="AB81" t="str">
            <v>— —</v>
          </cell>
          <cell r="AC81" t="str">
            <v>机电</v>
          </cell>
          <cell r="AD81" t="str">
            <v>统招</v>
          </cell>
          <cell r="AE81" t="str">
            <v>中专</v>
          </cell>
          <cell r="AF81">
            <v>39600</v>
          </cell>
          <cell r="AG81" t="str">
            <v>黄骅市职教中心</v>
          </cell>
          <cell r="AH81" t="str">
            <v>机电</v>
          </cell>
          <cell r="AI81" t="str">
            <v>统招</v>
          </cell>
          <cell r="AJ81" t="str">
            <v>汉</v>
          </cell>
          <cell r="AK81" t="str">
            <v>群众</v>
          </cell>
          <cell r="AL81" t="str">
            <v>已婚</v>
          </cell>
          <cell r="AM81" t="str">
            <v>1992-12-31</v>
          </cell>
          <cell r="AN81">
            <v>32</v>
          </cell>
          <cell r="AO81">
            <v>42522</v>
          </cell>
          <cell r="AP81" t="str">
            <v>河北</v>
          </cell>
          <cell r="AQ81" t="str">
            <v>河北省沧州市海兴县小山乡盘洼村204号</v>
          </cell>
        </row>
        <row r="82">
          <cell r="C82" t="str">
            <v>李鹏</v>
          </cell>
          <cell r="D82" t="str">
            <v>男</v>
          </cell>
          <cell r="E82" t="str">
            <v>前台</v>
          </cell>
          <cell r="F82" t="str">
            <v>河北光华荣昌汽车部件有限公司</v>
          </cell>
          <cell r="G82" t="str">
            <v>座椅事业一部--座椅厂</v>
          </cell>
          <cell r="H82" t="str">
            <v>采购执行科</v>
          </cell>
          <cell r="I82" t="str">
            <v>物料计划员</v>
          </cell>
          <cell r="J82" t="str">
            <v>/</v>
          </cell>
          <cell r="K82" t="str">
            <v>河北</v>
          </cell>
          <cell r="L82" t="str">
            <v>河北工厂</v>
          </cell>
          <cell r="M82" t="str">
            <v>劳动合同</v>
          </cell>
          <cell r="N82" t="str">
            <v>是</v>
          </cell>
          <cell r="O82" t="str">
            <v>否</v>
          </cell>
          <cell r="P82" t="str">
            <v>正式工</v>
          </cell>
          <cell r="Q82" t="str">
            <v>采购类</v>
          </cell>
          <cell r="R82" t="str">
            <v>间接人员</v>
          </cell>
          <cell r="S82">
            <v>41801</v>
          </cell>
          <cell r="T82">
            <v>10</v>
          </cell>
        </row>
        <row r="82">
          <cell r="V82" t="str">
            <v>2021.05.27由销售服务部调入总装厂/2022.3.2座椅总装工序调入
自2022.11.10由总装厂理货员调岗为金属件厂物料科科长，试用期3个月
2022.12.17由原金属件厂物料科科长转岗为物料计划员,3个月试用期
2024/12/1企业微信架构变动岗位调整为物料计划员</v>
          </cell>
          <cell r="W82">
            <v>19831788660</v>
          </cell>
        </row>
        <row r="82">
          <cell r="Z82" t="str">
            <v>中专</v>
          </cell>
          <cell r="AA82">
            <v>39965</v>
          </cell>
          <cell r="AB82" t="str">
            <v>石家庄中美经贸</v>
          </cell>
          <cell r="AC82" t="str">
            <v>国际贸易</v>
          </cell>
          <cell r="AD82" t="str">
            <v>统招</v>
          </cell>
          <cell r="AE82" t="str">
            <v>大专</v>
          </cell>
          <cell r="AF82">
            <v>42156</v>
          </cell>
          <cell r="AG82" t="str">
            <v>黄骅职教中心</v>
          </cell>
          <cell r="AH82" t="str">
            <v>人力资源</v>
          </cell>
          <cell r="AI82" t="str">
            <v>成考</v>
          </cell>
          <cell r="AJ82" t="str">
            <v>汉</v>
          </cell>
          <cell r="AK82" t="str">
            <v>群众</v>
          </cell>
          <cell r="AL82" t="str">
            <v>未婚</v>
          </cell>
          <cell r="AM82" t="str">
            <v>1993-09-02</v>
          </cell>
          <cell r="AN82">
            <v>31</v>
          </cell>
          <cell r="AO82" t="str">
            <v>2010年</v>
          </cell>
          <cell r="AP82" t="str">
            <v>河北</v>
          </cell>
          <cell r="AQ82" t="str">
            <v>河北省黄骅市黄骅镇后甸子村41号</v>
          </cell>
        </row>
        <row r="83">
          <cell r="C83" t="str">
            <v>杨慧娟</v>
          </cell>
          <cell r="D83" t="str">
            <v>女</v>
          </cell>
          <cell r="E83" t="str">
            <v>前台</v>
          </cell>
          <cell r="F83" t="str">
            <v>河北光华荣昌汽车部件有限公司</v>
          </cell>
          <cell r="G83" t="str">
            <v>座椅事业一部--金属件厂</v>
          </cell>
          <cell r="H83" t="str">
            <v>生产管理科</v>
          </cell>
          <cell r="I83" t="str">
            <v>外协虚仓库管B</v>
          </cell>
          <cell r="J83" t="str">
            <v>/</v>
          </cell>
          <cell r="K83" t="str">
            <v>河北</v>
          </cell>
          <cell r="L83" t="str">
            <v>河北工厂</v>
          </cell>
          <cell r="M83" t="str">
            <v>劳动合同</v>
          </cell>
          <cell r="N83" t="str">
            <v>是</v>
          </cell>
          <cell r="O83" t="str">
            <v>否</v>
          </cell>
          <cell r="P83" t="str">
            <v>正式工</v>
          </cell>
          <cell r="Q83" t="str">
            <v>生产类</v>
          </cell>
          <cell r="R83" t="str">
            <v>间接人员</v>
          </cell>
          <cell r="S83">
            <v>44257</v>
          </cell>
          <cell r="T83">
            <v>3</v>
          </cell>
        </row>
        <row r="83">
          <cell r="W83" t="str">
            <v>18233683326</v>
          </cell>
        </row>
        <row r="83">
          <cell r="Y83">
            <v>15127794779</v>
          </cell>
          <cell r="Z83" t="str">
            <v>大专</v>
          </cell>
          <cell r="AA83">
            <v>39234</v>
          </cell>
          <cell r="AB83" t="str">
            <v>秦皇岛职业技术学院</v>
          </cell>
          <cell r="AC83" t="str">
            <v>旅游管理</v>
          </cell>
          <cell r="AD83" t="str">
            <v>统招</v>
          </cell>
          <cell r="AE83" t="str">
            <v>大专</v>
          </cell>
          <cell r="AF83">
            <v>39234</v>
          </cell>
          <cell r="AG83" t="str">
            <v>秦皇岛职业技术学院</v>
          </cell>
          <cell r="AH83" t="str">
            <v>旅游管理</v>
          </cell>
          <cell r="AI83" t="str">
            <v>统招</v>
          </cell>
          <cell r="AJ83" t="str">
            <v>汉</v>
          </cell>
          <cell r="AK83" t="str">
            <v>群众</v>
          </cell>
          <cell r="AL83" t="str">
            <v>已婚</v>
          </cell>
          <cell r="AM83" t="str">
            <v>1986-06-06</v>
          </cell>
          <cell r="AN83">
            <v>38</v>
          </cell>
          <cell r="AO83" t="str">
            <v>2007年</v>
          </cell>
          <cell r="AP83" t="str">
            <v>河北</v>
          </cell>
          <cell r="AQ83" t="str">
            <v>河北省黄骅市齐家务乡杨官庄村999号</v>
          </cell>
        </row>
        <row r="84">
          <cell r="C84" t="str">
            <v>吴宝新</v>
          </cell>
          <cell r="D84" t="str">
            <v>男</v>
          </cell>
          <cell r="E84" t="str">
            <v>前台</v>
          </cell>
          <cell r="F84" t="str">
            <v>河北光华荣昌汽车部件有限公司</v>
          </cell>
          <cell r="G84" t="str">
            <v>座椅事业一部--金属件厂</v>
          </cell>
          <cell r="H84" t="str">
            <v>生产管理科</v>
          </cell>
          <cell r="I84" t="str">
            <v>前序原料库管</v>
          </cell>
          <cell r="J84" t="str">
            <v>/</v>
          </cell>
          <cell r="K84" t="str">
            <v>河北</v>
          </cell>
          <cell r="L84" t="str">
            <v>河北工厂</v>
          </cell>
          <cell r="M84" t="str">
            <v>劳动合同</v>
          </cell>
          <cell r="N84" t="str">
            <v>是</v>
          </cell>
          <cell r="O84" t="str">
            <v>否</v>
          </cell>
          <cell r="P84" t="str">
            <v>正式工</v>
          </cell>
          <cell r="Q84" t="str">
            <v>生产类</v>
          </cell>
          <cell r="R84" t="str">
            <v>间接人员</v>
          </cell>
          <cell r="S84">
            <v>41435</v>
          </cell>
          <cell r="T84">
            <v>11</v>
          </cell>
        </row>
        <row r="84">
          <cell r="W84" t="str">
            <v>13785798889</v>
          </cell>
        </row>
        <row r="84">
          <cell r="Y84">
            <v>15030709681</v>
          </cell>
          <cell r="Z84" t="str">
            <v>高中</v>
          </cell>
          <cell r="AA84">
            <v>30834</v>
          </cell>
          <cell r="AB84" t="str">
            <v>黄骅市二中</v>
          </cell>
          <cell r="AC84" t="str">
            <v>无</v>
          </cell>
          <cell r="AD84" t="str">
            <v>统招</v>
          </cell>
          <cell r="AE84" t="str">
            <v>高中</v>
          </cell>
          <cell r="AF84">
            <v>30834</v>
          </cell>
          <cell r="AG84" t="str">
            <v>黄骅市二中</v>
          </cell>
          <cell r="AH84" t="str">
            <v>无</v>
          </cell>
          <cell r="AI84" t="str">
            <v>统招</v>
          </cell>
          <cell r="AJ84" t="str">
            <v>汉</v>
          </cell>
          <cell r="AK84" t="str">
            <v>群众</v>
          </cell>
          <cell r="AL84" t="str">
            <v>已婚</v>
          </cell>
          <cell r="AM84" t="str">
            <v>1965-02-21</v>
          </cell>
          <cell r="AN84">
            <v>59</v>
          </cell>
          <cell r="AO84" t="str">
            <v>2008年</v>
          </cell>
          <cell r="AP84" t="str">
            <v>河北</v>
          </cell>
          <cell r="AQ84" t="str">
            <v>河北省黄骅市常郭镇中留村98号</v>
          </cell>
        </row>
        <row r="85">
          <cell r="C85" t="str">
            <v>高福亮</v>
          </cell>
          <cell r="D85" t="str">
            <v>男</v>
          </cell>
          <cell r="E85" t="str">
            <v>前台</v>
          </cell>
          <cell r="F85" t="str">
            <v>河北光华荣昌汽车部件有限公司</v>
          </cell>
          <cell r="G85" t="str">
            <v>座椅事业一部--金属件厂</v>
          </cell>
          <cell r="H85" t="str">
            <v>生产管理科</v>
          </cell>
          <cell r="I85" t="str">
            <v>叉车工（上料）</v>
          </cell>
          <cell r="J85" t="str">
            <v>/</v>
          </cell>
          <cell r="K85" t="str">
            <v>河北</v>
          </cell>
          <cell r="L85" t="str">
            <v>河北工厂</v>
          </cell>
          <cell r="M85" t="str">
            <v>劳动合同</v>
          </cell>
          <cell r="N85" t="str">
            <v>是</v>
          </cell>
          <cell r="O85" t="str">
            <v>否</v>
          </cell>
          <cell r="P85" t="str">
            <v>正式工</v>
          </cell>
          <cell r="Q85" t="str">
            <v>生产类</v>
          </cell>
          <cell r="R85" t="str">
            <v>间接人员</v>
          </cell>
          <cell r="S85">
            <v>44404</v>
          </cell>
          <cell r="T85">
            <v>3</v>
          </cell>
          <cell r="U85" t="str">
            <v>2021.7.27</v>
          </cell>
          <cell r="V85" t="str">
            <v>2021.07.27由劳务转公司</v>
          </cell>
          <cell r="W85">
            <v>13931779833</v>
          </cell>
          <cell r="X85" t="str">
            <v>妻子</v>
          </cell>
          <cell r="Y85">
            <v>15233177937</v>
          </cell>
          <cell r="Z85" t="str">
            <v>初中</v>
          </cell>
          <cell r="AA85">
            <v>37773</v>
          </cell>
          <cell r="AB85" t="str">
            <v>东光县大单中学</v>
          </cell>
          <cell r="AC85" t="str">
            <v>初中</v>
          </cell>
          <cell r="AD85" t="str">
            <v>统招</v>
          </cell>
          <cell r="AE85" t="str">
            <v>初中</v>
          </cell>
          <cell r="AF85">
            <v>37773</v>
          </cell>
          <cell r="AG85" t="str">
            <v>东光县大单中学</v>
          </cell>
          <cell r="AH85" t="str">
            <v>初中</v>
          </cell>
          <cell r="AI85" t="str">
            <v>统招</v>
          </cell>
          <cell r="AJ85" t="str">
            <v>汉</v>
          </cell>
          <cell r="AK85" t="str">
            <v>群众</v>
          </cell>
          <cell r="AL85" t="str">
            <v>已婚</v>
          </cell>
          <cell r="AM85" t="str">
            <v>1987-02-11</v>
          </cell>
          <cell r="AN85">
            <v>37</v>
          </cell>
          <cell r="AO85" t="str">
            <v>2004年</v>
          </cell>
          <cell r="AP85" t="str">
            <v>河北</v>
          </cell>
          <cell r="AQ85" t="str">
            <v>河北省沧州市东光县大单镇仉祥崔村118号</v>
          </cell>
        </row>
        <row r="86">
          <cell r="C86" t="str">
            <v>刘振娜</v>
          </cell>
          <cell r="D86" t="str">
            <v>女</v>
          </cell>
          <cell r="E86" t="str">
            <v>前台</v>
          </cell>
          <cell r="F86" t="str">
            <v>河北光华荣昌汽车部件有限公司</v>
          </cell>
          <cell r="G86" t="str">
            <v>座椅事业一部--金属件厂</v>
          </cell>
          <cell r="H86" t="str">
            <v>生产管理科</v>
          </cell>
          <cell r="I86" t="str">
            <v>外协虚仓库管A</v>
          </cell>
          <cell r="J86" t="str">
            <v>/</v>
          </cell>
          <cell r="K86" t="str">
            <v>河北</v>
          </cell>
          <cell r="L86" t="str">
            <v>河北工厂</v>
          </cell>
          <cell r="M86" t="str">
            <v>劳动合同</v>
          </cell>
          <cell r="N86" t="str">
            <v>是</v>
          </cell>
          <cell r="O86" t="str">
            <v>否</v>
          </cell>
          <cell r="P86" t="str">
            <v>正式工</v>
          </cell>
          <cell r="Q86" t="str">
            <v>生产类</v>
          </cell>
          <cell r="R86" t="str">
            <v>间接人员</v>
          </cell>
          <cell r="S86">
            <v>44351</v>
          </cell>
          <cell r="T86">
            <v>3</v>
          </cell>
        </row>
        <row r="86">
          <cell r="W86">
            <v>18031728382</v>
          </cell>
        </row>
        <row r="86">
          <cell r="Y86">
            <v>13544444302</v>
          </cell>
          <cell r="Z86" t="str">
            <v>高中</v>
          </cell>
          <cell r="AA86">
            <v>39234</v>
          </cell>
          <cell r="AB86" t="str">
            <v>新世纪中学</v>
          </cell>
          <cell r="AC86" t="str">
            <v>会计</v>
          </cell>
          <cell r="AD86" t="str">
            <v>统招</v>
          </cell>
          <cell r="AE86" t="str">
            <v>大专</v>
          </cell>
          <cell r="AF86">
            <v>43617</v>
          </cell>
          <cell r="AG86" t="str">
            <v>河北科技大学</v>
          </cell>
          <cell r="AH86" t="str">
            <v>工商企业管理</v>
          </cell>
          <cell r="AI86" t="str">
            <v>成考</v>
          </cell>
          <cell r="AJ86" t="str">
            <v>汉</v>
          </cell>
          <cell r="AK86" t="str">
            <v>群众</v>
          </cell>
          <cell r="AL86" t="str">
            <v>已婚</v>
          </cell>
          <cell r="AM86" t="str">
            <v>1988-02-04</v>
          </cell>
          <cell r="AN86">
            <v>36</v>
          </cell>
          <cell r="AO86" t="str">
            <v>2016年</v>
          </cell>
          <cell r="AP86" t="str">
            <v>河北</v>
          </cell>
          <cell r="AQ86" t="str">
            <v>河北省黄骅市官庄乡吕郭庄村125号</v>
          </cell>
        </row>
        <row r="87">
          <cell r="C87" t="str">
            <v>王桂欣</v>
          </cell>
          <cell r="D87" t="str">
            <v>女</v>
          </cell>
          <cell r="E87" t="str">
            <v>前台</v>
          </cell>
          <cell r="F87" t="str">
            <v>河北光华荣昌汽车部件有限公司</v>
          </cell>
          <cell r="G87" t="str">
            <v>座椅事业一部--座椅厂</v>
          </cell>
          <cell r="H87" t="str">
            <v>生产管理科</v>
          </cell>
          <cell r="I87" t="str">
            <v>座椅原材料库管员</v>
          </cell>
          <cell r="J87" t="str">
            <v>/</v>
          </cell>
          <cell r="K87" t="str">
            <v>河北</v>
          </cell>
          <cell r="L87" t="str">
            <v>河北工厂</v>
          </cell>
          <cell r="M87" t="str">
            <v>劳动合同</v>
          </cell>
          <cell r="N87" t="str">
            <v>是</v>
          </cell>
          <cell r="O87" t="str">
            <v>否</v>
          </cell>
          <cell r="P87" t="str">
            <v>正式工</v>
          </cell>
          <cell r="Q87" t="str">
            <v>生产类</v>
          </cell>
          <cell r="R87" t="str">
            <v>间接人员</v>
          </cell>
          <cell r="S87">
            <v>40980</v>
          </cell>
          <cell r="T87">
            <v>12</v>
          </cell>
          <cell r="U87" t="str">
            <v>2020.11.4</v>
          </cell>
          <cell r="V87" t="str">
            <v>2020/11/04由天津光华智能转入河北销售部</v>
          </cell>
          <cell r="W87">
            <v>13466682521</v>
          </cell>
        </row>
        <row r="87">
          <cell r="Y87">
            <v>13520180152</v>
          </cell>
          <cell r="Z87" t="str">
            <v>高中</v>
          </cell>
          <cell r="AA87">
            <v>35977</v>
          </cell>
          <cell r="AB87" t="str">
            <v>定州中学</v>
          </cell>
          <cell r="AC87" t="str">
            <v>无</v>
          </cell>
          <cell r="AD87" t="str">
            <v>统招</v>
          </cell>
          <cell r="AE87" t="str">
            <v>高中</v>
          </cell>
          <cell r="AF87">
            <v>35977</v>
          </cell>
          <cell r="AG87" t="str">
            <v>定州中学</v>
          </cell>
          <cell r="AH87" t="str">
            <v>无</v>
          </cell>
          <cell r="AI87" t="str">
            <v>统招</v>
          </cell>
          <cell r="AJ87" t="str">
            <v>汉</v>
          </cell>
          <cell r="AK87" t="str">
            <v>群众</v>
          </cell>
          <cell r="AL87" t="str">
            <v>已婚</v>
          </cell>
          <cell r="AM87" t="str">
            <v>1977-06-17</v>
          </cell>
          <cell r="AN87">
            <v>47</v>
          </cell>
          <cell r="AO87" t="str">
            <v>2012年</v>
          </cell>
          <cell r="AP87" t="str">
            <v>河北</v>
          </cell>
          <cell r="AQ87" t="str">
            <v>河北省定州市砖路镇清新庄村4区44号</v>
          </cell>
        </row>
        <row r="88">
          <cell r="C88" t="str">
            <v>白莉莉</v>
          </cell>
          <cell r="D88" t="str">
            <v>女</v>
          </cell>
          <cell r="E88" t="str">
            <v>前台</v>
          </cell>
          <cell r="F88" t="str">
            <v>河北光华荣昌汽车部件有限公司</v>
          </cell>
          <cell r="G88" t="str">
            <v>座椅事业一部--座椅厂</v>
          </cell>
          <cell r="H88" t="str">
            <v>生产管理科</v>
          </cell>
          <cell r="I88" t="str">
            <v>缝纫成品库管员</v>
          </cell>
          <cell r="J88" t="str">
            <v>/</v>
          </cell>
          <cell r="K88" t="str">
            <v>河北</v>
          </cell>
          <cell r="L88" t="str">
            <v>河北工厂</v>
          </cell>
          <cell r="M88" t="str">
            <v>劳动合同</v>
          </cell>
          <cell r="N88" t="str">
            <v>是</v>
          </cell>
          <cell r="O88" t="str">
            <v>否</v>
          </cell>
          <cell r="P88" t="str">
            <v>正式工</v>
          </cell>
          <cell r="Q88" t="str">
            <v>生产类</v>
          </cell>
          <cell r="R88" t="str">
            <v>间接人员</v>
          </cell>
          <cell r="S88">
            <v>44602</v>
          </cell>
          <cell r="T88">
            <v>2</v>
          </cell>
        </row>
        <row r="88">
          <cell r="W88" t="str">
            <v>15511719260</v>
          </cell>
          <cell r="X88" t="str">
            <v>配偶黄泽华</v>
          </cell>
          <cell r="Y88">
            <v>15531757789</v>
          </cell>
          <cell r="Z88" t="str">
            <v>中专</v>
          </cell>
          <cell r="AA88">
            <v>40725</v>
          </cell>
          <cell r="AB88" t="str">
            <v>黄骅市广播电视学校</v>
          </cell>
          <cell r="AC88" t="str">
            <v>会计</v>
          </cell>
          <cell r="AD88" t="str">
            <v>统招</v>
          </cell>
          <cell r="AE88" t="str">
            <v>中专</v>
          </cell>
          <cell r="AF88">
            <v>40725</v>
          </cell>
          <cell r="AG88" t="str">
            <v>黄骅市广播电视学校</v>
          </cell>
          <cell r="AH88" t="str">
            <v>会计</v>
          </cell>
          <cell r="AI88" t="str">
            <v>统招</v>
          </cell>
          <cell r="AJ88" t="str">
            <v>汉</v>
          </cell>
          <cell r="AK88" t="str">
            <v>群众</v>
          </cell>
          <cell r="AL88" t="str">
            <v>已婚</v>
          </cell>
          <cell r="AM88" t="str">
            <v>1989-05-17</v>
          </cell>
          <cell r="AN88">
            <v>35</v>
          </cell>
          <cell r="AO88" t="str">
            <v>2012年</v>
          </cell>
          <cell r="AP88" t="str">
            <v>河北</v>
          </cell>
          <cell r="AQ88" t="str">
            <v>河北省黄骅市南大港农场南庄区282号</v>
          </cell>
        </row>
        <row r="89">
          <cell r="C89" t="str">
            <v>张美静</v>
          </cell>
          <cell r="D89" t="str">
            <v>女</v>
          </cell>
          <cell r="E89" t="str">
            <v>前台</v>
          </cell>
          <cell r="F89" t="str">
            <v>河北光华荣昌汽车部件有限公司</v>
          </cell>
          <cell r="G89" t="str">
            <v>座椅事业一部--座椅厂</v>
          </cell>
          <cell r="H89" t="str">
            <v>生产管理科</v>
          </cell>
          <cell r="I89" t="str">
            <v>日供货库管员</v>
          </cell>
          <cell r="J89" t="str">
            <v>/</v>
          </cell>
          <cell r="K89" t="str">
            <v>河北</v>
          </cell>
          <cell r="L89" t="str">
            <v>河北工厂</v>
          </cell>
          <cell r="M89" t="str">
            <v>劳动合同</v>
          </cell>
          <cell r="N89" t="str">
            <v>是</v>
          </cell>
          <cell r="O89" t="str">
            <v>否</v>
          </cell>
          <cell r="P89" t="str">
            <v>正式工</v>
          </cell>
          <cell r="Q89" t="str">
            <v>生产类</v>
          </cell>
          <cell r="R89" t="str">
            <v>间接人员</v>
          </cell>
          <cell r="S89">
            <v>44630</v>
          </cell>
          <cell r="T89">
            <v>2</v>
          </cell>
        </row>
        <row r="89">
          <cell r="W89" t="str">
            <v>13780276717</v>
          </cell>
          <cell r="X89" t="str">
            <v>配偶</v>
          </cell>
          <cell r="Y89">
            <v>13663175575</v>
          </cell>
          <cell r="Z89" t="str">
            <v>中专</v>
          </cell>
          <cell r="AA89">
            <v>38139</v>
          </cell>
          <cell r="AB89" t="str">
            <v>黄骅市卓成计算机学校</v>
          </cell>
          <cell r="AC89" t="str">
            <v>计算机</v>
          </cell>
          <cell r="AD89" t="str">
            <v>统招</v>
          </cell>
          <cell r="AE89" t="str">
            <v>中专</v>
          </cell>
          <cell r="AF89">
            <v>38139</v>
          </cell>
          <cell r="AG89" t="str">
            <v>黄骅市卓成计算机学校</v>
          </cell>
          <cell r="AH89" t="str">
            <v>计算机</v>
          </cell>
          <cell r="AI89" t="str">
            <v>统招</v>
          </cell>
          <cell r="AJ89" t="str">
            <v>汉</v>
          </cell>
          <cell r="AK89" t="str">
            <v>群众</v>
          </cell>
          <cell r="AL89" t="str">
            <v>已婚</v>
          </cell>
          <cell r="AM89" t="str">
            <v>1988-12-15</v>
          </cell>
          <cell r="AN89">
            <v>36</v>
          </cell>
          <cell r="AO89" t="str">
            <v>2004年</v>
          </cell>
          <cell r="AP89" t="str">
            <v>河北</v>
          </cell>
          <cell r="AQ89" t="str">
            <v>河北省黄骅市旧城镇小郭庄村16号</v>
          </cell>
        </row>
        <row r="90">
          <cell r="C90" t="str">
            <v>王震</v>
          </cell>
          <cell r="D90" t="str">
            <v>男</v>
          </cell>
          <cell r="E90" t="str">
            <v>前台</v>
          </cell>
          <cell r="F90" t="str">
            <v>河北光华荣昌汽车部件有限公司</v>
          </cell>
          <cell r="G90" t="str">
            <v>座椅事业一部--座椅厂</v>
          </cell>
          <cell r="H90" t="str">
            <v>生产管理科</v>
          </cell>
          <cell r="I90" t="str">
            <v>轻卡上料工</v>
          </cell>
          <cell r="J90" t="str">
            <v>/</v>
          </cell>
          <cell r="K90" t="str">
            <v>河北</v>
          </cell>
          <cell r="L90" t="str">
            <v>河北工厂</v>
          </cell>
          <cell r="M90" t="str">
            <v>劳动合同</v>
          </cell>
          <cell r="N90" t="str">
            <v>是</v>
          </cell>
          <cell r="O90" t="str">
            <v>否</v>
          </cell>
          <cell r="P90" t="str">
            <v>正式工</v>
          </cell>
          <cell r="Q90" t="str">
            <v>生产类</v>
          </cell>
          <cell r="R90" t="str">
            <v>间接人员</v>
          </cell>
          <cell r="S90">
            <v>40833</v>
          </cell>
          <cell r="T90">
            <v>13</v>
          </cell>
        </row>
        <row r="90">
          <cell r="W90">
            <v>18710062453</v>
          </cell>
        </row>
        <row r="90">
          <cell r="Y90">
            <v>15030302753</v>
          </cell>
          <cell r="Z90" t="str">
            <v>初中</v>
          </cell>
          <cell r="AA90">
            <v>31199</v>
          </cell>
          <cell r="AB90" t="str">
            <v>大黄庄中学</v>
          </cell>
          <cell r="AC90" t="str">
            <v>无</v>
          </cell>
          <cell r="AD90" t="str">
            <v>统招</v>
          </cell>
          <cell r="AE90" t="str">
            <v>初中</v>
          </cell>
          <cell r="AF90">
            <v>31199</v>
          </cell>
          <cell r="AG90" t="str">
            <v>大黄庄中学</v>
          </cell>
          <cell r="AH90" t="str">
            <v>无</v>
          </cell>
          <cell r="AI90" t="str">
            <v>统招</v>
          </cell>
          <cell r="AJ90" t="str">
            <v>汉</v>
          </cell>
          <cell r="AK90" t="str">
            <v>群众</v>
          </cell>
          <cell r="AL90" t="str">
            <v>已婚</v>
          </cell>
          <cell r="AM90" t="str">
            <v>1968-05-22</v>
          </cell>
          <cell r="AN90">
            <v>56</v>
          </cell>
          <cell r="AO90" t="str">
            <v>1987年</v>
          </cell>
          <cell r="AP90" t="str">
            <v>河北</v>
          </cell>
          <cell r="AQ90" t="str">
            <v>河北省张家口市怀来县大黄庄镇大黄庄村0263号</v>
          </cell>
        </row>
        <row r="91">
          <cell r="C91" t="str">
            <v>孙刚</v>
          </cell>
          <cell r="D91" t="str">
            <v>男</v>
          </cell>
          <cell r="E91" t="str">
            <v>前台</v>
          </cell>
          <cell r="F91" t="str">
            <v>河北光华荣昌汽车部件有限公司</v>
          </cell>
          <cell r="G91" t="str">
            <v>座椅事业一部--座椅厂</v>
          </cell>
          <cell r="H91" t="str">
            <v>生产管理科</v>
          </cell>
          <cell r="I91" t="str">
            <v>缝纫上料工</v>
          </cell>
          <cell r="J91" t="str">
            <v>/</v>
          </cell>
          <cell r="K91" t="str">
            <v>河北</v>
          </cell>
          <cell r="L91" t="str">
            <v>河北工厂</v>
          </cell>
          <cell r="M91" t="str">
            <v>劳动合同</v>
          </cell>
          <cell r="N91" t="str">
            <v>是</v>
          </cell>
          <cell r="O91" t="str">
            <v>否</v>
          </cell>
          <cell r="P91" t="str">
            <v>正式工</v>
          </cell>
          <cell r="Q91" t="str">
            <v>生产类</v>
          </cell>
          <cell r="R91" t="str">
            <v>间接人员</v>
          </cell>
          <cell r="S91">
            <v>44331</v>
          </cell>
          <cell r="T91">
            <v>3</v>
          </cell>
          <cell r="U91" t="str">
            <v>2022.2.28</v>
          </cell>
          <cell r="V91" t="str">
            <v>2022.2.28座椅总装工序调入生产管理部担任理货员</v>
          </cell>
          <cell r="W91" t="str">
            <v>19818462515</v>
          </cell>
          <cell r="X91" t="str">
            <v>父亲</v>
          </cell>
          <cell r="Y91" t="str">
            <v>15031695470</v>
          </cell>
          <cell r="Z91" t="str">
            <v>中专</v>
          </cell>
          <cell r="AA91">
            <v>45139</v>
          </cell>
          <cell r="AB91" t="str">
            <v>长春大学</v>
          </cell>
          <cell r="AC91" t="str">
            <v>汽车检测与维修</v>
          </cell>
          <cell r="AD91" t="str">
            <v>统招</v>
          </cell>
          <cell r="AE91" t="str">
            <v>中专</v>
          </cell>
          <cell r="AF91">
            <v>45139</v>
          </cell>
          <cell r="AG91" t="str">
            <v>长春大学</v>
          </cell>
          <cell r="AH91" t="str">
            <v>汽车检测与维修</v>
          </cell>
          <cell r="AI91" t="str">
            <v>统招</v>
          </cell>
          <cell r="AJ91" t="str">
            <v>汉</v>
          </cell>
          <cell r="AK91" t="str">
            <v>群众</v>
          </cell>
          <cell r="AL91" t="str">
            <v>已婚</v>
          </cell>
          <cell r="AM91" t="str">
            <v>1980-02-15</v>
          </cell>
          <cell r="AN91">
            <v>44</v>
          </cell>
          <cell r="AO91" t="str">
            <v>2016年</v>
          </cell>
          <cell r="AP91" t="str">
            <v>河北</v>
          </cell>
          <cell r="AQ91" t="str">
            <v>河北省承德市平泉县杨树岭镇北地村七组311号</v>
          </cell>
        </row>
        <row r="92">
          <cell r="C92" t="str">
            <v>徐亚新</v>
          </cell>
          <cell r="D92" t="str">
            <v>女</v>
          </cell>
          <cell r="E92" t="str">
            <v>前台</v>
          </cell>
          <cell r="F92" t="str">
            <v>河北光华荣昌汽车部件有限公司</v>
          </cell>
          <cell r="G92" t="str">
            <v>后视镜事业部</v>
          </cell>
          <cell r="H92" t="str">
            <v>生产管理科</v>
          </cell>
          <cell r="I92" t="str">
            <v>注塑件库管员</v>
          </cell>
          <cell r="J92" t="str">
            <v>/</v>
          </cell>
          <cell r="K92" t="str">
            <v>河北</v>
          </cell>
          <cell r="L92" t="str">
            <v>河北工厂</v>
          </cell>
          <cell r="M92" t="str">
            <v>劳动合同</v>
          </cell>
          <cell r="N92" t="str">
            <v>是</v>
          </cell>
          <cell r="O92" t="str">
            <v>否</v>
          </cell>
          <cell r="P92" t="str">
            <v>正式工</v>
          </cell>
          <cell r="Q92" t="str">
            <v>生产类</v>
          </cell>
          <cell r="R92" t="str">
            <v>间接人员</v>
          </cell>
          <cell r="S92">
            <v>44964</v>
          </cell>
          <cell r="T92">
            <v>1</v>
          </cell>
          <cell r="U92">
            <v>45271</v>
          </cell>
          <cell r="V92" t="str">
            <v>调入</v>
          </cell>
          <cell r="W92">
            <v>15631746444</v>
          </cell>
          <cell r="X92" t="str">
            <v>赵占英</v>
          </cell>
          <cell r="Y92">
            <v>18632759825</v>
          </cell>
          <cell r="Z92" t="str">
            <v>大专</v>
          </cell>
          <cell r="AA92">
            <v>42887</v>
          </cell>
          <cell r="AB92" t="str">
            <v>石家庄财经职业学院</v>
          </cell>
          <cell r="AC92" t="str">
            <v>工商企业管理</v>
          </cell>
          <cell r="AD92" t="str">
            <v>统招</v>
          </cell>
          <cell r="AE92" t="str">
            <v>本科</v>
          </cell>
          <cell r="AF92">
            <v>45839</v>
          </cell>
          <cell r="AG92" t="str">
            <v>沧州广播电视大学</v>
          </cell>
          <cell r="AH92" t="str">
            <v>工商企业管理</v>
          </cell>
          <cell r="AI92" t="str">
            <v>成考</v>
          </cell>
          <cell r="AJ92" t="str">
            <v>汉</v>
          </cell>
          <cell r="AK92" t="str">
            <v>群众</v>
          </cell>
          <cell r="AL92" t="str">
            <v>未婚</v>
          </cell>
          <cell r="AM92" t="str">
            <v>1995-12-10</v>
          </cell>
          <cell r="AN92">
            <v>29</v>
          </cell>
          <cell r="AO92">
            <v>40452</v>
          </cell>
          <cell r="AP92" t="str">
            <v>河北</v>
          </cell>
          <cell r="AQ92" t="str">
            <v>河北省黄市常郭镇周郭庄村268号</v>
          </cell>
        </row>
        <row r="93">
          <cell r="C93" t="str">
            <v>李冲冲</v>
          </cell>
          <cell r="D93" t="str">
            <v>男</v>
          </cell>
          <cell r="E93" t="str">
            <v>前台</v>
          </cell>
          <cell r="F93" t="str">
            <v>河北光华荣昌汽车部件有限公司</v>
          </cell>
          <cell r="G93" t="str">
            <v>后视镜事业部</v>
          </cell>
          <cell r="H93" t="str">
            <v>生产管理科</v>
          </cell>
          <cell r="I93" t="str">
            <v>后视镜/库管员</v>
          </cell>
          <cell r="J93" t="str">
            <v>/</v>
          </cell>
          <cell r="K93" t="str">
            <v>河北</v>
          </cell>
          <cell r="L93" t="str">
            <v>河北工厂</v>
          </cell>
          <cell r="M93" t="str">
            <v>劳动合同</v>
          </cell>
          <cell r="N93" t="str">
            <v>是</v>
          </cell>
          <cell r="O93" t="str">
            <v>否</v>
          </cell>
          <cell r="P93" t="str">
            <v>正式工</v>
          </cell>
          <cell r="Q93" t="str">
            <v>生产类</v>
          </cell>
          <cell r="R93" t="str">
            <v>间接人员</v>
          </cell>
          <cell r="S93">
            <v>44066</v>
          </cell>
          <cell r="T93">
            <v>4</v>
          </cell>
        </row>
        <row r="93">
          <cell r="W93">
            <v>19831788290</v>
          </cell>
          <cell r="X93" t="str">
            <v>李厚军</v>
          </cell>
          <cell r="Y93">
            <v>13833701686</v>
          </cell>
          <cell r="Z93" t="str">
            <v>高中</v>
          </cell>
          <cell r="AA93">
            <v>41426</v>
          </cell>
          <cell r="AB93" t="str">
            <v>内蒙古第五中学</v>
          </cell>
          <cell r="AC93" t="str">
            <v>无</v>
          </cell>
          <cell r="AD93" t="str">
            <v>统招</v>
          </cell>
          <cell r="AE93" t="str">
            <v>高中</v>
          </cell>
          <cell r="AF93">
            <v>41426</v>
          </cell>
          <cell r="AG93" t="str">
            <v>内蒙古第五中学</v>
          </cell>
          <cell r="AH93" t="str">
            <v>无</v>
          </cell>
          <cell r="AI93" t="str">
            <v>统招</v>
          </cell>
          <cell r="AJ93" t="str">
            <v>汉</v>
          </cell>
          <cell r="AK93" t="str">
            <v>群众</v>
          </cell>
          <cell r="AL93" t="str">
            <v>已婚</v>
          </cell>
          <cell r="AM93" t="str">
            <v>1993-03-10</v>
          </cell>
          <cell r="AN93">
            <v>31</v>
          </cell>
          <cell r="AO93" t="str">
            <v>2012年</v>
          </cell>
          <cell r="AP93" t="str">
            <v>河北</v>
          </cell>
          <cell r="AQ93" t="str">
            <v>河北省黄骅市西内环路开发二区开发2号楼3单元203室</v>
          </cell>
        </row>
        <row r="94">
          <cell r="C94" t="str">
            <v>张海霞</v>
          </cell>
          <cell r="D94" t="str">
            <v>女</v>
          </cell>
          <cell r="E94" t="str">
            <v>前台</v>
          </cell>
          <cell r="F94" t="str">
            <v>河北光华荣昌汽车部件有限公司</v>
          </cell>
          <cell r="G94" t="str">
            <v>后视镜事业部</v>
          </cell>
          <cell r="H94" t="str">
            <v>生产管理科</v>
          </cell>
          <cell r="I94" t="str">
            <v>后视镜/库管员</v>
          </cell>
          <cell r="J94" t="str">
            <v>/</v>
          </cell>
          <cell r="K94" t="str">
            <v>河北</v>
          </cell>
          <cell r="L94" t="str">
            <v>河北工厂</v>
          </cell>
          <cell r="M94" t="str">
            <v>劳动合同</v>
          </cell>
          <cell r="N94" t="str">
            <v>是</v>
          </cell>
          <cell r="O94" t="str">
            <v>否</v>
          </cell>
          <cell r="P94" t="str">
            <v>正式工</v>
          </cell>
          <cell r="Q94" t="str">
            <v>生产类</v>
          </cell>
          <cell r="R94" t="str">
            <v>间接人员</v>
          </cell>
          <cell r="S94">
            <v>44550</v>
          </cell>
          <cell r="T94">
            <v>3</v>
          </cell>
        </row>
        <row r="94">
          <cell r="W94">
            <v>15100817886</v>
          </cell>
          <cell r="X94" t="str">
            <v>配偶</v>
          </cell>
          <cell r="Y94">
            <v>18330724067</v>
          </cell>
          <cell r="Z94" t="str">
            <v>中专</v>
          </cell>
          <cell r="AA94">
            <v>41061</v>
          </cell>
          <cell r="AB94" t="str">
            <v>德州汽摩学院</v>
          </cell>
          <cell r="AC94" t="str">
            <v>太阳能与沼气</v>
          </cell>
          <cell r="AD94" t="str">
            <v>统招</v>
          </cell>
          <cell r="AE94" t="str">
            <v>大专</v>
          </cell>
          <cell r="AF94">
            <v>41821</v>
          </cell>
          <cell r="AG94" t="str">
            <v>北京航空航天大学</v>
          </cell>
          <cell r="AH94" t="str">
            <v>机电一体化</v>
          </cell>
          <cell r="AI94" t="str">
            <v>成考</v>
          </cell>
          <cell r="AJ94" t="str">
            <v>汉</v>
          </cell>
          <cell r="AK94" t="str">
            <v>群众</v>
          </cell>
          <cell r="AL94" t="str">
            <v>已婚</v>
          </cell>
          <cell r="AM94" t="str">
            <v>1994-01-09</v>
          </cell>
          <cell r="AN94">
            <v>31</v>
          </cell>
          <cell r="AO94" t="str">
            <v>2012年</v>
          </cell>
          <cell r="AP94" t="str">
            <v>河北</v>
          </cell>
          <cell r="AQ94" t="str">
            <v>河北省沧州市盐山县杨集乡新风桥村39号</v>
          </cell>
        </row>
        <row r="95">
          <cell r="C95" t="str">
            <v>王建娥</v>
          </cell>
          <cell r="D95" t="str">
            <v>女</v>
          </cell>
          <cell r="E95" t="str">
            <v>前台</v>
          </cell>
          <cell r="F95" t="str">
            <v>河北光华荣昌汽车部件有限公司</v>
          </cell>
          <cell r="G95" t="str">
            <v>后视镜事业部</v>
          </cell>
          <cell r="H95" t="str">
            <v>生产管理科</v>
          </cell>
          <cell r="I95" t="str">
            <v>后视镜/库管员</v>
          </cell>
          <cell r="J95" t="str">
            <v>/</v>
          </cell>
          <cell r="K95" t="str">
            <v>河北</v>
          </cell>
          <cell r="L95" t="str">
            <v>河北工厂</v>
          </cell>
          <cell r="M95" t="str">
            <v>劳动合同</v>
          </cell>
          <cell r="N95" t="str">
            <v>是</v>
          </cell>
          <cell r="O95" t="str">
            <v>否</v>
          </cell>
          <cell r="P95" t="str">
            <v>正式工</v>
          </cell>
          <cell r="Q95" t="str">
            <v>生产类</v>
          </cell>
          <cell r="R95" t="str">
            <v>间接人员</v>
          </cell>
          <cell r="S95">
            <v>44806</v>
          </cell>
          <cell r="T95">
            <v>2</v>
          </cell>
        </row>
        <row r="95">
          <cell r="W95">
            <v>13582741367</v>
          </cell>
          <cell r="X95" t="str">
            <v>配偶</v>
          </cell>
          <cell r="Y95">
            <v>15832755757</v>
          </cell>
          <cell r="Z95" t="str">
            <v>初中</v>
          </cell>
          <cell r="AA95">
            <v>37043</v>
          </cell>
          <cell r="AB95" t="str">
            <v>黄骅市第四中学</v>
          </cell>
          <cell r="AC95" t="str">
            <v>无</v>
          </cell>
          <cell r="AD95" t="str">
            <v>统招</v>
          </cell>
          <cell r="AE95" t="str">
            <v>初中</v>
          </cell>
          <cell r="AF95">
            <v>37043</v>
          </cell>
          <cell r="AG95" t="str">
            <v>黄骅市第四中学</v>
          </cell>
          <cell r="AH95" t="str">
            <v>无</v>
          </cell>
          <cell r="AI95" t="str">
            <v>统招</v>
          </cell>
          <cell r="AJ95" t="str">
            <v>汉</v>
          </cell>
          <cell r="AK95" t="str">
            <v>群众</v>
          </cell>
          <cell r="AL95" t="str">
            <v>已婚</v>
          </cell>
          <cell r="AM95" t="str">
            <v>1983-12-10</v>
          </cell>
          <cell r="AN95">
            <v>41</v>
          </cell>
          <cell r="AO95" t="str">
            <v>2001年</v>
          </cell>
          <cell r="AP95" t="str">
            <v>河北</v>
          </cell>
          <cell r="AQ95" t="str">
            <v>河北省沧州市沧县风化店乡大白冢村279号</v>
          </cell>
        </row>
        <row r="96">
          <cell r="C96" t="str">
            <v>张俊新</v>
          </cell>
          <cell r="D96" t="str">
            <v>男</v>
          </cell>
          <cell r="E96" t="str">
            <v>前台</v>
          </cell>
          <cell r="F96" t="str">
            <v>河北光华荣昌汽车部件有限公司</v>
          </cell>
          <cell r="G96" t="str">
            <v>座椅事业一部--座椅厂</v>
          </cell>
          <cell r="H96" t="str">
            <v>生产管理科</v>
          </cell>
          <cell r="I96" t="str">
            <v>H6上料工</v>
          </cell>
          <cell r="J96" t="str">
            <v>/</v>
          </cell>
          <cell r="K96" t="str">
            <v>河北</v>
          </cell>
          <cell r="L96" t="str">
            <v>河北工厂</v>
          </cell>
          <cell r="M96" t="str">
            <v>劳动合同</v>
          </cell>
          <cell r="N96" t="str">
            <v>是</v>
          </cell>
          <cell r="O96" t="str">
            <v>否</v>
          </cell>
          <cell r="P96" t="str">
            <v>正式工</v>
          </cell>
          <cell r="Q96" t="str">
            <v>生产类</v>
          </cell>
          <cell r="R96" t="str">
            <v>间接人员</v>
          </cell>
          <cell r="S96">
            <v>41221</v>
          </cell>
          <cell r="T96">
            <v>12</v>
          </cell>
          <cell r="U96">
            <v>45211</v>
          </cell>
          <cell r="V96" t="str">
            <v>调入</v>
          </cell>
          <cell r="W96">
            <v>13230763626</v>
          </cell>
        </row>
        <row r="96">
          <cell r="Y96">
            <v>19103272790</v>
          </cell>
          <cell r="Z96" t="str">
            <v>初中</v>
          </cell>
          <cell r="AA96">
            <v>30468</v>
          </cell>
          <cell r="AB96" t="str">
            <v>黄骅镇中</v>
          </cell>
          <cell r="AC96" t="str">
            <v>无</v>
          </cell>
          <cell r="AD96" t="str">
            <v>统招</v>
          </cell>
          <cell r="AE96" t="str">
            <v>初中</v>
          </cell>
          <cell r="AF96">
            <v>30468</v>
          </cell>
          <cell r="AG96" t="str">
            <v>黄骅镇中</v>
          </cell>
          <cell r="AH96" t="str">
            <v>无</v>
          </cell>
          <cell r="AI96" t="str">
            <v>统招</v>
          </cell>
          <cell r="AJ96" t="str">
            <v>汉</v>
          </cell>
          <cell r="AK96" t="str">
            <v>群众</v>
          </cell>
          <cell r="AL96" t="str">
            <v>已婚</v>
          </cell>
          <cell r="AM96" t="str">
            <v>1967-01-29</v>
          </cell>
          <cell r="AN96">
            <v>57</v>
          </cell>
          <cell r="AO96" t="str">
            <v>1989年</v>
          </cell>
          <cell r="AP96" t="str">
            <v>河北</v>
          </cell>
          <cell r="AQ96" t="str">
            <v>河北省黄骅市黄骅镇张常庄村136号</v>
          </cell>
        </row>
        <row r="97">
          <cell r="C97" t="str">
            <v>王玲玲</v>
          </cell>
          <cell r="D97" t="str">
            <v>女</v>
          </cell>
          <cell r="E97" t="str">
            <v>前台</v>
          </cell>
          <cell r="F97" t="str">
            <v>河北光华荣昌汽车部件有限公司</v>
          </cell>
          <cell r="G97" t="str">
            <v>后视镜事业部</v>
          </cell>
          <cell r="H97" t="str">
            <v>生产管理科</v>
          </cell>
          <cell r="I97" t="str">
            <v>后视镜/理货员</v>
          </cell>
          <cell r="J97" t="str">
            <v>/</v>
          </cell>
          <cell r="K97" t="str">
            <v>河北</v>
          </cell>
          <cell r="L97" t="str">
            <v>河北工厂</v>
          </cell>
          <cell r="M97" t="str">
            <v>劳动合同</v>
          </cell>
          <cell r="N97" t="str">
            <v>是</v>
          </cell>
          <cell r="O97" t="str">
            <v>否</v>
          </cell>
          <cell r="P97" t="str">
            <v>正式工</v>
          </cell>
          <cell r="Q97" t="str">
            <v>生产类</v>
          </cell>
          <cell r="R97" t="str">
            <v>间接人员</v>
          </cell>
          <cell r="S97">
            <v>44550</v>
          </cell>
          <cell r="T97">
            <v>3</v>
          </cell>
        </row>
        <row r="97">
          <cell r="W97" t="str">
            <v>18003176309</v>
          </cell>
          <cell r="X97" t="str">
            <v>配偶</v>
          </cell>
          <cell r="Y97">
            <v>13930772745</v>
          </cell>
          <cell r="Z97" t="str">
            <v>高中</v>
          </cell>
          <cell r="AA97">
            <v>34486</v>
          </cell>
          <cell r="AB97" t="str">
            <v>衡水市梁集中学</v>
          </cell>
          <cell r="AC97" t="str">
            <v>无</v>
          </cell>
          <cell r="AD97" t="str">
            <v>统招</v>
          </cell>
          <cell r="AE97" t="str">
            <v>高中</v>
          </cell>
          <cell r="AF97">
            <v>34486</v>
          </cell>
          <cell r="AG97" t="str">
            <v>衡水市梁集中学</v>
          </cell>
          <cell r="AH97" t="str">
            <v>无</v>
          </cell>
          <cell r="AI97" t="str">
            <v>统招</v>
          </cell>
          <cell r="AJ97" t="str">
            <v>汉</v>
          </cell>
          <cell r="AK97" t="str">
            <v>群众</v>
          </cell>
          <cell r="AL97" t="str">
            <v>已婚</v>
          </cell>
          <cell r="AM97" t="str">
            <v>1977-07-18</v>
          </cell>
          <cell r="AN97">
            <v>47</v>
          </cell>
          <cell r="AO97" t="str">
            <v>1997年</v>
          </cell>
          <cell r="AP97" t="str">
            <v>河北</v>
          </cell>
          <cell r="AQ97" t="str">
            <v>河北省黄骅市信誉楼大街一区993号</v>
          </cell>
        </row>
        <row r="98">
          <cell r="C98" t="str">
            <v>董岗生</v>
          </cell>
          <cell r="D98" t="str">
            <v>男</v>
          </cell>
          <cell r="E98" t="str">
            <v>中台</v>
          </cell>
          <cell r="F98" t="str">
            <v>河北光华荣昌汽车部件有限公司</v>
          </cell>
          <cell r="G98" t="str">
            <v>河北物业部</v>
          </cell>
          <cell r="H98" t="str">
            <v>物业部</v>
          </cell>
          <cell r="I98" t="str">
            <v>物业经理</v>
          </cell>
          <cell r="J98" t="str">
            <v>/</v>
          </cell>
          <cell r="K98" t="str">
            <v>河北</v>
          </cell>
          <cell r="L98" t="str">
            <v>河北工厂</v>
          </cell>
          <cell r="M98" t="str">
            <v>劳动合同</v>
          </cell>
          <cell r="N98" t="str">
            <v>是</v>
          </cell>
          <cell r="O98" t="str">
            <v>否</v>
          </cell>
          <cell r="P98" t="str">
            <v>正式工</v>
          </cell>
          <cell r="Q98" t="str">
            <v>生产类</v>
          </cell>
          <cell r="R98" t="str">
            <v>间接人员</v>
          </cell>
          <cell r="S98">
            <v>37535</v>
          </cell>
          <cell r="T98">
            <v>22</v>
          </cell>
        </row>
        <row r="98">
          <cell r="W98">
            <v>15511724003</v>
          </cell>
        </row>
        <row r="98">
          <cell r="Y98">
            <v>15031713729</v>
          </cell>
        </row>
        <row r="98">
          <cell r="AE98" t="str">
            <v>大专</v>
          </cell>
          <cell r="AF98">
            <v>32690</v>
          </cell>
          <cell r="AG98" t="str">
            <v>沧州电大</v>
          </cell>
          <cell r="AH98" t="str">
            <v>电气自动化</v>
          </cell>
          <cell r="AI98" t="str">
            <v>成考</v>
          </cell>
          <cell r="AJ98" t="str">
            <v>汉</v>
          </cell>
          <cell r="AK98" t="str">
            <v>群众</v>
          </cell>
          <cell r="AL98" t="str">
            <v>已婚</v>
          </cell>
          <cell r="AM98" t="str">
            <v>1966-11-19</v>
          </cell>
          <cell r="AN98">
            <v>58</v>
          </cell>
          <cell r="AO98">
            <v>32690</v>
          </cell>
          <cell r="AP98" t="str">
            <v>河北</v>
          </cell>
          <cell r="AQ98" t="str">
            <v>河北省黄骅市华东街碱厂小区46号南楼4单元101室</v>
          </cell>
        </row>
        <row r="99">
          <cell r="C99" t="str">
            <v>韩丙村</v>
          </cell>
          <cell r="D99" t="str">
            <v>男</v>
          </cell>
          <cell r="E99" t="str">
            <v>中台</v>
          </cell>
          <cell r="F99" t="str">
            <v>河北光华荣昌汽车部件有限公司</v>
          </cell>
          <cell r="G99" t="str">
            <v>河北物业部</v>
          </cell>
          <cell r="H99" t="str">
            <v>物业部</v>
          </cell>
          <cell r="I99" t="str">
            <v>维修工</v>
          </cell>
          <cell r="J99" t="str">
            <v>/</v>
          </cell>
          <cell r="K99" t="str">
            <v>河北</v>
          </cell>
          <cell r="L99" t="str">
            <v>河北工厂</v>
          </cell>
          <cell r="M99" t="str">
            <v>劳动合同</v>
          </cell>
          <cell r="N99" t="str">
            <v>是</v>
          </cell>
          <cell r="O99" t="str">
            <v>否</v>
          </cell>
          <cell r="P99" t="str">
            <v>正式工</v>
          </cell>
          <cell r="Q99" t="str">
            <v>行政类</v>
          </cell>
          <cell r="R99" t="str">
            <v>间接人员</v>
          </cell>
          <cell r="S99">
            <v>42814</v>
          </cell>
          <cell r="T99">
            <v>7</v>
          </cell>
          <cell r="U99">
            <v>45496</v>
          </cell>
          <cell r="V99" t="str">
            <v>调入</v>
          </cell>
          <cell r="W99">
            <v>15613770822</v>
          </cell>
        </row>
        <row r="99">
          <cell r="Y99" t="str">
            <v>186 3171 1277</v>
          </cell>
          <cell r="Z99" t="str">
            <v>高中</v>
          </cell>
          <cell r="AA99">
            <v>30103</v>
          </cell>
          <cell r="AB99" t="str">
            <v>周青庄中学</v>
          </cell>
          <cell r="AC99" t="str">
            <v>无</v>
          </cell>
          <cell r="AD99" t="str">
            <v>统招</v>
          </cell>
          <cell r="AE99" t="str">
            <v>高中</v>
          </cell>
          <cell r="AF99">
            <v>30103</v>
          </cell>
          <cell r="AG99" t="str">
            <v>周青庄中学</v>
          </cell>
          <cell r="AH99" t="str">
            <v>无</v>
          </cell>
          <cell r="AI99" t="str">
            <v>统招</v>
          </cell>
          <cell r="AJ99" t="str">
            <v>汉</v>
          </cell>
          <cell r="AK99" t="str">
            <v>群众</v>
          </cell>
          <cell r="AL99" t="str">
            <v>已婚</v>
          </cell>
          <cell r="AM99" t="str">
            <v>1965-12-13</v>
          </cell>
          <cell r="AN99">
            <v>59</v>
          </cell>
          <cell r="AO99" t="str">
            <v>1984年</v>
          </cell>
          <cell r="AP99" t="str">
            <v>河北</v>
          </cell>
          <cell r="AQ99" t="str">
            <v>河北省黄骅市东外环路马庄小区18号商业局家属楼2单元101室</v>
          </cell>
        </row>
        <row r="100">
          <cell r="C100" t="str">
            <v>张泽</v>
          </cell>
          <cell r="D100" t="str">
            <v>男</v>
          </cell>
          <cell r="E100" t="str">
            <v>前台</v>
          </cell>
          <cell r="F100" t="str">
            <v>河北光华荣昌汽车部件有限公司</v>
          </cell>
          <cell r="G100" t="str">
            <v>座椅事业一部--金属件厂</v>
          </cell>
          <cell r="H100" t="str">
            <v>制造技术部-TPM</v>
          </cell>
          <cell r="I100" t="str">
            <v>弯管冲压保全</v>
          </cell>
          <cell r="J100" t="str">
            <v>/</v>
          </cell>
          <cell r="K100" t="str">
            <v>河北</v>
          </cell>
          <cell r="L100" t="str">
            <v>河北工厂</v>
          </cell>
          <cell r="M100" t="str">
            <v>劳动合同</v>
          </cell>
          <cell r="N100" t="str">
            <v>是</v>
          </cell>
          <cell r="O100" t="str">
            <v>否</v>
          </cell>
          <cell r="P100" t="str">
            <v>正式工</v>
          </cell>
          <cell r="Q100" t="str">
            <v>生产类</v>
          </cell>
          <cell r="R100" t="str">
            <v>直接人员</v>
          </cell>
          <cell r="S100">
            <v>41293</v>
          </cell>
          <cell r="T100">
            <v>11</v>
          </cell>
          <cell r="U100" t="str">
            <v>2020.11.1</v>
          </cell>
          <cell r="V100" t="str">
            <v>2020/11/01由前工序转入设备部</v>
          </cell>
          <cell r="W100">
            <v>13833796927</v>
          </cell>
          <cell r="X100" t="str">
            <v>家人</v>
          </cell>
          <cell r="Y100">
            <v>19933878110</v>
          </cell>
          <cell r="Z100" t="str">
            <v>高中</v>
          </cell>
          <cell r="AA100">
            <v>39965</v>
          </cell>
          <cell r="AB100" t="str">
            <v>黄骅职中</v>
          </cell>
          <cell r="AC100" t="str">
            <v>汽车制造与维修</v>
          </cell>
          <cell r="AD100" t="str">
            <v>统招</v>
          </cell>
          <cell r="AE100" t="str">
            <v>大专</v>
          </cell>
          <cell r="AF100">
            <v>41395</v>
          </cell>
          <cell r="AG100" t="str">
            <v>河北科技大学</v>
          </cell>
          <cell r="AH100" t="str">
            <v>汽车制造</v>
          </cell>
          <cell r="AI100" t="str">
            <v>自考</v>
          </cell>
          <cell r="AJ100" t="str">
            <v>汉</v>
          </cell>
          <cell r="AK100" t="str">
            <v>群众</v>
          </cell>
          <cell r="AL100" t="str">
            <v>已婚</v>
          </cell>
          <cell r="AM100" t="str">
            <v>1996-06-25</v>
          </cell>
          <cell r="AN100">
            <v>28</v>
          </cell>
          <cell r="AO100" t="str">
            <v>2009年</v>
          </cell>
          <cell r="AP100" t="str">
            <v>河北</v>
          </cell>
          <cell r="AQ100" t="str">
            <v>河北省黄骅市南大港农场建筑公司家属院一排58号</v>
          </cell>
        </row>
        <row r="101">
          <cell r="C101" t="str">
            <v>田增军</v>
          </cell>
          <cell r="D101" t="str">
            <v>男</v>
          </cell>
          <cell r="E101" t="str">
            <v>前台</v>
          </cell>
          <cell r="F101" t="str">
            <v>河北光华荣昌汽车部件有限公司</v>
          </cell>
          <cell r="G101" t="str">
            <v>后视镜事业部</v>
          </cell>
          <cell r="H101" t="str">
            <v>注塑车间</v>
          </cell>
          <cell r="I101" t="str">
            <v>维修保全</v>
          </cell>
          <cell r="J101" t="str">
            <v>/</v>
          </cell>
          <cell r="K101" t="str">
            <v>河北</v>
          </cell>
          <cell r="L101" t="str">
            <v>河北工厂</v>
          </cell>
          <cell r="M101" t="str">
            <v>劳动合同</v>
          </cell>
          <cell r="N101" t="str">
            <v>是</v>
          </cell>
          <cell r="O101" t="str">
            <v>否</v>
          </cell>
          <cell r="P101" t="str">
            <v>正式工</v>
          </cell>
          <cell r="Q101" t="str">
            <v>生产类</v>
          </cell>
          <cell r="R101" t="str">
            <v>直接人员</v>
          </cell>
          <cell r="S101">
            <v>43885</v>
          </cell>
          <cell r="T101">
            <v>4</v>
          </cell>
        </row>
        <row r="101">
          <cell r="W101">
            <v>13833727887</v>
          </cell>
          <cell r="X101" t="str">
            <v>配偶</v>
          </cell>
          <cell r="Y101">
            <v>13932741213</v>
          </cell>
          <cell r="Z101" t="str">
            <v>初中</v>
          </cell>
          <cell r="AA101">
            <v>35309</v>
          </cell>
          <cell r="AB101" t="str">
            <v>黄骅二中</v>
          </cell>
          <cell r="AC101" t="str">
            <v>无</v>
          </cell>
          <cell r="AD101" t="str">
            <v>统招</v>
          </cell>
          <cell r="AE101" t="str">
            <v>初中</v>
          </cell>
          <cell r="AF101">
            <v>35309</v>
          </cell>
          <cell r="AG101" t="str">
            <v>黄骅二中</v>
          </cell>
          <cell r="AH101" t="str">
            <v>无</v>
          </cell>
          <cell r="AI101" t="str">
            <v>统招</v>
          </cell>
          <cell r="AJ101" t="str">
            <v>汉</v>
          </cell>
          <cell r="AK101" t="str">
            <v>群众</v>
          </cell>
          <cell r="AL101" t="str">
            <v>已婚</v>
          </cell>
          <cell r="AM101" t="str">
            <v>1979-05-10</v>
          </cell>
          <cell r="AN101">
            <v>45</v>
          </cell>
          <cell r="AO101" t="str">
            <v>1997年</v>
          </cell>
          <cell r="AP101" t="str">
            <v>河北</v>
          </cell>
          <cell r="AQ101" t="str">
            <v>河北省黄骅市迎宾大街七一小区七一家属楼2栋2单元302室</v>
          </cell>
        </row>
        <row r="102">
          <cell r="C102" t="str">
            <v>薛维新</v>
          </cell>
          <cell r="D102" t="str">
            <v>男</v>
          </cell>
          <cell r="E102" t="str">
            <v>前台</v>
          </cell>
          <cell r="F102" t="str">
            <v>河北光华荣昌汽车部件有限公司</v>
          </cell>
          <cell r="G102" t="str">
            <v>座椅事业一部--座椅厂</v>
          </cell>
          <cell r="H102" t="str">
            <v>制造技术部-TPM</v>
          </cell>
          <cell r="I102" t="str">
            <v>发泡保全</v>
          </cell>
          <cell r="J102" t="str">
            <v>/</v>
          </cell>
          <cell r="K102" t="str">
            <v>河北</v>
          </cell>
          <cell r="L102" t="str">
            <v>河北工厂</v>
          </cell>
          <cell r="M102" t="str">
            <v>劳动合同</v>
          </cell>
          <cell r="N102" t="str">
            <v>是</v>
          </cell>
          <cell r="O102" t="str">
            <v>否</v>
          </cell>
          <cell r="P102" t="str">
            <v>正式工</v>
          </cell>
          <cell r="Q102" t="str">
            <v>生产类</v>
          </cell>
          <cell r="R102" t="str">
            <v>直接人员</v>
          </cell>
          <cell r="S102">
            <v>43200</v>
          </cell>
          <cell r="T102">
            <v>6</v>
          </cell>
        </row>
        <row r="102">
          <cell r="W102">
            <v>17631785619</v>
          </cell>
          <cell r="X102" t="str">
            <v>配偶</v>
          </cell>
          <cell r="Y102">
            <v>13633397752</v>
          </cell>
          <cell r="Z102" t="str">
            <v>初中</v>
          </cell>
          <cell r="AA102">
            <v>29738</v>
          </cell>
          <cell r="AB102" t="str">
            <v>阳泉中学</v>
          </cell>
          <cell r="AC102" t="str">
            <v>无</v>
          </cell>
          <cell r="AD102" t="str">
            <v>统招</v>
          </cell>
          <cell r="AE102" t="str">
            <v>初中</v>
          </cell>
          <cell r="AF102">
            <v>29738</v>
          </cell>
          <cell r="AG102" t="str">
            <v>阳泉中学</v>
          </cell>
          <cell r="AH102" t="str">
            <v>无</v>
          </cell>
          <cell r="AI102" t="str">
            <v>统招</v>
          </cell>
          <cell r="AJ102" t="str">
            <v>汉</v>
          </cell>
          <cell r="AK102" t="str">
            <v>群众</v>
          </cell>
          <cell r="AL102" t="str">
            <v>已婚</v>
          </cell>
          <cell r="AM102" t="str">
            <v>1965-10-31</v>
          </cell>
          <cell r="AN102">
            <v>59</v>
          </cell>
          <cell r="AO102" t="str">
            <v>1981年</v>
          </cell>
          <cell r="AP102" t="str">
            <v>河北</v>
          </cell>
          <cell r="AQ102" t="str">
            <v>河北省张家口市阳原县西城镇职中路1巷13排4号</v>
          </cell>
        </row>
        <row r="103">
          <cell r="C103" t="str">
            <v>王化涛</v>
          </cell>
          <cell r="D103" t="str">
            <v>男</v>
          </cell>
          <cell r="E103" t="str">
            <v>前台</v>
          </cell>
          <cell r="F103" t="str">
            <v>河北光华荣昌汽车部件有限公司</v>
          </cell>
          <cell r="G103" t="str">
            <v>座椅事业一部--座椅厂</v>
          </cell>
          <cell r="H103" t="str">
            <v>制造技术部-TPM</v>
          </cell>
          <cell r="I103" t="str">
            <v>座椅总装维修保全</v>
          </cell>
          <cell r="J103" t="str">
            <v>/</v>
          </cell>
          <cell r="K103" t="str">
            <v>河北</v>
          </cell>
          <cell r="L103" t="str">
            <v>河北工厂</v>
          </cell>
          <cell r="M103" t="str">
            <v>劳动合同</v>
          </cell>
          <cell r="N103" t="str">
            <v>是</v>
          </cell>
          <cell r="O103" t="str">
            <v>否</v>
          </cell>
          <cell r="P103" t="str">
            <v>正式工</v>
          </cell>
          <cell r="Q103" t="str">
            <v>生产类</v>
          </cell>
          <cell r="R103" t="str">
            <v>直接人员</v>
          </cell>
          <cell r="S103">
            <v>44558</v>
          </cell>
          <cell r="T103">
            <v>3</v>
          </cell>
        </row>
        <row r="103">
          <cell r="W103" t="str">
            <v>17772654380</v>
          </cell>
          <cell r="X103" t="str">
            <v>配偶</v>
          </cell>
          <cell r="Y103">
            <v>18733798207</v>
          </cell>
        </row>
        <row r="103">
          <cell r="AE103" t="str">
            <v>中专</v>
          </cell>
          <cell r="AF103">
            <v>41791</v>
          </cell>
          <cell r="AG103" t="str">
            <v>黄骅职中</v>
          </cell>
          <cell r="AH103" t="str">
            <v>电工电子</v>
          </cell>
          <cell r="AI103" t="str">
            <v>统招</v>
          </cell>
          <cell r="AJ103" t="str">
            <v>汉</v>
          </cell>
          <cell r="AK103" t="str">
            <v>群众</v>
          </cell>
          <cell r="AL103" t="str">
            <v>已婚</v>
          </cell>
          <cell r="AM103" t="str">
            <v>1995-08-04</v>
          </cell>
          <cell r="AN103">
            <v>29</v>
          </cell>
          <cell r="AO103" t="str">
            <v>2014年</v>
          </cell>
          <cell r="AP103" t="str">
            <v>河北</v>
          </cell>
          <cell r="AQ103" t="str">
            <v>河北省黄骅市羊二庄镇西花寨村27号</v>
          </cell>
        </row>
        <row r="104">
          <cell r="C104" t="str">
            <v>阚兵兵</v>
          </cell>
          <cell r="D104" t="str">
            <v>男</v>
          </cell>
          <cell r="E104" t="str">
            <v>前台</v>
          </cell>
          <cell r="F104" t="str">
            <v>河北光华荣昌汽车部件有限公司</v>
          </cell>
          <cell r="G104" t="str">
            <v>座椅事业一部--金属件厂</v>
          </cell>
          <cell r="H104" t="str">
            <v>焊接车间</v>
          </cell>
          <cell r="I104" t="str">
            <v>焊工</v>
          </cell>
          <cell r="J104" t="str">
            <v>/</v>
          </cell>
          <cell r="K104" t="str">
            <v>河北</v>
          </cell>
          <cell r="L104" t="str">
            <v>河北工厂</v>
          </cell>
          <cell r="M104" t="str">
            <v>劳动合同</v>
          </cell>
          <cell r="N104" t="str">
            <v>是</v>
          </cell>
          <cell r="O104" t="str">
            <v>否</v>
          </cell>
          <cell r="P104" t="str">
            <v>正式工</v>
          </cell>
          <cell r="Q104" t="str">
            <v>生产类</v>
          </cell>
          <cell r="R104" t="str">
            <v>直接人员</v>
          </cell>
          <cell r="S104">
            <v>41254</v>
          </cell>
          <cell r="T104">
            <v>12</v>
          </cell>
          <cell r="U104" t="str">
            <v>2022.9.22</v>
          </cell>
          <cell r="V104" t="str">
            <v>2022/9/22由焊接车间调整为设备动力科</v>
          </cell>
          <cell r="W104" t="str">
            <v>15297389104</v>
          </cell>
          <cell r="X104" t="str">
            <v>配偶</v>
          </cell>
          <cell r="Y104">
            <v>15227583895</v>
          </cell>
          <cell r="Z104" t="str">
            <v>初中</v>
          </cell>
          <cell r="AA104">
            <v>38139</v>
          </cell>
          <cell r="AB104" t="str">
            <v>旧城中学</v>
          </cell>
          <cell r="AC104" t="str">
            <v>无</v>
          </cell>
          <cell r="AD104" t="str">
            <v>统招</v>
          </cell>
          <cell r="AE104" t="str">
            <v>初中</v>
          </cell>
          <cell r="AF104">
            <v>38139</v>
          </cell>
          <cell r="AG104" t="str">
            <v>旧城中学</v>
          </cell>
          <cell r="AH104" t="str">
            <v>无</v>
          </cell>
          <cell r="AI104" t="str">
            <v>统招</v>
          </cell>
          <cell r="AJ104" t="str">
            <v>汉</v>
          </cell>
          <cell r="AK104" t="str">
            <v>群众</v>
          </cell>
          <cell r="AL104" t="str">
            <v>已婚</v>
          </cell>
          <cell r="AM104" t="str">
            <v>1989-11-10</v>
          </cell>
          <cell r="AN104">
            <v>35</v>
          </cell>
          <cell r="AO104" t="str">
            <v>2005年</v>
          </cell>
          <cell r="AP104" t="str">
            <v>河北</v>
          </cell>
          <cell r="AQ104" t="str">
            <v>河北省黄骅市旧城镇阚庄村180号</v>
          </cell>
        </row>
        <row r="105">
          <cell r="C105" t="str">
            <v>向利新</v>
          </cell>
          <cell r="D105" t="str">
            <v>男</v>
          </cell>
          <cell r="E105" t="str">
            <v>前台</v>
          </cell>
          <cell r="F105" t="str">
            <v>河北光华荣昌汽车部件有限公司</v>
          </cell>
          <cell r="G105" t="str">
            <v>座椅事业一部--金属件厂</v>
          </cell>
          <cell r="H105" t="str">
            <v>总经办</v>
          </cell>
          <cell r="I105" t="str">
            <v>金属件厂厂长</v>
          </cell>
          <cell r="J105" t="str">
            <v>/</v>
          </cell>
          <cell r="K105" t="str">
            <v>河北</v>
          </cell>
          <cell r="L105" t="str">
            <v>河北工厂</v>
          </cell>
          <cell r="M105" t="str">
            <v>劳动合同</v>
          </cell>
          <cell r="N105" t="str">
            <v>是</v>
          </cell>
          <cell r="O105" t="str">
            <v>否</v>
          </cell>
          <cell r="P105" t="str">
            <v>正式工</v>
          </cell>
          <cell r="Q105" t="str">
            <v>管理类</v>
          </cell>
          <cell r="R105" t="str">
            <v>间接人员</v>
          </cell>
          <cell r="S105">
            <v>44805</v>
          </cell>
          <cell r="T105">
            <v>2</v>
          </cell>
        </row>
        <row r="105">
          <cell r="W105" t="str">
            <v>18531222401</v>
          </cell>
          <cell r="X105" t="str">
            <v>妻子</v>
          </cell>
          <cell r="Y105">
            <v>15131226624</v>
          </cell>
          <cell r="Z105" t="str">
            <v>高中</v>
          </cell>
          <cell r="AA105">
            <v>35612</v>
          </cell>
          <cell r="AB105" t="str">
            <v>容城中学</v>
          </cell>
          <cell r="AC105" t="str">
            <v>无</v>
          </cell>
          <cell r="AD105" t="str">
            <v>统招</v>
          </cell>
          <cell r="AE105" t="str">
            <v>高中</v>
          </cell>
          <cell r="AF105">
            <v>35612</v>
          </cell>
          <cell r="AG105" t="str">
            <v>容城中学</v>
          </cell>
          <cell r="AH105" t="str">
            <v>无</v>
          </cell>
          <cell r="AI105" t="str">
            <v>统招</v>
          </cell>
          <cell r="AJ105" t="str">
            <v>汉</v>
          </cell>
          <cell r="AK105" t="str">
            <v>群众</v>
          </cell>
          <cell r="AL105" t="str">
            <v>已婚</v>
          </cell>
          <cell r="AM105" t="str">
            <v>1978-07-16</v>
          </cell>
          <cell r="AN105">
            <v>46</v>
          </cell>
          <cell r="AO105">
            <v>34425</v>
          </cell>
          <cell r="AP105" t="str">
            <v>河北</v>
          </cell>
          <cell r="AQ105" t="str">
            <v>河北省保定市莲花池区朝阳南大街1988号A区4栋3单元1001室</v>
          </cell>
        </row>
        <row r="106">
          <cell r="C106" t="str">
            <v>房珍珍</v>
          </cell>
          <cell r="D106" t="str">
            <v>女</v>
          </cell>
          <cell r="E106" t="str">
            <v>前台</v>
          </cell>
          <cell r="F106" t="str">
            <v>河北光华荣昌汽车部件有限公司</v>
          </cell>
          <cell r="G106" t="str">
            <v>座椅事业一部--金属件厂</v>
          </cell>
          <cell r="H106" t="str">
            <v>生产管理科</v>
          </cell>
          <cell r="I106" t="str">
            <v>核算员</v>
          </cell>
          <cell r="J106" t="str">
            <v>/</v>
          </cell>
          <cell r="K106" t="str">
            <v>河北</v>
          </cell>
          <cell r="L106" t="str">
            <v>河北工厂</v>
          </cell>
          <cell r="M106" t="str">
            <v>劳动合同</v>
          </cell>
          <cell r="N106" t="str">
            <v>是</v>
          </cell>
          <cell r="O106" t="str">
            <v>否</v>
          </cell>
          <cell r="P106" t="str">
            <v>正式工</v>
          </cell>
          <cell r="Q106" t="str">
            <v>生产类</v>
          </cell>
          <cell r="R106" t="str">
            <v>间接人员</v>
          </cell>
          <cell r="S106">
            <v>44357</v>
          </cell>
          <cell r="T106">
            <v>3</v>
          </cell>
          <cell r="U106" t="str">
            <v>2022.11.30</v>
          </cell>
          <cell r="V106" t="str">
            <v>2022.11.30由综合管理部调入制造部担任核算员</v>
          </cell>
          <cell r="W106">
            <v>15710097167</v>
          </cell>
          <cell r="X106" t="str">
            <v>配偶</v>
          </cell>
          <cell r="Y106">
            <v>16631717960</v>
          </cell>
          <cell r="Z106" t="str">
            <v>大专</v>
          </cell>
          <cell r="AA106">
            <v>42156</v>
          </cell>
          <cell r="AB106" t="str">
            <v>石家庄工商职业学院</v>
          </cell>
          <cell r="AC106" t="str">
            <v>计算机信息管理</v>
          </cell>
          <cell r="AD106" t="str">
            <v>统招</v>
          </cell>
          <cell r="AE106" t="str">
            <v>本科</v>
          </cell>
          <cell r="AF106">
            <v>45078</v>
          </cell>
          <cell r="AG106" t="str">
            <v>燕山大学</v>
          </cell>
          <cell r="AH106" t="str">
            <v>会计</v>
          </cell>
          <cell r="AI106" t="str">
            <v>成考</v>
          </cell>
          <cell r="AJ106" t="str">
            <v>汉</v>
          </cell>
          <cell r="AK106" t="str">
            <v>群众</v>
          </cell>
          <cell r="AL106" t="str">
            <v>已婚</v>
          </cell>
          <cell r="AM106" t="str">
            <v>1991-07-16</v>
          </cell>
          <cell r="AN106">
            <v>33</v>
          </cell>
          <cell r="AO106">
            <v>42156</v>
          </cell>
          <cell r="AP106" t="str">
            <v>河北</v>
          </cell>
          <cell r="AQ106" t="str">
            <v>河北省黄骅市南排河镇张巨河村129号</v>
          </cell>
        </row>
        <row r="107">
          <cell r="C107" t="str">
            <v>翟凤娟</v>
          </cell>
          <cell r="D107" t="str">
            <v>女</v>
          </cell>
          <cell r="E107" t="str">
            <v>前台</v>
          </cell>
          <cell r="F107" t="str">
            <v>河北光华荣昌汽车部件有限公司</v>
          </cell>
          <cell r="G107" t="str">
            <v>座椅事业一部--座椅厂</v>
          </cell>
          <cell r="H107" t="str">
            <v>缝纫车间</v>
          </cell>
          <cell r="I107" t="str">
            <v>缝纫车间主任</v>
          </cell>
          <cell r="J107" t="str">
            <v>/</v>
          </cell>
          <cell r="K107" t="str">
            <v>河北</v>
          </cell>
          <cell r="L107" t="str">
            <v>河北工厂</v>
          </cell>
          <cell r="M107" t="str">
            <v>劳动合同</v>
          </cell>
          <cell r="N107" t="str">
            <v>是</v>
          </cell>
          <cell r="O107" t="str">
            <v>否</v>
          </cell>
          <cell r="P107" t="str">
            <v>正式工</v>
          </cell>
          <cell r="Q107" t="str">
            <v>生产类</v>
          </cell>
          <cell r="R107" t="str">
            <v>间接人员</v>
          </cell>
          <cell r="S107">
            <v>41282</v>
          </cell>
          <cell r="T107">
            <v>12</v>
          </cell>
        </row>
        <row r="107">
          <cell r="W107" t="str">
            <v>18713684432</v>
          </cell>
        </row>
        <row r="107">
          <cell r="Y107">
            <v>13784713871</v>
          </cell>
          <cell r="Z107" t="str">
            <v>高中</v>
          </cell>
          <cell r="AA107">
            <v>34873</v>
          </cell>
          <cell r="AB107" t="str">
            <v>孟村回中</v>
          </cell>
          <cell r="AC107" t="str">
            <v>无</v>
          </cell>
          <cell r="AD107" t="str">
            <v>统招</v>
          </cell>
          <cell r="AE107" t="str">
            <v>大专</v>
          </cell>
          <cell r="AF107">
            <v>45444</v>
          </cell>
          <cell r="AG107" t="str">
            <v>沧州职业技术学院</v>
          </cell>
          <cell r="AH107" t="str">
            <v>工商企业管理</v>
          </cell>
          <cell r="AI107" t="str">
            <v>成考</v>
          </cell>
          <cell r="AJ107" t="str">
            <v>汉</v>
          </cell>
          <cell r="AK107" t="str">
            <v>群众</v>
          </cell>
          <cell r="AL107" t="str">
            <v>已婚</v>
          </cell>
          <cell r="AM107" t="str">
            <v>1982-06-03</v>
          </cell>
          <cell r="AN107">
            <v>42</v>
          </cell>
          <cell r="AO107" t="str">
            <v>2002年</v>
          </cell>
          <cell r="AP107" t="str">
            <v>河北</v>
          </cell>
          <cell r="AQ107" t="str">
            <v>河北省黄骅市常郭镇西泊庄村134号</v>
          </cell>
        </row>
        <row r="108">
          <cell r="C108" t="str">
            <v>王伟</v>
          </cell>
          <cell r="D108" t="str">
            <v>男</v>
          </cell>
          <cell r="E108" t="str">
            <v>前台</v>
          </cell>
          <cell r="F108" t="str">
            <v>河北光华荣昌汽车部件有限公司</v>
          </cell>
          <cell r="G108" t="str">
            <v>座椅事业一部--金属件厂</v>
          </cell>
          <cell r="H108" t="str">
            <v>焊接车间</v>
          </cell>
          <cell r="I108" t="str">
            <v>班组长</v>
          </cell>
          <cell r="J108" t="str">
            <v>/</v>
          </cell>
          <cell r="K108" t="str">
            <v>河北</v>
          </cell>
          <cell r="L108" t="str">
            <v>河北工厂</v>
          </cell>
          <cell r="M108" t="str">
            <v>劳动合同</v>
          </cell>
          <cell r="N108" t="str">
            <v>是</v>
          </cell>
          <cell r="O108" t="str">
            <v>否</v>
          </cell>
          <cell r="P108" t="str">
            <v>正式工</v>
          </cell>
          <cell r="Q108" t="str">
            <v>生产类</v>
          </cell>
          <cell r="R108" t="str">
            <v>直接人员</v>
          </cell>
          <cell r="S108">
            <v>42793</v>
          </cell>
          <cell r="T108">
            <v>7</v>
          </cell>
          <cell r="U108">
            <v>45488</v>
          </cell>
          <cell r="V108" t="str">
            <v>调入</v>
          </cell>
          <cell r="W108">
            <v>13126564144</v>
          </cell>
        </row>
        <row r="108">
          <cell r="Y108">
            <v>15849208513</v>
          </cell>
        </row>
        <row r="108">
          <cell r="AE108" t="str">
            <v>大专</v>
          </cell>
          <cell r="AF108">
            <v>40330</v>
          </cell>
          <cell r="AG108" t="str">
            <v>东北农业大学</v>
          </cell>
          <cell r="AH108" t="str">
            <v>工商管理</v>
          </cell>
          <cell r="AI108" t="str">
            <v>成考</v>
          </cell>
          <cell r="AJ108" t="str">
            <v>汉</v>
          </cell>
          <cell r="AK108" t="str">
            <v>群众</v>
          </cell>
          <cell r="AL108" t="str">
            <v>已婚</v>
          </cell>
          <cell r="AM108" t="str">
            <v>1990-04-02</v>
          </cell>
          <cell r="AN108">
            <v>34</v>
          </cell>
          <cell r="AO108" t="str">
            <v>2010年</v>
          </cell>
          <cell r="AP108" t="str">
            <v>山西</v>
          </cell>
          <cell r="AQ108" t="str">
            <v>山西省襄汾县古城镇上北戌村西城路1号</v>
          </cell>
        </row>
        <row r="109">
          <cell r="C109" t="str">
            <v>米芝霖</v>
          </cell>
          <cell r="D109" t="str">
            <v>女</v>
          </cell>
          <cell r="E109" t="str">
            <v>前台</v>
          </cell>
          <cell r="F109" t="str">
            <v>河北光华荣昌汽车部件有限公司</v>
          </cell>
          <cell r="G109" t="str">
            <v>座椅事业一部--座椅厂</v>
          </cell>
          <cell r="H109" t="str">
            <v>生产管理科</v>
          </cell>
          <cell r="I109" t="str">
            <v>统计员</v>
          </cell>
          <cell r="J109" t="str">
            <v>/</v>
          </cell>
          <cell r="K109" t="str">
            <v>河北</v>
          </cell>
          <cell r="L109" t="str">
            <v>河北工厂</v>
          </cell>
          <cell r="M109" t="str">
            <v>劳动合同</v>
          </cell>
          <cell r="N109" t="str">
            <v>是</v>
          </cell>
          <cell r="O109" t="str">
            <v>否</v>
          </cell>
          <cell r="P109" t="str">
            <v>正式工</v>
          </cell>
          <cell r="Q109" t="str">
            <v>生产类</v>
          </cell>
          <cell r="R109" t="str">
            <v>间接人员</v>
          </cell>
          <cell r="S109">
            <v>44267</v>
          </cell>
          <cell r="T109">
            <v>3</v>
          </cell>
        </row>
        <row r="109">
          <cell r="W109" t="str">
            <v>17736975212</v>
          </cell>
        </row>
        <row r="109">
          <cell r="Y109">
            <v>13171706808</v>
          </cell>
        </row>
        <row r="109">
          <cell r="AE109" t="str">
            <v>本科</v>
          </cell>
          <cell r="AF109">
            <v>43983</v>
          </cell>
          <cell r="AG109" t="str">
            <v>河北大学</v>
          </cell>
          <cell r="AH109" t="str">
            <v>广播电视学</v>
          </cell>
          <cell r="AI109" t="str">
            <v>统招</v>
          </cell>
          <cell r="AJ109" t="str">
            <v>汉</v>
          </cell>
          <cell r="AK109" t="str">
            <v>群众</v>
          </cell>
          <cell r="AL109" t="str">
            <v>未婚</v>
          </cell>
          <cell r="AM109" t="str">
            <v>1998-03-10</v>
          </cell>
          <cell r="AN109">
            <v>26</v>
          </cell>
          <cell r="AO109">
            <v>44256</v>
          </cell>
          <cell r="AP109" t="str">
            <v>河北</v>
          </cell>
          <cell r="AQ109" t="str">
            <v>河北省黄骅市常郭镇中留村78号</v>
          </cell>
        </row>
        <row r="110">
          <cell r="C110" t="str">
            <v>李贵林</v>
          </cell>
          <cell r="D110" t="str">
            <v>男</v>
          </cell>
          <cell r="E110" t="str">
            <v>前台</v>
          </cell>
          <cell r="F110" t="str">
            <v>河北光华荣昌汽车部件有限公司</v>
          </cell>
          <cell r="G110" t="str">
            <v>后视镜事业部</v>
          </cell>
          <cell r="H110" t="str">
            <v>注塑车间</v>
          </cell>
          <cell r="I110" t="str">
            <v>车间主任</v>
          </cell>
          <cell r="J110" t="str">
            <v>/</v>
          </cell>
          <cell r="K110" t="str">
            <v>河北</v>
          </cell>
          <cell r="L110" t="str">
            <v>河北工厂</v>
          </cell>
          <cell r="M110" t="str">
            <v>劳动合同</v>
          </cell>
          <cell r="N110" t="str">
            <v>是</v>
          </cell>
          <cell r="O110" t="str">
            <v>否</v>
          </cell>
          <cell r="P110" t="str">
            <v>正式工</v>
          </cell>
          <cell r="Q110" t="str">
            <v>生产类</v>
          </cell>
          <cell r="R110" t="str">
            <v>间接人员</v>
          </cell>
          <cell r="S110">
            <v>43647</v>
          </cell>
          <cell r="T110">
            <v>5</v>
          </cell>
          <cell r="U110" t="str">
            <v>2022.9.1</v>
          </cell>
          <cell r="V110" t="str">
            <v>2021.12.04合并座椅和后视镜 2022/4月12日调入
2022年9月由注塑车间主任转岗为注塑模具工艺主管</v>
          </cell>
          <cell r="W110" t="str">
            <v>19831788705</v>
          </cell>
          <cell r="X110" t="str">
            <v>配偶</v>
          </cell>
          <cell r="Y110">
            <v>15066997692</v>
          </cell>
          <cell r="Z110" t="str">
            <v>中专</v>
          </cell>
          <cell r="AA110">
            <v>38504</v>
          </cell>
          <cell r="AB110" t="str">
            <v>滨州技术学院</v>
          </cell>
          <cell r="AC110" t="str">
            <v>机电一体化</v>
          </cell>
          <cell r="AD110" t="str">
            <v>统招</v>
          </cell>
          <cell r="AE110" t="str">
            <v>大专</v>
          </cell>
          <cell r="AF110">
            <v>43101</v>
          </cell>
          <cell r="AG110" t="str">
            <v>河北工业大学</v>
          </cell>
          <cell r="AH110" t="str">
            <v>机电一体化</v>
          </cell>
          <cell r="AI110" t="str">
            <v>成考</v>
          </cell>
          <cell r="AJ110" t="str">
            <v>汉</v>
          </cell>
          <cell r="AK110" t="str">
            <v>群众</v>
          </cell>
          <cell r="AL110" t="str">
            <v>已婚</v>
          </cell>
          <cell r="AM110" t="str">
            <v>1987-09-25</v>
          </cell>
          <cell r="AN110">
            <v>37</v>
          </cell>
          <cell r="AO110" t="str">
            <v>2005年</v>
          </cell>
          <cell r="AP110" t="str">
            <v>山东</v>
          </cell>
          <cell r="AQ110" t="str">
            <v>山东省无棣县小泊头镇乔家庄村039号</v>
          </cell>
        </row>
        <row r="111">
          <cell r="C111" t="str">
            <v>姬胜阳</v>
          </cell>
          <cell r="D111" t="str">
            <v>男</v>
          </cell>
          <cell r="E111" t="str">
            <v>前台</v>
          </cell>
          <cell r="F111" t="str">
            <v>河北光华荣昌汽车部件有限公司</v>
          </cell>
          <cell r="G111" t="str">
            <v>座椅事业一部--金属件厂</v>
          </cell>
          <cell r="H111" t="str">
            <v>冲压弯管车间</v>
          </cell>
          <cell r="I111" t="str">
            <v>冲压弯管车间主任</v>
          </cell>
          <cell r="J111" t="str">
            <v>/</v>
          </cell>
          <cell r="K111" t="str">
            <v>河北</v>
          </cell>
          <cell r="L111" t="str">
            <v>河北工厂</v>
          </cell>
          <cell r="M111" t="str">
            <v>劳动合同</v>
          </cell>
          <cell r="N111" t="str">
            <v>是</v>
          </cell>
          <cell r="O111" t="str">
            <v>否</v>
          </cell>
          <cell r="P111" t="str">
            <v>正式工</v>
          </cell>
          <cell r="Q111" t="str">
            <v>生产类</v>
          </cell>
          <cell r="R111" t="str">
            <v>间接人员</v>
          </cell>
          <cell r="S111">
            <v>40953</v>
          </cell>
          <cell r="T111">
            <v>12</v>
          </cell>
        </row>
        <row r="111">
          <cell r="V111" t="str">
            <v>2020/05转岗为组装车间代理主任
2022/09/07由冲压车间主任降级为冲压车间班长</v>
          </cell>
          <cell r="W111" t="str">
            <v>15612771736</v>
          </cell>
          <cell r="X111" t="str">
            <v>配偶</v>
          </cell>
          <cell r="Y111">
            <v>18733058727</v>
          </cell>
          <cell r="Z111" t="str">
            <v>中专</v>
          </cell>
          <cell r="AA111">
            <v>40360</v>
          </cell>
          <cell r="AB111" t="str">
            <v>黄骅职中</v>
          </cell>
          <cell r="AC111" t="str">
            <v>果蔬花卉生产技术</v>
          </cell>
          <cell r="AD111" t="str">
            <v>统招</v>
          </cell>
          <cell r="AE111" t="str">
            <v>大专</v>
          </cell>
          <cell r="AF111">
            <v>45083</v>
          </cell>
          <cell r="AG111" t="str">
            <v>沧州职业技术学院</v>
          </cell>
          <cell r="AH111" t="str">
            <v>汽车检查与维修技术</v>
          </cell>
          <cell r="AI111" t="str">
            <v>成考</v>
          </cell>
          <cell r="AJ111" t="str">
            <v>汉</v>
          </cell>
          <cell r="AK111" t="str">
            <v>群众</v>
          </cell>
          <cell r="AL111" t="str">
            <v>已婚</v>
          </cell>
          <cell r="AM111" t="str">
            <v>1992-01-22</v>
          </cell>
          <cell r="AN111">
            <v>32</v>
          </cell>
          <cell r="AO111">
            <v>40360</v>
          </cell>
          <cell r="AP111" t="str">
            <v>河北</v>
          </cell>
          <cell r="AQ111" t="str">
            <v>河北省黄骅市常郭镇常郭村515号</v>
          </cell>
        </row>
        <row r="112">
          <cell r="C112" t="str">
            <v>王祥</v>
          </cell>
          <cell r="D112" t="str">
            <v>男</v>
          </cell>
          <cell r="E112" t="str">
            <v>前台</v>
          </cell>
          <cell r="F112" t="str">
            <v>河北光华荣昌汽车部件有限公司</v>
          </cell>
          <cell r="G112" t="str">
            <v>座椅事业一部--金属件厂</v>
          </cell>
          <cell r="H112" t="str">
            <v>电泳车间</v>
          </cell>
          <cell r="I112" t="str">
            <v>副主任</v>
          </cell>
        </row>
        <row r="112">
          <cell r="K112" t="str">
            <v>河北</v>
          </cell>
          <cell r="L112" t="str">
            <v>河北工厂</v>
          </cell>
          <cell r="M112" t="str">
            <v>劳动合同</v>
          </cell>
          <cell r="N112" t="str">
            <v>是</v>
          </cell>
          <cell r="O112" t="str">
            <v>否</v>
          </cell>
          <cell r="P112" t="str">
            <v>正式工</v>
          </cell>
          <cell r="Q112" t="str">
            <v>生产类</v>
          </cell>
          <cell r="R112" t="str">
            <v>间接人员</v>
          </cell>
          <cell r="S112">
            <v>42809</v>
          </cell>
          <cell r="T112">
            <v>7</v>
          </cell>
          <cell r="U112">
            <v>45200</v>
          </cell>
          <cell r="V112" t="str">
            <v>调入</v>
          </cell>
          <cell r="W112" t="str">
            <v>13785771313</v>
          </cell>
          <cell r="X112" t="str">
            <v>配偶</v>
          </cell>
          <cell r="Y112">
            <v>18733710139</v>
          </cell>
          <cell r="Z112" t="str">
            <v>中专</v>
          </cell>
          <cell r="AA112">
            <v>39995</v>
          </cell>
          <cell r="AB112" t="str">
            <v>黄骅职中</v>
          </cell>
          <cell r="AC112" t="str">
            <v>模具数控</v>
          </cell>
          <cell r="AD112" t="str">
            <v>统招</v>
          </cell>
          <cell r="AE112" t="str">
            <v>大专</v>
          </cell>
          <cell r="AF112">
            <v>45444</v>
          </cell>
          <cell r="AG112" t="str">
            <v>沧州职业技术学院</v>
          </cell>
          <cell r="AH112" t="str">
            <v>汽车制造与试验技术</v>
          </cell>
          <cell r="AI112" t="str">
            <v>成考</v>
          </cell>
          <cell r="AJ112" t="str">
            <v>汉</v>
          </cell>
          <cell r="AK112" t="str">
            <v>群众</v>
          </cell>
          <cell r="AL112" t="str">
            <v>已婚</v>
          </cell>
          <cell r="AM112" t="str">
            <v>1993-02-14</v>
          </cell>
          <cell r="AN112">
            <v>30.2356164383562</v>
          </cell>
          <cell r="AO112">
            <v>40452</v>
          </cell>
          <cell r="AP112" t="str">
            <v>河北</v>
          </cell>
          <cell r="AQ112" t="str">
            <v>河北省黄骅市常郭镇后王桥村20号</v>
          </cell>
        </row>
        <row r="113">
          <cell r="C113" t="str">
            <v>王宝俊</v>
          </cell>
          <cell r="D113" t="str">
            <v>男</v>
          </cell>
          <cell r="E113" t="str">
            <v>前台</v>
          </cell>
          <cell r="F113" t="str">
            <v>河北光华荣昌汽车部件有限公司</v>
          </cell>
          <cell r="G113" t="str">
            <v>座椅事业一部--金属件厂</v>
          </cell>
          <cell r="H113" t="str">
            <v>冲压弯管车间</v>
          </cell>
          <cell r="I113" t="str">
            <v>前工序班组长</v>
          </cell>
          <cell r="J113" t="str">
            <v>/</v>
          </cell>
          <cell r="K113" t="str">
            <v>河北</v>
          </cell>
          <cell r="L113" t="str">
            <v>河北工厂</v>
          </cell>
          <cell r="M113" t="str">
            <v>劳动合同</v>
          </cell>
          <cell r="N113" t="str">
            <v>是</v>
          </cell>
          <cell r="O113" t="str">
            <v>否</v>
          </cell>
          <cell r="P113" t="str">
            <v>正式工</v>
          </cell>
          <cell r="Q113" t="str">
            <v>生产类</v>
          </cell>
          <cell r="R113" t="str">
            <v>直接人员</v>
          </cell>
          <cell r="S113">
            <v>44665</v>
          </cell>
          <cell r="T113">
            <v>2</v>
          </cell>
          <cell r="U113">
            <v>45444</v>
          </cell>
          <cell r="V113" t="str">
            <v>调入</v>
          </cell>
          <cell r="W113">
            <v>18503178609</v>
          </cell>
          <cell r="X113" t="str">
            <v>配偶</v>
          </cell>
          <cell r="Y113">
            <v>15832712217</v>
          </cell>
          <cell r="Z113" t="str">
            <v>中专</v>
          </cell>
          <cell r="AA113">
            <v>38534</v>
          </cell>
          <cell r="AB113" t="str">
            <v>石家庄工程技术学院</v>
          </cell>
          <cell r="AC113" t="str">
            <v>机电</v>
          </cell>
          <cell r="AD113" t="str">
            <v>统招</v>
          </cell>
          <cell r="AE113" t="str">
            <v>中专</v>
          </cell>
          <cell r="AF113">
            <v>38534</v>
          </cell>
          <cell r="AG113" t="str">
            <v>石家庄工程技术学院</v>
          </cell>
          <cell r="AH113" t="str">
            <v>机电</v>
          </cell>
          <cell r="AI113" t="str">
            <v>统招</v>
          </cell>
          <cell r="AJ113" t="str">
            <v>汉</v>
          </cell>
          <cell r="AK113" t="str">
            <v>群众</v>
          </cell>
          <cell r="AL113" t="str">
            <v>已婚</v>
          </cell>
          <cell r="AM113" t="str">
            <v>1985-06-25</v>
          </cell>
          <cell r="AN113">
            <v>39</v>
          </cell>
          <cell r="AO113" t="str">
            <v>2005年9月</v>
          </cell>
          <cell r="AP113" t="str">
            <v>河北</v>
          </cell>
          <cell r="AQ113" t="str">
            <v>河北省沧州市盐山县千童镇王朴村220号</v>
          </cell>
        </row>
        <row r="114">
          <cell r="C114" t="str">
            <v>邓福源</v>
          </cell>
          <cell r="D114" t="str">
            <v>男</v>
          </cell>
          <cell r="E114" t="str">
            <v>前台</v>
          </cell>
          <cell r="F114" t="str">
            <v>河北光华荣昌汽车部件有限公司</v>
          </cell>
          <cell r="G114" t="str">
            <v>座椅事业一部--金属件厂</v>
          </cell>
          <cell r="H114" t="str">
            <v>制造技术部-模具车间维修组</v>
          </cell>
          <cell r="I114" t="str">
            <v>冲压模具维修</v>
          </cell>
          <cell r="J114" t="str">
            <v>/</v>
          </cell>
          <cell r="K114" t="str">
            <v>河北</v>
          </cell>
          <cell r="L114" t="str">
            <v>河北工厂</v>
          </cell>
          <cell r="M114" t="str">
            <v>劳动合同</v>
          </cell>
          <cell r="N114" t="str">
            <v>是</v>
          </cell>
          <cell r="O114" t="str">
            <v>否</v>
          </cell>
          <cell r="P114" t="str">
            <v>正式工</v>
          </cell>
          <cell r="Q114" t="str">
            <v>生产类</v>
          </cell>
          <cell r="R114" t="str">
            <v>直接人员</v>
          </cell>
          <cell r="S114">
            <v>44704</v>
          </cell>
          <cell r="T114">
            <v>2</v>
          </cell>
          <cell r="U114">
            <v>45536</v>
          </cell>
          <cell r="V114" t="str">
            <v>调入</v>
          </cell>
          <cell r="W114" t="str">
            <v>13831777497</v>
          </cell>
          <cell r="X114" t="str">
            <v>配偶</v>
          </cell>
          <cell r="Y114" t="str">
            <v>15632766125</v>
          </cell>
          <cell r="Z114" t="str">
            <v>初中</v>
          </cell>
          <cell r="AA114">
            <v>37043</v>
          </cell>
          <cell r="AB114" t="str">
            <v>常郭镇中学</v>
          </cell>
          <cell r="AC114" t="str">
            <v>无</v>
          </cell>
          <cell r="AD114" t="str">
            <v>统招</v>
          </cell>
          <cell r="AE114" t="str">
            <v>初中</v>
          </cell>
          <cell r="AF114">
            <v>37043</v>
          </cell>
          <cell r="AG114" t="str">
            <v>常郭镇中学</v>
          </cell>
          <cell r="AH114" t="str">
            <v>无</v>
          </cell>
          <cell r="AI114" t="str">
            <v>统招</v>
          </cell>
          <cell r="AJ114" t="str">
            <v>汉</v>
          </cell>
          <cell r="AK114" t="str">
            <v>群众</v>
          </cell>
          <cell r="AL114" t="str">
            <v>已婚</v>
          </cell>
          <cell r="AM114" t="str">
            <v>1984-02-17</v>
          </cell>
          <cell r="AN114">
            <v>40</v>
          </cell>
          <cell r="AO114" t="str">
            <v>2001年8月</v>
          </cell>
          <cell r="AP114" t="str">
            <v>河北</v>
          </cell>
          <cell r="AQ114" t="str">
            <v>河北省黄骅市常郭镇前王桥村73</v>
          </cell>
        </row>
        <row r="115">
          <cell r="C115" t="str">
            <v>于正军</v>
          </cell>
          <cell r="D115" t="str">
            <v>男</v>
          </cell>
          <cell r="E115" t="str">
            <v>前台</v>
          </cell>
          <cell r="F115" t="str">
            <v>河北光华荣昌汽车部件有限公司</v>
          </cell>
          <cell r="G115" t="str">
            <v>座椅事业一部--金属件厂</v>
          </cell>
          <cell r="H115" t="str">
            <v>冲压弯管车间</v>
          </cell>
          <cell r="I115" t="str">
            <v>前工序操作工</v>
          </cell>
          <cell r="J115" t="str">
            <v>/</v>
          </cell>
          <cell r="K115" t="str">
            <v>河北</v>
          </cell>
          <cell r="L115" t="str">
            <v>河北工厂</v>
          </cell>
          <cell r="M115" t="str">
            <v>劳动合同</v>
          </cell>
          <cell r="N115" t="str">
            <v>是</v>
          </cell>
          <cell r="O115" t="str">
            <v>否</v>
          </cell>
          <cell r="P115" t="str">
            <v>正式工</v>
          </cell>
          <cell r="Q115" t="str">
            <v>生产类</v>
          </cell>
          <cell r="R115" t="str">
            <v>直接人员</v>
          </cell>
          <cell r="S115">
            <v>43038</v>
          </cell>
          <cell r="T115">
            <v>7</v>
          </cell>
        </row>
        <row r="115">
          <cell r="W115" t="str">
            <v>18831716162</v>
          </cell>
          <cell r="X115" t="str">
            <v>配偶</v>
          </cell>
          <cell r="Y115">
            <v>15713176817</v>
          </cell>
          <cell r="Z115" t="str">
            <v>高中</v>
          </cell>
          <cell r="AA115">
            <v>35582</v>
          </cell>
          <cell r="AB115" t="str">
            <v>黄骅中学</v>
          </cell>
          <cell r="AC115" t="str">
            <v>无</v>
          </cell>
          <cell r="AD115" t="str">
            <v>统招</v>
          </cell>
          <cell r="AE115" t="str">
            <v>高中</v>
          </cell>
          <cell r="AF115">
            <v>35582</v>
          </cell>
          <cell r="AG115" t="str">
            <v>黄骅中学</v>
          </cell>
          <cell r="AH115" t="str">
            <v>无</v>
          </cell>
          <cell r="AI115" t="str">
            <v>统招</v>
          </cell>
          <cell r="AJ115" t="str">
            <v>汉</v>
          </cell>
          <cell r="AK115" t="str">
            <v>群众</v>
          </cell>
          <cell r="AL115" t="str">
            <v>已婚</v>
          </cell>
          <cell r="AM115" t="str">
            <v>1977-07-19</v>
          </cell>
          <cell r="AN115">
            <v>47</v>
          </cell>
          <cell r="AO115" t="str">
            <v>1997年6月</v>
          </cell>
          <cell r="AP115" t="str">
            <v>河北</v>
          </cell>
          <cell r="AQ115" t="str">
            <v>河北省黄骅市黄骅镇于常庄038号</v>
          </cell>
        </row>
        <row r="116">
          <cell r="C116" t="str">
            <v>梁国敏</v>
          </cell>
          <cell r="D116" t="str">
            <v>男</v>
          </cell>
          <cell r="E116" t="str">
            <v>前台</v>
          </cell>
          <cell r="F116" t="str">
            <v>河北光华荣昌汽车部件有限公司</v>
          </cell>
          <cell r="G116" t="str">
            <v>座椅事业一部--金属件厂</v>
          </cell>
          <cell r="H116" t="str">
            <v>冲压弯管车间</v>
          </cell>
          <cell r="I116" t="str">
            <v>前工序操作工</v>
          </cell>
          <cell r="J116" t="str">
            <v>/</v>
          </cell>
          <cell r="K116" t="str">
            <v>河北</v>
          </cell>
          <cell r="L116" t="str">
            <v>河北工厂</v>
          </cell>
          <cell r="M116" t="str">
            <v>劳动合同</v>
          </cell>
          <cell r="N116" t="str">
            <v>是</v>
          </cell>
          <cell r="O116" t="str">
            <v>否</v>
          </cell>
          <cell r="P116" t="str">
            <v>正式工</v>
          </cell>
          <cell r="Q116" t="str">
            <v>生产类</v>
          </cell>
          <cell r="R116" t="str">
            <v>直接人员</v>
          </cell>
          <cell r="S116">
            <v>43049</v>
          </cell>
          <cell r="T116">
            <v>7</v>
          </cell>
        </row>
        <row r="116">
          <cell r="W116">
            <v>17121030018</v>
          </cell>
          <cell r="X116" t="str">
            <v>弟弟</v>
          </cell>
          <cell r="Y116">
            <v>15830800556</v>
          </cell>
          <cell r="Z116" t="str">
            <v>初中</v>
          </cell>
          <cell r="AA116">
            <v>35947</v>
          </cell>
          <cell r="AB116" t="str">
            <v>吕桥中学</v>
          </cell>
          <cell r="AC116" t="str">
            <v>无</v>
          </cell>
          <cell r="AD116" t="str">
            <v>统招</v>
          </cell>
          <cell r="AE116" t="str">
            <v>初中</v>
          </cell>
          <cell r="AF116">
            <v>35947</v>
          </cell>
          <cell r="AG116" t="str">
            <v>吕桥中学</v>
          </cell>
          <cell r="AH116" t="str">
            <v>无</v>
          </cell>
          <cell r="AI116" t="str">
            <v>统招</v>
          </cell>
          <cell r="AJ116" t="str">
            <v>汉</v>
          </cell>
          <cell r="AK116" t="str">
            <v>群众</v>
          </cell>
          <cell r="AL116" t="str">
            <v>已婚</v>
          </cell>
          <cell r="AM116" t="str">
            <v>1982-03-02</v>
          </cell>
          <cell r="AN116">
            <v>42</v>
          </cell>
          <cell r="AO116" t="str">
            <v>1998年7月</v>
          </cell>
          <cell r="AP116" t="str">
            <v>河北</v>
          </cell>
          <cell r="AQ116" t="str">
            <v>河北省黄骅市吕桥镇孙正庄村168号</v>
          </cell>
        </row>
        <row r="117">
          <cell r="C117" t="str">
            <v>陈月涛</v>
          </cell>
          <cell r="D117" t="str">
            <v>男</v>
          </cell>
          <cell r="E117" t="str">
            <v>前台</v>
          </cell>
          <cell r="F117" t="str">
            <v>河北光华荣昌汽车部件有限公司</v>
          </cell>
          <cell r="G117" t="str">
            <v>座椅事业一部--金属件厂</v>
          </cell>
          <cell r="H117" t="str">
            <v>冲压弯管车间</v>
          </cell>
          <cell r="I117" t="str">
            <v>焊工</v>
          </cell>
          <cell r="J117" t="str">
            <v>/</v>
          </cell>
          <cell r="K117" t="str">
            <v>河北</v>
          </cell>
          <cell r="L117" t="str">
            <v>河北工厂</v>
          </cell>
          <cell r="M117" t="str">
            <v>劳动合同</v>
          </cell>
          <cell r="N117" t="str">
            <v>是</v>
          </cell>
          <cell r="O117" t="str">
            <v>否</v>
          </cell>
          <cell r="P117" t="str">
            <v>正式工</v>
          </cell>
          <cell r="Q117" t="str">
            <v>生产类</v>
          </cell>
          <cell r="R117" t="str">
            <v>直接人员</v>
          </cell>
          <cell r="S117">
            <v>40809</v>
          </cell>
          <cell r="T117">
            <v>13</v>
          </cell>
          <cell r="U117" t="str">
            <v>2021.9.26</v>
          </cell>
          <cell r="V117" t="str">
            <v>2021/9/26由焊接工序调入冲压弯管车间</v>
          </cell>
          <cell r="W117">
            <v>18632738345</v>
          </cell>
          <cell r="X117" t="str">
            <v>配偶</v>
          </cell>
          <cell r="Y117">
            <v>15613719491</v>
          </cell>
          <cell r="Z117" t="str">
            <v>初中</v>
          </cell>
          <cell r="AA117">
            <v>35217</v>
          </cell>
          <cell r="AB117" t="str">
            <v>常郭中学</v>
          </cell>
          <cell r="AC117" t="str">
            <v>无</v>
          </cell>
          <cell r="AD117" t="str">
            <v>统招</v>
          </cell>
          <cell r="AE117" t="str">
            <v>初中</v>
          </cell>
          <cell r="AF117">
            <v>35217</v>
          </cell>
          <cell r="AG117" t="str">
            <v>常郭中学</v>
          </cell>
          <cell r="AH117" t="str">
            <v>无</v>
          </cell>
          <cell r="AI117" t="str">
            <v>统招</v>
          </cell>
          <cell r="AJ117" t="str">
            <v>汉</v>
          </cell>
          <cell r="AK117" t="str">
            <v>群众</v>
          </cell>
          <cell r="AL117" t="str">
            <v>已婚</v>
          </cell>
          <cell r="AM117" t="str">
            <v>1981-12-28</v>
          </cell>
          <cell r="AN117">
            <v>43</v>
          </cell>
          <cell r="AO117" t="str">
            <v>1996年7月</v>
          </cell>
          <cell r="AP117" t="str">
            <v>河北</v>
          </cell>
          <cell r="AQ117" t="str">
            <v>河北省黄骅市常郭镇常郭村235号</v>
          </cell>
        </row>
        <row r="118">
          <cell r="C118" t="str">
            <v>王滨</v>
          </cell>
          <cell r="D118" t="str">
            <v>男</v>
          </cell>
          <cell r="E118" t="str">
            <v>前台</v>
          </cell>
          <cell r="F118" t="str">
            <v>河北光华荣昌汽车部件有限公司</v>
          </cell>
          <cell r="G118" t="str">
            <v>座椅事业一部--金属件厂</v>
          </cell>
          <cell r="H118" t="str">
            <v>冲压弯管车间</v>
          </cell>
          <cell r="I118" t="str">
            <v>冲压工</v>
          </cell>
          <cell r="J118" t="str">
            <v>/</v>
          </cell>
          <cell r="K118" t="str">
            <v>河北</v>
          </cell>
          <cell r="L118" t="str">
            <v>河北工厂</v>
          </cell>
          <cell r="M118" t="str">
            <v>劳动合同</v>
          </cell>
          <cell r="N118" t="str">
            <v>是</v>
          </cell>
          <cell r="O118" t="str">
            <v>否</v>
          </cell>
          <cell r="P118" t="str">
            <v>正式工</v>
          </cell>
          <cell r="Q118" t="str">
            <v>生产类</v>
          </cell>
          <cell r="R118" t="str">
            <v>直接人员</v>
          </cell>
          <cell r="S118">
            <v>41334</v>
          </cell>
          <cell r="T118">
            <v>11</v>
          </cell>
        </row>
        <row r="118">
          <cell r="W118" t="str">
            <v>13784702220</v>
          </cell>
          <cell r="X118" t="str">
            <v>配偶</v>
          </cell>
          <cell r="Y118">
            <v>13932779273</v>
          </cell>
          <cell r="Z118" t="str">
            <v>中专</v>
          </cell>
          <cell r="AA118">
            <v>35612</v>
          </cell>
          <cell r="AB118" t="str">
            <v>黄骅职教中心</v>
          </cell>
          <cell r="AC118" t="str">
            <v>无</v>
          </cell>
          <cell r="AD118" t="str">
            <v>统招</v>
          </cell>
          <cell r="AE118" t="str">
            <v>中专</v>
          </cell>
          <cell r="AF118">
            <v>35612</v>
          </cell>
          <cell r="AG118" t="str">
            <v>黄骅职教中心</v>
          </cell>
          <cell r="AH118" t="str">
            <v>无</v>
          </cell>
          <cell r="AI118" t="str">
            <v>统招</v>
          </cell>
          <cell r="AJ118" t="str">
            <v>汉</v>
          </cell>
          <cell r="AK118" t="str">
            <v>群众</v>
          </cell>
          <cell r="AL118" t="str">
            <v>已婚</v>
          </cell>
          <cell r="AM118" t="str">
            <v>1978-03-07</v>
          </cell>
          <cell r="AN118">
            <v>46</v>
          </cell>
          <cell r="AO118" t="str">
            <v>1997年9月</v>
          </cell>
          <cell r="AP118" t="str">
            <v>河北</v>
          </cell>
          <cell r="AQ118" t="str">
            <v>河北省黄骅市黄骅镇后沙洼村136号</v>
          </cell>
        </row>
        <row r="119">
          <cell r="C119" t="str">
            <v>董凤海</v>
          </cell>
          <cell r="D119" t="str">
            <v>男</v>
          </cell>
          <cell r="E119" t="str">
            <v>前台</v>
          </cell>
          <cell r="F119" t="str">
            <v>河北光华荣昌汽车部件有限公司</v>
          </cell>
          <cell r="G119" t="str">
            <v>座椅事业一部--金属件厂</v>
          </cell>
          <cell r="H119" t="str">
            <v>冲压弯管车间</v>
          </cell>
          <cell r="I119" t="str">
            <v>冲压工</v>
          </cell>
          <cell r="J119" t="str">
            <v>/</v>
          </cell>
          <cell r="K119" t="str">
            <v>河北</v>
          </cell>
          <cell r="L119" t="str">
            <v>河北工厂</v>
          </cell>
          <cell r="M119" t="str">
            <v>劳动合同</v>
          </cell>
          <cell r="N119" t="str">
            <v>是</v>
          </cell>
          <cell r="O119" t="str">
            <v>否</v>
          </cell>
          <cell r="P119" t="str">
            <v>正式工</v>
          </cell>
          <cell r="Q119" t="str">
            <v>生产类</v>
          </cell>
          <cell r="R119" t="str">
            <v>直接人员</v>
          </cell>
          <cell r="S119">
            <v>41383</v>
          </cell>
          <cell r="T119">
            <v>11</v>
          </cell>
        </row>
        <row r="119">
          <cell r="W119">
            <v>15632745972</v>
          </cell>
          <cell r="X119" t="str">
            <v>哥哥</v>
          </cell>
          <cell r="Y119">
            <v>18345416108</v>
          </cell>
          <cell r="Z119" t="str">
            <v>初中</v>
          </cell>
          <cell r="AA119">
            <v>33420</v>
          </cell>
          <cell r="AB119" t="str">
            <v>英山村中学</v>
          </cell>
          <cell r="AC119" t="str">
            <v>无</v>
          </cell>
          <cell r="AD119" t="str">
            <v>统招</v>
          </cell>
          <cell r="AE119" t="str">
            <v>初中</v>
          </cell>
          <cell r="AF119">
            <v>33420</v>
          </cell>
          <cell r="AG119" t="str">
            <v>英山村中学</v>
          </cell>
          <cell r="AH119" t="str">
            <v>无</v>
          </cell>
          <cell r="AI119" t="str">
            <v>统招</v>
          </cell>
          <cell r="AJ119" t="str">
            <v>汉</v>
          </cell>
          <cell r="AK119" t="str">
            <v>群众</v>
          </cell>
          <cell r="AL119" t="str">
            <v>未婚</v>
          </cell>
          <cell r="AM119" t="str">
            <v>1976-02-27</v>
          </cell>
          <cell r="AN119">
            <v>48</v>
          </cell>
          <cell r="AO119" t="str">
            <v>1991年8月</v>
          </cell>
          <cell r="AP119" t="str">
            <v>黑龙江</v>
          </cell>
          <cell r="AQ119" t="str">
            <v>黑龙江省嫩江县联兴乡英山村1组102号</v>
          </cell>
        </row>
        <row r="120">
          <cell r="C120" t="str">
            <v>崔永文</v>
          </cell>
          <cell r="D120" t="str">
            <v>男</v>
          </cell>
          <cell r="E120" t="str">
            <v>前台</v>
          </cell>
          <cell r="F120" t="str">
            <v>河北光华荣昌汽车部件有限公司</v>
          </cell>
          <cell r="G120" t="str">
            <v>座椅事业一部--金属件厂</v>
          </cell>
          <cell r="H120" t="str">
            <v>冲压弯管车间</v>
          </cell>
          <cell r="I120" t="str">
            <v>班组长</v>
          </cell>
          <cell r="J120" t="str">
            <v>/</v>
          </cell>
          <cell r="K120" t="str">
            <v>河北</v>
          </cell>
          <cell r="L120" t="str">
            <v>河北工厂</v>
          </cell>
          <cell r="M120" t="str">
            <v>劳动合同</v>
          </cell>
          <cell r="N120" t="str">
            <v>是</v>
          </cell>
          <cell r="O120" t="str">
            <v>否</v>
          </cell>
          <cell r="P120" t="str">
            <v>正式工</v>
          </cell>
          <cell r="Q120" t="str">
            <v>生产类</v>
          </cell>
          <cell r="R120" t="str">
            <v>直接人员</v>
          </cell>
          <cell r="S120">
            <v>42711</v>
          </cell>
          <cell r="T120">
            <v>8</v>
          </cell>
        </row>
        <row r="120">
          <cell r="W120" t="str">
            <v>15075758234</v>
          </cell>
          <cell r="X120" t="str">
            <v>哥哥</v>
          </cell>
          <cell r="Y120">
            <v>13932755311</v>
          </cell>
          <cell r="Z120" t="str">
            <v>初中</v>
          </cell>
          <cell r="AA120">
            <v>40330</v>
          </cell>
          <cell r="AB120" t="str">
            <v>吕桥一中</v>
          </cell>
          <cell r="AC120" t="str">
            <v>无</v>
          </cell>
          <cell r="AD120" t="str">
            <v>统招</v>
          </cell>
          <cell r="AE120" t="str">
            <v>初中</v>
          </cell>
          <cell r="AF120">
            <v>40330</v>
          </cell>
          <cell r="AG120" t="str">
            <v>吕桥一中</v>
          </cell>
          <cell r="AH120" t="str">
            <v>无</v>
          </cell>
          <cell r="AI120" t="str">
            <v>统招</v>
          </cell>
          <cell r="AJ120" t="str">
            <v>汉</v>
          </cell>
          <cell r="AK120" t="str">
            <v>群众</v>
          </cell>
          <cell r="AL120" t="str">
            <v>未婚</v>
          </cell>
          <cell r="AM120" t="str">
            <v>1994-10-10</v>
          </cell>
          <cell r="AN120">
            <v>30</v>
          </cell>
          <cell r="AO120" t="str">
            <v>2010年8月</v>
          </cell>
          <cell r="AP120" t="str">
            <v>河北</v>
          </cell>
          <cell r="AQ120" t="str">
            <v>河北省黄骅市吕桥镇孙正庄村040号</v>
          </cell>
        </row>
        <row r="121">
          <cell r="C121" t="str">
            <v>赵卫</v>
          </cell>
          <cell r="D121" t="str">
            <v>男</v>
          </cell>
          <cell r="E121" t="str">
            <v>前台</v>
          </cell>
          <cell r="F121" t="str">
            <v>河北光华荣昌汽车部件有限公司</v>
          </cell>
          <cell r="G121" t="str">
            <v>座椅事业一部--金属件厂</v>
          </cell>
          <cell r="H121" t="str">
            <v>冲压弯管车间</v>
          </cell>
          <cell r="I121" t="str">
            <v>前工序操作工</v>
          </cell>
          <cell r="J121" t="str">
            <v>/</v>
          </cell>
          <cell r="K121" t="str">
            <v>河北</v>
          </cell>
          <cell r="L121" t="str">
            <v>河北工厂</v>
          </cell>
          <cell r="M121" t="str">
            <v>劳动合同</v>
          </cell>
          <cell r="N121" t="str">
            <v>是</v>
          </cell>
          <cell r="O121" t="str">
            <v>否</v>
          </cell>
          <cell r="P121" t="str">
            <v>正式工</v>
          </cell>
          <cell r="Q121" t="str">
            <v>生产类</v>
          </cell>
          <cell r="R121" t="str">
            <v>直接人员</v>
          </cell>
          <cell r="S121">
            <v>44260</v>
          </cell>
          <cell r="T121">
            <v>3</v>
          </cell>
        </row>
        <row r="121">
          <cell r="W121">
            <v>19933757699</v>
          </cell>
          <cell r="X121" t="str">
            <v>母亲</v>
          </cell>
          <cell r="Y121">
            <v>15222678531</v>
          </cell>
        </row>
        <row r="121">
          <cell r="AE121" t="str">
            <v>大专</v>
          </cell>
          <cell r="AF121">
            <v>40360</v>
          </cell>
          <cell r="AG121" t="str">
            <v>河北农业大学</v>
          </cell>
          <cell r="AH121" t="str">
            <v>计算机</v>
          </cell>
          <cell r="AI121" t="str">
            <v>成考</v>
          </cell>
          <cell r="AJ121" t="str">
            <v>汉</v>
          </cell>
          <cell r="AK121" t="str">
            <v>群众</v>
          </cell>
          <cell r="AL121" t="str">
            <v>未婚</v>
          </cell>
          <cell r="AM121" t="str">
            <v>1994-05-05</v>
          </cell>
          <cell r="AN121">
            <v>30</v>
          </cell>
          <cell r="AO121" t="str">
            <v>2010年8月</v>
          </cell>
          <cell r="AP121" t="str">
            <v>河北</v>
          </cell>
          <cell r="AQ121" t="str">
            <v>河北省黄骅市吕桥镇大王庄村4296号</v>
          </cell>
        </row>
        <row r="122">
          <cell r="C122" t="str">
            <v>蒋云浩</v>
          </cell>
          <cell r="D122" t="str">
            <v>男</v>
          </cell>
          <cell r="E122" t="str">
            <v>前台</v>
          </cell>
          <cell r="F122" t="str">
            <v>河北光华荣昌汽车部件有限公司</v>
          </cell>
          <cell r="G122" t="str">
            <v>座椅事业一部--金属件厂</v>
          </cell>
          <cell r="H122" t="str">
            <v>焊接车间</v>
          </cell>
          <cell r="I122" t="str">
            <v>冲压工</v>
          </cell>
          <cell r="J122" t="str">
            <v>/</v>
          </cell>
          <cell r="K122" t="str">
            <v>河北</v>
          </cell>
          <cell r="L122" t="str">
            <v>河北工厂</v>
          </cell>
          <cell r="M122" t="str">
            <v>劳动合同</v>
          </cell>
          <cell r="N122" t="str">
            <v>是</v>
          </cell>
          <cell r="O122" t="str">
            <v>否</v>
          </cell>
          <cell r="P122" t="str">
            <v>正式工</v>
          </cell>
          <cell r="Q122" t="str">
            <v>生产类</v>
          </cell>
          <cell r="R122" t="str">
            <v>直接人员</v>
          </cell>
          <cell r="S122">
            <v>44502</v>
          </cell>
          <cell r="T122">
            <v>3</v>
          </cell>
          <cell r="U122">
            <v>45628</v>
          </cell>
          <cell r="V122" t="str">
            <v>调入</v>
          </cell>
          <cell r="W122" t="str">
            <v>15127733080</v>
          </cell>
          <cell r="X122" t="str">
            <v>配偶</v>
          </cell>
          <cell r="Y122">
            <v>15720392078</v>
          </cell>
          <cell r="Z122" t="str">
            <v>高中</v>
          </cell>
          <cell r="AA122">
            <v>37377</v>
          </cell>
          <cell r="AB122" t="str">
            <v>河北保定明星汽车学校</v>
          </cell>
          <cell r="AC122" t="str">
            <v>汽车维修</v>
          </cell>
          <cell r="AD122" t="str">
            <v>统招</v>
          </cell>
          <cell r="AE122" t="str">
            <v>高中</v>
          </cell>
          <cell r="AF122">
            <v>37377</v>
          </cell>
          <cell r="AG122" t="str">
            <v>河北保定明星汽车学校</v>
          </cell>
          <cell r="AH122" t="str">
            <v>汽车维修</v>
          </cell>
          <cell r="AI122" t="str">
            <v>统招</v>
          </cell>
          <cell r="AJ122" t="str">
            <v>汉</v>
          </cell>
          <cell r="AK122" t="str">
            <v>群众</v>
          </cell>
          <cell r="AL122" t="str">
            <v>已婚</v>
          </cell>
          <cell r="AM122" t="str">
            <v>1985-10-14</v>
          </cell>
          <cell r="AN122">
            <v>39</v>
          </cell>
          <cell r="AO122" t="str">
            <v>2022年6月</v>
          </cell>
          <cell r="AP122" t="str">
            <v>河北</v>
          </cell>
          <cell r="AQ122" t="str">
            <v>河北省沧州市海兴县苏基镇蒋常丰村42号</v>
          </cell>
        </row>
        <row r="123">
          <cell r="C123" t="str">
            <v>于代弟</v>
          </cell>
          <cell r="D123" t="str">
            <v>女</v>
          </cell>
          <cell r="E123" t="str">
            <v>前台</v>
          </cell>
          <cell r="F123" t="str">
            <v>河北光华荣昌汽车部件有限公司</v>
          </cell>
          <cell r="G123" t="str">
            <v>座椅事业一部--金属件厂</v>
          </cell>
          <cell r="H123" t="str">
            <v>冲压弯管车间</v>
          </cell>
          <cell r="I123" t="str">
            <v>冲压工</v>
          </cell>
          <cell r="J123" t="str">
            <v>/</v>
          </cell>
          <cell r="K123" t="str">
            <v>河北</v>
          </cell>
          <cell r="L123" t="str">
            <v>河北工厂</v>
          </cell>
          <cell r="M123" t="str">
            <v>劳动合同</v>
          </cell>
          <cell r="N123" t="str">
            <v>是</v>
          </cell>
          <cell r="O123" t="str">
            <v>否</v>
          </cell>
          <cell r="P123" t="str">
            <v>正式工</v>
          </cell>
          <cell r="Q123" t="str">
            <v>生产类</v>
          </cell>
          <cell r="R123" t="str">
            <v>直接人员</v>
          </cell>
          <cell r="S123">
            <v>41228</v>
          </cell>
          <cell r="T123">
            <v>12</v>
          </cell>
        </row>
        <row r="123">
          <cell r="W123" t="str">
            <v>13473177655</v>
          </cell>
        </row>
        <row r="123">
          <cell r="Z123" t="str">
            <v>初中</v>
          </cell>
          <cell r="AA123">
            <v>33025</v>
          </cell>
          <cell r="AB123" t="str">
            <v>常郭中学</v>
          </cell>
          <cell r="AC123" t="str">
            <v>无</v>
          </cell>
          <cell r="AD123" t="str">
            <v>统招</v>
          </cell>
          <cell r="AE123" t="str">
            <v>初中</v>
          </cell>
          <cell r="AF123">
            <v>33025</v>
          </cell>
          <cell r="AG123" t="str">
            <v>常郭中学</v>
          </cell>
          <cell r="AH123" t="str">
            <v>无</v>
          </cell>
          <cell r="AI123" t="str">
            <v>统招</v>
          </cell>
          <cell r="AJ123" t="str">
            <v>汉</v>
          </cell>
          <cell r="AK123" t="str">
            <v>群众</v>
          </cell>
          <cell r="AL123" t="str">
            <v>已婚</v>
          </cell>
          <cell r="AM123" t="str">
            <v>1975-12-04</v>
          </cell>
          <cell r="AN123">
            <v>49</v>
          </cell>
          <cell r="AO123" t="str">
            <v>1990年6月</v>
          </cell>
          <cell r="AP123" t="str">
            <v>河北</v>
          </cell>
          <cell r="AQ123" t="str">
            <v>河北省黄骅市黄骅镇张常庄村133号</v>
          </cell>
        </row>
        <row r="124">
          <cell r="C124" t="str">
            <v>范淑菁</v>
          </cell>
          <cell r="D124" t="str">
            <v>女</v>
          </cell>
          <cell r="E124" t="str">
            <v>前台</v>
          </cell>
          <cell r="F124" t="str">
            <v>河北光华荣昌汽车部件有限公司</v>
          </cell>
          <cell r="G124" t="str">
            <v>座椅事业一部--金属件厂</v>
          </cell>
          <cell r="H124" t="str">
            <v>冲压弯管车间</v>
          </cell>
          <cell r="I124" t="str">
            <v>冲压工</v>
          </cell>
          <cell r="J124" t="str">
            <v>/</v>
          </cell>
          <cell r="K124" t="str">
            <v>河北</v>
          </cell>
          <cell r="L124" t="str">
            <v>天津宏达翔科技有限公司</v>
          </cell>
          <cell r="M124" t="str">
            <v>劳务派遣</v>
          </cell>
          <cell r="N124" t="str">
            <v>是</v>
          </cell>
          <cell r="O124" t="str">
            <v>否</v>
          </cell>
          <cell r="P124" t="str">
            <v>劳务派遣</v>
          </cell>
          <cell r="Q124" t="str">
            <v>生产类</v>
          </cell>
          <cell r="R124" t="str">
            <v>直接人员</v>
          </cell>
          <cell r="S124">
            <v>41502</v>
          </cell>
          <cell r="T124">
            <v>11</v>
          </cell>
          <cell r="U124">
            <v>45536</v>
          </cell>
          <cell r="V124" t="str">
            <v>调入</v>
          </cell>
          <cell r="W124">
            <v>15733724089</v>
          </cell>
          <cell r="X124" t="str">
            <v>配偶</v>
          </cell>
          <cell r="Y124">
            <v>13930775283</v>
          </cell>
          <cell r="Z124" t="str">
            <v>初中</v>
          </cell>
          <cell r="AA124">
            <v>32660</v>
          </cell>
          <cell r="AB124" t="str">
            <v>黄骅镇中</v>
          </cell>
          <cell r="AC124" t="str">
            <v>无</v>
          </cell>
          <cell r="AD124" t="str">
            <v>统招</v>
          </cell>
          <cell r="AE124" t="str">
            <v>初中</v>
          </cell>
          <cell r="AF124">
            <v>32660</v>
          </cell>
          <cell r="AG124" t="str">
            <v>黄骅镇中</v>
          </cell>
          <cell r="AH124" t="str">
            <v>无</v>
          </cell>
          <cell r="AI124" t="str">
            <v>统招</v>
          </cell>
          <cell r="AJ124" t="str">
            <v>汉</v>
          </cell>
          <cell r="AK124" t="str">
            <v>群众</v>
          </cell>
          <cell r="AL124" t="str">
            <v>已婚</v>
          </cell>
          <cell r="AM124" t="str">
            <v>1974-11-16</v>
          </cell>
          <cell r="AN124">
            <v>50</v>
          </cell>
          <cell r="AO124" t="str">
            <v>1989年9月</v>
          </cell>
          <cell r="AP124" t="str">
            <v>河北</v>
          </cell>
          <cell r="AQ124" t="str">
            <v>河北省黄骅市黄骅镇张常庄村042号</v>
          </cell>
        </row>
        <row r="125">
          <cell r="C125" t="str">
            <v>郭瑞超</v>
          </cell>
          <cell r="D125" t="str">
            <v>男</v>
          </cell>
          <cell r="E125" t="str">
            <v>前台</v>
          </cell>
          <cell r="F125" t="str">
            <v>河北光华荣昌汽车部件有限公司</v>
          </cell>
          <cell r="G125" t="str">
            <v>座椅事业一部--金属件厂</v>
          </cell>
          <cell r="H125" t="str">
            <v>冲压弯管车间</v>
          </cell>
          <cell r="I125" t="str">
            <v>冲压工</v>
          </cell>
          <cell r="J125" t="str">
            <v>/</v>
          </cell>
          <cell r="K125" t="str">
            <v>河北</v>
          </cell>
          <cell r="L125" t="str">
            <v>天津宏达翔科技有限公司</v>
          </cell>
          <cell r="M125" t="str">
            <v>劳务派遣</v>
          </cell>
          <cell r="N125" t="str">
            <v>是</v>
          </cell>
          <cell r="O125" t="str">
            <v>否</v>
          </cell>
          <cell r="P125" t="str">
            <v>劳务派遣</v>
          </cell>
          <cell r="Q125" t="str">
            <v>生产类</v>
          </cell>
          <cell r="R125" t="str">
            <v>直接人员</v>
          </cell>
          <cell r="S125">
            <v>44601</v>
          </cell>
          <cell r="T125">
            <v>2</v>
          </cell>
          <cell r="U125">
            <v>45536</v>
          </cell>
          <cell r="V125" t="str">
            <v>调入</v>
          </cell>
          <cell r="W125">
            <v>13643252326</v>
          </cell>
          <cell r="X125" t="str">
            <v>郭振明（父亲）</v>
          </cell>
          <cell r="Y125">
            <v>18331755126</v>
          </cell>
          <cell r="Z125" t="str">
            <v>初中</v>
          </cell>
          <cell r="AA125">
            <v>41061</v>
          </cell>
          <cell r="AB125" t="str">
            <v>赵村中学</v>
          </cell>
          <cell r="AC125" t="str">
            <v>无</v>
          </cell>
          <cell r="AD125" t="str">
            <v>统招</v>
          </cell>
          <cell r="AE125" t="str">
            <v>初中</v>
          </cell>
          <cell r="AF125">
            <v>41061</v>
          </cell>
          <cell r="AG125" t="str">
            <v>赵村中学</v>
          </cell>
          <cell r="AH125" t="str">
            <v>无</v>
          </cell>
          <cell r="AI125" t="str">
            <v>统招</v>
          </cell>
          <cell r="AJ125" t="str">
            <v>汉</v>
          </cell>
          <cell r="AK125" t="str">
            <v>群众</v>
          </cell>
          <cell r="AL125" t="str">
            <v>未婚</v>
          </cell>
          <cell r="AM125" t="str">
            <v>1996-10-08</v>
          </cell>
          <cell r="AN125">
            <v>28</v>
          </cell>
          <cell r="AO125" t="str">
            <v>2012年9月</v>
          </cell>
          <cell r="AP125" t="str">
            <v>河北</v>
          </cell>
          <cell r="AQ125" t="str">
            <v>河北省黄骅市常郭镇陈庄村04号</v>
          </cell>
        </row>
        <row r="126">
          <cell r="C126" t="str">
            <v>邓雪</v>
          </cell>
          <cell r="D126" t="str">
            <v>男</v>
          </cell>
          <cell r="E126" t="str">
            <v>前台</v>
          </cell>
          <cell r="F126" t="str">
            <v>河北光华荣昌汽车部件有限公司</v>
          </cell>
          <cell r="G126" t="str">
            <v>座椅事业一部--金属件厂</v>
          </cell>
          <cell r="H126" t="str">
            <v>冲压弯管车间</v>
          </cell>
          <cell r="I126" t="str">
            <v>冲压工</v>
          </cell>
          <cell r="J126" t="str">
            <v>/</v>
          </cell>
          <cell r="K126" t="str">
            <v>河北</v>
          </cell>
          <cell r="L126" t="str">
            <v>河北工厂</v>
          </cell>
          <cell r="M126" t="str">
            <v>劳动合同</v>
          </cell>
          <cell r="N126" t="str">
            <v>是</v>
          </cell>
          <cell r="O126" t="str">
            <v>否</v>
          </cell>
          <cell r="P126" t="str">
            <v>正式工</v>
          </cell>
          <cell r="Q126" t="str">
            <v>生产类</v>
          </cell>
          <cell r="R126" t="str">
            <v>直接人员</v>
          </cell>
          <cell r="S126">
            <v>40491</v>
          </cell>
          <cell r="T126">
            <v>14</v>
          </cell>
          <cell r="U126" t="str">
            <v>2022.4.28</v>
          </cell>
          <cell r="V126" t="str">
            <v>2022/04.28由底座装配车间调入冲压弯管车间</v>
          </cell>
          <cell r="W126" t="str">
            <v>15030700994</v>
          </cell>
          <cell r="X126" t="str">
            <v>配偶</v>
          </cell>
          <cell r="Y126">
            <v>15226603800</v>
          </cell>
          <cell r="Z126" t="str">
            <v>初中</v>
          </cell>
          <cell r="AA126">
            <v>36281</v>
          </cell>
          <cell r="AB126" t="str">
            <v>毕孟中学</v>
          </cell>
          <cell r="AC126" t="str">
            <v>无</v>
          </cell>
          <cell r="AD126" t="str">
            <v>统招</v>
          </cell>
          <cell r="AE126" t="str">
            <v>初中</v>
          </cell>
          <cell r="AF126">
            <v>36281</v>
          </cell>
          <cell r="AG126" t="str">
            <v>毕孟中学</v>
          </cell>
          <cell r="AH126" t="str">
            <v>无</v>
          </cell>
          <cell r="AI126" t="str">
            <v>统招</v>
          </cell>
          <cell r="AJ126" t="str">
            <v>汉</v>
          </cell>
          <cell r="AK126" t="str">
            <v>群众</v>
          </cell>
          <cell r="AL126" t="str">
            <v>已婚</v>
          </cell>
          <cell r="AM126" t="str">
            <v>1984-03-10</v>
          </cell>
          <cell r="AN126">
            <v>40</v>
          </cell>
          <cell r="AO126" t="str">
            <v>1999年6月</v>
          </cell>
          <cell r="AP126" t="str">
            <v>河北</v>
          </cell>
          <cell r="AQ126" t="str">
            <v>河北省黄骅市常郭镇土楼村31号</v>
          </cell>
        </row>
        <row r="127">
          <cell r="C127" t="str">
            <v>易春凤</v>
          </cell>
          <cell r="D127" t="str">
            <v>女</v>
          </cell>
          <cell r="E127" t="str">
            <v>前台</v>
          </cell>
          <cell r="F127" t="str">
            <v>河北光华荣昌汽车部件有限公司</v>
          </cell>
          <cell r="G127" t="str">
            <v>座椅事业一部--金属件厂</v>
          </cell>
          <cell r="H127" t="str">
            <v>冲压弯管车间</v>
          </cell>
          <cell r="I127" t="str">
            <v>前工序操作工</v>
          </cell>
          <cell r="J127" t="str">
            <v>/</v>
          </cell>
          <cell r="K127" t="str">
            <v>河北</v>
          </cell>
          <cell r="L127" t="str">
            <v>天津宏达翔科技有限公司</v>
          </cell>
          <cell r="M127" t="str">
            <v>劳务派遣</v>
          </cell>
          <cell r="N127" t="str">
            <v>是</v>
          </cell>
          <cell r="O127" t="str">
            <v>否</v>
          </cell>
          <cell r="P127" t="str">
            <v>劳务派遣</v>
          </cell>
          <cell r="Q127" t="str">
            <v>生产类</v>
          </cell>
          <cell r="R127" t="str">
            <v>直接人员</v>
          </cell>
          <cell r="S127">
            <v>44537</v>
          </cell>
          <cell r="T127">
            <v>3</v>
          </cell>
          <cell r="U127">
            <v>45536</v>
          </cell>
          <cell r="V127" t="str">
            <v>调入</v>
          </cell>
          <cell r="W127">
            <v>16630739448</v>
          </cell>
          <cell r="X127" t="str">
            <v>配偶</v>
          </cell>
          <cell r="Y127">
            <v>15373312152</v>
          </cell>
          <cell r="Z127" t="str">
            <v>小学</v>
          </cell>
          <cell r="AA127">
            <v>33025</v>
          </cell>
          <cell r="AB127" t="str">
            <v>无</v>
          </cell>
          <cell r="AC127" t="str">
            <v>无</v>
          </cell>
          <cell r="AD127" t="str">
            <v>统招</v>
          </cell>
          <cell r="AE127" t="str">
            <v>小学</v>
          </cell>
          <cell r="AF127">
            <v>33025</v>
          </cell>
          <cell r="AG127" t="str">
            <v>无</v>
          </cell>
          <cell r="AH127" t="str">
            <v>无</v>
          </cell>
          <cell r="AI127" t="str">
            <v>统招</v>
          </cell>
          <cell r="AJ127" t="str">
            <v>汉</v>
          </cell>
          <cell r="AK127" t="str">
            <v>群众</v>
          </cell>
          <cell r="AL127" t="str">
            <v>已婚</v>
          </cell>
          <cell r="AM127" t="str">
            <v>1976-01-29</v>
          </cell>
          <cell r="AN127">
            <v>48</v>
          </cell>
          <cell r="AO127" t="str">
            <v>1990年7月</v>
          </cell>
          <cell r="AP127" t="str">
            <v>河北</v>
          </cell>
          <cell r="AQ127" t="str">
            <v>河北省黄骅市常郭镇白庄村124号</v>
          </cell>
        </row>
        <row r="128">
          <cell r="C128" t="str">
            <v>王建国</v>
          </cell>
          <cell r="D128" t="str">
            <v>男</v>
          </cell>
          <cell r="E128" t="str">
            <v>前台</v>
          </cell>
          <cell r="F128" t="str">
            <v>河北光华荣昌汽车部件有限公司</v>
          </cell>
          <cell r="G128" t="str">
            <v>座椅事业一部--金属件厂</v>
          </cell>
          <cell r="H128" t="str">
            <v>冲压弯管车间</v>
          </cell>
          <cell r="I128" t="str">
            <v>冲压工</v>
          </cell>
          <cell r="J128" t="str">
            <v>/</v>
          </cell>
          <cell r="K128" t="str">
            <v>河北</v>
          </cell>
          <cell r="L128" t="str">
            <v>天津宏达翔科技有限公司</v>
          </cell>
          <cell r="M128" t="str">
            <v>劳务派遣</v>
          </cell>
          <cell r="N128" t="str">
            <v>是</v>
          </cell>
          <cell r="O128" t="str">
            <v>否</v>
          </cell>
          <cell r="P128" t="str">
            <v>劳务派遣</v>
          </cell>
          <cell r="Q128" t="str">
            <v>生产类</v>
          </cell>
          <cell r="R128" t="str">
            <v>直接人员</v>
          </cell>
          <cell r="S128">
            <v>44709</v>
          </cell>
          <cell r="T128">
            <v>2</v>
          </cell>
          <cell r="U128">
            <v>45536</v>
          </cell>
          <cell r="V128" t="str">
            <v>调入</v>
          </cell>
          <cell r="W128" t="str">
            <v>13512905187</v>
          </cell>
        </row>
        <row r="128">
          <cell r="Y128">
            <v>19831719507</v>
          </cell>
          <cell r="Z128" t="str">
            <v>中专</v>
          </cell>
          <cell r="AA128">
            <v>37408</v>
          </cell>
          <cell r="AB128" t="str">
            <v>河北沧州光明技校</v>
          </cell>
          <cell r="AC128" t="str">
            <v>平面设计</v>
          </cell>
          <cell r="AD128" t="str">
            <v>统招</v>
          </cell>
          <cell r="AE128" t="str">
            <v>中专</v>
          </cell>
          <cell r="AF128">
            <v>37408</v>
          </cell>
          <cell r="AG128" t="str">
            <v>河北沧州光明技校</v>
          </cell>
          <cell r="AH128" t="str">
            <v>平面设计</v>
          </cell>
          <cell r="AI128" t="str">
            <v>统招</v>
          </cell>
          <cell r="AJ128" t="str">
            <v>汉</v>
          </cell>
          <cell r="AK128" t="str">
            <v>群众</v>
          </cell>
          <cell r="AL128" t="str">
            <v>离异</v>
          </cell>
          <cell r="AM128" t="str">
            <v>1982-01-29</v>
          </cell>
          <cell r="AN128">
            <v>42</v>
          </cell>
          <cell r="AO128" t="str">
            <v>2002年9月</v>
          </cell>
          <cell r="AP128" t="str">
            <v>河北</v>
          </cell>
          <cell r="AQ128" t="str">
            <v>河北省沧州市海兴县赵毛陶镇大张庄村72号</v>
          </cell>
        </row>
        <row r="129">
          <cell r="C129" t="str">
            <v>高山</v>
          </cell>
          <cell r="D129" t="str">
            <v>女</v>
          </cell>
          <cell r="E129" t="str">
            <v>前台</v>
          </cell>
          <cell r="F129" t="str">
            <v>河北光华荣昌汽车部件有限公司</v>
          </cell>
          <cell r="G129" t="str">
            <v>座椅事业一部--金属件厂</v>
          </cell>
          <cell r="H129" t="str">
            <v>冲压弯管车间</v>
          </cell>
          <cell r="I129" t="str">
            <v>前工序操作工</v>
          </cell>
          <cell r="J129" t="str">
            <v>/</v>
          </cell>
          <cell r="K129" t="str">
            <v>河北</v>
          </cell>
          <cell r="L129" t="str">
            <v>河北工厂</v>
          </cell>
          <cell r="M129" t="str">
            <v>劳动合同</v>
          </cell>
          <cell r="N129" t="str">
            <v>是</v>
          </cell>
          <cell r="O129" t="str">
            <v>否</v>
          </cell>
          <cell r="P129" t="str">
            <v>正式工</v>
          </cell>
          <cell r="Q129" t="str">
            <v>生产类</v>
          </cell>
          <cell r="R129" t="str">
            <v>直接人员</v>
          </cell>
          <cell r="S129">
            <v>44378</v>
          </cell>
          <cell r="T129">
            <v>3</v>
          </cell>
          <cell r="U129" t="str">
            <v>2022.7.29</v>
          </cell>
          <cell r="V129" t="str">
            <v>2021.07由劳务转公司
2022年7月29日由焊接调入冲压弯管车间</v>
          </cell>
          <cell r="W129" t="str">
            <v>15632788027</v>
          </cell>
          <cell r="X129" t="str">
            <v>配偶</v>
          </cell>
          <cell r="Y129">
            <v>15831877735</v>
          </cell>
          <cell r="Z129" t="str">
            <v>高中</v>
          </cell>
          <cell r="AA129">
            <v>44324</v>
          </cell>
          <cell r="AB129" t="str">
            <v>蒙自一中</v>
          </cell>
          <cell r="AC129" t="str">
            <v>无</v>
          </cell>
          <cell r="AD129" t="str">
            <v>统招</v>
          </cell>
          <cell r="AE129" t="str">
            <v>高中</v>
          </cell>
          <cell r="AF129">
            <v>44324</v>
          </cell>
          <cell r="AG129" t="str">
            <v>蒙自一中</v>
          </cell>
          <cell r="AH129" t="str">
            <v>无</v>
          </cell>
          <cell r="AI129" t="str">
            <v>统招</v>
          </cell>
          <cell r="AJ129" t="str">
            <v>汉</v>
          </cell>
          <cell r="AK129" t="str">
            <v>群众</v>
          </cell>
          <cell r="AL129" t="str">
            <v>已婚</v>
          </cell>
          <cell r="AM129" t="str">
            <v>1979-08-13</v>
          </cell>
          <cell r="AN129">
            <v>45</v>
          </cell>
          <cell r="AO129">
            <v>44317</v>
          </cell>
          <cell r="AP129" t="str">
            <v>河北</v>
          </cell>
          <cell r="AQ129" t="str">
            <v>河北省黄骅市吕桥镇何桥村159号</v>
          </cell>
        </row>
        <row r="130">
          <cell r="C130" t="str">
            <v>王国胜</v>
          </cell>
          <cell r="D130" t="str">
            <v>男</v>
          </cell>
          <cell r="E130" t="str">
            <v>前台</v>
          </cell>
          <cell r="F130" t="str">
            <v>河北光华荣昌汽车部件有限公司</v>
          </cell>
          <cell r="G130" t="str">
            <v>座椅事业一部--金属件厂</v>
          </cell>
          <cell r="H130" t="str">
            <v>冲压弯管车间</v>
          </cell>
          <cell r="I130" t="str">
            <v>冲压工</v>
          </cell>
          <cell r="J130" t="str">
            <v>/</v>
          </cell>
          <cell r="K130" t="str">
            <v>河北</v>
          </cell>
          <cell r="L130" t="str">
            <v>河北工厂</v>
          </cell>
          <cell r="M130" t="str">
            <v>劳动合同</v>
          </cell>
          <cell r="N130" t="str">
            <v>是</v>
          </cell>
          <cell r="O130" t="str">
            <v>否</v>
          </cell>
          <cell r="P130" t="str">
            <v>正式工</v>
          </cell>
          <cell r="Q130" t="str">
            <v>生产类</v>
          </cell>
          <cell r="R130" t="str">
            <v>直接人员</v>
          </cell>
          <cell r="S130">
            <v>44798</v>
          </cell>
          <cell r="T130">
            <v>2</v>
          </cell>
        </row>
        <row r="130">
          <cell r="W130" t="str">
            <v>13463772624</v>
          </cell>
          <cell r="X130" t="str">
            <v>配偶</v>
          </cell>
          <cell r="Y130">
            <v>15133768684</v>
          </cell>
          <cell r="Z130" t="str">
            <v>高中</v>
          </cell>
          <cell r="AA130">
            <v>33786</v>
          </cell>
          <cell r="AB130" t="str">
            <v>黄骅二中</v>
          </cell>
          <cell r="AC130" t="str">
            <v>无</v>
          </cell>
          <cell r="AD130" t="str">
            <v>统招</v>
          </cell>
          <cell r="AE130" t="str">
            <v>高中</v>
          </cell>
          <cell r="AF130">
            <v>33786</v>
          </cell>
          <cell r="AG130" t="str">
            <v>黄骅二中</v>
          </cell>
          <cell r="AH130" t="str">
            <v>无</v>
          </cell>
          <cell r="AI130" t="str">
            <v>统招</v>
          </cell>
          <cell r="AJ130" t="str">
            <v>汉</v>
          </cell>
          <cell r="AK130" t="str">
            <v>群众</v>
          </cell>
          <cell r="AL130" t="str">
            <v>已婚</v>
          </cell>
          <cell r="AM130" t="str">
            <v>1972-02-22</v>
          </cell>
          <cell r="AN130">
            <v>52</v>
          </cell>
          <cell r="AO130" t="str">
            <v>1992年7月</v>
          </cell>
          <cell r="AP130" t="str">
            <v>河北</v>
          </cell>
          <cell r="AQ130" t="str">
            <v>河北省黄骅市黄骅镇后沙洼村141号</v>
          </cell>
        </row>
        <row r="131">
          <cell r="C131" t="str">
            <v>王建忠</v>
          </cell>
          <cell r="D131" t="str">
            <v>男</v>
          </cell>
          <cell r="E131" t="str">
            <v>前台</v>
          </cell>
          <cell r="F131" t="str">
            <v>河北光华荣昌汽车部件有限公司</v>
          </cell>
          <cell r="G131" t="str">
            <v>座椅事业一部--金属件厂</v>
          </cell>
          <cell r="H131" t="str">
            <v>冲压弯管车间</v>
          </cell>
          <cell r="I131" t="str">
            <v>前工序操作工</v>
          </cell>
          <cell r="J131" t="str">
            <v>/</v>
          </cell>
          <cell r="K131" t="str">
            <v>河北</v>
          </cell>
          <cell r="L131" t="str">
            <v>天津宏达翔科技有限公司</v>
          </cell>
          <cell r="M131" t="str">
            <v>劳务派遣</v>
          </cell>
          <cell r="N131" t="str">
            <v>是</v>
          </cell>
          <cell r="O131" t="str">
            <v>否</v>
          </cell>
          <cell r="P131" t="str">
            <v>劳务派遣</v>
          </cell>
          <cell r="Q131" t="str">
            <v>生产类</v>
          </cell>
          <cell r="R131" t="str">
            <v>直接人员</v>
          </cell>
          <cell r="S131">
            <v>44971</v>
          </cell>
          <cell r="T131">
            <v>1</v>
          </cell>
          <cell r="U131">
            <v>45536</v>
          </cell>
          <cell r="V131" t="str">
            <v>调入</v>
          </cell>
          <cell r="W131">
            <v>15373389262</v>
          </cell>
          <cell r="X131" t="str">
            <v>赵真</v>
          </cell>
          <cell r="Y131">
            <v>15731769322</v>
          </cell>
          <cell r="Z131" t="str">
            <v>中专</v>
          </cell>
          <cell r="AA131">
            <v>39600</v>
          </cell>
          <cell r="AB131" t="str">
            <v>泊头市京泊职业技术学校</v>
          </cell>
          <cell r="AC131" t="str">
            <v>计算机与数控技术应用</v>
          </cell>
          <cell r="AD131" t="str">
            <v>统招</v>
          </cell>
          <cell r="AE131" t="str">
            <v>中专</v>
          </cell>
          <cell r="AF131">
            <v>39600</v>
          </cell>
          <cell r="AG131" t="str">
            <v>泊头市京泊职业技术学校</v>
          </cell>
          <cell r="AH131" t="str">
            <v>计算机与数控技术应用</v>
          </cell>
          <cell r="AI131" t="str">
            <v>统招</v>
          </cell>
          <cell r="AJ131" t="str">
            <v>汉</v>
          </cell>
          <cell r="AK131" t="str">
            <v>群众</v>
          </cell>
          <cell r="AL131" t="str">
            <v>已婚</v>
          </cell>
          <cell r="AM131" t="str">
            <v>1991-02-13</v>
          </cell>
          <cell r="AN131">
            <v>33</v>
          </cell>
          <cell r="AO131" t="str">
            <v>2008年</v>
          </cell>
          <cell r="AP131" t="str">
            <v>河北</v>
          </cell>
          <cell r="AQ131" t="str">
            <v>河北省沧州市海兴县赵毛住址陶镇王十二集村169号</v>
          </cell>
        </row>
        <row r="132">
          <cell r="C132" t="str">
            <v>汪彬彬</v>
          </cell>
          <cell r="D132" t="str">
            <v>男</v>
          </cell>
          <cell r="E132" t="str">
            <v>前台</v>
          </cell>
          <cell r="F132" t="str">
            <v>河北光华荣昌汽车部件有限公司</v>
          </cell>
          <cell r="G132" t="str">
            <v>座椅事业一部--金属件厂</v>
          </cell>
          <cell r="H132" t="str">
            <v>冲压弯管车间</v>
          </cell>
          <cell r="I132" t="str">
            <v>冲压工</v>
          </cell>
          <cell r="J132" t="str">
            <v>/</v>
          </cell>
          <cell r="K132" t="str">
            <v>河北</v>
          </cell>
          <cell r="L132" t="str">
            <v>河北工厂</v>
          </cell>
          <cell r="M132" t="str">
            <v>劳动合同</v>
          </cell>
          <cell r="N132" t="str">
            <v>是</v>
          </cell>
          <cell r="O132" t="str">
            <v>否</v>
          </cell>
          <cell r="P132" t="str">
            <v>正式工</v>
          </cell>
          <cell r="Q132" t="str">
            <v>生产类</v>
          </cell>
          <cell r="R132" t="str">
            <v>直接人员</v>
          </cell>
          <cell r="S132">
            <v>44974</v>
          </cell>
          <cell r="T132">
            <v>1</v>
          </cell>
        </row>
        <row r="132">
          <cell r="W132">
            <v>16631719501</v>
          </cell>
          <cell r="X132" t="str">
            <v>汪长久</v>
          </cell>
          <cell r="Y132">
            <v>13731775964</v>
          </cell>
          <cell r="Z132" t="str">
            <v>初中</v>
          </cell>
          <cell r="AA132">
            <v>40330</v>
          </cell>
          <cell r="AB132" t="str">
            <v>旧城中学</v>
          </cell>
          <cell r="AC132" t="str">
            <v>无</v>
          </cell>
          <cell r="AD132" t="str">
            <v>统招</v>
          </cell>
          <cell r="AE132" t="str">
            <v>初中</v>
          </cell>
          <cell r="AF132">
            <v>40330</v>
          </cell>
          <cell r="AG132" t="str">
            <v>旧城中学</v>
          </cell>
          <cell r="AH132" t="str">
            <v>无</v>
          </cell>
          <cell r="AI132" t="str">
            <v>统招</v>
          </cell>
          <cell r="AJ132" t="str">
            <v>汉</v>
          </cell>
          <cell r="AK132" t="str">
            <v>群众</v>
          </cell>
          <cell r="AL132" t="str">
            <v>未婚</v>
          </cell>
          <cell r="AM132" t="str">
            <v>1993-03-27</v>
          </cell>
          <cell r="AN132">
            <v>31</v>
          </cell>
        </row>
        <row r="132">
          <cell r="AP132" t="str">
            <v>河北</v>
          </cell>
          <cell r="AQ132" t="str">
            <v>河北省黄骅市旧城镇旧城村374号</v>
          </cell>
        </row>
        <row r="133">
          <cell r="C133" t="str">
            <v>刘如成</v>
          </cell>
          <cell r="D133" t="str">
            <v>男</v>
          </cell>
          <cell r="E133" t="str">
            <v>前台</v>
          </cell>
          <cell r="F133" t="str">
            <v>河北光华荣昌汽车部件有限公司</v>
          </cell>
          <cell r="G133" t="str">
            <v>座椅事业一部--金属件厂</v>
          </cell>
          <cell r="H133" t="str">
            <v>焊接车间</v>
          </cell>
          <cell r="I133" t="str">
            <v>班组长</v>
          </cell>
          <cell r="J133" t="str">
            <v>/</v>
          </cell>
          <cell r="K133" t="str">
            <v>河北</v>
          </cell>
          <cell r="L133" t="str">
            <v>河北工厂</v>
          </cell>
          <cell r="M133" t="str">
            <v>劳动合同</v>
          </cell>
          <cell r="N133" t="str">
            <v>是</v>
          </cell>
          <cell r="O133" t="str">
            <v>否</v>
          </cell>
          <cell r="P133" t="str">
            <v>正式工</v>
          </cell>
          <cell r="Q133" t="str">
            <v>生产类</v>
          </cell>
          <cell r="R133" t="str">
            <v>直接人员</v>
          </cell>
          <cell r="S133">
            <v>41322</v>
          </cell>
          <cell r="T133">
            <v>11</v>
          </cell>
          <cell r="U133" t="str">
            <v>2022.9.22</v>
          </cell>
          <cell r="V133" t="str">
            <v>2021.09竞聘调整
2022/9/22因违规，由班组长降为工人</v>
          </cell>
          <cell r="W133" t="str">
            <v>18631792147</v>
          </cell>
          <cell r="X133" t="str">
            <v>父亲</v>
          </cell>
          <cell r="Y133">
            <v>15830827977</v>
          </cell>
          <cell r="Z133" t="str">
            <v>初中</v>
          </cell>
          <cell r="AA133">
            <v>38169</v>
          </cell>
          <cell r="AB133" t="str">
            <v>常郭中学</v>
          </cell>
          <cell r="AC133" t="str">
            <v>无</v>
          </cell>
          <cell r="AD133" t="str">
            <v>统招</v>
          </cell>
          <cell r="AE133" t="str">
            <v>大专</v>
          </cell>
          <cell r="AF133">
            <v>45108</v>
          </cell>
          <cell r="AG133" t="str">
            <v>唐山学院</v>
          </cell>
          <cell r="AH133" t="str">
            <v>工商企业管理</v>
          </cell>
          <cell r="AI133" t="str">
            <v>成考</v>
          </cell>
          <cell r="AJ133" t="str">
            <v>汉</v>
          </cell>
          <cell r="AK133" t="str">
            <v>群众</v>
          </cell>
          <cell r="AL133" t="str">
            <v>已婚</v>
          </cell>
          <cell r="AM133" t="str">
            <v>1989-10-27</v>
          </cell>
          <cell r="AN133">
            <v>35</v>
          </cell>
          <cell r="AO133">
            <v>41322</v>
          </cell>
          <cell r="AP133" t="str">
            <v>河北</v>
          </cell>
          <cell r="AQ133" t="str">
            <v>河北省黄骅市滕庄子乡大浪白村335号</v>
          </cell>
        </row>
        <row r="134">
          <cell r="C134" t="str">
            <v>左之力</v>
          </cell>
          <cell r="D134" t="str">
            <v>男</v>
          </cell>
          <cell r="E134" t="str">
            <v>前台</v>
          </cell>
          <cell r="F134" t="str">
            <v>河北光华荣昌汽车部件有限公司</v>
          </cell>
          <cell r="G134" t="str">
            <v>座椅事业一部--金属件厂</v>
          </cell>
          <cell r="H134" t="str">
            <v>制造技术部-制造工艺</v>
          </cell>
          <cell r="I134" t="str">
            <v>焊接夹具保全</v>
          </cell>
          <cell r="J134" t="str">
            <v>/</v>
          </cell>
          <cell r="K134" t="str">
            <v>河北</v>
          </cell>
          <cell r="L134" t="str">
            <v>河北工厂</v>
          </cell>
          <cell r="M134" t="str">
            <v>劳动合同</v>
          </cell>
          <cell r="N134" t="str">
            <v>是</v>
          </cell>
          <cell r="O134" t="str">
            <v>否</v>
          </cell>
          <cell r="P134" t="str">
            <v>正式工</v>
          </cell>
          <cell r="Q134" t="str">
            <v>生产类</v>
          </cell>
          <cell r="R134" t="str">
            <v>直接人员</v>
          </cell>
          <cell r="S134">
            <v>44670</v>
          </cell>
          <cell r="T134">
            <v>2</v>
          </cell>
        </row>
        <row r="134">
          <cell r="W134">
            <v>15383170750</v>
          </cell>
          <cell r="X134" t="str">
            <v>配偶</v>
          </cell>
          <cell r="Y134">
            <v>15531776987</v>
          </cell>
        </row>
        <row r="134">
          <cell r="AE134" t="str">
            <v>大专</v>
          </cell>
          <cell r="AF134">
            <v>45444</v>
          </cell>
          <cell r="AG134" t="str">
            <v>石家庄理工职业学院</v>
          </cell>
          <cell r="AH134" t="str">
            <v>机电一体化</v>
          </cell>
          <cell r="AI134" t="str">
            <v>成考</v>
          </cell>
          <cell r="AJ134" t="str">
            <v>汉</v>
          </cell>
          <cell r="AK134" t="str">
            <v>群众</v>
          </cell>
          <cell r="AL134" t="str">
            <v>已婚</v>
          </cell>
          <cell r="AM134" t="str">
            <v>1989-08-24</v>
          </cell>
          <cell r="AN134">
            <v>35</v>
          </cell>
          <cell r="AO134">
            <v>44670</v>
          </cell>
          <cell r="AP134" t="str">
            <v>河北</v>
          </cell>
          <cell r="AQ134" t="str">
            <v>河北省黄骅市南大港农场二分场小辛庄一组64号</v>
          </cell>
        </row>
        <row r="135">
          <cell r="C135" t="str">
            <v>田晓胜</v>
          </cell>
          <cell r="D135" t="str">
            <v>男</v>
          </cell>
          <cell r="E135" t="str">
            <v>前台</v>
          </cell>
          <cell r="F135" t="str">
            <v>河北光华荣昌汽车部件有限公司</v>
          </cell>
          <cell r="G135" t="str">
            <v>座椅事业一部--金属件厂</v>
          </cell>
          <cell r="H135" t="str">
            <v>焊接车间</v>
          </cell>
          <cell r="I135" t="str">
            <v>双头车操作工兼调机员</v>
          </cell>
          <cell r="J135" t="str">
            <v>/</v>
          </cell>
          <cell r="K135" t="str">
            <v>河北</v>
          </cell>
          <cell r="L135" t="str">
            <v>河北工厂</v>
          </cell>
          <cell r="M135" t="str">
            <v>劳动合同</v>
          </cell>
          <cell r="N135" t="str">
            <v>是</v>
          </cell>
          <cell r="O135" t="str">
            <v>否</v>
          </cell>
          <cell r="P135" t="str">
            <v>正式工</v>
          </cell>
          <cell r="Q135" t="str">
            <v>生产类</v>
          </cell>
          <cell r="R135" t="str">
            <v>直接人员</v>
          </cell>
          <cell r="S135">
            <v>41841</v>
          </cell>
          <cell r="T135">
            <v>10</v>
          </cell>
          <cell r="U135">
            <v>45495</v>
          </cell>
          <cell r="V135" t="str">
            <v>调入</v>
          </cell>
          <cell r="W135">
            <v>15100737103</v>
          </cell>
          <cell r="X135" t="str">
            <v>配偶</v>
          </cell>
          <cell r="Y135">
            <v>15731711718</v>
          </cell>
          <cell r="Z135" t="str">
            <v>中专</v>
          </cell>
          <cell r="AA135">
            <v>41791</v>
          </cell>
          <cell r="AB135" t="str">
            <v>黄骅职教中心</v>
          </cell>
          <cell r="AC135" t="str">
            <v>汽车制造</v>
          </cell>
          <cell r="AD135" t="str">
            <v>统招</v>
          </cell>
          <cell r="AE135" t="str">
            <v>中专</v>
          </cell>
          <cell r="AF135">
            <v>41791</v>
          </cell>
          <cell r="AG135" t="str">
            <v>黄骅职教中心</v>
          </cell>
          <cell r="AH135" t="str">
            <v>汽车制造</v>
          </cell>
          <cell r="AI135" t="str">
            <v>统招</v>
          </cell>
          <cell r="AJ135" t="str">
            <v>汉</v>
          </cell>
          <cell r="AK135" t="str">
            <v>群众</v>
          </cell>
          <cell r="AL135" t="str">
            <v>已婚</v>
          </cell>
          <cell r="AM135" t="str">
            <v>1998-01-02</v>
          </cell>
          <cell r="AN135">
            <v>27</v>
          </cell>
          <cell r="AO135">
            <v>41841</v>
          </cell>
          <cell r="AP135" t="str">
            <v>河北</v>
          </cell>
          <cell r="AQ135" t="str">
            <v>河北省黄骅市黄骅镇魏孙村024号</v>
          </cell>
        </row>
        <row r="136">
          <cell r="C136" t="str">
            <v>邓冬冬</v>
          </cell>
          <cell r="D136" t="str">
            <v>男</v>
          </cell>
          <cell r="E136" t="str">
            <v>前台</v>
          </cell>
          <cell r="F136" t="str">
            <v>河北光华荣昌汽车部件有限公司</v>
          </cell>
          <cell r="G136" t="str">
            <v>座椅事业一部--金属件厂</v>
          </cell>
          <cell r="H136" t="str">
            <v>焊接车间</v>
          </cell>
          <cell r="I136" t="str">
            <v>班组长</v>
          </cell>
          <cell r="J136" t="str">
            <v>/</v>
          </cell>
          <cell r="K136" t="str">
            <v>河北</v>
          </cell>
          <cell r="L136" t="str">
            <v>河北工厂</v>
          </cell>
          <cell r="M136" t="str">
            <v>劳动合同</v>
          </cell>
          <cell r="N136" t="str">
            <v>是</v>
          </cell>
          <cell r="O136" t="str">
            <v>否</v>
          </cell>
          <cell r="P136" t="str">
            <v>正式工</v>
          </cell>
          <cell r="Q136" t="str">
            <v>生产类</v>
          </cell>
          <cell r="R136" t="str">
            <v>直接人员</v>
          </cell>
          <cell r="S136">
            <v>40022</v>
          </cell>
          <cell r="T136">
            <v>15</v>
          </cell>
        </row>
        <row r="136">
          <cell r="W136">
            <v>15732720893</v>
          </cell>
          <cell r="X136" t="str">
            <v>配偶</v>
          </cell>
          <cell r="Y136">
            <v>18713732341</v>
          </cell>
          <cell r="Z136" t="str">
            <v>高中</v>
          </cell>
          <cell r="AA136">
            <v>40360</v>
          </cell>
          <cell r="AB136" t="str">
            <v>职教中心</v>
          </cell>
          <cell r="AC136" t="str">
            <v>无</v>
          </cell>
          <cell r="AD136" t="str">
            <v>统招</v>
          </cell>
          <cell r="AE136" t="str">
            <v>高中</v>
          </cell>
          <cell r="AF136">
            <v>40360</v>
          </cell>
          <cell r="AG136" t="str">
            <v>职教中心</v>
          </cell>
          <cell r="AH136" t="str">
            <v>无</v>
          </cell>
          <cell r="AI136" t="str">
            <v>统招</v>
          </cell>
          <cell r="AJ136" t="str">
            <v>汉</v>
          </cell>
          <cell r="AK136" t="str">
            <v>群众</v>
          </cell>
          <cell r="AL136" t="str">
            <v>已婚</v>
          </cell>
          <cell r="AM136" t="str">
            <v>1992-02-05</v>
          </cell>
          <cell r="AN136">
            <v>32</v>
          </cell>
          <cell r="AO136">
            <v>40022</v>
          </cell>
          <cell r="AP136" t="str">
            <v>河北</v>
          </cell>
          <cell r="AQ136" t="str">
            <v>河北省黄骅市常郭镇中排村103号</v>
          </cell>
        </row>
        <row r="137">
          <cell r="C137" t="str">
            <v>胡海明</v>
          </cell>
          <cell r="D137" t="str">
            <v>男</v>
          </cell>
          <cell r="E137" t="str">
            <v>前台</v>
          </cell>
          <cell r="F137" t="str">
            <v>河北光华荣昌汽车部件有限公司</v>
          </cell>
          <cell r="G137" t="str">
            <v>座椅事业一部--金属件厂</v>
          </cell>
          <cell r="H137" t="str">
            <v>焊接车间</v>
          </cell>
          <cell r="I137" t="str">
            <v>焊工</v>
          </cell>
          <cell r="J137" t="str">
            <v>/</v>
          </cell>
          <cell r="K137" t="str">
            <v>河北</v>
          </cell>
          <cell r="L137" t="str">
            <v>河北工厂</v>
          </cell>
          <cell r="M137" t="str">
            <v>劳动合同</v>
          </cell>
          <cell r="N137" t="str">
            <v>是</v>
          </cell>
          <cell r="O137" t="str">
            <v>否</v>
          </cell>
          <cell r="P137" t="str">
            <v>正式工</v>
          </cell>
          <cell r="Q137" t="str">
            <v>生产类</v>
          </cell>
          <cell r="R137" t="str">
            <v>直接人员</v>
          </cell>
          <cell r="S137">
            <v>40964</v>
          </cell>
          <cell r="T137">
            <v>12</v>
          </cell>
        </row>
        <row r="137">
          <cell r="W137" t="str">
            <v>15100795520</v>
          </cell>
          <cell r="X137" t="str">
            <v>配偶</v>
          </cell>
          <cell r="Y137">
            <v>15131755156</v>
          </cell>
          <cell r="Z137" t="str">
            <v>初中</v>
          </cell>
          <cell r="AA137">
            <v>35217</v>
          </cell>
          <cell r="AB137" t="str">
            <v>常郭中学</v>
          </cell>
          <cell r="AC137" t="str">
            <v>无</v>
          </cell>
          <cell r="AD137" t="str">
            <v>统招</v>
          </cell>
          <cell r="AE137" t="str">
            <v>初中</v>
          </cell>
          <cell r="AF137">
            <v>35217</v>
          </cell>
          <cell r="AG137" t="str">
            <v>常郭中学</v>
          </cell>
          <cell r="AH137" t="str">
            <v>无</v>
          </cell>
          <cell r="AI137" t="str">
            <v>统招</v>
          </cell>
          <cell r="AJ137" t="str">
            <v>汉</v>
          </cell>
          <cell r="AK137" t="str">
            <v>群众</v>
          </cell>
          <cell r="AL137" t="str">
            <v>已婚</v>
          </cell>
          <cell r="AM137" t="str">
            <v>1981-06-30</v>
          </cell>
          <cell r="AN137">
            <v>43</v>
          </cell>
          <cell r="AO137">
            <v>40964</v>
          </cell>
          <cell r="AP137" t="str">
            <v>河北</v>
          </cell>
          <cell r="AQ137" t="str">
            <v>河北省黄骅市常郭镇常郭村178号</v>
          </cell>
        </row>
        <row r="138">
          <cell r="C138" t="str">
            <v>赵亚帅</v>
          </cell>
          <cell r="D138" t="str">
            <v>男</v>
          </cell>
          <cell r="E138" t="str">
            <v>前台</v>
          </cell>
          <cell r="F138" t="str">
            <v>河北光华荣昌汽车部件有限公司</v>
          </cell>
          <cell r="G138" t="str">
            <v>座椅事业一部--金属件厂</v>
          </cell>
          <cell r="H138" t="str">
            <v>焊接车间</v>
          </cell>
          <cell r="I138" t="str">
            <v>焊工</v>
          </cell>
          <cell r="J138" t="str">
            <v>/</v>
          </cell>
          <cell r="K138" t="str">
            <v>河北</v>
          </cell>
          <cell r="L138" t="str">
            <v>河北工厂</v>
          </cell>
          <cell r="M138" t="str">
            <v>劳动合同</v>
          </cell>
          <cell r="N138" t="str">
            <v>是</v>
          </cell>
          <cell r="O138" t="str">
            <v>否</v>
          </cell>
          <cell r="P138" t="str">
            <v>正式工</v>
          </cell>
          <cell r="Q138" t="str">
            <v>生产类</v>
          </cell>
          <cell r="R138" t="str">
            <v>直接人员</v>
          </cell>
          <cell r="S138">
            <v>40583</v>
          </cell>
          <cell r="T138">
            <v>13</v>
          </cell>
        </row>
        <row r="138">
          <cell r="W138" t="str">
            <v>13582678798</v>
          </cell>
          <cell r="X138" t="str">
            <v>配偶</v>
          </cell>
          <cell r="Y138">
            <v>15731771819</v>
          </cell>
          <cell r="Z138" t="str">
            <v>初中</v>
          </cell>
          <cell r="AA138">
            <v>39995</v>
          </cell>
          <cell r="AB138" t="str">
            <v>常郭中学</v>
          </cell>
          <cell r="AC138" t="str">
            <v>无</v>
          </cell>
          <cell r="AD138" t="str">
            <v>统招</v>
          </cell>
          <cell r="AE138" t="str">
            <v>初中</v>
          </cell>
          <cell r="AF138">
            <v>39995</v>
          </cell>
          <cell r="AG138" t="str">
            <v>常郭中学</v>
          </cell>
          <cell r="AH138" t="str">
            <v>无</v>
          </cell>
          <cell r="AI138" t="str">
            <v>统招</v>
          </cell>
          <cell r="AJ138" t="str">
            <v>汉</v>
          </cell>
          <cell r="AK138" t="str">
            <v>群众</v>
          </cell>
          <cell r="AL138" t="str">
            <v>已婚</v>
          </cell>
          <cell r="AM138" t="str">
            <v>1994-04-06</v>
          </cell>
          <cell r="AN138">
            <v>30</v>
          </cell>
          <cell r="AO138">
            <v>40583</v>
          </cell>
          <cell r="AP138" t="str">
            <v>河北</v>
          </cell>
          <cell r="AQ138" t="str">
            <v>河北省黄骅市常郭镇赵子札村113号</v>
          </cell>
        </row>
        <row r="139">
          <cell r="C139" t="str">
            <v>孟新</v>
          </cell>
          <cell r="D139" t="str">
            <v>男</v>
          </cell>
          <cell r="E139" t="str">
            <v>前台</v>
          </cell>
          <cell r="F139" t="str">
            <v>河北光华荣昌汽车部件有限公司</v>
          </cell>
          <cell r="G139" t="str">
            <v>座椅事业一部--金属件厂</v>
          </cell>
          <cell r="H139" t="str">
            <v>焊接车间</v>
          </cell>
          <cell r="I139" t="str">
            <v>摆件工</v>
          </cell>
          <cell r="J139" t="str">
            <v>/</v>
          </cell>
          <cell r="K139" t="str">
            <v>河北</v>
          </cell>
          <cell r="L139" t="str">
            <v>河北工厂</v>
          </cell>
          <cell r="M139" t="str">
            <v>劳动合同</v>
          </cell>
          <cell r="N139" t="str">
            <v>是</v>
          </cell>
          <cell r="O139" t="str">
            <v>否</v>
          </cell>
          <cell r="P139" t="str">
            <v>正式工</v>
          </cell>
          <cell r="Q139" t="str">
            <v>生产类</v>
          </cell>
          <cell r="R139" t="str">
            <v>直接人员</v>
          </cell>
          <cell r="S139">
            <v>41387</v>
          </cell>
          <cell r="T139">
            <v>11</v>
          </cell>
          <cell r="U139">
            <v>45505</v>
          </cell>
          <cell r="V139" t="str">
            <v>调入</v>
          </cell>
          <cell r="W139" t="str">
            <v>15720337534</v>
          </cell>
          <cell r="X139" t="str">
            <v>弟弟</v>
          </cell>
          <cell r="Y139">
            <v>13363176110</v>
          </cell>
          <cell r="Z139" t="str">
            <v>初中</v>
          </cell>
          <cell r="AA139">
            <v>39630</v>
          </cell>
          <cell r="AB139" t="str">
            <v>滕庄子中学</v>
          </cell>
          <cell r="AC139" t="str">
            <v>无</v>
          </cell>
          <cell r="AD139" t="str">
            <v>统招</v>
          </cell>
          <cell r="AE139" t="str">
            <v>初中</v>
          </cell>
          <cell r="AF139">
            <v>39630</v>
          </cell>
          <cell r="AG139" t="str">
            <v>滕庄子中学</v>
          </cell>
          <cell r="AH139" t="str">
            <v>无</v>
          </cell>
          <cell r="AI139" t="str">
            <v>统招</v>
          </cell>
          <cell r="AJ139" t="str">
            <v>汉</v>
          </cell>
          <cell r="AK139" t="str">
            <v>群众</v>
          </cell>
          <cell r="AL139" t="str">
            <v>未婚</v>
          </cell>
          <cell r="AM139" t="str">
            <v>1993-02-02</v>
          </cell>
          <cell r="AN139">
            <v>31</v>
          </cell>
          <cell r="AO139">
            <v>41387</v>
          </cell>
          <cell r="AP139" t="str">
            <v>河北</v>
          </cell>
          <cell r="AQ139" t="str">
            <v>河北省黄骅市滕庄子乡刘月庄村196号</v>
          </cell>
        </row>
        <row r="140">
          <cell r="C140" t="str">
            <v>杨兴乐</v>
          </cell>
          <cell r="D140" t="str">
            <v>男</v>
          </cell>
          <cell r="E140" t="str">
            <v>前台</v>
          </cell>
          <cell r="F140" t="str">
            <v>河北光华荣昌汽车部件有限公司</v>
          </cell>
          <cell r="G140" t="str">
            <v>座椅事业一部--金属件厂</v>
          </cell>
          <cell r="H140" t="str">
            <v>焊接车间</v>
          </cell>
          <cell r="I140" t="str">
            <v>焊工</v>
          </cell>
          <cell r="J140" t="str">
            <v>/</v>
          </cell>
          <cell r="K140" t="str">
            <v>河北</v>
          </cell>
          <cell r="L140" t="str">
            <v>河北工厂</v>
          </cell>
          <cell r="M140" t="str">
            <v>劳动合同</v>
          </cell>
          <cell r="N140" t="str">
            <v>是</v>
          </cell>
          <cell r="O140" t="str">
            <v>否</v>
          </cell>
          <cell r="P140" t="str">
            <v>正式工</v>
          </cell>
          <cell r="Q140" t="str">
            <v>生产类</v>
          </cell>
          <cell r="R140" t="str">
            <v>直接人员</v>
          </cell>
          <cell r="S140">
            <v>41718</v>
          </cell>
          <cell r="T140">
            <v>10</v>
          </cell>
        </row>
        <row r="140">
          <cell r="W140">
            <v>13131737986</v>
          </cell>
          <cell r="X140" t="str">
            <v>配偶</v>
          </cell>
          <cell r="Y140">
            <v>15354172775</v>
          </cell>
          <cell r="Z140" t="str">
            <v>初中</v>
          </cell>
          <cell r="AA140">
            <v>35977</v>
          </cell>
          <cell r="AB140" t="str">
            <v>常郭中学</v>
          </cell>
          <cell r="AC140" t="str">
            <v>无</v>
          </cell>
          <cell r="AD140" t="str">
            <v>统招</v>
          </cell>
          <cell r="AE140" t="str">
            <v>初中</v>
          </cell>
          <cell r="AF140">
            <v>35977</v>
          </cell>
          <cell r="AG140" t="str">
            <v>常郭中学</v>
          </cell>
          <cell r="AH140" t="str">
            <v>无</v>
          </cell>
          <cell r="AI140" t="str">
            <v>统招</v>
          </cell>
          <cell r="AJ140" t="str">
            <v>汉</v>
          </cell>
          <cell r="AK140" t="str">
            <v>群众</v>
          </cell>
          <cell r="AL140" t="str">
            <v>已婚</v>
          </cell>
          <cell r="AM140" t="str">
            <v>1983-03-04</v>
          </cell>
          <cell r="AN140">
            <v>41</v>
          </cell>
          <cell r="AO140">
            <v>41718</v>
          </cell>
          <cell r="AP140" t="str">
            <v>河北</v>
          </cell>
          <cell r="AQ140" t="str">
            <v>河北省黄骅市常郭镇常郭村132号</v>
          </cell>
        </row>
        <row r="141">
          <cell r="C141" t="str">
            <v>杨学涛</v>
          </cell>
          <cell r="D141" t="str">
            <v>男</v>
          </cell>
          <cell r="E141" t="str">
            <v>前台</v>
          </cell>
          <cell r="F141" t="str">
            <v>河北光华荣昌汽车部件有限公司</v>
          </cell>
          <cell r="G141" t="str">
            <v>座椅事业一部--金属件厂</v>
          </cell>
          <cell r="H141" t="str">
            <v>焊接车间</v>
          </cell>
          <cell r="I141" t="str">
            <v>焊工</v>
          </cell>
          <cell r="J141" t="str">
            <v>/</v>
          </cell>
          <cell r="K141" t="str">
            <v>河北</v>
          </cell>
          <cell r="L141" t="str">
            <v>河北工厂</v>
          </cell>
          <cell r="M141" t="str">
            <v>劳动合同</v>
          </cell>
          <cell r="N141" t="str">
            <v>是</v>
          </cell>
          <cell r="O141" t="str">
            <v>否</v>
          </cell>
          <cell r="P141" t="str">
            <v>正式工</v>
          </cell>
          <cell r="Q141" t="str">
            <v>生产类</v>
          </cell>
          <cell r="R141" t="str">
            <v>直接人员</v>
          </cell>
          <cell r="S141">
            <v>41821</v>
          </cell>
          <cell r="T141">
            <v>10</v>
          </cell>
        </row>
        <row r="141">
          <cell r="W141">
            <v>13582734694</v>
          </cell>
          <cell r="X141" t="str">
            <v>配偶</v>
          </cell>
          <cell r="Y141">
            <v>15612701006</v>
          </cell>
          <cell r="Z141" t="str">
            <v>初中</v>
          </cell>
          <cell r="AA141">
            <v>35582</v>
          </cell>
          <cell r="AB141" t="str">
            <v>常郭中学</v>
          </cell>
          <cell r="AC141" t="str">
            <v>无</v>
          </cell>
          <cell r="AD141" t="str">
            <v>统招</v>
          </cell>
          <cell r="AE141" t="str">
            <v>初中</v>
          </cell>
          <cell r="AF141">
            <v>35582</v>
          </cell>
          <cell r="AG141" t="str">
            <v>常郭中学</v>
          </cell>
          <cell r="AH141" t="str">
            <v>无</v>
          </cell>
          <cell r="AI141" t="str">
            <v>统招</v>
          </cell>
          <cell r="AJ141" t="str">
            <v>汉</v>
          </cell>
          <cell r="AK141" t="str">
            <v>群众</v>
          </cell>
          <cell r="AL141" t="str">
            <v>已婚</v>
          </cell>
          <cell r="AM141" t="str">
            <v>1982-08-15</v>
          </cell>
          <cell r="AN141">
            <v>42</v>
          </cell>
          <cell r="AO141">
            <v>41821</v>
          </cell>
          <cell r="AP141" t="str">
            <v>河北</v>
          </cell>
          <cell r="AQ141" t="str">
            <v>河北省黄骅市常郭镇乔庄子村44号</v>
          </cell>
        </row>
        <row r="142">
          <cell r="C142" t="str">
            <v>朱洪来</v>
          </cell>
          <cell r="D142" t="str">
            <v>男</v>
          </cell>
          <cell r="E142" t="str">
            <v>前台</v>
          </cell>
          <cell r="F142" t="str">
            <v>河北光华荣昌汽车部件有限公司</v>
          </cell>
          <cell r="G142" t="str">
            <v>座椅事业一部--金属件厂</v>
          </cell>
          <cell r="H142" t="str">
            <v>冲压弯管车间</v>
          </cell>
          <cell r="I142" t="str">
            <v>焊工</v>
          </cell>
          <cell r="J142" t="str">
            <v>/</v>
          </cell>
          <cell r="K142" t="str">
            <v>河北</v>
          </cell>
          <cell r="L142" t="str">
            <v>河北工厂</v>
          </cell>
          <cell r="M142" t="str">
            <v>劳动合同</v>
          </cell>
          <cell r="N142" t="str">
            <v>是</v>
          </cell>
          <cell r="O142" t="str">
            <v>否</v>
          </cell>
          <cell r="P142" t="str">
            <v>正式工</v>
          </cell>
          <cell r="Q142" t="str">
            <v>生产类</v>
          </cell>
          <cell r="R142" t="str">
            <v>直接人员</v>
          </cell>
          <cell r="S142">
            <v>41551</v>
          </cell>
          <cell r="T142">
            <v>11</v>
          </cell>
          <cell r="U142">
            <v>45417</v>
          </cell>
          <cell r="V142" t="str">
            <v>调入</v>
          </cell>
          <cell r="W142" t="str">
            <v>18931718677</v>
          </cell>
          <cell r="X142" t="str">
            <v>配偶</v>
          </cell>
          <cell r="Y142">
            <v>15226743183</v>
          </cell>
          <cell r="Z142" t="str">
            <v>高中</v>
          </cell>
          <cell r="AA142">
            <v>40360</v>
          </cell>
          <cell r="AB142" t="str">
            <v>职教中心</v>
          </cell>
          <cell r="AC142" t="str">
            <v>无</v>
          </cell>
          <cell r="AD142" t="str">
            <v>统招</v>
          </cell>
          <cell r="AE142" t="str">
            <v>高中</v>
          </cell>
          <cell r="AF142">
            <v>40360</v>
          </cell>
          <cell r="AG142" t="str">
            <v>职教中心</v>
          </cell>
          <cell r="AH142" t="str">
            <v>无</v>
          </cell>
          <cell r="AI142" t="str">
            <v>统招</v>
          </cell>
          <cell r="AJ142" t="str">
            <v>汉</v>
          </cell>
          <cell r="AK142" t="str">
            <v>群众</v>
          </cell>
          <cell r="AL142" t="str">
            <v>已婚</v>
          </cell>
          <cell r="AM142" t="str">
            <v>1992-02-12</v>
          </cell>
          <cell r="AN142">
            <v>32</v>
          </cell>
          <cell r="AO142">
            <v>41551</v>
          </cell>
          <cell r="AP142" t="str">
            <v>河北</v>
          </cell>
          <cell r="AQ142" t="str">
            <v>河北省黄骅市常郭镇常郭村188号</v>
          </cell>
        </row>
        <row r="143">
          <cell r="C143" t="str">
            <v>赵英才</v>
          </cell>
          <cell r="D143" t="str">
            <v>男</v>
          </cell>
          <cell r="E143" t="str">
            <v>前台</v>
          </cell>
          <cell r="F143" t="str">
            <v>河北光华荣昌汽车部件有限公司</v>
          </cell>
          <cell r="G143" t="str">
            <v>座椅事业一部--金属件厂</v>
          </cell>
          <cell r="H143" t="str">
            <v>焊接车间</v>
          </cell>
          <cell r="I143" t="str">
            <v>焊工</v>
          </cell>
          <cell r="J143" t="str">
            <v>/</v>
          </cell>
          <cell r="K143" t="str">
            <v>河北</v>
          </cell>
          <cell r="L143" t="str">
            <v>河北工厂</v>
          </cell>
          <cell r="M143" t="str">
            <v>劳动合同</v>
          </cell>
          <cell r="N143" t="str">
            <v>是</v>
          </cell>
          <cell r="O143" t="str">
            <v>否</v>
          </cell>
          <cell r="P143" t="str">
            <v>正式工</v>
          </cell>
          <cell r="Q143" t="str">
            <v>生产类</v>
          </cell>
          <cell r="R143" t="str">
            <v>直接人员</v>
          </cell>
          <cell r="S143">
            <v>41315</v>
          </cell>
          <cell r="T143">
            <v>11</v>
          </cell>
        </row>
        <row r="143">
          <cell r="W143" t="str">
            <v>13653270108</v>
          </cell>
          <cell r="X143" t="str">
            <v>配偶</v>
          </cell>
          <cell r="Y143">
            <v>15133731367</v>
          </cell>
          <cell r="Z143" t="str">
            <v>初中</v>
          </cell>
          <cell r="AA143">
            <v>39995</v>
          </cell>
          <cell r="AB143" t="str">
            <v>常郭中学</v>
          </cell>
          <cell r="AC143" t="str">
            <v>无</v>
          </cell>
          <cell r="AD143" t="str">
            <v>统招</v>
          </cell>
          <cell r="AE143" t="str">
            <v>初中</v>
          </cell>
          <cell r="AF143">
            <v>39995</v>
          </cell>
          <cell r="AG143" t="str">
            <v>常郭中学</v>
          </cell>
          <cell r="AH143" t="str">
            <v>无</v>
          </cell>
          <cell r="AI143" t="str">
            <v>统招</v>
          </cell>
          <cell r="AJ143" t="str">
            <v>汉</v>
          </cell>
          <cell r="AK143" t="str">
            <v>群众</v>
          </cell>
          <cell r="AL143" t="str">
            <v>已婚</v>
          </cell>
          <cell r="AM143" t="str">
            <v>1994-03-24</v>
          </cell>
          <cell r="AN143">
            <v>30</v>
          </cell>
          <cell r="AO143">
            <v>41315</v>
          </cell>
          <cell r="AP143" t="str">
            <v>河北</v>
          </cell>
          <cell r="AQ143" t="str">
            <v>河北省黄骅市常郭镇赵子札村224号</v>
          </cell>
        </row>
        <row r="144">
          <cell r="C144" t="str">
            <v>刘金岗</v>
          </cell>
          <cell r="D144" t="str">
            <v>男</v>
          </cell>
          <cell r="E144" t="str">
            <v>前台</v>
          </cell>
          <cell r="F144" t="str">
            <v>河北光华荣昌汽车部件有限公司</v>
          </cell>
          <cell r="G144" t="str">
            <v>座椅事业一部--金属件厂</v>
          </cell>
          <cell r="H144" t="str">
            <v>焊接车间</v>
          </cell>
          <cell r="I144" t="str">
            <v>摆件工</v>
          </cell>
          <cell r="J144" t="str">
            <v>/</v>
          </cell>
          <cell r="K144" t="str">
            <v>河北</v>
          </cell>
          <cell r="L144" t="str">
            <v>河北工厂</v>
          </cell>
          <cell r="M144" t="str">
            <v>劳动合同</v>
          </cell>
          <cell r="N144" t="str">
            <v>是</v>
          </cell>
          <cell r="O144" t="str">
            <v>否</v>
          </cell>
          <cell r="P144" t="str">
            <v>正式工</v>
          </cell>
          <cell r="Q144" t="str">
            <v>生产类</v>
          </cell>
          <cell r="R144" t="str">
            <v>直接人员</v>
          </cell>
          <cell r="S144">
            <v>43760</v>
          </cell>
          <cell r="T144">
            <v>5</v>
          </cell>
          <cell r="U144">
            <v>45635</v>
          </cell>
          <cell r="V144" t="str">
            <v>调入</v>
          </cell>
          <cell r="W144" t="str">
            <v>15932728653</v>
          </cell>
          <cell r="X144" t="str">
            <v>配偶</v>
          </cell>
          <cell r="Y144">
            <v>13373173101</v>
          </cell>
          <cell r="Z144" t="str">
            <v>初中</v>
          </cell>
          <cell r="AA144">
            <v>37773</v>
          </cell>
          <cell r="AB144" t="str">
            <v>常郭中学</v>
          </cell>
          <cell r="AC144" t="str">
            <v>无</v>
          </cell>
          <cell r="AD144" t="str">
            <v>统招</v>
          </cell>
          <cell r="AE144" t="str">
            <v>初中</v>
          </cell>
          <cell r="AF144">
            <v>37773</v>
          </cell>
          <cell r="AG144" t="str">
            <v>常郭中学</v>
          </cell>
          <cell r="AH144" t="str">
            <v>无</v>
          </cell>
          <cell r="AI144" t="str">
            <v>统招</v>
          </cell>
          <cell r="AJ144" t="str">
            <v>汉</v>
          </cell>
          <cell r="AK144" t="str">
            <v>群众</v>
          </cell>
          <cell r="AL144" t="str">
            <v>已婚</v>
          </cell>
          <cell r="AM144" t="str">
            <v>1987-08-12</v>
          </cell>
          <cell r="AN144">
            <v>37</v>
          </cell>
          <cell r="AO144">
            <v>43760</v>
          </cell>
          <cell r="AP144" t="str">
            <v>河北</v>
          </cell>
          <cell r="AQ144" t="str">
            <v>河北省黄骅市常郭镇常郭村648号</v>
          </cell>
        </row>
        <row r="145">
          <cell r="C145" t="str">
            <v>孙华山</v>
          </cell>
          <cell r="D145" t="str">
            <v>男</v>
          </cell>
          <cell r="E145" t="str">
            <v>前台</v>
          </cell>
          <cell r="F145" t="str">
            <v>河北光华荣昌汽车部件有限公司</v>
          </cell>
          <cell r="G145" t="str">
            <v>座椅事业一部--金属件厂</v>
          </cell>
          <cell r="H145" t="str">
            <v>焊接车间</v>
          </cell>
          <cell r="I145" t="str">
            <v>焊工</v>
          </cell>
          <cell r="J145" t="str">
            <v>/</v>
          </cell>
          <cell r="K145" t="str">
            <v>河北</v>
          </cell>
          <cell r="L145" t="str">
            <v>河北工厂</v>
          </cell>
          <cell r="M145" t="str">
            <v>劳动合同</v>
          </cell>
          <cell r="N145" t="str">
            <v>是</v>
          </cell>
          <cell r="O145" t="str">
            <v>否</v>
          </cell>
          <cell r="P145" t="str">
            <v>正式工</v>
          </cell>
          <cell r="Q145" t="str">
            <v>生产类</v>
          </cell>
          <cell r="R145" t="str">
            <v>直接人员</v>
          </cell>
          <cell r="S145">
            <v>44273</v>
          </cell>
          <cell r="T145">
            <v>3</v>
          </cell>
        </row>
        <row r="145">
          <cell r="W145" t="str">
            <v>13700375943</v>
          </cell>
          <cell r="X145" t="str">
            <v>配偶</v>
          </cell>
          <cell r="Y145">
            <v>18333795944</v>
          </cell>
          <cell r="Z145" t="str">
            <v>中专</v>
          </cell>
          <cell r="AA145">
            <v>39630</v>
          </cell>
          <cell r="AB145" t="str">
            <v>黄骅职教中心</v>
          </cell>
          <cell r="AC145" t="str">
            <v>化工</v>
          </cell>
          <cell r="AD145" t="str">
            <v>统招</v>
          </cell>
          <cell r="AE145" t="str">
            <v>中专</v>
          </cell>
          <cell r="AF145">
            <v>39630</v>
          </cell>
          <cell r="AG145" t="str">
            <v>黄骅职教中心</v>
          </cell>
          <cell r="AH145" t="str">
            <v>化工</v>
          </cell>
          <cell r="AI145" t="str">
            <v>统招</v>
          </cell>
          <cell r="AJ145" t="str">
            <v>汉</v>
          </cell>
          <cell r="AK145" t="str">
            <v>群众</v>
          </cell>
          <cell r="AL145" t="str">
            <v>已婚</v>
          </cell>
          <cell r="AM145" t="str">
            <v>1989-05-05</v>
          </cell>
          <cell r="AN145">
            <v>35</v>
          </cell>
          <cell r="AO145">
            <v>41582</v>
          </cell>
          <cell r="AP145" t="str">
            <v>河北</v>
          </cell>
          <cell r="AQ145" t="str">
            <v>河北省黄骅市常郭镇西赵村132号</v>
          </cell>
        </row>
        <row r="146">
          <cell r="C146" t="str">
            <v>王万新</v>
          </cell>
          <cell r="D146" t="str">
            <v>男</v>
          </cell>
          <cell r="E146" t="str">
            <v>前台</v>
          </cell>
          <cell r="F146" t="str">
            <v>河北光华荣昌汽车部件有限公司</v>
          </cell>
          <cell r="G146" t="str">
            <v>座椅事业一部--金属件厂</v>
          </cell>
          <cell r="H146" t="str">
            <v>焊接车间</v>
          </cell>
          <cell r="I146" t="str">
            <v>焊工</v>
          </cell>
          <cell r="J146" t="str">
            <v>/</v>
          </cell>
          <cell r="K146" t="str">
            <v>河北</v>
          </cell>
          <cell r="L146" t="str">
            <v>河北工厂</v>
          </cell>
          <cell r="M146" t="str">
            <v>劳动合同</v>
          </cell>
          <cell r="N146" t="str">
            <v>是</v>
          </cell>
          <cell r="O146" t="str">
            <v>否</v>
          </cell>
          <cell r="P146" t="str">
            <v>正式工</v>
          </cell>
          <cell r="Q146" t="str">
            <v>生产类</v>
          </cell>
          <cell r="R146" t="str">
            <v>直接人员</v>
          </cell>
          <cell r="S146">
            <v>42679</v>
          </cell>
          <cell r="T146">
            <v>8</v>
          </cell>
        </row>
        <row r="146">
          <cell r="W146" t="str">
            <v>15033696608</v>
          </cell>
          <cell r="X146" t="str">
            <v>配偶</v>
          </cell>
          <cell r="Y146">
            <v>15532887744</v>
          </cell>
          <cell r="Z146" t="str">
            <v>初中</v>
          </cell>
          <cell r="AA146">
            <v>32660</v>
          </cell>
          <cell r="AB146" t="str">
            <v>常郭中学</v>
          </cell>
          <cell r="AC146" t="str">
            <v>无</v>
          </cell>
          <cell r="AD146" t="str">
            <v>统招</v>
          </cell>
          <cell r="AE146" t="str">
            <v>初中</v>
          </cell>
          <cell r="AF146">
            <v>32660</v>
          </cell>
          <cell r="AG146" t="str">
            <v>常郭中学</v>
          </cell>
          <cell r="AH146" t="str">
            <v>无</v>
          </cell>
          <cell r="AI146" t="str">
            <v>统招</v>
          </cell>
          <cell r="AJ146" t="str">
            <v>汉</v>
          </cell>
          <cell r="AK146" t="str">
            <v>群众</v>
          </cell>
          <cell r="AL146" t="str">
            <v>已婚</v>
          </cell>
          <cell r="AM146" t="str">
            <v>1973-05-25</v>
          </cell>
          <cell r="AN146">
            <v>51</v>
          </cell>
          <cell r="AO146">
            <v>42679</v>
          </cell>
          <cell r="AP146" t="str">
            <v>河北</v>
          </cell>
          <cell r="AQ146" t="str">
            <v>河北省黄骅市常郭镇后王桥村162号</v>
          </cell>
        </row>
        <row r="147">
          <cell r="C147" t="str">
            <v>李明</v>
          </cell>
          <cell r="D147" t="str">
            <v>男</v>
          </cell>
          <cell r="E147" t="str">
            <v>前台</v>
          </cell>
          <cell r="F147" t="str">
            <v>河北光华荣昌汽车部件有限公司</v>
          </cell>
          <cell r="G147" t="str">
            <v>座椅事业一部--金属件厂</v>
          </cell>
          <cell r="H147" t="str">
            <v>焊接车间</v>
          </cell>
          <cell r="I147" t="str">
            <v>焊工</v>
          </cell>
          <cell r="J147" t="str">
            <v>/</v>
          </cell>
          <cell r="K147" t="str">
            <v>河北</v>
          </cell>
          <cell r="L147" t="str">
            <v>河北工厂</v>
          </cell>
          <cell r="M147" t="str">
            <v>劳动合同</v>
          </cell>
          <cell r="N147" t="str">
            <v>是</v>
          </cell>
          <cell r="O147" t="str">
            <v>否</v>
          </cell>
          <cell r="P147" t="str">
            <v>正式工</v>
          </cell>
          <cell r="Q147" t="str">
            <v>生产类</v>
          </cell>
          <cell r="R147" t="str">
            <v>直接人员</v>
          </cell>
          <cell r="S147">
            <v>44971</v>
          </cell>
          <cell r="T147">
            <v>1</v>
          </cell>
        </row>
        <row r="147">
          <cell r="W147">
            <v>16631787013</v>
          </cell>
          <cell r="X147" t="str">
            <v>张桂云</v>
          </cell>
          <cell r="Y147">
            <v>16631786375</v>
          </cell>
          <cell r="Z147" t="str">
            <v>初中</v>
          </cell>
          <cell r="AA147">
            <v>37773</v>
          </cell>
          <cell r="AB147" t="str">
            <v>常郭中学</v>
          </cell>
          <cell r="AC147" t="str">
            <v>无</v>
          </cell>
          <cell r="AD147" t="str">
            <v>统招</v>
          </cell>
          <cell r="AE147" t="str">
            <v>初中</v>
          </cell>
          <cell r="AF147">
            <v>37773</v>
          </cell>
          <cell r="AG147" t="str">
            <v>常郭中学</v>
          </cell>
          <cell r="AH147" t="str">
            <v>无</v>
          </cell>
          <cell r="AI147" t="str">
            <v>统招</v>
          </cell>
          <cell r="AJ147" t="str">
            <v>汉</v>
          </cell>
          <cell r="AK147" t="str">
            <v>群众</v>
          </cell>
          <cell r="AL147" t="str">
            <v>已婚</v>
          </cell>
          <cell r="AM147" t="str">
            <v>1986-08-05</v>
          </cell>
          <cell r="AN147">
            <v>38</v>
          </cell>
        </row>
        <row r="147">
          <cell r="AP147" t="str">
            <v>河北</v>
          </cell>
          <cell r="AQ147" t="str">
            <v>河北省黄市常郭镇白芹地村20号</v>
          </cell>
        </row>
        <row r="148">
          <cell r="C148" t="str">
            <v>郭超</v>
          </cell>
          <cell r="D148" t="str">
            <v>男</v>
          </cell>
          <cell r="E148" t="str">
            <v>前台</v>
          </cell>
          <cell r="F148" t="str">
            <v>河北光华荣昌汽车部件有限公司</v>
          </cell>
          <cell r="G148" t="str">
            <v>座椅事业一部--金属件厂</v>
          </cell>
          <cell r="H148" t="str">
            <v>焊接车间</v>
          </cell>
          <cell r="I148" t="str">
            <v>焊工</v>
          </cell>
          <cell r="J148" t="str">
            <v>/</v>
          </cell>
          <cell r="K148" t="str">
            <v>河北</v>
          </cell>
          <cell r="L148" t="str">
            <v>河北工厂</v>
          </cell>
          <cell r="M148" t="str">
            <v>劳动合同</v>
          </cell>
          <cell r="N148" t="str">
            <v>是</v>
          </cell>
          <cell r="O148" t="str">
            <v>否</v>
          </cell>
          <cell r="P148" t="str">
            <v>正式工</v>
          </cell>
          <cell r="Q148" t="str">
            <v>生产类</v>
          </cell>
          <cell r="R148" t="str">
            <v>直接人员</v>
          </cell>
          <cell r="S148">
            <v>44972</v>
          </cell>
          <cell r="T148">
            <v>1</v>
          </cell>
        </row>
        <row r="148">
          <cell r="W148">
            <v>18731711729</v>
          </cell>
          <cell r="X148" t="str">
            <v>郭祥生</v>
          </cell>
          <cell r="Y148">
            <v>15028716478</v>
          </cell>
          <cell r="Z148" t="str">
            <v>初中</v>
          </cell>
          <cell r="AA148">
            <v>39234</v>
          </cell>
          <cell r="AB148" t="str">
            <v>官庄中学</v>
          </cell>
          <cell r="AC148" t="str">
            <v>无</v>
          </cell>
          <cell r="AD148" t="str">
            <v>统招</v>
          </cell>
          <cell r="AE148" t="str">
            <v>初中</v>
          </cell>
          <cell r="AF148">
            <v>39234</v>
          </cell>
          <cell r="AG148" t="str">
            <v>官庄中学</v>
          </cell>
          <cell r="AH148" t="str">
            <v>无</v>
          </cell>
          <cell r="AI148" t="str">
            <v>统招</v>
          </cell>
          <cell r="AJ148" t="str">
            <v>汉</v>
          </cell>
          <cell r="AK148" t="str">
            <v>群众</v>
          </cell>
          <cell r="AL148" t="str">
            <v>未婚</v>
          </cell>
          <cell r="AM148" t="str">
            <v>1992-06-11</v>
          </cell>
          <cell r="AN148">
            <v>32</v>
          </cell>
        </row>
        <row r="148">
          <cell r="AP148" t="str">
            <v>河北</v>
          </cell>
          <cell r="AQ148" t="str">
            <v>河北省黄骅市官庄乡后吴庄村225号</v>
          </cell>
        </row>
        <row r="149">
          <cell r="C149" t="str">
            <v>刘景源</v>
          </cell>
          <cell r="D149" t="str">
            <v>男</v>
          </cell>
          <cell r="E149" t="str">
            <v>前台</v>
          </cell>
          <cell r="F149" t="str">
            <v>河北光华荣昌汽车部件有限公司</v>
          </cell>
          <cell r="G149" t="str">
            <v>座椅事业一部--金属件厂</v>
          </cell>
          <cell r="H149" t="str">
            <v>焊接车间</v>
          </cell>
          <cell r="I149" t="str">
            <v>焊工</v>
          </cell>
          <cell r="J149" t="str">
            <v>/</v>
          </cell>
          <cell r="K149" t="str">
            <v>河北</v>
          </cell>
          <cell r="L149" t="str">
            <v>河北工厂</v>
          </cell>
          <cell r="M149" t="str">
            <v>劳动合同</v>
          </cell>
          <cell r="N149" t="str">
            <v>是</v>
          </cell>
          <cell r="O149" t="str">
            <v>否</v>
          </cell>
          <cell r="P149" t="str">
            <v>正式工</v>
          </cell>
          <cell r="Q149" t="str">
            <v>生产类</v>
          </cell>
          <cell r="R149" t="str">
            <v>直接人员</v>
          </cell>
          <cell r="S149">
            <v>44972</v>
          </cell>
          <cell r="T149">
            <v>1</v>
          </cell>
        </row>
        <row r="149">
          <cell r="W149">
            <v>13722745995</v>
          </cell>
          <cell r="X149" t="str">
            <v>刘景森</v>
          </cell>
          <cell r="Y149">
            <v>15297368889</v>
          </cell>
          <cell r="Z149" t="str">
            <v>高中</v>
          </cell>
          <cell r="AA149">
            <v>39600</v>
          </cell>
          <cell r="AB149" t="str">
            <v>黄骅中学</v>
          </cell>
          <cell r="AC149" t="str">
            <v>无</v>
          </cell>
          <cell r="AD149" t="str">
            <v>统招</v>
          </cell>
          <cell r="AE149" t="str">
            <v>高中</v>
          </cell>
          <cell r="AF149">
            <v>39600</v>
          </cell>
          <cell r="AG149" t="str">
            <v>黄骅中学</v>
          </cell>
          <cell r="AH149" t="str">
            <v>无</v>
          </cell>
          <cell r="AI149" t="str">
            <v>统招</v>
          </cell>
          <cell r="AJ149" t="str">
            <v>汉</v>
          </cell>
          <cell r="AK149" t="str">
            <v>群众</v>
          </cell>
          <cell r="AL149" t="str">
            <v>已婚</v>
          </cell>
          <cell r="AM149" t="str">
            <v>1989-04-07</v>
          </cell>
          <cell r="AN149">
            <v>35</v>
          </cell>
          <cell r="AO149" t="str">
            <v>2022年</v>
          </cell>
          <cell r="AP149" t="str">
            <v>河北</v>
          </cell>
          <cell r="AQ149" t="str">
            <v>河北省黄市旧城镇大贾象村3号</v>
          </cell>
        </row>
        <row r="150">
          <cell r="C150" t="str">
            <v>赵永昌</v>
          </cell>
          <cell r="D150" t="str">
            <v>男</v>
          </cell>
          <cell r="E150" t="str">
            <v>前台</v>
          </cell>
          <cell r="F150" t="str">
            <v>河北光华荣昌汽车部件有限公司</v>
          </cell>
          <cell r="G150" t="str">
            <v>座椅事业一部--金属件厂</v>
          </cell>
          <cell r="H150" t="str">
            <v>冲压弯管车间</v>
          </cell>
          <cell r="I150" t="str">
            <v>焊工</v>
          </cell>
          <cell r="J150" t="str">
            <v>/</v>
          </cell>
          <cell r="K150" t="str">
            <v>河北</v>
          </cell>
          <cell r="L150" t="str">
            <v>天津宏达翔科技有限公司</v>
          </cell>
          <cell r="M150" t="str">
            <v>劳务派遣</v>
          </cell>
          <cell r="N150" t="str">
            <v>是</v>
          </cell>
          <cell r="O150" t="str">
            <v>否</v>
          </cell>
          <cell r="P150" t="str">
            <v>劳务派遣</v>
          </cell>
          <cell r="Q150" t="str">
            <v>生产类</v>
          </cell>
          <cell r="R150" t="str">
            <v>直接人员</v>
          </cell>
          <cell r="S150">
            <v>44972</v>
          </cell>
          <cell r="T150">
            <v>1</v>
          </cell>
          <cell r="U150">
            <v>45536</v>
          </cell>
          <cell r="V150" t="str">
            <v>调入</v>
          </cell>
          <cell r="W150">
            <v>13930765315</v>
          </cell>
          <cell r="X150" t="str">
            <v>郑振梅</v>
          </cell>
          <cell r="Y150">
            <v>18713086200</v>
          </cell>
          <cell r="Z150" t="str">
            <v>初中</v>
          </cell>
          <cell r="AA150">
            <v>39630</v>
          </cell>
          <cell r="AB150" t="str">
            <v>羊二庄中学</v>
          </cell>
          <cell r="AC150" t="str">
            <v>无</v>
          </cell>
          <cell r="AD150" t="str">
            <v>统招</v>
          </cell>
          <cell r="AE150" t="str">
            <v>初中</v>
          </cell>
          <cell r="AF150">
            <v>39630</v>
          </cell>
          <cell r="AG150" t="str">
            <v>羊二庄中学</v>
          </cell>
          <cell r="AH150" t="str">
            <v>无</v>
          </cell>
          <cell r="AI150" t="str">
            <v>统招</v>
          </cell>
          <cell r="AJ150" t="str">
            <v>汉</v>
          </cell>
          <cell r="AK150" t="str">
            <v>群众</v>
          </cell>
          <cell r="AL150" t="str">
            <v>已婚</v>
          </cell>
          <cell r="AM150" t="str">
            <v>1990-02-26</v>
          </cell>
          <cell r="AN150">
            <v>34</v>
          </cell>
        </row>
        <row r="150">
          <cell r="AP150" t="str">
            <v>河北</v>
          </cell>
          <cell r="AQ150" t="str">
            <v>河北省黄骅市羊二庄镇张八寨村48号</v>
          </cell>
        </row>
        <row r="151">
          <cell r="C151" t="str">
            <v>刘玉红</v>
          </cell>
          <cell r="D151" t="str">
            <v>男</v>
          </cell>
          <cell r="E151" t="str">
            <v>前台</v>
          </cell>
          <cell r="F151" t="str">
            <v>河北光华荣昌汽车部件有限公司</v>
          </cell>
          <cell r="G151" t="str">
            <v>座椅事业一部--金属件厂</v>
          </cell>
          <cell r="H151" t="str">
            <v>焊接车间</v>
          </cell>
          <cell r="I151" t="str">
            <v>焊工</v>
          </cell>
          <cell r="J151" t="str">
            <v>/</v>
          </cell>
          <cell r="K151" t="str">
            <v>河北</v>
          </cell>
          <cell r="L151" t="str">
            <v>河北工厂</v>
          </cell>
          <cell r="M151" t="str">
            <v>劳动合同</v>
          </cell>
          <cell r="N151" t="str">
            <v>是</v>
          </cell>
          <cell r="O151" t="str">
            <v>否</v>
          </cell>
          <cell r="P151" t="str">
            <v>正式工</v>
          </cell>
          <cell r="Q151" t="str">
            <v>生产类</v>
          </cell>
          <cell r="R151" t="str">
            <v>直接人员</v>
          </cell>
          <cell r="S151">
            <v>44968</v>
          </cell>
          <cell r="T151">
            <v>1</v>
          </cell>
        </row>
        <row r="151">
          <cell r="W151" t="str">
            <v>13930775283</v>
          </cell>
          <cell r="X151" t="str">
            <v>范淑箐</v>
          </cell>
          <cell r="Y151">
            <v>15733724089</v>
          </cell>
          <cell r="Z151" t="str">
            <v>初中</v>
          </cell>
          <cell r="AA151">
            <v>34121</v>
          </cell>
          <cell r="AB151" t="str">
            <v>仁村中学</v>
          </cell>
          <cell r="AC151" t="str">
            <v>无</v>
          </cell>
          <cell r="AD151" t="str">
            <v>统招</v>
          </cell>
          <cell r="AE151" t="str">
            <v>初中</v>
          </cell>
          <cell r="AF151">
            <v>34121</v>
          </cell>
          <cell r="AG151" t="str">
            <v>仁村中学</v>
          </cell>
          <cell r="AH151" t="str">
            <v>无</v>
          </cell>
          <cell r="AI151" t="str">
            <v>统招</v>
          </cell>
          <cell r="AJ151" t="str">
            <v>汉</v>
          </cell>
          <cell r="AK151" t="str">
            <v>群众</v>
          </cell>
          <cell r="AL151" t="str">
            <v>已婚</v>
          </cell>
          <cell r="AM151" t="str">
            <v>1975-12-22</v>
          </cell>
          <cell r="AN151">
            <v>49</v>
          </cell>
          <cell r="AO151" t="str">
            <v>1994年</v>
          </cell>
          <cell r="AP151" t="str">
            <v>河北</v>
          </cell>
          <cell r="AQ151" t="str">
            <v>河北省黄骅市黄骅镇张常庄村042号</v>
          </cell>
        </row>
        <row r="152">
          <cell r="C152" t="str">
            <v>孙广林</v>
          </cell>
          <cell r="D152" t="str">
            <v>男</v>
          </cell>
          <cell r="E152" t="str">
            <v>前台</v>
          </cell>
          <cell r="F152" t="str">
            <v>河北光华荣昌汽车部件有限公司</v>
          </cell>
          <cell r="G152" t="str">
            <v>座椅事业一部--金属件厂</v>
          </cell>
          <cell r="H152" t="str">
            <v>焊接车间</v>
          </cell>
          <cell r="I152" t="str">
            <v>辅工（检验）</v>
          </cell>
          <cell r="J152" t="str">
            <v>/</v>
          </cell>
          <cell r="K152" t="str">
            <v>河北</v>
          </cell>
          <cell r="L152" t="str">
            <v>河北工厂</v>
          </cell>
          <cell r="M152" t="str">
            <v>劳动合同</v>
          </cell>
          <cell r="N152" t="str">
            <v>是</v>
          </cell>
          <cell r="O152" t="str">
            <v>否</v>
          </cell>
          <cell r="P152" t="str">
            <v>正式工</v>
          </cell>
          <cell r="Q152" t="str">
            <v>质量类</v>
          </cell>
          <cell r="R152" t="str">
            <v>直接人员</v>
          </cell>
          <cell r="S152">
            <v>42081</v>
          </cell>
          <cell r="T152">
            <v>9</v>
          </cell>
        </row>
        <row r="152">
          <cell r="W152" t="str">
            <v>18232867497</v>
          </cell>
          <cell r="X152" t="str">
            <v>配偶</v>
          </cell>
          <cell r="Y152">
            <v>13832732528</v>
          </cell>
          <cell r="Z152" t="str">
            <v>初中</v>
          </cell>
          <cell r="AA152">
            <v>30498</v>
          </cell>
          <cell r="AB152" t="str">
            <v>克山县中学</v>
          </cell>
          <cell r="AC152" t="str">
            <v>无</v>
          </cell>
          <cell r="AD152" t="str">
            <v>统招</v>
          </cell>
          <cell r="AE152" t="str">
            <v>初中</v>
          </cell>
          <cell r="AF152">
            <v>30498</v>
          </cell>
          <cell r="AG152" t="str">
            <v>克山县中学</v>
          </cell>
          <cell r="AH152" t="str">
            <v>无</v>
          </cell>
          <cell r="AI152" t="str">
            <v>统招</v>
          </cell>
          <cell r="AJ152" t="str">
            <v>汉</v>
          </cell>
          <cell r="AK152" t="str">
            <v>群众</v>
          </cell>
          <cell r="AL152" t="str">
            <v>已婚</v>
          </cell>
          <cell r="AM152" t="str">
            <v>1968-01-27</v>
          </cell>
          <cell r="AN152">
            <v>56</v>
          </cell>
          <cell r="AO152">
            <v>42081</v>
          </cell>
          <cell r="AP152" t="str">
            <v>黑龙江</v>
          </cell>
          <cell r="AQ152" t="str">
            <v>黑龙江省克山县河南乡二河村2组</v>
          </cell>
        </row>
        <row r="153">
          <cell r="C153" t="str">
            <v>孙国峰</v>
          </cell>
          <cell r="D153" t="str">
            <v>男</v>
          </cell>
          <cell r="E153" t="str">
            <v>前台</v>
          </cell>
          <cell r="F153" t="str">
            <v>河北光华荣昌汽车部件有限公司</v>
          </cell>
          <cell r="G153" t="str">
            <v>座椅事业一部--金属件厂</v>
          </cell>
          <cell r="H153" t="str">
            <v>焊接车间</v>
          </cell>
          <cell r="I153" t="str">
            <v>辅工（检验）</v>
          </cell>
          <cell r="J153" t="str">
            <v>/</v>
          </cell>
          <cell r="K153" t="str">
            <v>河北</v>
          </cell>
          <cell r="L153" t="str">
            <v>河北工厂</v>
          </cell>
          <cell r="M153" t="str">
            <v>劳动合同</v>
          </cell>
          <cell r="N153" t="str">
            <v>是</v>
          </cell>
          <cell r="O153" t="str">
            <v>否</v>
          </cell>
          <cell r="P153" t="str">
            <v>正式工</v>
          </cell>
          <cell r="Q153" t="str">
            <v>质量类</v>
          </cell>
          <cell r="R153" t="str">
            <v>直接人员</v>
          </cell>
          <cell r="S153">
            <v>42347</v>
          </cell>
          <cell r="T153">
            <v>9</v>
          </cell>
        </row>
        <row r="153">
          <cell r="W153" t="str">
            <v>15131782838</v>
          </cell>
          <cell r="X153" t="str">
            <v>家人</v>
          </cell>
          <cell r="Y153">
            <v>15128795255</v>
          </cell>
          <cell r="Z153" t="str">
            <v>初中</v>
          </cell>
          <cell r="AA153">
            <v>30834</v>
          </cell>
          <cell r="AB153" t="str">
            <v>黄骅镇中</v>
          </cell>
          <cell r="AC153" t="str">
            <v>无</v>
          </cell>
          <cell r="AD153" t="str">
            <v>统招</v>
          </cell>
          <cell r="AE153" t="str">
            <v>初中</v>
          </cell>
          <cell r="AF153">
            <v>30834</v>
          </cell>
          <cell r="AG153" t="str">
            <v>黄骅镇中</v>
          </cell>
          <cell r="AH153" t="str">
            <v>无</v>
          </cell>
          <cell r="AI153" t="str">
            <v>统招</v>
          </cell>
          <cell r="AJ153" t="str">
            <v>汉</v>
          </cell>
          <cell r="AK153" t="str">
            <v>群众</v>
          </cell>
          <cell r="AL153" t="str">
            <v>已婚</v>
          </cell>
          <cell r="AM153" t="str">
            <v>1968-05-25</v>
          </cell>
          <cell r="AN153">
            <v>56</v>
          </cell>
          <cell r="AO153">
            <v>42347</v>
          </cell>
          <cell r="AP153" t="str">
            <v>河北</v>
          </cell>
          <cell r="AQ153" t="str">
            <v>河北省黄骅市康宁街五一小区35号</v>
          </cell>
        </row>
        <row r="154">
          <cell r="C154" t="str">
            <v>孙金海</v>
          </cell>
          <cell r="D154" t="str">
            <v>男</v>
          </cell>
          <cell r="E154" t="str">
            <v>前台</v>
          </cell>
          <cell r="F154" t="str">
            <v>河北光华荣昌汽车部件有限公司</v>
          </cell>
          <cell r="G154" t="str">
            <v>座椅事业一部--金属件厂</v>
          </cell>
          <cell r="H154" t="str">
            <v>焊接车间</v>
          </cell>
          <cell r="I154" t="str">
            <v>辅工（检验）</v>
          </cell>
          <cell r="J154" t="str">
            <v>/</v>
          </cell>
          <cell r="K154" t="str">
            <v>河北</v>
          </cell>
          <cell r="L154" t="str">
            <v>河北工厂</v>
          </cell>
          <cell r="M154" t="str">
            <v>劳动合同</v>
          </cell>
          <cell r="N154" t="str">
            <v>是</v>
          </cell>
          <cell r="O154" t="str">
            <v>否</v>
          </cell>
          <cell r="P154" t="str">
            <v>正式工</v>
          </cell>
          <cell r="Q154" t="str">
            <v>质量类</v>
          </cell>
          <cell r="R154" t="str">
            <v>直接人员</v>
          </cell>
          <cell r="S154">
            <v>41874</v>
          </cell>
          <cell r="T154">
            <v>10</v>
          </cell>
        </row>
        <row r="154">
          <cell r="W154">
            <v>13831747226</v>
          </cell>
          <cell r="X154" t="str">
            <v>配偶</v>
          </cell>
          <cell r="Y154">
            <v>15230755043</v>
          </cell>
          <cell r="Z154" t="str">
            <v>初中</v>
          </cell>
          <cell r="AA154">
            <v>30103</v>
          </cell>
          <cell r="AB154" t="str">
            <v>常郭中学</v>
          </cell>
          <cell r="AC154" t="str">
            <v>无</v>
          </cell>
          <cell r="AD154" t="str">
            <v>统招</v>
          </cell>
          <cell r="AE154" t="str">
            <v>初中</v>
          </cell>
          <cell r="AF154">
            <v>30103</v>
          </cell>
          <cell r="AG154" t="str">
            <v>常郭中学</v>
          </cell>
          <cell r="AH154" t="str">
            <v>无</v>
          </cell>
          <cell r="AI154" t="str">
            <v>统招</v>
          </cell>
          <cell r="AJ154" t="str">
            <v>汉</v>
          </cell>
          <cell r="AK154" t="str">
            <v>群众</v>
          </cell>
          <cell r="AL154" t="str">
            <v>已婚</v>
          </cell>
          <cell r="AM154" t="str">
            <v>1967-12-24</v>
          </cell>
          <cell r="AN154">
            <v>57</v>
          </cell>
          <cell r="AO154">
            <v>43571</v>
          </cell>
          <cell r="AP154" t="str">
            <v>河北</v>
          </cell>
          <cell r="AQ154" t="str">
            <v>河北省黄骅市常郭镇西赵村191号</v>
          </cell>
        </row>
        <row r="155">
          <cell r="C155" t="str">
            <v>胡庆生</v>
          </cell>
          <cell r="D155" t="str">
            <v>男</v>
          </cell>
          <cell r="E155" t="str">
            <v>前台</v>
          </cell>
          <cell r="F155" t="str">
            <v>河北光华荣昌汽车部件有限公司</v>
          </cell>
          <cell r="G155" t="str">
            <v>座椅事业一部--金属件厂</v>
          </cell>
          <cell r="H155" t="str">
            <v>焊接车间</v>
          </cell>
          <cell r="I155" t="str">
            <v>辅工（检验）</v>
          </cell>
          <cell r="J155" t="str">
            <v>/</v>
          </cell>
          <cell r="K155" t="str">
            <v>河北</v>
          </cell>
          <cell r="L155" t="str">
            <v>河北工厂</v>
          </cell>
          <cell r="M155" t="str">
            <v>劳动合同</v>
          </cell>
          <cell r="N155" t="str">
            <v>是</v>
          </cell>
          <cell r="O155" t="str">
            <v>否</v>
          </cell>
          <cell r="P155" t="str">
            <v>正式工</v>
          </cell>
          <cell r="Q155" t="str">
            <v>质量类</v>
          </cell>
          <cell r="R155" t="str">
            <v>直接人员</v>
          </cell>
          <cell r="S155">
            <v>41333</v>
          </cell>
          <cell r="T155">
            <v>11</v>
          </cell>
        </row>
        <row r="155">
          <cell r="W155">
            <v>13803179083</v>
          </cell>
          <cell r="X155" t="str">
            <v>配偶</v>
          </cell>
          <cell r="Y155">
            <v>15028648479</v>
          </cell>
          <cell r="Z155" t="str">
            <v>初中</v>
          </cell>
          <cell r="AA155">
            <v>29768</v>
          </cell>
          <cell r="AB155" t="str">
            <v>滕庄子中学</v>
          </cell>
          <cell r="AC155" t="str">
            <v>无</v>
          </cell>
          <cell r="AD155" t="str">
            <v>统招</v>
          </cell>
          <cell r="AE155" t="str">
            <v>初中</v>
          </cell>
          <cell r="AF155">
            <v>29768</v>
          </cell>
          <cell r="AG155" t="str">
            <v>滕庄子中学</v>
          </cell>
          <cell r="AH155" t="str">
            <v>无</v>
          </cell>
          <cell r="AI155" t="str">
            <v>统招</v>
          </cell>
          <cell r="AJ155" t="str">
            <v>汉</v>
          </cell>
          <cell r="AK155" t="str">
            <v>群众</v>
          </cell>
          <cell r="AL155" t="str">
            <v>已婚</v>
          </cell>
          <cell r="AM155" t="str">
            <v>1966-11-21</v>
          </cell>
          <cell r="AN155">
            <v>58</v>
          </cell>
          <cell r="AO155">
            <v>41874</v>
          </cell>
          <cell r="AP155" t="str">
            <v>河北</v>
          </cell>
          <cell r="AQ155" t="str">
            <v>河北省黄骅市滕庄子乡东道安村179号</v>
          </cell>
        </row>
        <row r="156">
          <cell r="C156" t="str">
            <v>刘金良</v>
          </cell>
          <cell r="D156" t="str">
            <v>男</v>
          </cell>
          <cell r="E156" t="str">
            <v>前台</v>
          </cell>
          <cell r="F156" t="str">
            <v>河北光华荣昌汽车部件有限公司</v>
          </cell>
          <cell r="G156" t="str">
            <v>座椅事业一部--金属件厂</v>
          </cell>
          <cell r="H156" t="str">
            <v>焊接车间</v>
          </cell>
          <cell r="I156" t="str">
            <v>摆件工</v>
          </cell>
          <cell r="J156" t="str">
            <v>/</v>
          </cell>
          <cell r="K156" t="str">
            <v>河北</v>
          </cell>
          <cell r="L156" t="str">
            <v>河北工厂</v>
          </cell>
          <cell r="M156" t="str">
            <v>劳动合同</v>
          </cell>
          <cell r="N156" t="str">
            <v>是</v>
          </cell>
          <cell r="O156" t="str">
            <v>否</v>
          </cell>
          <cell r="P156" t="str">
            <v>正式工</v>
          </cell>
          <cell r="Q156" t="str">
            <v>生产类</v>
          </cell>
          <cell r="R156" t="str">
            <v>直接人员</v>
          </cell>
          <cell r="S156">
            <v>43168</v>
          </cell>
          <cell r="T156">
            <v>6</v>
          </cell>
        </row>
        <row r="156">
          <cell r="W156" t="str">
            <v>15227596276</v>
          </cell>
          <cell r="X156" t="str">
            <v>配偶</v>
          </cell>
          <cell r="Y156">
            <v>15227596276</v>
          </cell>
          <cell r="Z156" t="str">
            <v>小学</v>
          </cell>
          <cell r="AA156">
            <v>29526</v>
          </cell>
          <cell r="AB156" t="str">
            <v>朱院村小学</v>
          </cell>
          <cell r="AC156" t="str">
            <v>无</v>
          </cell>
          <cell r="AD156" t="str">
            <v>统招</v>
          </cell>
          <cell r="AE156" t="str">
            <v>小学</v>
          </cell>
          <cell r="AF156">
            <v>29526</v>
          </cell>
          <cell r="AG156" t="str">
            <v>朱院村小学</v>
          </cell>
          <cell r="AH156" t="str">
            <v>无</v>
          </cell>
          <cell r="AI156" t="str">
            <v>统招</v>
          </cell>
          <cell r="AJ156" t="str">
            <v>汉</v>
          </cell>
          <cell r="AK156" t="str">
            <v>群众</v>
          </cell>
          <cell r="AL156" t="str">
            <v>已婚</v>
          </cell>
          <cell r="AM156" t="str">
            <v>1972-05-11</v>
          </cell>
          <cell r="AN156">
            <v>52</v>
          </cell>
          <cell r="AO156">
            <v>41639</v>
          </cell>
          <cell r="AP156" t="str">
            <v>河北</v>
          </cell>
          <cell r="AQ156" t="str">
            <v>河北省沧州市盐山县圣佛镇朱院村66号</v>
          </cell>
        </row>
        <row r="157">
          <cell r="C157" t="str">
            <v>杨树国</v>
          </cell>
          <cell r="D157" t="str">
            <v>男</v>
          </cell>
          <cell r="E157" t="str">
            <v>前台</v>
          </cell>
          <cell r="F157" t="str">
            <v>河北光华荣昌汽车部件有限公司</v>
          </cell>
          <cell r="G157" t="str">
            <v>座椅事业一部--金属件厂</v>
          </cell>
          <cell r="H157" t="str">
            <v>焊接车间</v>
          </cell>
          <cell r="I157" t="str">
            <v>摆件工</v>
          </cell>
          <cell r="J157" t="str">
            <v>/</v>
          </cell>
          <cell r="K157" t="str">
            <v>河北</v>
          </cell>
          <cell r="L157" t="str">
            <v>河北工厂</v>
          </cell>
          <cell r="M157" t="str">
            <v>劳动合同</v>
          </cell>
          <cell r="N157" t="str">
            <v>是</v>
          </cell>
          <cell r="O157" t="str">
            <v>否</v>
          </cell>
          <cell r="P157" t="str">
            <v>正式工</v>
          </cell>
          <cell r="Q157" t="str">
            <v>生产类</v>
          </cell>
          <cell r="R157" t="str">
            <v>直接人员</v>
          </cell>
          <cell r="S157">
            <v>42653</v>
          </cell>
          <cell r="T157">
            <v>8</v>
          </cell>
        </row>
        <row r="157">
          <cell r="W157" t="str">
            <v>15831875124</v>
          </cell>
          <cell r="X157" t="str">
            <v>儿子</v>
          </cell>
          <cell r="Y157">
            <v>18830700444</v>
          </cell>
          <cell r="Z157" t="str">
            <v>初中</v>
          </cell>
          <cell r="AA157">
            <v>31929</v>
          </cell>
          <cell r="AB157" t="str">
            <v>圣佛中学</v>
          </cell>
          <cell r="AC157" t="str">
            <v>无</v>
          </cell>
          <cell r="AD157" t="str">
            <v>统招</v>
          </cell>
          <cell r="AE157" t="str">
            <v>初中</v>
          </cell>
          <cell r="AF157">
            <v>31929</v>
          </cell>
          <cell r="AG157" t="str">
            <v>圣佛中学</v>
          </cell>
          <cell r="AH157" t="str">
            <v>无</v>
          </cell>
          <cell r="AI157" t="str">
            <v>统招</v>
          </cell>
          <cell r="AJ157" t="str">
            <v>汉</v>
          </cell>
          <cell r="AK157" t="str">
            <v>群众</v>
          </cell>
          <cell r="AL157" t="str">
            <v>已婚</v>
          </cell>
          <cell r="AM157" t="str">
            <v>1971-05-02</v>
          </cell>
          <cell r="AN157">
            <v>53</v>
          </cell>
          <cell r="AO157">
            <v>43168</v>
          </cell>
          <cell r="AP157" t="str">
            <v>河北</v>
          </cell>
          <cell r="AQ157" t="str">
            <v>河北省沧州市盐山县圣佛镇杨甫寨村377号</v>
          </cell>
        </row>
        <row r="158">
          <cell r="C158" t="str">
            <v>韩桂栋</v>
          </cell>
          <cell r="D158" t="str">
            <v>男</v>
          </cell>
          <cell r="E158" t="str">
            <v>前台</v>
          </cell>
          <cell r="F158" t="str">
            <v>河北光华荣昌汽车部件有限公司</v>
          </cell>
          <cell r="G158" t="str">
            <v>座椅事业一部--金属件厂</v>
          </cell>
          <cell r="H158" t="str">
            <v>焊接车间</v>
          </cell>
          <cell r="I158" t="str">
            <v>摆件工</v>
          </cell>
          <cell r="J158" t="str">
            <v>/</v>
          </cell>
          <cell r="K158" t="str">
            <v>河北</v>
          </cell>
          <cell r="L158" t="str">
            <v>河北工厂</v>
          </cell>
          <cell r="M158" t="str">
            <v>劳动合同</v>
          </cell>
          <cell r="N158" t="str">
            <v>是</v>
          </cell>
          <cell r="O158" t="str">
            <v>否</v>
          </cell>
          <cell r="P158" t="str">
            <v>正式工</v>
          </cell>
          <cell r="Q158" t="str">
            <v>生产类</v>
          </cell>
          <cell r="R158" t="str">
            <v>直接人员</v>
          </cell>
          <cell r="S158">
            <v>44295</v>
          </cell>
          <cell r="T158">
            <v>3</v>
          </cell>
        </row>
        <row r="158">
          <cell r="W158" t="str">
            <v>13930765802</v>
          </cell>
          <cell r="X158" t="str">
            <v>——</v>
          </cell>
          <cell r="Y158" t="str">
            <v>——</v>
          </cell>
          <cell r="Z158" t="str">
            <v>初中</v>
          </cell>
          <cell r="AA158">
            <v>35947</v>
          </cell>
          <cell r="AB158" t="str">
            <v>滕庄子中学</v>
          </cell>
          <cell r="AC158" t="str">
            <v>无</v>
          </cell>
          <cell r="AD158" t="str">
            <v>统招</v>
          </cell>
          <cell r="AE158" t="str">
            <v>初中</v>
          </cell>
          <cell r="AF158">
            <v>35947</v>
          </cell>
          <cell r="AG158" t="str">
            <v>滕庄子中学</v>
          </cell>
          <cell r="AH158" t="str">
            <v>无</v>
          </cell>
          <cell r="AI158" t="str">
            <v>统招</v>
          </cell>
          <cell r="AJ158" t="str">
            <v>汉</v>
          </cell>
          <cell r="AK158" t="str">
            <v>群众</v>
          </cell>
          <cell r="AL158" t="str">
            <v>已婚</v>
          </cell>
          <cell r="AM158" t="str">
            <v>1981-09-01</v>
          </cell>
          <cell r="AN158">
            <v>43</v>
          </cell>
          <cell r="AO158">
            <v>42653</v>
          </cell>
          <cell r="AP158" t="str">
            <v>河北</v>
          </cell>
          <cell r="AQ158" t="str">
            <v>河北省黄骅市滕庄子乡北王曼村894号</v>
          </cell>
        </row>
        <row r="159">
          <cell r="C159" t="str">
            <v>吴晓萌</v>
          </cell>
          <cell r="D159" t="str">
            <v>女</v>
          </cell>
          <cell r="E159" t="str">
            <v>前台</v>
          </cell>
          <cell r="F159" t="str">
            <v>河北光华荣昌汽车部件有限公司</v>
          </cell>
          <cell r="G159" t="str">
            <v>座椅事业一部--金属件厂</v>
          </cell>
          <cell r="H159" t="str">
            <v>采购执行科</v>
          </cell>
          <cell r="I159" t="str">
            <v>物料计划员</v>
          </cell>
          <cell r="J159" t="str">
            <v>/</v>
          </cell>
          <cell r="K159" t="str">
            <v>河北</v>
          </cell>
          <cell r="L159" t="str">
            <v>河北工厂</v>
          </cell>
          <cell r="M159" t="str">
            <v>劳动合同</v>
          </cell>
          <cell r="N159" t="str">
            <v>是</v>
          </cell>
          <cell r="O159" t="str">
            <v>否</v>
          </cell>
          <cell r="P159" t="str">
            <v>正式工</v>
          </cell>
          <cell r="Q159" t="str">
            <v>采购类</v>
          </cell>
          <cell r="R159" t="str">
            <v>间接人员</v>
          </cell>
          <cell r="S159">
            <v>43157</v>
          </cell>
          <cell r="T159">
            <v>6</v>
          </cell>
          <cell r="U159">
            <v>45474</v>
          </cell>
          <cell r="V159" t="str">
            <v>调入</v>
          </cell>
          <cell r="W159">
            <v>15733705036</v>
          </cell>
          <cell r="X159" t="str">
            <v>配偶</v>
          </cell>
          <cell r="Y159">
            <v>15532826222</v>
          </cell>
          <cell r="Z159" t="str">
            <v>初中</v>
          </cell>
          <cell r="AA159">
            <v>38504</v>
          </cell>
          <cell r="AB159" t="str">
            <v>官庄中学</v>
          </cell>
          <cell r="AC159" t="str">
            <v>无</v>
          </cell>
          <cell r="AD159" t="str">
            <v>统招</v>
          </cell>
          <cell r="AE159" t="str">
            <v>初中</v>
          </cell>
          <cell r="AF159">
            <v>38504</v>
          </cell>
          <cell r="AG159" t="str">
            <v>官庄中学</v>
          </cell>
          <cell r="AH159" t="str">
            <v>无</v>
          </cell>
          <cell r="AI159" t="str">
            <v>统招</v>
          </cell>
          <cell r="AJ159" t="str">
            <v>汉</v>
          </cell>
          <cell r="AK159" t="str">
            <v>群众</v>
          </cell>
          <cell r="AL159" t="str">
            <v>已婚</v>
          </cell>
          <cell r="AM159" t="str">
            <v>1989-09-11</v>
          </cell>
          <cell r="AN159">
            <v>35</v>
          </cell>
          <cell r="AO159">
            <v>44785</v>
          </cell>
          <cell r="AP159" t="str">
            <v>河北</v>
          </cell>
          <cell r="AQ159" t="str">
            <v>河北省黄骅市官庄乡西河村122号</v>
          </cell>
        </row>
        <row r="160">
          <cell r="C160" t="str">
            <v>王红梅</v>
          </cell>
          <cell r="D160" t="str">
            <v>女</v>
          </cell>
          <cell r="E160" t="str">
            <v>前台</v>
          </cell>
          <cell r="F160" t="str">
            <v>河北光华荣昌汽车部件有限公司</v>
          </cell>
          <cell r="G160" t="str">
            <v>座椅事业一部--金属件厂</v>
          </cell>
          <cell r="H160" t="str">
            <v>焊接车间</v>
          </cell>
          <cell r="I160" t="str">
            <v>摆件工</v>
          </cell>
          <cell r="J160" t="str">
            <v>/</v>
          </cell>
          <cell r="K160" t="str">
            <v>河北</v>
          </cell>
          <cell r="L160" t="str">
            <v>河北工厂</v>
          </cell>
          <cell r="M160" t="str">
            <v>劳动合同</v>
          </cell>
          <cell r="N160" t="str">
            <v>是</v>
          </cell>
          <cell r="O160" t="str">
            <v>否</v>
          </cell>
          <cell r="P160" t="str">
            <v>正式工</v>
          </cell>
          <cell r="Q160" t="str">
            <v>生产类</v>
          </cell>
          <cell r="R160" t="str">
            <v>直接人员</v>
          </cell>
          <cell r="S160">
            <v>41335</v>
          </cell>
          <cell r="T160">
            <v>11</v>
          </cell>
        </row>
        <row r="160">
          <cell r="W160" t="str">
            <v>18232880775</v>
          </cell>
          <cell r="X160" t="str">
            <v>配偶</v>
          </cell>
          <cell r="Y160">
            <v>13463779624</v>
          </cell>
          <cell r="Z160" t="str">
            <v>初中</v>
          </cell>
          <cell r="AA160">
            <v>35247</v>
          </cell>
          <cell r="AB160" t="str">
            <v>常郭中学</v>
          </cell>
          <cell r="AC160" t="str">
            <v>无</v>
          </cell>
          <cell r="AD160" t="str">
            <v>统招</v>
          </cell>
          <cell r="AE160" t="str">
            <v>初中</v>
          </cell>
          <cell r="AF160">
            <v>35247</v>
          </cell>
          <cell r="AG160" t="str">
            <v>常郭中学</v>
          </cell>
          <cell r="AH160" t="str">
            <v>无</v>
          </cell>
          <cell r="AI160" t="str">
            <v>统招</v>
          </cell>
          <cell r="AJ160" t="str">
            <v>汉</v>
          </cell>
          <cell r="AK160" t="str">
            <v>群众</v>
          </cell>
          <cell r="AL160" t="str">
            <v>已婚</v>
          </cell>
          <cell r="AM160" t="str">
            <v>1981-07-08</v>
          </cell>
          <cell r="AN160">
            <v>43</v>
          </cell>
          <cell r="AO160">
            <v>43157</v>
          </cell>
          <cell r="AP160" t="str">
            <v>河北</v>
          </cell>
          <cell r="AQ160" t="str">
            <v>河北省黄骅市常郭镇西马村95号</v>
          </cell>
        </row>
        <row r="161">
          <cell r="C161" t="str">
            <v>吴红红</v>
          </cell>
          <cell r="D161" t="str">
            <v>女</v>
          </cell>
          <cell r="E161" t="str">
            <v>前台</v>
          </cell>
          <cell r="F161" t="str">
            <v>河北光华荣昌汽车部件有限公司</v>
          </cell>
          <cell r="G161" t="str">
            <v>座椅事业一部--金属件厂</v>
          </cell>
          <cell r="H161" t="str">
            <v>焊接车间</v>
          </cell>
          <cell r="I161" t="str">
            <v>摆件工</v>
          </cell>
          <cell r="J161" t="str">
            <v>/</v>
          </cell>
          <cell r="K161" t="str">
            <v>河北</v>
          </cell>
          <cell r="L161" t="str">
            <v>河北工厂</v>
          </cell>
          <cell r="M161" t="str">
            <v>劳动合同</v>
          </cell>
          <cell r="N161" t="str">
            <v>是</v>
          </cell>
          <cell r="O161" t="str">
            <v>否</v>
          </cell>
          <cell r="P161" t="str">
            <v>正式工</v>
          </cell>
          <cell r="Q161" t="str">
            <v>生产类</v>
          </cell>
          <cell r="R161" t="str">
            <v>直接人员</v>
          </cell>
          <cell r="S161">
            <v>42774</v>
          </cell>
          <cell r="T161">
            <v>7</v>
          </cell>
        </row>
        <row r="161">
          <cell r="W161">
            <v>13292796362</v>
          </cell>
          <cell r="X161" t="str">
            <v>配偶</v>
          </cell>
          <cell r="Y161">
            <v>13383067880</v>
          </cell>
          <cell r="Z161" t="str">
            <v>初中</v>
          </cell>
          <cell r="AA161">
            <v>36312</v>
          </cell>
          <cell r="AB161" t="str">
            <v>桑庄中学</v>
          </cell>
          <cell r="AC161" t="str">
            <v>无</v>
          </cell>
          <cell r="AD161" t="str">
            <v>统招</v>
          </cell>
          <cell r="AE161" t="str">
            <v>初中</v>
          </cell>
          <cell r="AF161">
            <v>36312</v>
          </cell>
          <cell r="AG161" t="str">
            <v>桑庄中学</v>
          </cell>
          <cell r="AH161" t="str">
            <v>无</v>
          </cell>
          <cell r="AI161" t="str">
            <v>统招</v>
          </cell>
          <cell r="AJ161" t="str">
            <v>汉</v>
          </cell>
          <cell r="AK161" t="str">
            <v>群众</v>
          </cell>
          <cell r="AL161" t="str">
            <v>已婚</v>
          </cell>
          <cell r="AM161" t="str">
            <v>1983-08-16</v>
          </cell>
          <cell r="AN161">
            <v>41</v>
          </cell>
          <cell r="AO161">
            <v>41335</v>
          </cell>
          <cell r="AP161" t="str">
            <v>河北</v>
          </cell>
          <cell r="AQ161" t="str">
            <v>河北省泊头镇营子镇大吴潘村47号</v>
          </cell>
        </row>
        <row r="162">
          <cell r="C162" t="str">
            <v>刘双双</v>
          </cell>
          <cell r="D162" t="str">
            <v>女</v>
          </cell>
          <cell r="E162" t="str">
            <v>前台</v>
          </cell>
          <cell r="F162" t="str">
            <v>河北光华荣昌汽车部件有限公司</v>
          </cell>
          <cell r="G162" t="str">
            <v>座椅事业一部--金属件厂</v>
          </cell>
          <cell r="H162" t="str">
            <v>焊接车间</v>
          </cell>
          <cell r="I162" t="str">
            <v>摆件工</v>
          </cell>
          <cell r="J162" t="str">
            <v>/</v>
          </cell>
          <cell r="K162" t="str">
            <v>河北</v>
          </cell>
          <cell r="L162" t="str">
            <v>河北工厂</v>
          </cell>
          <cell r="M162" t="str">
            <v>劳动合同</v>
          </cell>
          <cell r="N162" t="str">
            <v>是</v>
          </cell>
          <cell r="O162" t="str">
            <v>否</v>
          </cell>
          <cell r="P162" t="str">
            <v>正式工</v>
          </cell>
          <cell r="Q162" t="str">
            <v>生产类</v>
          </cell>
          <cell r="R162" t="str">
            <v>直接人员</v>
          </cell>
          <cell r="S162">
            <v>44389</v>
          </cell>
          <cell r="T162">
            <v>3</v>
          </cell>
        </row>
        <row r="162">
          <cell r="W162" t="str">
            <v>13833761049</v>
          </cell>
          <cell r="X162" t="str">
            <v>配偶</v>
          </cell>
          <cell r="Y162">
            <v>13832704431</v>
          </cell>
          <cell r="Z162" t="str">
            <v>初中</v>
          </cell>
          <cell r="AA162" t="str">
            <v>1995/06/31</v>
          </cell>
          <cell r="AB162" t="str">
            <v>海兴县丁村中学</v>
          </cell>
          <cell r="AC162" t="str">
            <v>无</v>
          </cell>
          <cell r="AD162" t="str">
            <v>统招</v>
          </cell>
          <cell r="AE162" t="str">
            <v>初中</v>
          </cell>
          <cell r="AF162">
            <v>34851</v>
          </cell>
          <cell r="AG162" t="str">
            <v>海兴县丁村中学</v>
          </cell>
          <cell r="AH162" t="str">
            <v>无</v>
          </cell>
          <cell r="AI162" t="str">
            <v>统招</v>
          </cell>
          <cell r="AJ162" t="str">
            <v>汉</v>
          </cell>
          <cell r="AK162" t="str">
            <v>群众</v>
          </cell>
          <cell r="AL162" t="str">
            <v>已婚</v>
          </cell>
          <cell r="AM162" t="str">
            <v>1982-08-04</v>
          </cell>
          <cell r="AN162">
            <v>42</v>
          </cell>
          <cell r="AO162">
            <v>42774</v>
          </cell>
          <cell r="AP162" t="str">
            <v>河北</v>
          </cell>
          <cell r="AQ162" t="str">
            <v>河北省黄骅市羊二庄镇中赵村117号</v>
          </cell>
        </row>
        <row r="163">
          <cell r="C163" t="str">
            <v>崔新玲</v>
          </cell>
          <cell r="D163" t="str">
            <v>女</v>
          </cell>
          <cell r="E163" t="str">
            <v>前台</v>
          </cell>
          <cell r="F163" t="str">
            <v>河北光华荣昌汽车部件有限公司</v>
          </cell>
          <cell r="G163" t="str">
            <v>座椅事业一部--金属件厂</v>
          </cell>
          <cell r="H163" t="str">
            <v>焊接车间</v>
          </cell>
          <cell r="I163" t="str">
            <v>摆件工</v>
          </cell>
          <cell r="J163" t="str">
            <v>/</v>
          </cell>
          <cell r="K163" t="str">
            <v>河北</v>
          </cell>
          <cell r="L163" t="str">
            <v>河北工厂</v>
          </cell>
          <cell r="M163" t="str">
            <v>劳动合同</v>
          </cell>
          <cell r="N163" t="str">
            <v>是</v>
          </cell>
          <cell r="O163" t="str">
            <v>否</v>
          </cell>
          <cell r="P163" t="str">
            <v>正式工</v>
          </cell>
          <cell r="Q163" t="str">
            <v>生产类</v>
          </cell>
          <cell r="R163" t="str">
            <v>直接人员</v>
          </cell>
          <cell r="S163">
            <v>44404</v>
          </cell>
          <cell r="T163">
            <v>3</v>
          </cell>
          <cell r="U163" t="str">
            <v>2021.7.27</v>
          </cell>
          <cell r="V163" t="str">
            <v>2021.07.27由劳务转公司</v>
          </cell>
          <cell r="W163">
            <v>15233177937</v>
          </cell>
          <cell r="X163" t="str">
            <v>丈夫</v>
          </cell>
          <cell r="Y163">
            <v>15233177937</v>
          </cell>
          <cell r="Z163" t="str">
            <v>初中</v>
          </cell>
          <cell r="AA163">
            <v>39600</v>
          </cell>
          <cell r="AB163" t="str">
            <v>大单中学</v>
          </cell>
          <cell r="AC163" t="str">
            <v>无</v>
          </cell>
          <cell r="AD163" t="str">
            <v>统招</v>
          </cell>
          <cell r="AE163" t="str">
            <v>初中</v>
          </cell>
          <cell r="AF163">
            <v>39600</v>
          </cell>
          <cell r="AG163" t="str">
            <v>大单中学</v>
          </cell>
          <cell r="AH163" t="str">
            <v>无</v>
          </cell>
          <cell r="AI163" t="str">
            <v>统招</v>
          </cell>
          <cell r="AJ163" t="str">
            <v>汉</v>
          </cell>
          <cell r="AK163" t="str">
            <v>群众</v>
          </cell>
          <cell r="AL163" t="str">
            <v>已婚</v>
          </cell>
          <cell r="AM163" t="str">
            <v>1992-12-16</v>
          </cell>
          <cell r="AN163">
            <v>32</v>
          </cell>
          <cell r="AO163">
            <v>44389</v>
          </cell>
          <cell r="AP163" t="str">
            <v>河北</v>
          </cell>
          <cell r="AQ163" t="str">
            <v>河北省沧州市东光县大单镇仉祥崔村467号</v>
          </cell>
        </row>
        <row r="164">
          <cell r="C164" t="str">
            <v>张景义</v>
          </cell>
          <cell r="D164" t="str">
            <v>男</v>
          </cell>
          <cell r="E164" t="str">
            <v>前台</v>
          </cell>
          <cell r="F164" t="str">
            <v>河北光华荣昌汽车部件有限公司</v>
          </cell>
          <cell r="G164" t="str">
            <v>座椅事业一部--金属件厂</v>
          </cell>
          <cell r="H164" t="str">
            <v>焊接车间</v>
          </cell>
          <cell r="I164" t="str">
            <v>摆件工</v>
          </cell>
          <cell r="J164" t="str">
            <v>/</v>
          </cell>
          <cell r="K164" t="str">
            <v>河北</v>
          </cell>
          <cell r="L164" t="str">
            <v>河北工厂</v>
          </cell>
          <cell r="M164" t="str">
            <v>劳动合同</v>
          </cell>
          <cell r="N164" t="str">
            <v>是</v>
          </cell>
          <cell r="O164" t="str">
            <v>否</v>
          </cell>
          <cell r="P164" t="str">
            <v>正式工</v>
          </cell>
          <cell r="Q164" t="str">
            <v>生产类</v>
          </cell>
          <cell r="R164" t="str">
            <v>直接人员</v>
          </cell>
          <cell r="S164">
            <v>44615</v>
          </cell>
          <cell r="T164">
            <v>2</v>
          </cell>
        </row>
        <row r="164">
          <cell r="W164" t="str">
            <v>13403372626</v>
          </cell>
          <cell r="X164" t="str">
            <v>家人</v>
          </cell>
          <cell r="Y164">
            <v>13403372626</v>
          </cell>
          <cell r="Z164" t="str">
            <v>初中</v>
          </cell>
          <cell r="AA164">
            <v>32295</v>
          </cell>
          <cell r="AB164" t="str">
            <v>张会亭中学</v>
          </cell>
          <cell r="AC164" t="str">
            <v>无</v>
          </cell>
          <cell r="AD164" t="str">
            <v>统招</v>
          </cell>
          <cell r="AE164" t="str">
            <v>初中</v>
          </cell>
          <cell r="AF164">
            <v>32295</v>
          </cell>
          <cell r="AG164" t="str">
            <v>张会亭中学</v>
          </cell>
          <cell r="AH164" t="str">
            <v>无</v>
          </cell>
          <cell r="AI164" t="str">
            <v>统招</v>
          </cell>
          <cell r="AJ164" t="str">
            <v>汉</v>
          </cell>
          <cell r="AK164" t="str">
            <v>群众</v>
          </cell>
          <cell r="AL164" t="str">
            <v>已婚</v>
          </cell>
          <cell r="AM164" t="str">
            <v>1971-02-24</v>
          </cell>
          <cell r="AN164">
            <v>53</v>
          </cell>
          <cell r="AO164">
            <v>44404</v>
          </cell>
          <cell r="AP164" t="str">
            <v>河北</v>
          </cell>
          <cell r="AQ164" t="str">
            <v>河北省沧州市海兴县张会亭乡温暖庄村285号</v>
          </cell>
        </row>
        <row r="165">
          <cell r="C165" t="str">
            <v>邓博元</v>
          </cell>
          <cell r="D165" t="str">
            <v>男</v>
          </cell>
          <cell r="E165" t="str">
            <v>前台</v>
          </cell>
          <cell r="F165" t="str">
            <v>河北光华荣昌汽车部件有限公司</v>
          </cell>
          <cell r="G165" t="str">
            <v>座椅事业一部--金属件厂</v>
          </cell>
          <cell r="H165" t="str">
            <v>焊接车间</v>
          </cell>
          <cell r="I165" t="str">
            <v>摆件工</v>
          </cell>
          <cell r="J165" t="str">
            <v>/</v>
          </cell>
          <cell r="K165" t="str">
            <v>河北</v>
          </cell>
          <cell r="L165" t="str">
            <v>河北工厂</v>
          </cell>
          <cell r="M165" t="str">
            <v>劳动合同</v>
          </cell>
          <cell r="N165" t="str">
            <v>是</v>
          </cell>
          <cell r="O165" t="str">
            <v>否</v>
          </cell>
          <cell r="P165" t="str">
            <v>正式工</v>
          </cell>
          <cell r="Q165" t="str">
            <v>生产类</v>
          </cell>
          <cell r="R165" t="str">
            <v>直接人员</v>
          </cell>
          <cell r="S165">
            <v>44971</v>
          </cell>
          <cell r="T165">
            <v>1</v>
          </cell>
        </row>
        <row r="165">
          <cell r="W165">
            <v>15733770239</v>
          </cell>
          <cell r="X165" t="str">
            <v>李悦</v>
          </cell>
          <cell r="Y165">
            <v>18731713662</v>
          </cell>
          <cell r="Z165" t="str">
            <v>中专</v>
          </cell>
          <cell r="AA165">
            <v>42887</v>
          </cell>
          <cell r="AB165" t="str">
            <v>中捷职业技术学校</v>
          </cell>
          <cell r="AC165" t="str">
            <v>汽车制造</v>
          </cell>
          <cell r="AD165" t="str">
            <v>统招</v>
          </cell>
          <cell r="AE165" t="str">
            <v>中专</v>
          </cell>
          <cell r="AF165">
            <v>42887</v>
          </cell>
          <cell r="AG165" t="str">
            <v>中捷职业技术学校</v>
          </cell>
          <cell r="AH165" t="str">
            <v>汽车制造</v>
          </cell>
          <cell r="AI165" t="str">
            <v>统招</v>
          </cell>
          <cell r="AJ165" t="str">
            <v>汉</v>
          </cell>
          <cell r="AK165" t="str">
            <v>群众</v>
          </cell>
          <cell r="AL165" t="str">
            <v>已婚</v>
          </cell>
          <cell r="AM165" t="str">
            <v>1999-06-01</v>
          </cell>
          <cell r="AN165">
            <v>25</v>
          </cell>
          <cell r="AO165" t="str">
            <v>2017年</v>
          </cell>
          <cell r="AP165" t="str">
            <v>河北</v>
          </cell>
          <cell r="AQ165" t="str">
            <v>河北省黄市常郭镇土楼村30号</v>
          </cell>
        </row>
        <row r="166">
          <cell r="C166" t="str">
            <v>王庆骥</v>
          </cell>
          <cell r="D166" t="str">
            <v>男</v>
          </cell>
          <cell r="E166" t="str">
            <v>前台</v>
          </cell>
          <cell r="F166" t="str">
            <v>河北光华荣昌汽车部件有限公司</v>
          </cell>
          <cell r="G166" t="str">
            <v>座椅事业一部--金属件厂</v>
          </cell>
          <cell r="H166" t="str">
            <v>底座装配车间</v>
          </cell>
          <cell r="I166" t="str">
            <v>H6/底座装配班组长</v>
          </cell>
          <cell r="J166" t="str">
            <v>/</v>
          </cell>
          <cell r="K166" t="str">
            <v>河北</v>
          </cell>
          <cell r="L166" t="str">
            <v>河北工厂</v>
          </cell>
          <cell r="M166" t="str">
            <v>劳动合同</v>
          </cell>
          <cell r="N166" t="str">
            <v>是</v>
          </cell>
          <cell r="O166" t="str">
            <v>否</v>
          </cell>
          <cell r="P166" t="str">
            <v>正式工</v>
          </cell>
          <cell r="Q166" t="str">
            <v>生产类</v>
          </cell>
          <cell r="R166" t="str">
            <v>直接人员</v>
          </cell>
          <cell r="S166">
            <v>42165</v>
          </cell>
          <cell r="T166">
            <v>9</v>
          </cell>
        </row>
        <row r="166">
          <cell r="W166" t="str">
            <v>15833174253</v>
          </cell>
          <cell r="X166" t="str">
            <v>哥哥</v>
          </cell>
          <cell r="Y166" t="str">
            <v>155 1289 8987</v>
          </cell>
          <cell r="Z166" t="str">
            <v>中专</v>
          </cell>
          <cell r="AA166">
            <v>42736</v>
          </cell>
          <cell r="AB166" t="str">
            <v>职教中心</v>
          </cell>
          <cell r="AC166" t="str">
            <v>无</v>
          </cell>
          <cell r="AD166" t="str">
            <v>统招</v>
          </cell>
          <cell r="AE166" t="str">
            <v>中专</v>
          </cell>
          <cell r="AF166">
            <v>42736</v>
          </cell>
          <cell r="AG166" t="str">
            <v>职教中心</v>
          </cell>
          <cell r="AH166" t="str">
            <v>无</v>
          </cell>
          <cell r="AI166" t="str">
            <v>统招</v>
          </cell>
          <cell r="AJ166" t="str">
            <v>汉</v>
          </cell>
          <cell r="AK166" t="str">
            <v>群众</v>
          </cell>
          <cell r="AL166" t="str">
            <v>未婚</v>
          </cell>
          <cell r="AM166" t="str">
            <v>1998-10-11</v>
          </cell>
          <cell r="AN166">
            <v>26</v>
          </cell>
        </row>
        <row r="166">
          <cell r="AP166" t="str">
            <v>河北</v>
          </cell>
          <cell r="AQ166" t="str">
            <v>河北省黄骅市羊二庄镇东湾村229号</v>
          </cell>
        </row>
        <row r="167">
          <cell r="C167" t="str">
            <v>康春艳</v>
          </cell>
          <cell r="D167" t="str">
            <v>女</v>
          </cell>
          <cell r="E167" t="str">
            <v>前台</v>
          </cell>
          <cell r="F167" t="str">
            <v>河北光华荣昌汽车部件有限公司</v>
          </cell>
          <cell r="G167" t="str">
            <v>座椅事业一部--金属件厂</v>
          </cell>
          <cell r="H167" t="str">
            <v>底座装配车间</v>
          </cell>
          <cell r="I167" t="str">
            <v>H6/组装工</v>
          </cell>
          <cell r="J167" t="str">
            <v>/</v>
          </cell>
          <cell r="K167" t="str">
            <v>河北</v>
          </cell>
          <cell r="L167" t="str">
            <v>河北工厂</v>
          </cell>
          <cell r="M167" t="str">
            <v>劳动合同</v>
          </cell>
          <cell r="N167" t="str">
            <v>是</v>
          </cell>
          <cell r="O167" t="str">
            <v>否</v>
          </cell>
          <cell r="P167" t="str">
            <v>正式工</v>
          </cell>
          <cell r="Q167" t="str">
            <v>生产类</v>
          </cell>
          <cell r="R167" t="str">
            <v>直接人员</v>
          </cell>
          <cell r="S167">
            <v>44754</v>
          </cell>
          <cell r="T167">
            <v>2</v>
          </cell>
        </row>
        <row r="167">
          <cell r="W167">
            <v>15832709789</v>
          </cell>
          <cell r="X167" t="str">
            <v>配偶</v>
          </cell>
          <cell r="Y167">
            <v>13403370333</v>
          </cell>
        </row>
        <row r="167">
          <cell r="AE167" t="str">
            <v>大专</v>
          </cell>
          <cell r="AF167">
            <v>42522</v>
          </cell>
          <cell r="AG167" t="str">
            <v>郑州大学</v>
          </cell>
          <cell r="AH167" t="str">
            <v>法律</v>
          </cell>
          <cell r="AI167" t="str">
            <v>成考</v>
          </cell>
          <cell r="AJ167" t="str">
            <v>汉</v>
          </cell>
          <cell r="AK167" t="str">
            <v>群众</v>
          </cell>
          <cell r="AL167" t="str">
            <v>已婚</v>
          </cell>
          <cell r="AM167" t="str">
            <v>1990-03-12</v>
          </cell>
          <cell r="AN167">
            <v>34</v>
          </cell>
        </row>
        <row r="167">
          <cell r="AP167" t="str">
            <v>河北</v>
          </cell>
          <cell r="AQ167" t="str">
            <v>河北省黄骅市官庄乡北排村126号</v>
          </cell>
        </row>
        <row r="168">
          <cell r="C168" t="str">
            <v>宗方明</v>
          </cell>
          <cell r="D168" t="str">
            <v>男</v>
          </cell>
          <cell r="E168" t="str">
            <v>前台</v>
          </cell>
          <cell r="F168" t="str">
            <v>河北光华荣昌汽车部件有限公司</v>
          </cell>
          <cell r="G168" t="str">
            <v>座椅事业一部--金属件厂</v>
          </cell>
          <cell r="H168" t="str">
            <v>底座装配车间</v>
          </cell>
          <cell r="I168" t="str">
            <v>组装工</v>
          </cell>
          <cell r="J168" t="str">
            <v>/</v>
          </cell>
          <cell r="K168" t="str">
            <v>河北</v>
          </cell>
          <cell r="L168" t="str">
            <v>河北工厂</v>
          </cell>
          <cell r="M168" t="str">
            <v>劳动合同</v>
          </cell>
          <cell r="N168" t="str">
            <v>是</v>
          </cell>
          <cell r="O168" t="str">
            <v>否</v>
          </cell>
          <cell r="P168" t="str">
            <v>正式工</v>
          </cell>
          <cell r="Q168" t="str">
            <v>生产类</v>
          </cell>
          <cell r="R168" t="str">
            <v>直接人员</v>
          </cell>
          <cell r="S168">
            <v>39266</v>
          </cell>
          <cell r="T168">
            <v>17</v>
          </cell>
        </row>
        <row r="168">
          <cell r="W168">
            <v>18634059516</v>
          </cell>
          <cell r="X168" t="str">
            <v>母亲</v>
          </cell>
          <cell r="Y168">
            <v>15231730920</v>
          </cell>
          <cell r="Z168" t="str">
            <v>初中</v>
          </cell>
          <cell r="AA168">
            <v>38443</v>
          </cell>
          <cell r="AB168" t="str">
            <v>常郭中学</v>
          </cell>
          <cell r="AC168" t="str">
            <v>无</v>
          </cell>
          <cell r="AD168" t="str">
            <v>统招</v>
          </cell>
          <cell r="AE168" t="str">
            <v>初中</v>
          </cell>
          <cell r="AF168">
            <v>38443</v>
          </cell>
          <cell r="AG168" t="str">
            <v>常郭中学</v>
          </cell>
          <cell r="AH168" t="str">
            <v>无</v>
          </cell>
          <cell r="AI168" t="str">
            <v>统招</v>
          </cell>
          <cell r="AJ168" t="str">
            <v>汉</v>
          </cell>
          <cell r="AK168" t="str">
            <v>群众</v>
          </cell>
          <cell r="AL168" t="str">
            <v>未婚</v>
          </cell>
          <cell r="AM168" t="str">
            <v>1990-03-28</v>
          </cell>
          <cell r="AN168">
            <v>34</v>
          </cell>
          <cell r="AO168">
            <v>39266</v>
          </cell>
          <cell r="AP168" t="str">
            <v>河北</v>
          </cell>
          <cell r="AQ168" t="str">
            <v>河北省黄骅市常郭镇常郭村667号</v>
          </cell>
        </row>
        <row r="169">
          <cell r="C169" t="str">
            <v>王国防</v>
          </cell>
          <cell r="D169" t="str">
            <v>男</v>
          </cell>
          <cell r="E169" t="str">
            <v>前台</v>
          </cell>
          <cell r="F169" t="str">
            <v>河北光华荣昌汽车部件有限公司</v>
          </cell>
          <cell r="G169" t="str">
            <v>座椅事业一部--金属件厂</v>
          </cell>
          <cell r="H169" t="str">
            <v>底座装配车间</v>
          </cell>
          <cell r="I169" t="str">
            <v>组装工</v>
          </cell>
          <cell r="J169" t="str">
            <v>/</v>
          </cell>
          <cell r="K169" t="str">
            <v>河北</v>
          </cell>
          <cell r="L169" t="str">
            <v>河北工厂</v>
          </cell>
          <cell r="M169" t="str">
            <v>劳动合同</v>
          </cell>
          <cell r="N169" t="str">
            <v>是</v>
          </cell>
          <cell r="O169" t="str">
            <v>否</v>
          </cell>
          <cell r="P169" t="str">
            <v>正式工</v>
          </cell>
          <cell r="Q169" t="str">
            <v>生产类</v>
          </cell>
          <cell r="R169" t="str">
            <v>直接人员</v>
          </cell>
          <cell r="S169">
            <v>41229</v>
          </cell>
          <cell r="T169">
            <v>12</v>
          </cell>
        </row>
        <row r="169">
          <cell r="W169" t="str">
            <v>13930731812</v>
          </cell>
          <cell r="X169" t="str">
            <v>配偶</v>
          </cell>
          <cell r="Y169">
            <v>13373236358</v>
          </cell>
          <cell r="Z169" t="str">
            <v>初中</v>
          </cell>
          <cell r="AA169">
            <v>33756</v>
          </cell>
          <cell r="AB169" t="str">
            <v>黄骅二中</v>
          </cell>
          <cell r="AC169" t="str">
            <v>无</v>
          </cell>
          <cell r="AD169" t="str">
            <v>统招</v>
          </cell>
          <cell r="AE169" t="str">
            <v>初中</v>
          </cell>
          <cell r="AF169">
            <v>33756</v>
          </cell>
          <cell r="AG169" t="str">
            <v>黄骅二中</v>
          </cell>
          <cell r="AH169" t="str">
            <v>无</v>
          </cell>
          <cell r="AI169" t="str">
            <v>统招</v>
          </cell>
          <cell r="AJ169" t="str">
            <v>汉</v>
          </cell>
          <cell r="AK169" t="str">
            <v>群众</v>
          </cell>
          <cell r="AL169" t="str">
            <v>已婚</v>
          </cell>
          <cell r="AM169" t="str">
            <v>1977-10-24</v>
          </cell>
          <cell r="AN169">
            <v>47</v>
          </cell>
          <cell r="AO169">
            <v>41229</v>
          </cell>
          <cell r="AP169" t="str">
            <v>河北</v>
          </cell>
          <cell r="AQ169" t="str">
            <v>河北省黄骅市迎宾大街七一小区砖厂家属楼1栋1单元401室</v>
          </cell>
        </row>
        <row r="170">
          <cell r="C170" t="str">
            <v>闻龙超</v>
          </cell>
          <cell r="D170" t="str">
            <v>男</v>
          </cell>
          <cell r="E170" t="str">
            <v>前台</v>
          </cell>
          <cell r="F170" t="str">
            <v>河北光华荣昌汽车部件有限公司</v>
          </cell>
          <cell r="G170" t="str">
            <v>座椅事业一部--金属件厂</v>
          </cell>
          <cell r="H170" t="str">
            <v>底座装配车间</v>
          </cell>
          <cell r="I170" t="str">
            <v>组装工</v>
          </cell>
          <cell r="J170" t="str">
            <v>/</v>
          </cell>
          <cell r="K170" t="str">
            <v>河北</v>
          </cell>
          <cell r="L170" t="str">
            <v>天津宏达翔科技有限公司</v>
          </cell>
          <cell r="M170" t="str">
            <v>劳务派遣</v>
          </cell>
          <cell r="N170" t="str">
            <v>是</v>
          </cell>
          <cell r="O170" t="str">
            <v>否</v>
          </cell>
          <cell r="P170" t="str">
            <v>劳务派遣</v>
          </cell>
          <cell r="Q170" t="str">
            <v>生产类</v>
          </cell>
          <cell r="R170" t="str">
            <v>直接人员</v>
          </cell>
          <cell r="S170">
            <v>44336</v>
          </cell>
          <cell r="T170">
            <v>3</v>
          </cell>
          <cell r="U170">
            <v>45536</v>
          </cell>
          <cell r="V170" t="str">
            <v>调入</v>
          </cell>
          <cell r="W170">
            <v>16632775616</v>
          </cell>
        </row>
        <row r="170">
          <cell r="Y170">
            <v>16632770106</v>
          </cell>
          <cell r="Z170" t="str">
            <v>中专</v>
          </cell>
          <cell r="AA170">
            <v>40330</v>
          </cell>
          <cell r="AB170" t="str">
            <v>黄骅市职教中心</v>
          </cell>
          <cell r="AC170" t="str">
            <v>电子电工</v>
          </cell>
          <cell r="AD170" t="str">
            <v>统招</v>
          </cell>
          <cell r="AE170" t="str">
            <v>中专</v>
          </cell>
          <cell r="AF170">
            <v>40330</v>
          </cell>
          <cell r="AG170" t="str">
            <v>黄骅市职教中心</v>
          </cell>
          <cell r="AH170" t="str">
            <v>电子电工</v>
          </cell>
          <cell r="AI170" t="str">
            <v>统招</v>
          </cell>
          <cell r="AJ170" t="str">
            <v>汉</v>
          </cell>
          <cell r="AK170" t="str">
            <v>群众</v>
          </cell>
          <cell r="AL170" t="str">
            <v>未婚</v>
          </cell>
          <cell r="AM170" t="str">
            <v>1993-04-15</v>
          </cell>
          <cell r="AN170">
            <v>31</v>
          </cell>
          <cell r="AO170">
            <v>44336</v>
          </cell>
          <cell r="AP170" t="str">
            <v>河北</v>
          </cell>
          <cell r="AQ170" t="str">
            <v>河北省黄骅市常郭镇高代庄村64号</v>
          </cell>
        </row>
        <row r="171">
          <cell r="C171" t="str">
            <v>姚梅芳</v>
          </cell>
          <cell r="D171" t="str">
            <v>女</v>
          </cell>
          <cell r="E171" t="str">
            <v>前台</v>
          </cell>
          <cell r="F171" t="str">
            <v>河北光华荣昌汽车部件有限公司</v>
          </cell>
          <cell r="G171" t="str">
            <v>座椅事业一部--金属件厂</v>
          </cell>
          <cell r="H171" t="str">
            <v>底座装配车间</v>
          </cell>
          <cell r="I171" t="str">
            <v>组装工</v>
          </cell>
          <cell r="J171" t="str">
            <v>/</v>
          </cell>
          <cell r="K171" t="str">
            <v>河北</v>
          </cell>
          <cell r="L171" t="str">
            <v>河北工厂</v>
          </cell>
          <cell r="M171" t="str">
            <v>劳动合同</v>
          </cell>
          <cell r="N171" t="str">
            <v>是</v>
          </cell>
          <cell r="O171" t="str">
            <v>否</v>
          </cell>
          <cell r="P171" t="str">
            <v>正式工</v>
          </cell>
          <cell r="Q171" t="str">
            <v>生产类</v>
          </cell>
          <cell r="R171" t="str">
            <v>直接人员</v>
          </cell>
          <cell r="S171">
            <v>42525</v>
          </cell>
          <cell r="T171">
            <v>8</v>
          </cell>
        </row>
        <row r="171">
          <cell r="W171" t="str">
            <v>13653272810</v>
          </cell>
          <cell r="X171" t="str">
            <v>配偶</v>
          </cell>
          <cell r="Y171">
            <v>15030796898</v>
          </cell>
          <cell r="Z171" t="str">
            <v>初中</v>
          </cell>
          <cell r="AA171">
            <v>35947</v>
          </cell>
          <cell r="AB171" t="str">
            <v>赵村中学</v>
          </cell>
          <cell r="AC171" t="str">
            <v>无</v>
          </cell>
          <cell r="AD171" t="str">
            <v>统招</v>
          </cell>
          <cell r="AE171" t="str">
            <v>初中</v>
          </cell>
          <cell r="AF171">
            <v>35947</v>
          </cell>
          <cell r="AG171" t="str">
            <v>赵村中学</v>
          </cell>
          <cell r="AH171" t="str">
            <v>无</v>
          </cell>
          <cell r="AI171" t="str">
            <v>统招</v>
          </cell>
          <cell r="AJ171" t="str">
            <v>汉</v>
          </cell>
          <cell r="AK171" t="str">
            <v>群众</v>
          </cell>
          <cell r="AL171" t="str">
            <v>已婚</v>
          </cell>
          <cell r="AM171" t="str">
            <v>1982-07-09</v>
          </cell>
          <cell r="AN171">
            <v>42</v>
          </cell>
          <cell r="AO171">
            <v>42525</v>
          </cell>
          <cell r="AP171" t="str">
            <v>河北</v>
          </cell>
          <cell r="AQ171" t="str">
            <v>河北省黄骅市旧城镇姜庄村33号</v>
          </cell>
        </row>
        <row r="172">
          <cell r="C172" t="str">
            <v>刘二精</v>
          </cell>
          <cell r="D172" t="str">
            <v>女</v>
          </cell>
          <cell r="E172" t="str">
            <v>前台</v>
          </cell>
          <cell r="F172" t="str">
            <v>河北光华荣昌汽车部件有限公司</v>
          </cell>
          <cell r="G172" t="str">
            <v>座椅事业一部--金属件厂</v>
          </cell>
          <cell r="H172" t="str">
            <v>底座装配车间</v>
          </cell>
          <cell r="I172" t="str">
            <v>组装工</v>
          </cell>
          <cell r="J172" t="str">
            <v>/</v>
          </cell>
          <cell r="K172" t="str">
            <v>河北</v>
          </cell>
          <cell r="L172" t="str">
            <v>河北工厂</v>
          </cell>
          <cell r="M172" t="str">
            <v>劳动合同</v>
          </cell>
          <cell r="N172" t="str">
            <v>是</v>
          </cell>
          <cell r="O172" t="str">
            <v>否</v>
          </cell>
          <cell r="P172" t="str">
            <v>正式工</v>
          </cell>
          <cell r="Q172" t="str">
            <v>生产类</v>
          </cell>
          <cell r="R172" t="str">
            <v>直接人员</v>
          </cell>
          <cell r="S172">
            <v>42292</v>
          </cell>
          <cell r="T172">
            <v>9</v>
          </cell>
        </row>
        <row r="172">
          <cell r="W172">
            <v>15631700217</v>
          </cell>
          <cell r="X172" t="str">
            <v>配偶</v>
          </cell>
          <cell r="Y172">
            <v>13932740892</v>
          </cell>
          <cell r="Z172" t="str">
            <v>初中</v>
          </cell>
          <cell r="AA172">
            <v>34486</v>
          </cell>
          <cell r="AB172" t="str">
            <v>仁村中学</v>
          </cell>
          <cell r="AC172" t="str">
            <v>无</v>
          </cell>
          <cell r="AD172" t="str">
            <v>统招</v>
          </cell>
          <cell r="AE172" t="str">
            <v>初中</v>
          </cell>
          <cell r="AF172">
            <v>34486</v>
          </cell>
          <cell r="AG172" t="str">
            <v>仁村中学</v>
          </cell>
          <cell r="AH172" t="str">
            <v>无</v>
          </cell>
          <cell r="AI172" t="str">
            <v>统招</v>
          </cell>
          <cell r="AJ172" t="str">
            <v>汉</v>
          </cell>
          <cell r="AK172" t="str">
            <v>群众</v>
          </cell>
          <cell r="AL172" t="str">
            <v>已婚</v>
          </cell>
          <cell r="AM172" t="str">
            <v>1978-12-05</v>
          </cell>
          <cell r="AN172">
            <v>46</v>
          </cell>
          <cell r="AO172">
            <v>42292</v>
          </cell>
          <cell r="AP172" t="str">
            <v>河北</v>
          </cell>
          <cell r="AQ172" t="str">
            <v>河北省黄骅市黄骅镇大杨村27号</v>
          </cell>
        </row>
        <row r="173">
          <cell r="C173" t="str">
            <v>杨艳</v>
          </cell>
          <cell r="D173" t="str">
            <v>女</v>
          </cell>
          <cell r="E173" t="str">
            <v>前台</v>
          </cell>
          <cell r="F173" t="str">
            <v>河北光华荣昌汽车部件有限公司</v>
          </cell>
          <cell r="G173" t="str">
            <v>座椅事业一部--金属件厂</v>
          </cell>
          <cell r="H173" t="str">
            <v>底座装配车间</v>
          </cell>
          <cell r="I173" t="str">
            <v>组装工</v>
          </cell>
          <cell r="J173" t="str">
            <v>/</v>
          </cell>
          <cell r="K173" t="str">
            <v>河北</v>
          </cell>
          <cell r="L173" t="str">
            <v>河北工厂</v>
          </cell>
          <cell r="M173" t="str">
            <v>劳动合同</v>
          </cell>
          <cell r="N173" t="str">
            <v>是</v>
          </cell>
          <cell r="O173" t="str">
            <v>否</v>
          </cell>
          <cell r="P173" t="str">
            <v>正式工</v>
          </cell>
          <cell r="Q173" t="str">
            <v>生产类</v>
          </cell>
          <cell r="R173" t="str">
            <v>直接人员</v>
          </cell>
          <cell r="S173">
            <v>42671</v>
          </cell>
          <cell r="T173">
            <v>8</v>
          </cell>
        </row>
        <row r="173">
          <cell r="W173" t="str">
            <v>13582758583</v>
          </cell>
          <cell r="X173" t="str">
            <v>配偶</v>
          </cell>
          <cell r="Y173">
            <v>13931724810</v>
          </cell>
          <cell r="Z173" t="str">
            <v>初中</v>
          </cell>
          <cell r="AA173">
            <v>34486</v>
          </cell>
          <cell r="AB173" t="str">
            <v>杨庄中学</v>
          </cell>
          <cell r="AC173" t="str">
            <v>无</v>
          </cell>
          <cell r="AD173" t="str">
            <v>统招</v>
          </cell>
          <cell r="AE173" t="str">
            <v>初中</v>
          </cell>
          <cell r="AF173">
            <v>34486</v>
          </cell>
          <cell r="AG173" t="str">
            <v>杨庄中学</v>
          </cell>
          <cell r="AH173" t="str">
            <v>无</v>
          </cell>
          <cell r="AI173" t="str">
            <v>统招</v>
          </cell>
          <cell r="AJ173" t="str">
            <v>汉</v>
          </cell>
          <cell r="AK173" t="str">
            <v>群众</v>
          </cell>
          <cell r="AL173" t="str">
            <v>已婚</v>
          </cell>
          <cell r="AM173" t="str">
            <v>1978-06-24</v>
          </cell>
          <cell r="AN173">
            <v>46</v>
          </cell>
          <cell r="AO173">
            <v>42671</v>
          </cell>
          <cell r="AP173" t="str">
            <v>河北</v>
          </cell>
          <cell r="AQ173" t="str">
            <v>河北省黄骅市羊二庄镇中花寨村119号</v>
          </cell>
        </row>
        <row r="174">
          <cell r="C174" t="str">
            <v>李艳平</v>
          </cell>
          <cell r="D174" t="str">
            <v>女</v>
          </cell>
          <cell r="E174" t="str">
            <v>前台</v>
          </cell>
          <cell r="F174" t="str">
            <v>河北光华荣昌汽车部件有限公司</v>
          </cell>
          <cell r="G174" t="str">
            <v>座椅事业一部--金属件厂</v>
          </cell>
          <cell r="H174" t="str">
            <v>底座装配车间</v>
          </cell>
          <cell r="I174" t="str">
            <v>组装工</v>
          </cell>
          <cell r="J174" t="str">
            <v>/</v>
          </cell>
          <cell r="K174" t="str">
            <v>河北</v>
          </cell>
          <cell r="L174" t="str">
            <v>河北工厂</v>
          </cell>
          <cell r="M174" t="str">
            <v>劳动合同</v>
          </cell>
          <cell r="N174" t="str">
            <v>是</v>
          </cell>
          <cell r="O174" t="str">
            <v>否</v>
          </cell>
          <cell r="P174" t="str">
            <v>正式工</v>
          </cell>
          <cell r="Q174" t="str">
            <v>生产类</v>
          </cell>
          <cell r="R174" t="str">
            <v>直接人员</v>
          </cell>
          <cell r="S174">
            <v>43214</v>
          </cell>
          <cell r="T174">
            <v>6</v>
          </cell>
        </row>
        <row r="174">
          <cell r="W174" t="str">
            <v>15031776887</v>
          </cell>
          <cell r="X174" t="str">
            <v>配偶</v>
          </cell>
          <cell r="Y174">
            <v>13513491456</v>
          </cell>
          <cell r="Z174" t="str">
            <v>初中</v>
          </cell>
          <cell r="AA174">
            <v>36312</v>
          </cell>
          <cell r="AB174" t="str">
            <v>李店子中学</v>
          </cell>
          <cell r="AC174" t="str">
            <v>无</v>
          </cell>
          <cell r="AD174" t="str">
            <v>统招</v>
          </cell>
          <cell r="AE174" t="str">
            <v>初中</v>
          </cell>
          <cell r="AF174">
            <v>36312</v>
          </cell>
          <cell r="AG174" t="str">
            <v>李店子中学</v>
          </cell>
          <cell r="AH174" t="str">
            <v>无</v>
          </cell>
          <cell r="AI174" t="str">
            <v>统招</v>
          </cell>
          <cell r="AJ174" t="str">
            <v>汉</v>
          </cell>
          <cell r="AK174" t="str">
            <v>群众</v>
          </cell>
          <cell r="AL174" t="str">
            <v>已婚</v>
          </cell>
          <cell r="AM174" t="str">
            <v>1983-02-28</v>
          </cell>
          <cell r="AN174">
            <v>41</v>
          </cell>
          <cell r="AO174">
            <v>43214</v>
          </cell>
          <cell r="AP174" t="str">
            <v>河北</v>
          </cell>
          <cell r="AQ174" t="str">
            <v>河北省沧州市孟村回族自治县高寨镇大许孝子村07101号</v>
          </cell>
        </row>
        <row r="175">
          <cell r="C175" t="str">
            <v>赵秋杰</v>
          </cell>
          <cell r="D175" t="str">
            <v>女</v>
          </cell>
          <cell r="E175" t="str">
            <v>前台</v>
          </cell>
          <cell r="F175" t="str">
            <v>河北光华荣昌汽车部件有限公司</v>
          </cell>
          <cell r="G175" t="str">
            <v>座椅事业一部--金属件厂</v>
          </cell>
          <cell r="H175" t="str">
            <v>底座装配车间</v>
          </cell>
          <cell r="I175" t="str">
            <v>组装工</v>
          </cell>
          <cell r="J175" t="str">
            <v>/</v>
          </cell>
          <cell r="K175" t="str">
            <v>河北</v>
          </cell>
          <cell r="L175" t="str">
            <v>河北工厂</v>
          </cell>
          <cell r="M175" t="str">
            <v>劳动合同</v>
          </cell>
          <cell r="N175" t="str">
            <v>是</v>
          </cell>
          <cell r="O175" t="str">
            <v>否</v>
          </cell>
          <cell r="P175" t="str">
            <v>正式工</v>
          </cell>
          <cell r="Q175" t="str">
            <v>生产类</v>
          </cell>
          <cell r="R175" t="str">
            <v>直接人员</v>
          </cell>
          <cell r="S175">
            <v>44348</v>
          </cell>
          <cell r="T175">
            <v>3</v>
          </cell>
          <cell r="U175" t="str">
            <v>2022.3.15</v>
          </cell>
          <cell r="V175" t="str">
            <v>2022.3.15由生产管理部调入底座装配车间担任组装工</v>
          </cell>
          <cell r="W175">
            <v>13127302865</v>
          </cell>
          <cell r="X175" t="str">
            <v>配偶</v>
          </cell>
          <cell r="Y175">
            <v>13315759304</v>
          </cell>
          <cell r="Z175" t="str">
            <v>高中</v>
          </cell>
          <cell r="AA175">
            <v>38504</v>
          </cell>
          <cell r="AB175" t="str">
            <v>大城一中</v>
          </cell>
          <cell r="AC175" t="str">
            <v>无</v>
          </cell>
          <cell r="AD175" t="str">
            <v>统招</v>
          </cell>
          <cell r="AE175" t="str">
            <v>高中</v>
          </cell>
          <cell r="AF175">
            <v>38504</v>
          </cell>
          <cell r="AG175" t="str">
            <v>大城一中</v>
          </cell>
          <cell r="AH175" t="str">
            <v>无</v>
          </cell>
          <cell r="AI175" t="str">
            <v>统招</v>
          </cell>
          <cell r="AJ175" t="str">
            <v>汉</v>
          </cell>
          <cell r="AK175" t="str">
            <v>群众</v>
          </cell>
          <cell r="AL175" t="str">
            <v>已婚</v>
          </cell>
          <cell r="AM175" t="str">
            <v>1985-01-22</v>
          </cell>
          <cell r="AN175">
            <v>39</v>
          </cell>
          <cell r="AO175">
            <v>44348</v>
          </cell>
          <cell r="AP175" t="str">
            <v>河北</v>
          </cell>
          <cell r="AQ175" t="str">
            <v>河北省黄骅市官庄乡梁口村125号</v>
          </cell>
        </row>
        <row r="176">
          <cell r="C176" t="str">
            <v>王云婧</v>
          </cell>
          <cell r="D176" t="str">
            <v>女</v>
          </cell>
          <cell r="E176" t="str">
            <v>前台</v>
          </cell>
          <cell r="F176" t="str">
            <v>河北光华荣昌汽车部件有限公司</v>
          </cell>
          <cell r="G176" t="str">
            <v>座椅事业一部--金属件厂</v>
          </cell>
          <cell r="H176" t="str">
            <v>电泳车间</v>
          </cell>
          <cell r="I176" t="str">
            <v>挂件工</v>
          </cell>
          <cell r="J176" t="str">
            <v>/</v>
          </cell>
          <cell r="K176" t="str">
            <v>河北</v>
          </cell>
          <cell r="L176" t="str">
            <v>河北工厂</v>
          </cell>
          <cell r="M176" t="str">
            <v>劳动合同</v>
          </cell>
          <cell r="N176" t="str">
            <v>是</v>
          </cell>
          <cell r="O176" t="str">
            <v>否</v>
          </cell>
          <cell r="P176" t="str">
            <v>正式工</v>
          </cell>
          <cell r="Q176" t="str">
            <v>生产类</v>
          </cell>
          <cell r="R176" t="str">
            <v>直接人员</v>
          </cell>
          <cell r="S176">
            <v>41704</v>
          </cell>
          <cell r="T176">
            <v>10</v>
          </cell>
        </row>
        <row r="176">
          <cell r="W176" t="str">
            <v>13930705244</v>
          </cell>
        </row>
        <row r="176">
          <cell r="Y176">
            <v>15003270556</v>
          </cell>
          <cell r="Z176" t="str">
            <v>初中</v>
          </cell>
          <cell r="AA176">
            <v>35612</v>
          </cell>
          <cell r="AB176" t="str">
            <v>常郭中学</v>
          </cell>
          <cell r="AC176" t="str">
            <v>无</v>
          </cell>
          <cell r="AD176" t="str">
            <v>统招</v>
          </cell>
          <cell r="AE176" t="str">
            <v>初中</v>
          </cell>
          <cell r="AF176">
            <v>35612</v>
          </cell>
          <cell r="AG176" t="str">
            <v>常郭中学</v>
          </cell>
          <cell r="AH176" t="str">
            <v>无</v>
          </cell>
          <cell r="AI176" t="str">
            <v>统招</v>
          </cell>
          <cell r="AJ176" t="str">
            <v>汉</v>
          </cell>
          <cell r="AK176" t="str">
            <v>群众</v>
          </cell>
          <cell r="AL176" t="str">
            <v>已婚</v>
          </cell>
          <cell r="AM176" t="str">
            <v>1982-06-01</v>
          </cell>
          <cell r="AN176">
            <v>42</v>
          </cell>
          <cell r="AO176">
            <v>35855</v>
          </cell>
          <cell r="AP176" t="str">
            <v>河北</v>
          </cell>
          <cell r="AQ176" t="str">
            <v>河北省黄骅市常郭镇东泊庄村01号</v>
          </cell>
        </row>
        <row r="177">
          <cell r="C177" t="str">
            <v>刘宝洪</v>
          </cell>
          <cell r="D177" t="str">
            <v>男</v>
          </cell>
          <cell r="E177" t="str">
            <v>前台</v>
          </cell>
          <cell r="F177" t="str">
            <v>河北光华荣昌汽车部件有限公司</v>
          </cell>
          <cell r="G177" t="str">
            <v>座椅事业一部--金属件厂</v>
          </cell>
          <cell r="H177" t="str">
            <v>电泳车间</v>
          </cell>
          <cell r="I177" t="str">
            <v>挂件工</v>
          </cell>
          <cell r="J177" t="str">
            <v>/</v>
          </cell>
          <cell r="K177" t="str">
            <v>河北</v>
          </cell>
          <cell r="L177" t="str">
            <v>天津宏达翔科技有限公司</v>
          </cell>
          <cell r="M177" t="str">
            <v>劳务派遣</v>
          </cell>
          <cell r="N177" t="str">
            <v>是</v>
          </cell>
          <cell r="O177" t="str">
            <v>否</v>
          </cell>
          <cell r="P177" t="str">
            <v>劳务派遣</v>
          </cell>
          <cell r="Q177" t="str">
            <v>生产类</v>
          </cell>
          <cell r="R177" t="str">
            <v>直接人员</v>
          </cell>
          <cell r="S177">
            <v>41034</v>
          </cell>
          <cell r="T177">
            <v>12</v>
          </cell>
          <cell r="U177">
            <v>45505</v>
          </cell>
          <cell r="V177" t="str">
            <v>调入</v>
          </cell>
          <cell r="W177" t="str">
            <v>15511716306</v>
          </cell>
        </row>
        <row r="177">
          <cell r="Y177">
            <v>15028635722</v>
          </cell>
          <cell r="Z177" t="str">
            <v>初中</v>
          </cell>
          <cell r="AA177">
            <v>30498</v>
          </cell>
          <cell r="AB177" t="str">
            <v>赵村中学</v>
          </cell>
          <cell r="AC177" t="str">
            <v>无</v>
          </cell>
          <cell r="AD177" t="str">
            <v>统招</v>
          </cell>
          <cell r="AE177" t="str">
            <v>初中</v>
          </cell>
          <cell r="AF177">
            <v>30498</v>
          </cell>
          <cell r="AG177" t="str">
            <v>赵村中学</v>
          </cell>
          <cell r="AH177" t="str">
            <v>无</v>
          </cell>
          <cell r="AI177" t="str">
            <v>统招</v>
          </cell>
          <cell r="AJ177" t="str">
            <v>汉</v>
          </cell>
          <cell r="AK177" t="str">
            <v>群众</v>
          </cell>
          <cell r="AL177" t="str">
            <v>已婚</v>
          </cell>
          <cell r="AM177" t="str">
            <v>1968-07-06</v>
          </cell>
          <cell r="AN177">
            <v>56</v>
          </cell>
          <cell r="AO177">
            <v>32568</v>
          </cell>
          <cell r="AP177" t="str">
            <v>河北</v>
          </cell>
          <cell r="AQ177" t="str">
            <v>河北省黄骅市府前街老市委小区64号楼后村平房1牌1门</v>
          </cell>
        </row>
        <row r="178">
          <cell r="C178" t="str">
            <v>从恩健</v>
          </cell>
          <cell r="D178" t="str">
            <v>男</v>
          </cell>
          <cell r="E178" t="str">
            <v>前台</v>
          </cell>
          <cell r="F178" t="str">
            <v>河北光华荣昌汽车部件有限公司</v>
          </cell>
          <cell r="G178" t="str">
            <v>座椅事业一部--金属件厂</v>
          </cell>
          <cell r="H178" t="str">
            <v>电泳车间</v>
          </cell>
          <cell r="I178" t="str">
            <v>挂件工</v>
          </cell>
          <cell r="J178" t="str">
            <v>/</v>
          </cell>
          <cell r="K178" t="str">
            <v>河北</v>
          </cell>
          <cell r="L178" t="str">
            <v>天津宏达翔科技有限公司</v>
          </cell>
          <cell r="M178" t="str">
            <v>劳务派遣</v>
          </cell>
          <cell r="N178" t="str">
            <v>是</v>
          </cell>
          <cell r="O178" t="str">
            <v>否</v>
          </cell>
          <cell r="P178" t="str">
            <v>劳务派遣</v>
          </cell>
          <cell r="Q178" t="str">
            <v>生产类</v>
          </cell>
          <cell r="R178" t="str">
            <v>直接人员</v>
          </cell>
          <cell r="S178">
            <v>44335</v>
          </cell>
          <cell r="T178">
            <v>3</v>
          </cell>
          <cell r="U178">
            <v>45536</v>
          </cell>
          <cell r="V178" t="str">
            <v>调入</v>
          </cell>
          <cell r="W178">
            <v>15511716306</v>
          </cell>
          <cell r="X178" t="str">
            <v>母亲</v>
          </cell>
          <cell r="Y178">
            <v>15028635722</v>
          </cell>
          <cell r="Z178" t="str">
            <v>初中</v>
          </cell>
          <cell r="AA178">
            <v>36678</v>
          </cell>
          <cell r="AB178" t="str">
            <v>羊二庄中学</v>
          </cell>
          <cell r="AC178" t="str">
            <v>无</v>
          </cell>
          <cell r="AD178" t="str">
            <v>统招</v>
          </cell>
          <cell r="AE178" t="str">
            <v>初中</v>
          </cell>
          <cell r="AF178">
            <v>36678</v>
          </cell>
          <cell r="AG178" t="str">
            <v>羊二庄中学</v>
          </cell>
          <cell r="AH178" t="str">
            <v>无</v>
          </cell>
          <cell r="AI178" t="str">
            <v>统招</v>
          </cell>
          <cell r="AJ178" t="str">
            <v>回</v>
          </cell>
          <cell r="AK178" t="str">
            <v>群众</v>
          </cell>
          <cell r="AL178" t="str">
            <v>已婚</v>
          </cell>
          <cell r="AM178" t="str">
            <v>1989-11-09</v>
          </cell>
          <cell r="AN178">
            <v>35</v>
          </cell>
          <cell r="AO178">
            <v>38504</v>
          </cell>
          <cell r="AP178" t="str">
            <v>河北</v>
          </cell>
          <cell r="AQ178" t="str">
            <v>河北省黄骅市羊二庄镇八里庄村371号</v>
          </cell>
        </row>
        <row r="179">
          <cell r="C179" t="str">
            <v>窦桂英</v>
          </cell>
          <cell r="D179" t="str">
            <v>女</v>
          </cell>
          <cell r="E179" t="str">
            <v>前台</v>
          </cell>
          <cell r="F179" t="str">
            <v>河北光华荣昌汽车部件有限公司</v>
          </cell>
          <cell r="G179" t="str">
            <v>座椅事业一部--金属件厂</v>
          </cell>
          <cell r="H179" t="str">
            <v>电泳车间</v>
          </cell>
          <cell r="I179" t="str">
            <v>挂件工</v>
          </cell>
          <cell r="J179" t="str">
            <v>/</v>
          </cell>
          <cell r="K179" t="str">
            <v>河北</v>
          </cell>
          <cell r="L179" t="str">
            <v>河北工厂</v>
          </cell>
          <cell r="M179" t="str">
            <v>劳动合同</v>
          </cell>
          <cell r="N179" t="str">
            <v>是</v>
          </cell>
          <cell r="O179" t="str">
            <v>否</v>
          </cell>
          <cell r="P179" t="str">
            <v>正式工</v>
          </cell>
          <cell r="Q179" t="str">
            <v>生产类</v>
          </cell>
          <cell r="R179" t="str">
            <v>直接人员</v>
          </cell>
          <cell r="S179">
            <v>41464</v>
          </cell>
          <cell r="T179">
            <v>11</v>
          </cell>
        </row>
        <row r="179">
          <cell r="W179">
            <v>15031713977</v>
          </cell>
        </row>
        <row r="179">
          <cell r="Y179">
            <v>15533735188</v>
          </cell>
          <cell r="Z179" t="str">
            <v>初中</v>
          </cell>
          <cell r="AA179">
            <v>34121</v>
          </cell>
          <cell r="AB179" t="str">
            <v>常郭中学</v>
          </cell>
          <cell r="AC179" t="str">
            <v>无</v>
          </cell>
          <cell r="AD179" t="str">
            <v>统招</v>
          </cell>
          <cell r="AE179" t="str">
            <v>初中</v>
          </cell>
          <cell r="AF179">
            <v>34121</v>
          </cell>
          <cell r="AG179" t="str">
            <v>常郭中学</v>
          </cell>
          <cell r="AH179" t="str">
            <v>无</v>
          </cell>
          <cell r="AI179" t="str">
            <v>统招</v>
          </cell>
          <cell r="AJ179" t="str">
            <v>汉</v>
          </cell>
          <cell r="AK179" t="str">
            <v>群众</v>
          </cell>
          <cell r="AL179" t="str">
            <v>已婚</v>
          </cell>
          <cell r="AM179" t="str">
            <v>1978-10-20</v>
          </cell>
          <cell r="AN179">
            <v>46</v>
          </cell>
          <cell r="AO179">
            <v>34213</v>
          </cell>
          <cell r="AP179" t="str">
            <v>河北</v>
          </cell>
          <cell r="AQ179" t="str">
            <v>河北省黄骅市常郭镇大赵村145号</v>
          </cell>
        </row>
        <row r="180">
          <cell r="C180" t="str">
            <v>张秀荣</v>
          </cell>
          <cell r="D180" t="str">
            <v>女</v>
          </cell>
          <cell r="E180" t="str">
            <v>前台</v>
          </cell>
          <cell r="F180" t="str">
            <v>河北光华荣昌汽车部件有限公司</v>
          </cell>
          <cell r="G180" t="str">
            <v>座椅事业一部--金属件厂</v>
          </cell>
          <cell r="H180" t="str">
            <v>电泳车间</v>
          </cell>
          <cell r="I180" t="str">
            <v>挂件工</v>
          </cell>
          <cell r="J180" t="str">
            <v>/</v>
          </cell>
          <cell r="K180" t="str">
            <v>河北</v>
          </cell>
          <cell r="L180" t="str">
            <v>河北工厂</v>
          </cell>
          <cell r="M180" t="str">
            <v>劳动合同</v>
          </cell>
          <cell r="N180" t="str">
            <v>是</v>
          </cell>
          <cell r="O180" t="str">
            <v>否</v>
          </cell>
          <cell r="P180" t="str">
            <v>正式工</v>
          </cell>
          <cell r="Q180" t="str">
            <v>生产类</v>
          </cell>
          <cell r="R180" t="str">
            <v>直接人员</v>
          </cell>
          <cell r="S180">
            <v>41830</v>
          </cell>
          <cell r="T180">
            <v>10</v>
          </cell>
        </row>
        <row r="180">
          <cell r="W180">
            <v>18733794186</v>
          </cell>
        </row>
        <row r="180">
          <cell r="Y180">
            <v>18832791326</v>
          </cell>
          <cell r="Z180" t="str">
            <v>初中</v>
          </cell>
          <cell r="AA180">
            <v>33420</v>
          </cell>
          <cell r="AB180" t="str">
            <v>常郭中学</v>
          </cell>
          <cell r="AC180" t="str">
            <v>无</v>
          </cell>
          <cell r="AD180" t="str">
            <v>统招</v>
          </cell>
          <cell r="AE180" t="str">
            <v>初中</v>
          </cell>
          <cell r="AF180">
            <v>33420</v>
          </cell>
          <cell r="AG180" t="str">
            <v>常郭中学</v>
          </cell>
          <cell r="AH180" t="str">
            <v>无</v>
          </cell>
          <cell r="AI180" t="str">
            <v>统招</v>
          </cell>
          <cell r="AJ180" t="str">
            <v>汉</v>
          </cell>
          <cell r="AK180" t="str">
            <v>群众</v>
          </cell>
          <cell r="AL180" t="str">
            <v>已婚</v>
          </cell>
          <cell r="AM180" t="str">
            <v>1976-11-26</v>
          </cell>
          <cell r="AN180">
            <v>48</v>
          </cell>
          <cell r="AO180">
            <v>34182</v>
          </cell>
          <cell r="AP180" t="str">
            <v>河北</v>
          </cell>
          <cell r="AQ180" t="str">
            <v>河北省黄骅市常郭镇大赵村128后</v>
          </cell>
        </row>
        <row r="181">
          <cell r="C181" t="str">
            <v>王艳</v>
          </cell>
          <cell r="D181" t="str">
            <v>女</v>
          </cell>
          <cell r="E181" t="str">
            <v>前台</v>
          </cell>
          <cell r="F181" t="str">
            <v>河北光华荣昌汽车部件有限公司</v>
          </cell>
          <cell r="G181" t="str">
            <v>座椅事业一部--座椅厂</v>
          </cell>
          <cell r="H181" t="str">
            <v>座椅总装车间</v>
          </cell>
          <cell r="I181" t="str">
            <v>QAD管理兼打标员</v>
          </cell>
          <cell r="J181" t="str">
            <v>/</v>
          </cell>
          <cell r="K181" t="str">
            <v>河北</v>
          </cell>
          <cell r="L181" t="str">
            <v>河北工厂</v>
          </cell>
          <cell r="M181" t="str">
            <v>劳动合同</v>
          </cell>
          <cell r="N181" t="str">
            <v>是</v>
          </cell>
          <cell r="O181" t="str">
            <v>否</v>
          </cell>
          <cell r="P181" t="str">
            <v>正式工</v>
          </cell>
          <cell r="Q181" t="str">
            <v>生产类</v>
          </cell>
          <cell r="R181" t="str">
            <v>直接人员</v>
          </cell>
          <cell r="S181">
            <v>44355</v>
          </cell>
          <cell r="T181">
            <v>3</v>
          </cell>
        </row>
        <row r="181">
          <cell r="W181">
            <v>17772677440</v>
          </cell>
          <cell r="X181" t="str">
            <v>崔树洪</v>
          </cell>
          <cell r="Y181">
            <v>17631773654</v>
          </cell>
          <cell r="Z181" t="str">
            <v>高中</v>
          </cell>
          <cell r="AA181">
            <v>40695</v>
          </cell>
          <cell r="AB181" t="str">
            <v>黄骅黄中</v>
          </cell>
          <cell r="AC181" t="str">
            <v>无</v>
          </cell>
          <cell r="AD181" t="str">
            <v>统招</v>
          </cell>
          <cell r="AE181" t="str">
            <v>高中</v>
          </cell>
          <cell r="AF181">
            <v>40695</v>
          </cell>
          <cell r="AG181" t="str">
            <v>黄骅黄中</v>
          </cell>
          <cell r="AH181" t="str">
            <v>无</v>
          </cell>
          <cell r="AI181" t="str">
            <v>统招</v>
          </cell>
          <cell r="AJ181" t="str">
            <v>汉</v>
          </cell>
          <cell r="AK181" t="str">
            <v>群众</v>
          </cell>
          <cell r="AL181" t="str">
            <v>已婚</v>
          </cell>
          <cell r="AM181" t="str">
            <v>1992-11-10</v>
          </cell>
          <cell r="AN181">
            <v>32</v>
          </cell>
          <cell r="AO181">
            <v>41821</v>
          </cell>
          <cell r="AP181" t="str">
            <v>河北</v>
          </cell>
          <cell r="AQ181" t="str">
            <v>河北省黄骅市吕桥镇孙正庄村250号</v>
          </cell>
        </row>
        <row r="182">
          <cell r="C182" t="str">
            <v>刘梦鹤</v>
          </cell>
          <cell r="D182" t="str">
            <v>男</v>
          </cell>
          <cell r="E182" t="str">
            <v>前台</v>
          </cell>
          <cell r="F182" t="str">
            <v>河北光华荣昌汽车部件有限公司</v>
          </cell>
          <cell r="G182" t="str">
            <v>座椅事业一部--座椅厂</v>
          </cell>
          <cell r="H182" t="str">
            <v>座椅总装车间</v>
          </cell>
          <cell r="I182" t="str">
            <v>座椅H6线班组长</v>
          </cell>
          <cell r="J182" t="str">
            <v>/</v>
          </cell>
          <cell r="K182" t="str">
            <v>河北</v>
          </cell>
          <cell r="L182" t="str">
            <v>河北工厂</v>
          </cell>
          <cell r="M182" t="str">
            <v>劳动合同</v>
          </cell>
          <cell r="N182" t="str">
            <v>是</v>
          </cell>
          <cell r="O182" t="str">
            <v>否</v>
          </cell>
          <cell r="P182" t="str">
            <v>正式工</v>
          </cell>
          <cell r="Q182" t="str">
            <v>生产类</v>
          </cell>
          <cell r="R182" t="str">
            <v>直接人员</v>
          </cell>
          <cell r="S182">
            <v>44284</v>
          </cell>
          <cell r="T182">
            <v>3</v>
          </cell>
        </row>
        <row r="182">
          <cell r="W182">
            <v>18631691401</v>
          </cell>
          <cell r="X182" t="str">
            <v>蔺元元</v>
          </cell>
          <cell r="Y182">
            <v>17331776389</v>
          </cell>
          <cell r="Z182" t="str">
            <v>中专</v>
          </cell>
          <cell r="AA182">
            <v>40330</v>
          </cell>
          <cell r="AB182" t="str">
            <v>中捷职业技术学校</v>
          </cell>
          <cell r="AC182" t="str">
            <v>机电一体化</v>
          </cell>
          <cell r="AD182" t="str">
            <v>统招</v>
          </cell>
          <cell r="AE182" t="str">
            <v>大专</v>
          </cell>
        </row>
        <row r="182">
          <cell r="AG182" t="str">
            <v>沧州职业技术学院</v>
          </cell>
          <cell r="AH182" t="str">
            <v>机电一体化</v>
          </cell>
          <cell r="AI182" t="str">
            <v>成考</v>
          </cell>
          <cell r="AJ182" t="str">
            <v>汉</v>
          </cell>
          <cell r="AK182" t="str">
            <v>群众</v>
          </cell>
          <cell r="AL182" t="str">
            <v>已婚</v>
          </cell>
          <cell r="AM182" t="str">
            <v>1993-06-17</v>
          </cell>
          <cell r="AN182">
            <v>31</v>
          </cell>
          <cell r="AO182">
            <v>40269</v>
          </cell>
          <cell r="AP182" t="str">
            <v>河北</v>
          </cell>
          <cell r="AQ182" t="str">
            <v>河北省黄骅市南排河镇李家堡村9999号</v>
          </cell>
        </row>
        <row r="183">
          <cell r="C183" t="str">
            <v>张俊苓</v>
          </cell>
          <cell r="D183" t="str">
            <v>女</v>
          </cell>
          <cell r="E183" t="str">
            <v>前台</v>
          </cell>
          <cell r="F183" t="str">
            <v>河北光华荣昌汽车部件有限公司</v>
          </cell>
          <cell r="G183" t="str">
            <v>座椅事业一部--座椅厂</v>
          </cell>
          <cell r="H183" t="str">
            <v>座椅总装车间</v>
          </cell>
          <cell r="I183" t="str">
            <v>H6检验员</v>
          </cell>
          <cell r="J183" t="str">
            <v>/</v>
          </cell>
          <cell r="K183" t="str">
            <v>河北</v>
          </cell>
          <cell r="L183" t="str">
            <v>河北工厂</v>
          </cell>
          <cell r="M183" t="str">
            <v>劳动合同</v>
          </cell>
          <cell r="N183" t="str">
            <v>是</v>
          </cell>
          <cell r="O183" t="str">
            <v>否</v>
          </cell>
          <cell r="P183" t="str">
            <v>正式工</v>
          </cell>
          <cell r="Q183" t="str">
            <v>质量类</v>
          </cell>
          <cell r="R183" t="str">
            <v>直接人员</v>
          </cell>
          <cell r="S183">
            <v>41430</v>
          </cell>
          <cell r="T183">
            <v>11</v>
          </cell>
          <cell r="U183" t="str">
            <v>2023.1.13</v>
          </cell>
          <cell r="V183" t="str">
            <v>2023.01.13由缝纫车间裁剪工岗位转入座椅总装车间担任纤体检验员</v>
          </cell>
          <cell r="W183" t="str">
            <v>13833995795</v>
          </cell>
        </row>
        <row r="183">
          <cell r="Y183">
            <v>13722722220</v>
          </cell>
          <cell r="Z183" t="str">
            <v>初中</v>
          </cell>
          <cell r="AA183">
            <v>34121</v>
          </cell>
          <cell r="AB183" t="str">
            <v>常郭中学</v>
          </cell>
          <cell r="AC183" t="str">
            <v>无</v>
          </cell>
          <cell r="AD183" t="str">
            <v>统招</v>
          </cell>
          <cell r="AE183" t="str">
            <v>初中</v>
          </cell>
          <cell r="AF183">
            <v>34121</v>
          </cell>
          <cell r="AG183" t="str">
            <v>常郭中学</v>
          </cell>
          <cell r="AH183" t="str">
            <v>无</v>
          </cell>
          <cell r="AI183" t="str">
            <v>统招</v>
          </cell>
          <cell r="AJ183" t="str">
            <v>汉</v>
          </cell>
          <cell r="AK183" t="str">
            <v>群众</v>
          </cell>
          <cell r="AL183" t="str">
            <v>已婚</v>
          </cell>
          <cell r="AM183" t="str">
            <v>1978-09-07</v>
          </cell>
          <cell r="AN183">
            <v>46</v>
          </cell>
          <cell r="AO183">
            <v>41426</v>
          </cell>
          <cell r="AP183" t="str">
            <v>河北</v>
          </cell>
          <cell r="AQ183" t="str">
            <v>河北省黄骅市常郭镇柳林庄村182号</v>
          </cell>
        </row>
        <row r="184">
          <cell r="C184" t="str">
            <v>马强</v>
          </cell>
          <cell r="D184" t="str">
            <v>男</v>
          </cell>
          <cell r="E184" t="str">
            <v>前台</v>
          </cell>
          <cell r="F184" t="str">
            <v>河北光华荣昌汽车部件有限公司</v>
          </cell>
          <cell r="G184" t="str">
            <v>座椅事业一部--座椅厂</v>
          </cell>
          <cell r="H184" t="str">
            <v>座椅总装车间</v>
          </cell>
          <cell r="I184" t="str">
            <v>H6组装工</v>
          </cell>
          <cell r="J184" t="str">
            <v>/</v>
          </cell>
          <cell r="K184" t="str">
            <v>河北</v>
          </cell>
          <cell r="L184" t="str">
            <v>河北工厂</v>
          </cell>
          <cell r="M184" t="str">
            <v>劳动合同</v>
          </cell>
          <cell r="N184" t="str">
            <v>是</v>
          </cell>
          <cell r="O184" t="str">
            <v>否</v>
          </cell>
          <cell r="P184" t="str">
            <v>正式工</v>
          </cell>
          <cell r="Q184" t="str">
            <v>生产类</v>
          </cell>
          <cell r="R184" t="str">
            <v>直接人员</v>
          </cell>
          <cell r="S184">
            <v>44333</v>
          </cell>
          <cell r="T184">
            <v>3</v>
          </cell>
        </row>
        <row r="184">
          <cell r="W184">
            <v>17370277678</v>
          </cell>
          <cell r="X184" t="str">
            <v>妻子</v>
          </cell>
          <cell r="Y184">
            <v>15373312167</v>
          </cell>
          <cell r="Z184" t="str">
            <v>中专</v>
          </cell>
          <cell r="AA184">
            <v>41426</v>
          </cell>
          <cell r="AB184" t="str">
            <v>黄骅市职教中心</v>
          </cell>
          <cell r="AC184" t="str">
            <v>计算机平面设计</v>
          </cell>
          <cell r="AD184" t="str">
            <v>统招</v>
          </cell>
          <cell r="AE184" t="str">
            <v>大专</v>
          </cell>
        </row>
        <row r="184">
          <cell r="AG184" t="str">
            <v>沧州职业技术学院</v>
          </cell>
          <cell r="AH184" t="str">
            <v>机电一体化</v>
          </cell>
          <cell r="AI184" t="str">
            <v>成考</v>
          </cell>
          <cell r="AJ184" t="str">
            <v>回</v>
          </cell>
          <cell r="AK184" t="str">
            <v>群众</v>
          </cell>
          <cell r="AL184" t="str">
            <v>已婚</v>
          </cell>
          <cell r="AM184" t="str">
            <v>1996-05-06</v>
          </cell>
          <cell r="AN184">
            <v>28</v>
          </cell>
          <cell r="AO184" t="str">
            <v>2014年</v>
          </cell>
          <cell r="AP184" t="str">
            <v>河北</v>
          </cell>
          <cell r="AQ184" t="str">
            <v>河北省黄骅市羊二庄镇后街村59号</v>
          </cell>
        </row>
        <row r="185">
          <cell r="C185" t="str">
            <v>王培亮</v>
          </cell>
          <cell r="D185" t="str">
            <v>男</v>
          </cell>
          <cell r="E185" t="str">
            <v>前台</v>
          </cell>
          <cell r="F185" t="str">
            <v>河北光华荣昌汽车部件有限公司</v>
          </cell>
          <cell r="G185" t="str">
            <v>座椅事业一部--座椅厂</v>
          </cell>
          <cell r="H185" t="str">
            <v>座椅总装车间</v>
          </cell>
          <cell r="I185" t="str">
            <v>H6组装工</v>
          </cell>
          <cell r="J185" t="str">
            <v>/</v>
          </cell>
          <cell r="K185" t="str">
            <v>河北</v>
          </cell>
          <cell r="L185" t="str">
            <v>河北工厂</v>
          </cell>
          <cell r="M185" t="str">
            <v>劳动合同</v>
          </cell>
          <cell r="N185" t="str">
            <v>是</v>
          </cell>
          <cell r="O185" t="str">
            <v>否</v>
          </cell>
          <cell r="P185" t="str">
            <v>正式工</v>
          </cell>
          <cell r="Q185" t="str">
            <v>生产类</v>
          </cell>
          <cell r="R185" t="str">
            <v>直接人员</v>
          </cell>
          <cell r="S185">
            <v>42615</v>
          </cell>
          <cell r="T185">
            <v>8</v>
          </cell>
          <cell r="U185">
            <v>44136</v>
          </cell>
          <cell r="V185" t="str">
            <v>2020/11/1由天津光华转入河北光华</v>
          </cell>
          <cell r="W185">
            <v>13731756490</v>
          </cell>
        </row>
        <row r="185">
          <cell r="Y185">
            <v>15532800867</v>
          </cell>
          <cell r="Z185" t="str">
            <v>初中</v>
          </cell>
          <cell r="AA185">
            <v>34486</v>
          </cell>
          <cell r="AB185" t="str">
            <v>献县中学</v>
          </cell>
          <cell r="AC185" t="str">
            <v>无</v>
          </cell>
        </row>
        <row r="185">
          <cell r="AE185" t="str">
            <v>初中</v>
          </cell>
          <cell r="AF185">
            <v>34486</v>
          </cell>
          <cell r="AG185" t="str">
            <v>献县中学</v>
          </cell>
          <cell r="AH185" t="str">
            <v>无</v>
          </cell>
        </row>
        <row r="185">
          <cell r="AJ185" t="str">
            <v>汉</v>
          </cell>
          <cell r="AK185" t="str">
            <v>群众</v>
          </cell>
          <cell r="AL185" t="str">
            <v>已婚</v>
          </cell>
          <cell r="AM185" t="str">
            <v>1977-04-10</v>
          </cell>
          <cell r="AN185">
            <v>47</v>
          </cell>
          <cell r="AO185">
            <v>42614</v>
          </cell>
          <cell r="AP185" t="str">
            <v>河北</v>
          </cell>
          <cell r="AQ185" t="str">
            <v>河北省沧州市献县淮镇东洋村231号</v>
          </cell>
        </row>
        <row r="186">
          <cell r="C186" t="str">
            <v>白艳娟</v>
          </cell>
          <cell r="D186" t="str">
            <v>女</v>
          </cell>
          <cell r="E186" t="str">
            <v>前台</v>
          </cell>
          <cell r="F186" t="str">
            <v>河北光华荣昌汽车部件有限公司</v>
          </cell>
          <cell r="G186" t="str">
            <v>座椅事业一部--金属件厂</v>
          </cell>
          <cell r="H186" t="str">
            <v>焊接车间</v>
          </cell>
          <cell r="I186" t="str">
            <v>库管员</v>
          </cell>
          <cell r="J186" t="str">
            <v>/</v>
          </cell>
          <cell r="K186" t="str">
            <v>河北</v>
          </cell>
          <cell r="L186" t="str">
            <v>河北工厂</v>
          </cell>
          <cell r="M186" t="str">
            <v>劳动合同</v>
          </cell>
          <cell r="N186" t="str">
            <v>是</v>
          </cell>
          <cell r="O186" t="str">
            <v>否</v>
          </cell>
          <cell r="P186" t="str">
            <v>正式工</v>
          </cell>
          <cell r="Q186" t="str">
            <v>生产类</v>
          </cell>
          <cell r="R186" t="str">
            <v>间接人员</v>
          </cell>
          <cell r="S186">
            <v>44805</v>
          </cell>
          <cell r="T186">
            <v>2</v>
          </cell>
          <cell r="U186">
            <v>45222</v>
          </cell>
          <cell r="V186" t="str">
            <v>调入</v>
          </cell>
          <cell r="W186">
            <v>18630748312</v>
          </cell>
          <cell r="X186" t="str">
            <v>王盛明</v>
          </cell>
          <cell r="Y186">
            <v>13611199004</v>
          </cell>
          <cell r="Z186" t="str">
            <v>中专</v>
          </cell>
        </row>
        <row r="186">
          <cell r="AB186" t="str">
            <v>丰宁职业学校</v>
          </cell>
          <cell r="AC186" t="str">
            <v>计算机</v>
          </cell>
        </row>
        <row r="186">
          <cell r="AE186" t="str">
            <v>中专</v>
          </cell>
        </row>
        <row r="186">
          <cell r="AG186" t="str">
            <v>丰宁职业学校</v>
          </cell>
          <cell r="AH186" t="str">
            <v>计算机</v>
          </cell>
        </row>
        <row r="186">
          <cell r="AJ186" t="str">
            <v>满</v>
          </cell>
          <cell r="AK186" t="str">
            <v>群众</v>
          </cell>
          <cell r="AL186" t="str">
            <v>已婚</v>
          </cell>
          <cell r="AM186" t="str">
            <v>1988-12-19</v>
          </cell>
          <cell r="AN186">
            <v>36</v>
          </cell>
          <cell r="AO186">
            <v>44805</v>
          </cell>
          <cell r="AP186" t="str">
            <v>河北</v>
          </cell>
          <cell r="AQ186" t="str">
            <v>河北省黄骅市滕庄子乡北王曼村457号</v>
          </cell>
        </row>
        <row r="187">
          <cell r="C187" t="str">
            <v>李玉静</v>
          </cell>
          <cell r="D187" t="str">
            <v>女</v>
          </cell>
          <cell r="E187" t="str">
            <v>前台</v>
          </cell>
          <cell r="F187" t="str">
            <v>河北光华荣昌汽车部件有限公司</v>
          </cell>
          <cell r="G187" t="str">
            <v>座椅事业一部--座椅厂</v>
          </cell>
          <cell r="H187" t="str">
            <v>座椅总装车间</v>
          </cell>
          <cell r="I187" t="str">
            <v>重卡检验员</v>
          </cell>
          <cell r="J187" t="str">
            <v>/</v>
          </cell>
          <cell r="K187" t="str">
            <v>河北</v>
          </cell>
          <cell r="L187" t="str">
            <v>河北工厂</v>
          </cell>
          <cell r="M187" t="str">
            <v>劳动合同</v>
          </cell>
          <cell r="N187" t="str">
            <v>是</v>
          </cell>
          <cell r="O187" t="str">
            <v>否</v>
          </cell>
          <cell r="P187" t="str">
            <v>正式工</v>
          </cell>
          <cell r="Q187" t="str">
            <v>质量类</v>
          </cell>
          <cell r="R187" t="str">
            <v>直接人员</v>
          </cell>
          <cell r="S187">
            <v>44529</v>
          </cell>
          <cell r="T187">
            <v>3</v>
          </cell>
        </row>
        <row r="187">
          <cell r="W187">
            <v>15511718974</v>
          </cell>
          <cell r="X187" t="str">
            <v>配偶</v>
          </cell>
          <cell r="Y187">
            <v>15612740333</v>
          </cell>
          <cell r="Z187" t="str">
            <v>初中</v>
          </cell>
          <cell r="AA187">
            <v>38869</v>
          </cell>
          <cell r="AB187" t="str">
            <v>赵村中学</v>
          </cell>
          <cell r="AC187" t="str">
            <v>无</v>
          </cell>
          <cell r="AD187" t="str">
            <v>统招</v>
          </cell>
          <cell r="AE187" t="str">
            <v>初中</v>
          </cell>
          <cell r="AF187">
            <v>38869</v>
          </cell>
          <cell r="AG187" t="str">
            <v>赵村中学</v>
          </cell>
          <cell r="AH187" t="str">
            <v>无</v>
          </cell>
          <cell r="AI187" t="str">
            <v>统招</v>
          </cell>
          <cell r="AJ187" t="str">
            <v>汉</v>
          </cell>
          <cell r="AK187" t="str">
            <v>群众</v>
          </cell>
          <cell r="AL187" t="str">
            <v>已婚</v>
          </cell>
          <cell r="AM187" t="str">
            <v>1988-07-10</v>
          </cell>
          <cell r="AN187">
            <v>36</v>
          </cell>
          <cell r="AO187">
            <v>42491</v>
          </cell>
          <cell r="AP187" t="str">
            <v>河北</v>
          </cell>
          <cell r="AQ187" t="str">
            <v>河北省黄骅市南大港农场四分场三队1号</v>
          </cell>
        </row>
        <row r="188">
          <cell r="C188" t="str">
            <v>张坤</v>
          </cell>
          <cell r="D188" t="str">
            <v>男</v>
          </cell>
          <cell r="E188" t="str">
            <v>前台</v>
          </cell>
          <cell r="F188" t="str">
            <v>河北光华荣昌汽车部件有限公司</v>
          </cell>
          <cell r="G188" t="str">
            <v>座椅事业一部--座椅厂</v>
          </cell>
          <cell r="H188" t="str">
            <v>座椅总装车间</v>
          </cell>
          <cell r="I188" t="str">
            <v>组装工</v>
          </cell>
          <cell r="J188" t="str">
            <v>/</v>
          </cell>
          <cell r="K188" t="str">
            <v>河北</v>
          </cell>
          <cell r="L188" t="str">
            <v>河北工厂</v>
          </cell>
          <cell r="M188" t="str">
            <v>劳动合同</v>
          </cell>
          <cell r="N188" t="str">
            <v>是</v>
          </cell>
          <cell r="O188" t="str">
            <v>否</v>
          </cell>
          <cell r="P188" t="str">
            <v>正式工</v>
          </cell>
          <cell r="Q188" t="str">
            <v>生产类</v>
          </cell>
          <cell r="R188" t="str">
            <v>直接人员</v>
          </cell>
          <cell r="S188">
            <v>42318</v>
          </cell>
          <cell r="T188">
            <v>9</v>
          </cell>
        </row>
        <row r="188">
          <cell r="W188">
            <v>18730735732</v>
          </cell>
          <cell r="X188" t="str">
            <v>张永刚</v>
          </cell>
          <cell r="Y188">
            <v>18233751618</v>
          </cell>
          <cell r="Z188" t="str">
            <v>中专</v>
          </cell>
          <cell r="AA188">
            <v>41426</v>
          </cell>
          <cell r="AB188" t="str">
            <v>黄骅职教中心</v>
          </cell>
          <cell r="AC188" t="str">
            <v>模具</v>
          </cell>
          <cell r="AD188" t="str">
            <v>统招</v>
          </cell>
          <cell r="AE188" t="str">
            <v>中专</v>
          </cell>
          <cell r="AF188">
            <v>41426</v>
          </cell>
          <cell r="AG188" t="str">
            <v>黄骅职教中心</v>
          </cell>
          <cell r="AH188" t="str">
            <v>模具</v>
          </cell>
          <cell r="AI188" t="str">
            <v>统招</v>
          </cell>
          <cell r="AJ188" t="str">
            <v>汉</v>
          </cell>
          <cell r="AK188" t="str">
            <v>群众</v>
          </cell>
          <cell r="AL188" t="str">
            <v>未婚</v>
          </cell>
          <cell r="AM188" t="str">
            <v>1993-10-16</v>
          </cell>
          <cell r="AN188">
            <v>31</v>
          </cell>
          <cell r="AO188">
            <v>40513</v>
          </cell>
          <cell r="AP188" t="str">
            <v>河北</v>
          </cell>
          <cell r="AQ188" t="str">
            <v>河北省黄骅市羊二庄镇代庄子村107号</v>
          </cell>
        </row>
        <row r="189">
          <cell r="C189" t="str">
            <v>李加弘</v>
          </cell>
          <cell r="D189" t="str">
            <v>男</v>
          </cell>
          <cell r="E189" t="str">
            <v>前台</v>
          </cell>
          <cell r="F189" t="str">
            <v>河北光华荣昌汽车部件有限公司</v>
          </cell>
          <cell r="G189" t="str">
            <v>座椅事业一部--座椅厂</v>
          </cell>
          <cell r="H189" t="str">
            <v>座椅总装车间</v>
          </cell>
          <cell r="I189" t="str">
            <v>组装工</v>
          </cell>
          <cell r="J189" t="str">
            <v>/</v>
          </cell>
          <cell r="K189" t="str">
            <v>河北</v>
          </cell>
          <cell r="L189" t="str">
            <v>河北工厂</v>
          </cell>
          <cell r="M189" t="str">
            <v>劳动合同</v>
          </cell>
          <cell r="N189" t="str">
            <v>是</v>
          </cell>
          <cell r="O189" t="str">
            <v>否</v>
          </cell>
          <cell r="P189" t="str">
            <v>正式工</v>
          </cell>
          <cell r="Q189" t="str">
            <v>生产类</v>
          </cell>
          <cell r="R189" t="str">
            <v>直接人员</v>
          </cell>
          <cell r="S189">
            <v>44321</v>
          </cell>
          <cell r="T189">
            <v>3</v>
          </cell>
        </row>
        <row r="189">
          <cell r="W189">
            <v>19832576685</v>
          </cell>
          <cell r="X189" t="str">
            <v>父亲</v>
          </cell>
          <cell r="Y189">
            <v>15227500784</v>
          </cell>
          <cell r="Z189" t="str">
            <v>中专</v>
          </cell>
          <cell r="AA189">
            <v>44713</v>
          </cell>
          <cell r="AB189" t="str">
            <v>中捷职业技术学校</v>
          </cell>
          <cell r="AC189" t="str">
            <v>机电技术应用</v>
          </cell>
          <cell r="AD189" t="str">
            <v>统招</v>
          </cell>
          <cell r="AE189" t="str">
            <v>中专</v>
          </cell>
          <cell r="AF189">
            <v>44713</v>
          </cell>
          <cell r="AG189" t="str">
            <v>中捷职业技术学校</v>
          </cell>
          <cell r="AH189" t="str">
            <v>机电技术应用</v>
          </cell>
          <cell r="AI189" t="str">
            <v>统招</v>
          </cell>
          <cell r="AJ189" t="str">
            <v>汉</v>
          </cell>
          <cell r="AK189" t="str">
            <v>群众</v>
          </cell>
          <cell r="AL189" t="str">
            <v>未婚</v>
          </cell>
          <cell r="AM189" t="str">
            <v>2003-02-02</v>
          </cell>
          <cell r="AN189">
            <v>21</v>
          </cell>
          <cell r="AO189">
            <v>44317</v>
          </cell>
          <cell r="AP189" t="str">
            <v>河北</v>
          </cell>
          <cell r="AQ189" t="str">
            <v>河北省黄骅市南大港农场三分场十三队42号</v>
          </cell>
        </row>
        <row r="190">
          <cell r="C190" t="str">
            <v>张振宇</v>
          </cell>
          <cell r="D190" t="str">
            <v>男</v>
          </cell>
          <cell r="E190" t="str">
            <v>前台</v>
          </cell>
          <cell r="F190" t="str">
            <v>河北光华荣昌汽车部件有限公司</v>
          </cell>
          <cell r="G190" t="str">
            <v>座椅事业一部--座椅厂</v>
          </cell>
          <cell r="H190" t="str">
            <v>座椅总装车间</v>
          </cell>
          <cell r="I190" t="str">
            <v>组装工</v>
          </cell>
          <cell r="J190" t="str">
            <v>/</v>
          </cell>
          <cell r="K190" t="str">
            <v>河北</v>
          </cell>
          <cell r="L190" t="str">
            <v>河北工厂</v>
          </cell>
          <cell r="M190" t="str">
            <v>劳动合同</v>
          </cell>
          <cell r="N190" t="str">
            <v>是</v>
          </cell>
          <cell r="O190" t="str">
            <v>否</v>
          </cell>
          <cell r="P190" t="str">
            <v>正式工</v>
          </cell>
          <cell r="Q190" t="str">
            <v>生产类</v>
          </cell>
          <cell r="R190" t="str">
            <v>直接人员</v>
          </cell>
          <cell r="S190">
            <v>44653</v>
          </cell>
          <cell r="T190">
            <v>2</v>
          </cell>
        </row>
        <row r="190">
          <cell r="W190">
            <v>15130781759</v>
          </cell>
          <cell r="X190" t="str">
            <v>配偶</v>
          </cell>
          <cell r="Y190">
            <v>15127748293</v>
          </cell>
        </row>
        <row r="190">
          <cell r="AE190" t="str">
            <v>大专</v>
          </cell>
          <cell r="AF190">
            <v>39264</v>
          </cell>
          <cell r="AG190" t="str">
            <v>青岛新港科技学院</v>
          </cell>
          <cell r="AH190" t="str">
            <v>汽车检测与维修</v>
          </cell>
          <cell r="AI190" t="str">
            <v>统招</v>
          </cell>
          <cell r="AJ190" t="str">
            <v>汉</v>
          </cell>
          <cell r="AK190" t="str">
            <v>群众</v>
          </cell>
          <cell r="AL190" t="str">
            <v>已婚</v>
          </cell>
          <cell r="AM190" t="str">
            <v>1985-01-25</v>
          </cell>
          <cell r="AN190">
            <v>39</v>
          </cell>
          <cell r="AO190">
            <v>44621</v>
          </cell>
          <cell r="AP190" t="str">
            <v>河北</v>
          </cell>
          <cell r="AQ190" t="str">
            <v>河北省沧州市沧县仵龙堂后唐村88号</v>
          </cell>
        </row>
        <row r="191">
          <cell r="C191" t="str">
            <v>刘柏林</v>
          </cell>
          <cell r="D191" t="str">
            <v>男</v>
          </cell>
          <cell r="E191" t="str">
            <v>前台</v>
          </cell>
          <cell r="F191" t="str">
            <v>河北光华荣昌汽车部件有限公司</v>
          </cell>
          <cell r="G191" t="str">
            <v>座椅事业一部--座椅厂</v>
          </cell>
          <cell r="H191" t="str">
            <v>座椅总装车间</v>
          </cell>
          <cell r="I191" t="str">
            <v>座椅轻卡线班组长</v>
          </cell>
          <cell r="J191" t="str">
            <v>/</v>
          </cell>
          <cell r="K191" t="str">
            <v>河北</v>
          </cell>
          <cell r="L191" t="str">
            <v>河北工厂</v>
          </cell>
          <cell r="M191" t="str">
            <v>劳动合同</v>
          </cell>
          <cell r="N191" t="str">
            <v>是</v>
          </cell>
          <cell r="O191" t="str">
            <v>否</v>
          </cell>
          <cell r="P191" t="str">
            <v>正式工</v>
          </cell>
          <cell r="Q191" t="str">
            <v>生产类</v>
          </cell>
          <cell r="R191" t="str">
            <v>直接人员</v>
          </cell>
          <cell r="S191">
            <v>42061</v>
          </cell>
          <cell r="T191">
            <v>9</v>
          </cell>
          <cell r="U191" t="str">
            <v>2022.12.1</v>
          </cell>
          <cell r="V191" t="str">
            <v>2021.09.14由视觉事业部后视镜组装车间调入座椅工序
2022.12.01由代班组长/K1转岗为代班组长/B40</v>
          </cell>
          <cell r="W191">
            <v>17303272687</v>
          </cell>
          <cell r="X191" t="str">
            <v>韩广俊（母亲）</v>
          </cell>
          <cell r="Y191">
            <v>19316079790</v>
          </cell>
          <cell r="Z191" t="str">
            <v>中专</v>
          </cell>
          <cell r="AA191">
            <v>41821</v>
          </cell>
          <cell r="AB191" t="str">
            <v>黄骅职教中心</v>
          </cell>
          <cell r="AC191" t="str">
            <v>无</v>
          </cell>
          <cell r="AD191" t="str">
            <v>统招</v>
          </cell>
          <cell r="AE191" t="str">
            <v>中专</v>
          </cell>
          <cell r="AF191">
            <v>41821</v>
          </cell>
          <cell r="AG191" t="str">
            <v>黄骅职教中心</v>
          </cell>
          <cell r="AH191" t="str">
            <v>无</v>
          </cell>
          <cell r="AI191" t="str">
            <v>统招</v>
          </cell>
          <cell r="AJ191" t="str">
            <v>汉</v>
          </cell>
          <cell r="AK191" t="str">
            <v>群众</v>
          </cell>
          <cell r="AL191" t="str">
            <v>已婚</v>
          </cell>
          <cell r="AM191" t="str">
            <v>1994-09-23</v>
          </cell>
          <cell r="AN191">
            <v>30</v>
          </cell>
          <cell r="AO191" t="str">
            <v>2013年</v>
          </cell>
          <cell r="AP191" t="str">
            <v>河北</v>
          </cell>
          <cell r="AQ191" t="str">
            <v>河北省黄骅市齐家务乡桃元村103号</v>
          </cell>
        </row>
        <row r="192">
          <cell r="C192" t="str">
            <v>李素元</v>
          </cell>
          <cell r="D192" t="str">
            <v>男</v>
          </cell>
          <cell r="E192" t="str">
            <v>前台</v>
          </cell>
          <cell r="F192" t="str">
            <v>河北光华荣昌汽车部件有限公司</v>
          </cell>
          <cell r="G192" t="str">
            <v>座椅事业一部--座椅厂</v>
          </cell>
          <cell r="H192" t="str">
            <v>座椅总装车间</v>
          </cell>
          <cell r="I192" t="str">
            <v>组装工</v>
          </cell>
          <cell r="J192" t="str">
            <v>/</v>
          </cell>
          <cell r="K192" t="str">
            <v>河北</v>
          </cell>
          <cell r="L192" t="str">
            <v>河北工厂</v>
          </cell>
          <cell r="M192" t="str">
            <v>劳动合同</v>
          </cell>
          <cell r="N192" t="str">
            <v>是</v>
          </cell>
          <cell r="O192" t="str">
            <v>否</v>
          </cell>
          <cell r="P192" t="str">
            <v>正式工</v>
          </cell>
          <cell r="Q192" t="str">
            <v>生产类</v>
          </cell>
          <cell r="R192" t="str">
            <v>直接人员</v>
          </cell>
          <cell r="S192">
            <v>44139</v>
          </cell>
          <cell r="T192">
            <v>4</v>
          </cell>
          <cell r="U192">
            <v>44136</v>
          </cell>
          <cell r="V192" t="str">
            <v>2020/11/1由天津光华转入河北光华</v>
          </cell>
          <cell r="W192">
            <v>15935399757</v>
          </cell>
          <cell r="X192" t="str">
            <v>刘兰芳</v>
          </cell>
          <cell r="Y192">
            <v>15110895876</v>
          </cell>
          <cell r="Z192" t="str">
            <v>初中</v>
          </cell>
          <cell r="AA192">
            <v>34121</v>
          </cell>
          <cell r="AB192" t="str">
            <v>山西省盂县秀水镇中学</v>
          </cell>
          <cell r="AC192" t="str">
            <v>无</v>
          </cell>
          <cell r="AD192" t="str">
            <v>统招</v>
          </cell>
          <cell r="AE192" t="str">
            <v>初中</v>
          </cell>
          <cell r="AF192">
            <v>34121</v>
          </cell>
          <cell r="AG192" t="str">
            <v>山西省盂县秀水镇中学</v>
          </cell>
          <cell r="AH192" t="str">
            <v>无</v>
          </cell>
          <cell r="AI192" t="str">
            <v>统招</v>
          </cell>
          <cell r="AJ192" t="str">
            <v>汉</v>
          </cell>
          <cell r="AK192" t="str">
            <v>群众</v>
          </cell>
          <cell r="AL192" t="str">
            <v>已婚</v>
          </cell>
          <cell r="AM192" t="str">
            <v>1977-08-23</v>
          </cell>
          <cell r="AN192">
            <v>47</v>
          </cell>
          <cell r="AO192" t="str">
            <v>1997年</v>
          </cell>
          <cell r="AP192" t="str">
            <v>山西</v>
          </cell>
          <cell r="AQ192" t="str">
            <v>山西省盂县秀水镇东城武12/1526</v>
          </cell>
        </row>
        <row r="193">
          <cell r="C193" t="str">
            <v>李冉</v>
          </cell>
          <cell r="D193" t="str">
            <v>男</v>
          </cell>
          <cell r="E193" t="str">
            <v>前台</v>
          </cell>
          <cell r="F193" t="str">
            <v>河北光华荣昌汽车部件有限公司</v>
          </cell>
          <cell r="G193" t="str">
            <v>座椅事业一部--座椅厂</v>
          </cell>
          <cell r="H193" t="str">
            <v>座椅总装车间</v>
          </cell>
          <cell r="I193" t="str">
            <v>组装工</v>
          </cell>
          <cell r="J193" t="str">
            <v>/</v>
          </cell>
          <cell r="K193" t="str">
            <v>河北</v>
          </cell>
          <cell r="L193" t="str">
            <v>河北工厂</v>
          </cell>
          <cell r="M193" t="str">
            <v>劳动合同</v>
          </cell>
          <cell r="N193" t="str">
            <v>是</v>
          </cell>
          <cell r="O193" t="str">
            <v>否</v>
          </cell>
          <cell r="P193" t="str">
            <v>正式工</v>
          </cell>
          <cell r="Q193" t="str">
            <v>生产类</v>
          </cell>
          <cell r="R193" t="str">
            <v>直接人员</v>
          </cell>
          <cell r="S193">
            <v>43996</v>
          </cell>
          <cell r="T193">
            <v>4</v>
          </cell>
        </row>
        <row r="193">
          <cell r="W193">
            <v>18630766324</v>
          </cell>
          <cell r="X193" t="str">
            <v>文晓雪</v>
          </cell>
          <cell r="Y193">
            <v>18631799574</v>
          </cell>
          <cell r="Z193" t="str">
            <v>中专</v>
          </cell>
          <cell r="AA193">
            <v>42522</v>
          </cell>
          <cell r="AB193" t="str">
            <v>黄骅市职教中心</v>
          </cell>
          <cell r="AC193" t="str">
            <v>汽车维修</v>
          </cell>
          <cell r="AD193" t="str">
            <v>统招</v>
          </cell>
          <cell r="AE193" t="str">
            <v>中专</v>
          </cell>
          <cell r="AF193">
            <v>42522</v>
          </cell>
          <cell r="AG193" t="str">
            <v>黄骅市职教中心</v>
          </cell>
          <cell r="AH193" t="str">
            <v>汽车维修</v>
          </cell>
          <cell r="AI193" t="str">
            <v>统招</v>
          </cell>
          <cell r="AJ193" t="str">
            <v>汉</v>
          </cell>
          <cell r="AK193" t="str">
            <v>群众</v>
          </cell>
          <cell r="AL193" t="str">
            <v>未婚</v>
          </cell>
          <cell r="AM193" t="str">
            <v>1998-01-22</v>
          </cell>
          <cell r="AN193">
            <v>26</v>
          </cell>
          <cell r="AO193" t="str">
            <v>2013年</v>
          </cell>
          <cell r="AP193" t="str">
            <v>河北</v>
          </cell>
          <cell r="AQ193" t="str">
            <v>河北省黄骅市齐家务乡东巨官村043号</v>
          </cell>
        </row>
        <row r="194">
          <cell r="C194" t="str">
            <v>李冬旭</v>
          </cell>
          <cell r="D194" t="str">
            <v>男</v>
          </cell>
          <cell r="E194" t="str">
            <v>前台</v>
          </cell>
          <cell r="F194" t="str">
            <v>河北光华荣昌汽车部件有限公司</v>
          </cell>
          <cell r="G194" t="str">
            <v>座椅事业一部--座椅厂</v>
          </cell>
          <cell r="H194" t="str">
            <v>座椅总装车间</v>
          </cell>
          <cell r="I194" t="str">
            <v>组装工</v>
          </cell>
          <cell r="J194" t="str">
            <v>/</v>
          </cell>
          <cell r="K194" t="str">
            <v>河北</v>
          </cell>
          <cell r="L194" t="str">
            <v>河北工厂</v>
          </cell>
          <cell r="M194" t="str">
            <v>劳动合同</v>
          </cell>
          <cell r="N194" t="str">
            <v>是</v>
          </cell>
          <cell r="O194" t="str">
            <v>否</v>
          </cell>
          <cell r="P194" t="str">
            <v>正式工</v>
          </cell>
          <cell r="Q194" t="str">
            <v>生产类</v>
          </cell>
          <cell r="R194" t="str">
            <v>直接人员</v>
          </cell>
          <cell r="S194">
            <v>44300</v>
          </cell>
          <cell r="T194">
            <v>3</v>
          </cell>
        </row>
        <row r="194">
          <cell r="W194">
            <v>18732787045</v>
          </cell>
          <cell r="X194" t="str">
            <v>李庆芳</v>
          </cell>
          <cell r="Y194">
            <v>13932796156</v>
          </cell>
          <cell r="Z194" t="str">
            <v>中专</v>
          </cell>
          <cell r="AA194">
            <v>42064</v>
          </cell>
          <cell r="AB194" t="str">
            <v>黄骅市职教中心</v>
          </cell>
          <cell r="AC194" t="str">
            <v>汽车运用与维修</v>
          </cell>
          <cell r="AD194" t="str">
            <v>统招</v>
          </cell>
          <cell r="AE194" t="str">
            <v>中专</v>
          </cell>
          <cell r="AF194">
            <v>42064</v>
          </cell>
          <cell r="AG194" t="str">
            <v>黄骅市职教中心</v>
          </cell>
          <cell r="AH194" t="str">
            <v>汽车运用与维修</v>
          </cell>
          <cell r="AI194" t="str">
            <v>统招</v>
          </cell>
          <cell r="AJ194" t="str">
            <v>汉</v>
          </cell>
          <cell r="AK194" t="str">
            <v>群众</v>
          </cell>
          <cell r="AL194" t="str">
            <v>未婚</v>
          </cell>
          <cell r="AM194" t="str">
            <v>1999-01-12</v>
          </cell>
          <cell r="AN194">
            <v>25</v>
          </cell>
          <cell r="AO194">
            <v>42248</v>
          </cell>
          <cell r="AP194" t="str">
            <v>河北</v>
          </cell>
          <cell r="AQ194" t="str">
            <v>河北省黄骅市羊二庄镇南赵村48号</v>
          </cell>
        </row>
        <row r="195">
          <cell r="C195" t="str">
            <v>王忠梅</v>
          </cell>
          <cell r="D195" t="str">
            <v>女</v>
          </cell>
          <cell r="E195" t="str">
            <v>前台</v>
          </cell>
          <cell r="F195" t="str">
            <v>河北光华荣昌汽车部件有限公司</v>
          </cell>
          <cell r="G195" t="str">
            <v>座椅事业一部--座椅厂</v>
          </cell>
          <cell r="H195" t="str">
            <v>座椅总装车间</v>
          </cell>
          <cell r="I195" t="str">
            <v>组装工</v>
          </cell>
          <cell r="J195" t="str">
            <v>/</v>
          </cell>
          <cell r="K195" t="str">
            <v>河北</v>
          </cell>
          <cell r="L195" t="str">
            <v>河北工厂</v>
          </cell>
          <cell r="M195" t="str">
            <v>劳动合同</v>
          </cell>
          <cell r="N195" t="str">
            <v>是</v>
          </cell>
          <cell r="O195" t="str">
            <v>否</v>
          </cell>
          <cell r="P195" t="str">
            <v>正式工</v>
          </cell>
          <cell r="Q195" t="str">
            <v>生产类</v>
          </cell>
          <cell r="R195" t="str">
            <v>直接人员</v>
          </cell>
          <cell r="S195">
            <v>42544</v>
          </cell>
          <cell r="T195">
            <v>8</v>
          </cell>
          <cell r="U195">
            <v>44136</v>
          </cell>
          <cell r="V195" t="str">
            <v>2020/11/1由天津光华转入河北光华</v>
          </cell>
          <cell r="W195">
            <v>13785772418</v>
          </cell>
          <cell r="X195" t="str">
            <v>王培亮</v>
          </cell>
          <cell r="Y195">
            <v>13731756490</v>
          </cell>
          <cell r="Z195" t="str">
            <v>初中</v>
          </cell>
          <cell r="AA195">
            <v>34121</v>
          </cell>
          <cell r="AB195" t="str">
            <v>献县淮镇中学</v>
          </cell>
          <cell r="AC195" t="str">
            <v>无</v>
          </cell>
          <cell r="AD195" t="str">
            <v>统招</v>
          </cell>
          <cell r="AE195" t="str">
            <v>初中</v>
          </cell>
          <cell r="AF195">
            <v>34121</v>
          </cell>
          <cell r="AG195" t="str">
            <v>献县淮镇中学</v>
          </cell>
          <cell r="AH195" t="str">
            <v>无</v>
          </cell>
          <cell r="AI195" t="str">
            <v>统招</v>
          </cell>
          <cell r="AJ195" t="str">
            <v>汉</v>
          </cell>
          <cell r="AK195" t="str">
            <v>群众</v>
          </cell>
          <cell r="AL195" t="str">
            <v>已婚</v>
          </cell>
          <cell r="AM195" t="str">
            <v>1976-02-05</v>
          </cell>
          <cell r="AN195">
            <v>48</v>
          </cell>
          <cell r="AO195" t="str">
            <v>1994年</v>
          </cell>
          <cell r="AP195" t="str">
            <v>河北</v>
          </cell>
          <cell r="AQ195" t="str">
            <v>河北省沧州市献县淮镇东洋村231号</v>
          </cell>
        </row>
        <row r="196">
          <cell r="C196" t="str">
            <v>董金岭</v>
          </cell>
          <cell r="D196" t="str">
            <v>男</v>
          </cell>
          <cell r="E196" t="str">
            <v>前台</v>
          </cell>
          <cell r="F196" t="str">
            <v>河北光华荣昌汽车部件有限公司</v>
          </cell>
          <cell r="G196" t="str">
            <v>座椅事业一部--座椅厂</v>
          </cell>
          <cell r="H196" t="str">
            <v>座椅总装车间</v>
          </cell>
          <cell r="I196" t="str">
            <v>组装工</v>
          </cell>
          <cell r="J196" t="str">
            <v>/</v>
          </cell>
          <cell r="K196" t="str">
            <v>河北</v>
          </cell>
          <cell r="L196" t="str">
            <v>河北工厂</v>
          </cell>
          <cell r="M196" t="str">
            <v>劳动合同</v>
          </cell>
          <cell r="N196" t="str">
            <v>是</v>
          </cell>
          <cell r="O196" t="str">
            <v>否</v>
          </cell>
          <cell r="P196" t="str">
            <v>正式工</v>
          </cell>
          <cell r="Q196" t="str">
            <v>生产类</v>
          </cell>
          <cell r="R196" t="str">
            <v>直接人员</v>
          </cell>
          <cell r="S196">
            <v>44632</v>
          </cell>
          <cell r="T196">
            <v>2</v>
          </cell>
        </row>
        <row r="196">
          <cell r="W196" t="str">
            <v>18633719576</v>
          </cell>
          <cell r="X196" t="str">
            <v>配偶</v>
          </cell>
          <cell r="Y196">
            <v>13231755192</v>
          </cell>
          <cell r="Z196" t="str">
            <v>初中</v>
          </cell>
          <cell r="AA196">
            <v>35947</v>
          </cell>
          <cell r="AB196" t="str">
            <v>黄骅杨庄中学</v>
          </cell>
          <cell r="AC196" t="str">
            <v>无</v>
          </cell>
          <cell r="AD196" t="str">
            <v>统招</v>
          </cell>
          <cell r="AE196" t="str">
            <v>初中</v>
          </cell>
          <cell r="AF196">
            <v>35947</v>
          </cell>
          <cell r="AG196" t="str">
            <v>黄骅杨庄中学</v>
          </cell>
          <cell r="AH196" t="str">
            <v>无</v>
          </cell>
          <cell r="AI196" t="str">
            <v>统招</v>
          </cell>
          <cell r="AJ196" t="str">
            <v>汉</v>
          </cell>
          <cell r="AK196" t="str">
            <v>群众</v>
          </cell>
          <cell r="AL196" t="str">
            <v>已婚</v>
          </cell>
          <cell r="AM196" t="str">
            <v>1982-12-31</v>
          </cell>
          <cell r="AN196">
            <v>42</v>
          </cell>
          <cell r="AO196" t="str">
            <v>1998年</v>
          </cell>
          <cell r="AP196" t="str">
            <v>河北</v>
          </cell>
          <cell r="AQ196" t="str">
            <v>河北省黄骅市羊二庄镇董庄子村163号</v>
          </cell>
        </row>
        <row r="197">
          <cell r="C197" t="str">
            <v>孙立梅</v>
          </cell>
          <cell r="D197" t="str">
            <v>女</v>
          </cell>
          <cell r="E197" t="str">
            <v>前台</v>
          </cell>
          <cell r="F197" t="str">
            <v>河北光华荣昌汽车部件有限公司</v>
          </cell>
          <cell r="G197" t="str">
            <v>座椅事业一部--座椅厂</v>
          </cell>
          <cell r="H197" t="str">
            <v>座椅总装车间</v>
          </cell>
          <cell r="I197" t="str">
            <v>轻卡检验员</v>
          </cell>
          <cell r="J197" t="str">
            <v>/</v>
          </cell>
          <cell r="K197" t="str">
            <v>河北</v>
          </cell>
          <cell r="L197" t="str">
            <v>河北工厂</v>
          </cell>
          <cell r="M197" t="str">
            <v>劳动合同</v>
          </cell>
          <cell r="N197" t="str">
            <v>是</v>
          </cell>
          <cell r="O197" t="str">
            <v>否</v>
          </cell>
          <cell r="P197" t="str">
            <v>正式工</v>
          </cell>
          <cell r="Q197" t="str">
            <v>质量类</v>
          </cell>
          <cell r="R197" t="str">
            <v>直接人员</v>
          </cell>
          <cell r="S197">
            <v>44365</v>
          </cell>
          <cell r="T197">
            <v>3</v>
          </cell>
        </row>
        <row r="197">
          <cell r="W197">
            <v>19948279567</v>
          </cell>
        </row>
        <row r="197">
          <cell r="Y197">
            <v>15100837773</v>
          </cell>
          <cell r="Z197" t="str">
            <v>初中</v>
          </cell>
          <cell r="AA197">
            <v>36678</v>
          </cell>
          <cell r="AB197" t="str">
            <v>沧县刘庙乡中学</v>
          </cell>
          <cell r="AC197" t="str">
            <v>无</v>
          </cell>
          <cell r="AD197" t="str">
            <v>统招</v>
          </cell>
          <cell r="AE197" t="str">
            <v>初中</v>
          </cell>
          <cell r="AF197">
            <v>36678</v>
          </cell>
          <cell r="AG197" t="str">
            <v>沧县刘庙乡中学</v>
          </cell>
          <cell r="AH197" t="str">
            <v>无</v>
          </cell>
          <cell r="AI197" t="str">
            <v>统招</v>
          </cell>
          <cell r="AJ197" t="str">
            <v>汉</v>
          </cell>
          <cell r="AK197" t="str">
            <v>群众</v>
          </cell>
          <cell r="AL197" t="str">
            <v>已婚</v>
          </cell>
          <cell r="AM197" t="str">
            <v>1982-12-06</v>
          </cell>
          <cell r="AN197">
            <v>42</v>
          </cell>
          <cell r="AO197">
            <v>36739</v>
          </cell>
          <cell r="AP197" t="str">
            <v>河北</v>
          </cell>
          <cell r="AQ197" t="str">
            <v>河北省沧州市沧县刘家庙乡刘浩屯村230号</v>
          </cell>
        </row>
        <row r="198">
          <cell r="C198" t="str">
            <v>宋秉鑫</v>
          </cell>
          <cell r="D198" t="str">
            <v>男</v>
          </cell>
          <cell r="E198" t="str">
            <v>前台</v>
          </cell>
          <cell r="F198" t="str">
            <v>河北光华荣昌汽车部件有限公司</v>
          </cell>
          <cell r="G198" t="str">
            <v>座椅事业一部--座椅厂</v>
          </cell>
          <cell r="H198" t="str">
            <v>座椅总装车间</v>
          </cell>
          <cell r="I198" t="str">
            <v>组装工</v>
          </cell>
          <cell r="J198" t="str">
            <v>/</v>
          </cell>
          <cell r="K198" t="str">
            <v>河北</v>
          </cell>
          <cell r="L198" t="str">
            <v>河北工厂</v>
          </cell>
          <cell r="M198" t="str">
            <v>劳动合同</v>
          </cell>
          <cell r="N198" t="str">
            <v>是</v>
          </cell>
          <cell r="O198" t="str">
            <v>否</v>
          </cell>
          <cell r="P198" t="str">
            <v>正式工</v>
          </cell>
          <cell r="Q198" t="str">
            <v>生产类</v>
          </cell>
          <cell r="R198" t="str">
            <v>直接人员</v>
          </cell>
          <cell r="S198">
            <v>44393</v>
          </cell>
          <cell r="T198">
            <v>3</v>
          </cell>
        </row>
        <row r="198">
          <cell r="W198">
            <v>13283211820</v>
          </cell>
          <cell r="X198" t="str">
            <v>父亲</v>
          </cell>
          <cell r="Y198">
            <v>15003372588</v>
          </cell>
          <cell r="Z198" t="str">
            <v>中专</v>
          </cell>
          <cell r="AA198">
            <v>44378</v>
          </cell>
          <cell r="AB198" t="str">
            <v>黄骅职中</v>
          </cell>
          <cell r="AC198" t="str">
            <v>汽修</v>
          </cell>
          <cell r="AD198" t="str">
            <v>统招</v>
          </cell>
          <cell r="AE198" t="str">
            <v>中专</v>
          </cell>
          <cell r="AF198">
            <v>44378</v>
          </cell>
          <cell r="AG198" t="str">
            <v>黄骅职中</v>
          </cell>
          <cell r="AH198" t="str">
            <v>汽修</v>
          </cell>
          <cell r="AI198" t="str">
            <v>统招</v>
          </cell>
          <cell r="AJ198" t="str">
            <v>汉</v>
          </cell>
          <cell r="AK198" t="str">
            <v>群众</v>
          </cell>
          <cell r="AL198" t="str">
            <v>未婚</v>
          </cell>
          <cell r="AM198" t="str">
            <v>2002-08-02</v>
          </cell>
          <cell r="AN198">
            <v>22</v>
          </cell>
          <cell r="AO198" t="str">
            <v>2022年</v>
          </cell>
          <cell r="AP198" t="str">
            <v>河北</v>
          </cell>
          <cell r="AQ198" t="str">
            <v>河北省黄骅市滕庄子乡朱里口村254号</v>
          </cell>
        </row>
        <row r="199">
          <cell r="C199" t="str">
            <v>张跃进</v>
          </cell>
          <cell r="D199" t="str">
            <v>男</v>
          </cell>
          <cell r="E199" t="str">
            <v>前台</v>
          </cell>
          <cell r="F199" t="str">
            <v>河北光华荣昌汽车部件有限公司</v>
          </cell>
          <cell r="G199" t="str">
            <v>座椅事业一部--座椅厂</v>
          </cell>
          <cell r="H199" t="str">
            <v>座椅总装车间</v>
          </cell>
          <cell r="I199" t="str">
            <v>组装工</v>
          </cell>
          <cell r="J199" t="str">
            <v>/</v>
          </cell>
          <cell r="K199" t="str">
            <v>河北</v>
          </cell>
          <cell r="L199" t="str">
            <v>河北工厂</v>
          </cell>
          <cell r="M199" t="str">
            <v>劳动合同</v>
          </cell>
          <cell r="N199" t="str">
            <v>是</v>
          </cell>
          <cell r="O199" t="str">
            <v>否</v>
          </cell>
          <cell r="P199" t="str">
            <v>正式工</v>
          </cell>
          <cell r="Q199" t="str">
            <v>生产类</v>
          </cell>
          <cell r="R199" t="str">
            <v>直接人员</v>
          </cell>
          <cell r="S199">
            <v>44603</v>
          </cell>
          <cell r="T199">
            <v>2</v>
          </cell>
        </row>
        <row r="199">
          <cell r="W199" t="str">
            <v>13231756613</v>
          </cell>
          <cell r="X199" t="str">
            <v>父亲</v>
          </cell>
          <cell r="Y199">
            <v>13643278817</v>
          </cell>
          <cell r="Z199" t="str">
            <v>中专</v>
          </cell>
          <cell r="AA199">
            <v>43983</v>
          </cell>
          <cell r="AB199" t="str">
            <v>黄骅市职教中心</v>
          </cell>
          <cell r="AC199" t="str">
            <v>汽车制造</v>
          </cell>
          <cell r="AD199" t="str">
            <v>统招</v>
          </cell>
          <cell r="AE199" t="str">
            <v>中专</v>
          </cell>
          <cell r="AF199">
            <v>43983</v>
          </cell>
          <cell r="AG199" t="str">
            <v>黄骅市职教中心</v>
          </cell>
          <cell r="AH199" t="str">
            <v>汽车制造</v>
          </cell>
          <cell r="AI199" t="str">
            <v>统招</v>
          </cell>
          <cell r="AJ199" t="str">
            <v>汉</v>
          </cell>
          <cell r="AK199" t="str">
            <v>群众</v>
          </cell>
          <cell r="AL199" t="str">
            <v>未婚</v>
          </cell>
          <cell r="AM199" t="str">
            <v>1999-08-18</v>
          </cell>
          <cell r="AN199">
            <v>25</v>
          </cell>
          <cell r="AO199" t="str">
            <v>2020年</v>
          </cell>
          <cell r="AP199" t="str">
            <v>河北</v>
          </cell>
          <cell r="AQ199" t="str">
            <v>河北省黄骅市旧城镇中才元村4号</v>
          </cell>
        </row>
        <row r="200">
          <cell r="C200" t="str">
            <v>窦向前</v>
          </cell>
          <cell r="D200" t="str">
            <v>男</v>
          </cell>
          <cell r="E200" t="str">
            <v>前台</v>
          </cell>
          <cell r="F200" t="str">
            <v>河北光华荣昌汽车部件有限公司</v>
          </cell>
          <cell r="G200" t="str">
            <v>座椅事业一部--座椅厂</v>
          </cell>
          <cell r="H200" t="str">
            <v>座椅总装车间</v>
          </cell>
          <cell r="I200" t="str">
            <v>组装工</v>
          </cell>
          <cell r="J200" t="str">
            <v>/</v>
          </cell>
          <cell r="K200" t="str">
            <v>河北</v>
          </cell>
          <cell r="L200" t="str">
            <v>河北工厂</v>
          </cell>
          <cell r="M200" t="str">
            <v>劳动合同</v>
          </cell>
          <cell r="N200" t="str">
            <v>是</v>
          </cell>
          <cell r="O200" t="str">
            <v>否</v>
          </cell>
          <cell r="P200" t="str">
            <v>正式工</v>
          </cell>
          <cell r="Q200" t="str">
            <v>生产类</v>
          </cell>
          <cell r="R200" t="str">
            <v>直接人员</v>
          </cell>
          <cell r="S200">
            <v>44755</v>
          </cell>
          <cell r="T200">
            <v>2</v>
          </cell>
        </row>
        <row r="200">
          <cell r="W200">
            <v>15128799182</v>
          </cell>
          <cell r="X200" t="str">
            <v>父亲</v>
          </cell>
          <cell r="Y200">
            <v>18733775516</v>
          </cell>
          <cell r="Z200" t="str">
            <v>初中</v>
          </cell>
          <cell r="AA200">
            <v>38504</v>
          </cell>
          <cell r="AB200" t="str">
            <v>旧城中学</v>
          </cell>
          <cell r="AC200" t="str">
            <v>无</v>
          </cell>
          <cell r="AD200" t="str">
            <v>统招</v>
          </cell>
          <cell r="AE200" t="str">
            <v>初中</v>
          </cell>
          <cell r="AF200">
            <v>38504</v>
          </cell>
          <cell r="AG200" t="str">
            <v>旧城中学</v>
          </cell>
          <cell r="AH200" t="str">
            <v>无</v>
          </cell>
          <cell r="AI200" t="str">
            <v>统招</v>
          </cell>
          <cell r="AJ200" t="str">
            <v>汉</v>
          </cell>
          <cell r="AK200" t="str">
            <v>群众</v>
          </cell>
          <cell r="AL200" t="str">
            <v>离异</v>
          </cell>
          <cell r="AM200" t="str">
            <v>1990-08-24</v>
          </cell>
          <cell r="AN200">
            <v>34</v>
          </cell>
          <cell r="AO200" t="str">
            <v>2005年</v>
          </cell>
          <cell r="AP200" t="str">
            <v>河北</v>
          </cell>
          <cell r="AQ200" t="str">
            <v>河北省黄骅市旧城镇李马扣村147号</v>
          </cell>
        </row>
        <row r="201">
          <cell r="C201" t="str">
            <v>王凯</v>
          </cell>
          <cell r="D201" t="str">
            <v>男</v>
          </cell>
          <cell r="E201" t="str">
            <v>前台</v>
          </cell>
          <cell r="F201" t="str">
            <v>河北光华荣昌汽车部件有限公司</v>
          </cell>
          <cell r="G201" t="str">
            <v>座椅事业一部--座椅厂</v>
          </cell>
          <cell r="H201" t="str">
            <v>座椅总装车间</v>
          </cell>
          <cell r="I201" t="str">
            <v>组装工</v>
          </cell>
          <cell r="J201" t="str">
            <v>/</v>
          </cell>
          <cell r="K201" t="str">
            <v>河北</v>
          </cell>
          <cell r="L201" t="str">
            <v>河北工厂</v>
          </cell>
          <cell r="M201" t="str">
            <v>劳动合同</v>
          </cell>
          <cell r="N201" t="str">
            <v>是</v>
          </cell>
          <cell r="O201" t="str">
            <v>否</v>
          </cell>
          <cell r="P201" t="str">
            <v>正式工</v>
          </cell>
          <cell r="Q201" t="str">
            <v>生产类</v>
          </cell>
          <cell r="R201" t="str">
            <v>直接人员</v>
          </cell>
          <cell r="S201">
            <v>41691</v>
          </cell>
          <cell r="T201">
            <v>10</v>
          </cell>
        </row>
        <row r="201">
          <cell r="W201">
            <v>19331772111</v>
          </cell>
        </row>
        <row r="201">
          <cell r="Y201">
            <v>17740377693</v>
          </cell>
          <cell r="Z201" t="str">
            <v>中专</v>
          </cell>
          <cell r="AA201">
            <v>41791</v>
          </cell>
          <cell r="AB201" t="str">
            <v>黄骅职教中心</v>
          </cell>
          <cell r="AC201" t="str">
            <v>汽修</v>
          </cell>
          <cell r="AD201" t="str">
            <v>统招</v>
          </cell>
          <cell r="AE201" t="str">
            <v>中专</v>
          </cell>
          <cell r="AF201">
            <v>41791</v>
          </cell>
          <cell r="AG201" t="str">
            <v>黄骅职教中心</v>
          </cell>
          <cell r="AH201" t="str">
            <v>汽修</v>
          </cell>
          <cell r="AI201" t="str">
            <v>统招</v>
          </cell>
          <cell r="AJ201" t="str">
            <v>汉</v>
          </cell>
          <cell r="AK201" t="str">
            <v>群众</v>
          </cell>
          <cell r="AL201" t="str">
            <v>未婚</v>
          </cell>
          <cell r="AM201" t="str">
            <v>1998-09-05</v>
          </cell>
          <cell r="AN201">
            <v>26</v>
          </cell>
          <cell r="AO201">
            <v>42767</v>
          </cell>
          <cell r="AP201" t="str">
            <v>河北</v>
          </cell>
          <cell r="AQ201" t="str">
            <v>河北省黄骅市羊二庄镇张八寨村546号</v>
          </cell>
        </row>
        <row r="202">
          <cell r="C202" t="str">
            <v>田淑霞</v>
          </cell>
          <cell r="D202" t="str">
            <v>女</v>
          </cell>
          <cell r="E202" t="str">
            <v>前台</v>
          </cell>
          <cell r="F202" t="str">
            <v>河北光华荣昌汽车部件有限公司</v>
          </cell>
          <cell r="G202" t="str">
            <v>座椅事业一部--座椅厂</v>
          </cell>
          <cell r="H202" t="str">
            <v>缝纫车间</v>
          </cell>
          <cell r="I202" t="str">
            <v>缝纫工</v>
          </cell>
          <cell r="J202" t="str">
            <v>/</v>
          </cell>
          <cell r="K202" t="str">
            <v>河北</v>
          </cell>
          <cell r="L202" t="str">
            <v>河北工厂</v>
          </cell>
          <cell r="M202" t="str">
            <v>劳动合同</v>
          </cell>
          <cell r="N202" t="str">
            <v>是</v>
          </cell>
          <cell r="O202" t="str">
            <v>否</v>
          </cell>
          <cell r="P202" t="str">
            <v>正式工</v>
          </cell>
          <cell r="Q202" t="str">
            <v>生产类</v>
          </cell>
          <cell r="R202" t="str">
            <v>直接人员</v>
          </cell>
          <cell r="S202">
            <v>42653</v>
          </cell>
          <cell r="T202">
            <v>8</v>
          </cell>
          <cell r="U202">
            <v>45536</v>
          </cell>
          <cell r="V202" t="str">
            <v>2024/9/1岗位调整，取消班组长</v>
          </cell>
          <cell r="W202" t="str">
            <v>18232785138</v>
          </cell>
        </row>
        <row r="202">
          <cell r="Y202">
            <v>13403371304</v>
          </cell>
          <cell r="Z202" t="str">
            <v>初中</v>
          </cell>
          <cell r="AA202">
            <v>35582</v>
          </cell>
          <cell r="AB202" t="str">
            <v>旧城中学</v>
          </cell>
          <cell r="AC202" t="str">
            <v>无</v>
          </cell>
          <cell r="AD202" t="str">
            <v>统招</v>
          </cell>
          <cell r="AE202" t="str">
            <v>初中</v>
          </cell>
          <cell r="AF202">
            <v>35582</v>
          </cell>
          <cell r="AG202" t="str">
            <v>旧城中学</v>
          </cell>
          <cell r="AH202" t="str">
            <v>无</v>
          </cell>
          <cell r="AI202" t="str">
            <v>统招</v>
          </cell>
          <cell r="AJ202" t="str">
            <v>汉</v>
          </cell>
          <cell r="AK202" t="str">
            <v>群众</v>
          </cell>
          <cell r="AL202" t="str">
            <v>已婚</v>
          </cell>
          <cell r="AM202" t="str">
            <v>1980-03-18</v>
          </cell>
          <cell r="AN202">
            <v>44</v>
          </cell>
          <cell r="AO202" t="str">
            <v>2000年</v>
          </cell>
          <cell r="AP202" t="str">
            <v>河北</v>
          </cell>
          <cell r="AQ202" t="str">
            <v>河北省黄骅市旧城镇陈马口村108号</v>
          </cell>
        </row>
        <row r="203">
          <cell r="C203" t="str">
            <v>孙艳辉</v>
          </cell>
          <cell r="D203" t="str">
            <v>女</v>
          </cell>
          <cell r="E203" t="str">
            <v>前台</v>
          </cell>
          <cell r="F203" t="str">
            <v>河北光华荣昌汽车部件有限公司</v>
          </cell>
          <cell r="G203" t="str">
            <v>座椅事业一部--座椅厂</v>
          </cell>
          <cell r="H203" t="str">
            <v>缝纫车间</v>
          </cell>
          <cell r="I203" t="str">
            <v>裁剪工</v>
          </cell>
          <cell r="J203" t="str">
            <v>/</v>
          </cell>
          <cell r="K203" t="str">
            <v>河北</v>
          </cell>
          <cell r="L203" t="str">
            <v>河北工厂</v>
          </cell>
          <cell r="M203" t="str">
            <v>劳动合同</v>
          </cell>
          <cell r="N203" t="str">
            <v>是</v>
          </cell>
          <cell r="O203" t="str">
            <v>否</v>
          </cell>
          <cell r="P203" t="str">
            <v>正式工</v>
          </cell>
          <cell r="Q203" t="str">
            <v>生产类</v>
          </cell>
          <cell r="R203" t="str">
            <v>直接人员</v>
          </cell>
          <cell r="S203">
            <v>42844</v>
          </cell>
          <cell r="T203">
            <v>7</v>
          </cell>
        </row>
        <row r="203">
          <cell r="W203">
            <v>15100876879</v>
          </cell>
        </row>
        <row r="203">
          <cell r="Y203">
            <v>18931739319</v>
          </cell>
          <cell r="Z203" t="str">
            <v>中专</v>
          </cell>
          <cell r="AA203">
            <v>36312</v>
          </cell>
          <cell r="AB203" t="str">
            <v>职中</v>
          </cell>
          <cell r="AC203" t="str">
            <v>化工机械</v>
          </cell>
          <cell r="AD203" t="str">
            <v>统招</v>
          </cell>
          <cell r="AE203" t="str">
            <v>中专</v>
          </cell>
          <cell r="AF203">
            <v>36312</v>
          </cell>
          <cell r="AG203" t="str">
            <v>职中</v>
          </cell>
          <cell r="AH203" t="str">
            <v>化工机械</v>
          </cell>
          <cell r="AI203" t="str">
            <v>统招</v>
          </cell>
          <cell r="AJ203" t="str">
            <v>汉</v>
          </cell>
          <cell r="AK203" t="str">
            <v>群众</v>
          </cell>
          <cell r="AL203" t="str">
            <v>已婚</v>
          </cell>
          <cell r="AM203" t="str">
            <v>1982-03-27</v>
          </cell>
          <cell r="AN203">
            <v>42</v>
          </cell>
          <cell r="AO203" t="str">
            <v>1999年</v>
          </cell>
          <cell r="AP203" t="str">
            <v>河北</v>
          </cell>
          <cell r="AQ203" t="str">
            <v>河北省黄骅市西内环路开发三区鸿承宿舍1排1号</v>
          </cell>
        </row>
        <row r="204">
          <cell r="C204" t="str">
            <v>孙文芳</v>
          </cell>
          <cell r="D204" t="str">
            <v>女</v>
          </cell>
          <cell r="E204" t="str">
            <v>前台</v>
          </cell>
          <cell r="F204" t="str">
            <v>河北光华荣昌汽车部件有限公司</v>
          </cell>
          <cell r="G204" t="str">
            <v>座椅事业一部--座椅厂</v>
          </cell>
          <cell r="H204" t="str">
            <v>缝纫车间</v>
          </cell>
          <cell r="I204" t="str">
            <v>缝纫工</v>
          </cell>
          <cell r="J204" t="str">
            <v>/</v>
          </cell>
          <cell r="K204" t="str">
            <v>河北</v>
          </cell>
          <cell r="L204" t="str">
            <v>河北工厂</v>
          </cell>
          <cell r="M204" t="str">
            <v>劳动合同</v>
          </cell>
          <cell r="N204" t="str">
            <v>是</v>
          </cell>
          <cell r="O204" t="str">
            <v>否</v>
          </cell>
          <cell r="P204" t="str">
            <v>正式工</v>
          </cell>
          <cell r="Q204" t="str">
            <v>生产类</v>
          </cell>
          <cell r="R204" t="str">
            <v>直接人员</v>
          </cell>
          <cell r="S204">
            <v>43270</v>
          </cell>
          <cell r="T204">
            <v>6</v>
          </cell>
        </row>
        <row r="204">
          <cell r="W204">
            <v>15030718686</v>
          </cell>
        </row>
        <row r="204">
          <cell r="Y204">
            <v>13784727526</v>
          </cell>
          <cell r="Z204" t="str">
            <v>初中</v>
          </cell>
          <cell r="AA204">
            <v>37773</v>
          </cell>
          <cell r="AB204" t="str">
            <v>赵村中学</v>
          </cell>
          <cell r="AC204" t="str">
            <v>无</v>
          </cell>
          <cell r="AD204" t="str">
            <v>统招</v>
          </cell>
          <cell r="AE204" t="str">
            <v>初中</v>
          </cell>
          <cell r="AF204">
            <v>37773</v>
          </cell>
          <cell r="AG204" t="str">
            <v>赵村中学</v>
          </cell>
          <cell r="AH204" t="str">
            <v>无</v>
          </cell>
          <cell r="AI204" t="str">
            <v>统招</v>
          </cell>
          <cell r="AJ204" t="str">
            <v>汉</v>
          </cell>
          <cell r="AK204" t="str">
            <v>群众</v>
          </cell>
          <cell r="AL204" t="str">
            <v>已婚</v>
          </cell>
          <cell r="AM204" t="str">
            <v>1985-11-17</v>
          </cell>
          <cell r="AN204">
            <v>39</v>
          </cell>
          <cell r="AO204" t="str">
            <v>2005年</v>
          </cell>
          <cell r="AP204" t="str">
            <v>河北</v>
          </cell>
          <cell r="AQ204" t="str">
            <v>河北省沧州市孟村回族自治县高寨镇大许孝子村117号</v>
          </cell>
        </row>
        <row r="205">
          <cell r="C205" t="str">
            <v>孙秀辉</v>
          </cell>
          <cell r="D205" t="str">
            <v>女</v>
          </cell>
          <cell r="E205" t="str">
            <v>前台</v>
          </cell>
          <cell r="F205" t="str">
            <v>河北光华荣昌汽车部件有限公司</v>
          </cell>
          <cell r="G205" t="str">
            <v>座椅事业一部--座椅厂</v>
          </cell>
          <cell r="H205" t="str">
            <v>缝纫车间</v>
          </cell>
          <cell r="I205" t="str">
            <v>缝纫工</v>
          </cell>
          <cell r="J205" t="str">
            <v>/</v>
          </cell>
          <cell r="K205" t="str">
            <v>河北</v>
          </cell>
          <cell r="L205" t="str">
            <v>河北工厂</v>
          </cell>
          <cell r="M205" t="str">
            <v>劳动合同</v>
          </cell>
          <cell r="N205" t="str">
            <v>是</v>
          </cell>
          <cell r="O205" t="str">
            <v>否</v>
          </cell>
          <cell r="P205" t="str">
            <v>正式工</v>
          </cell>
          <cell r="Q205" t="str">
            <v>生产类</v>
          </cell>
          <cell r="R205" t="str">
            <v>直接人员</v>
          </cell>
          <cell r="S205">
            <v>43179</v>
          </cell>
          <cell r="T205">
            <v>6</v>
          </cell>
        </row>
        <row r="205">
          <cell r="W205">
            <v>13230708725</v>
          </cell>
        </row>
        <row r="205">
          <cell r="Y205">
            <v>18631769877</v>
          </cell>
          <cell r="Z205" t="str">
            <v>初中</v>
          </cell>
          <cell r="AA205">
            <v>35947</v>
          </cell>
          <cell r="AB205" t="str">
            <v>赵村中学</v>
          </cell>
          <cell r="AC205" t="str">
            <v>无</v>
          </cell>
          <cell r="AD205" t="str">
            <v>统招</v>
          </cell>
          <cell r="AE205" t="str">
            <v>初中</v>
          </cell>
          <cell r="AF205">
            <v>35947</v>
          </cell>
          <cell r="AG205" t="str">
            <v>赵村中学</v>
          </cell>
          <cell r="AH205" t="str">
            <v>无</v>
          </cell>
          <cell r="AI205" t="str">
            <v>统招</v>
          </cell>
          <cell r="AJ205" t="str">
            <v>汉</v>
          </cell>
          <cell r="AK205" t="str">
            <v>群众</v>
          </cell>
          <cell r="AL205" t="str">
            <v>已婚</v>
          </cell>
          <cell r="AM205" t="str">
            <v>1981-05-07</v>
          </cell>
          <cell r="AN205">
            <v>43</v>
          </cell>
          <cell r="AO205" t="str">
            <v>2018年</v>
          </cell>
          <cell r="AP205" t="str">
            <v>河北</v>
          </cell>
          <cell r="AQ205" t="str">
            <v>河北省黄骅市常郭镇柳林庄村14号</v>
          </cell>
        </row>
        <row r="206">
          <cell r="C206" t="str">
            <v>邓琳娜</v>
          </cell>
          <cell r="D206" t="str">
            <v>女</v>
          </cell>
          <cell r="E206" t="str">
            <v>前台</v>
          </cell>
          <cell r="F206" t="str">
            <v>河北光华荣昌汽车部件有限公司</v>
          </cell>
          <cell r="G206" t="str">
            <v>座椅事业一部--座椅厂</v>
          </cell>
          <cell r="H206" t="str">
            <v>缝纫车间</v>
          </cell>
          <cell r="I206" t="str">
            <v>缝纫工</v>
          </cell>
          <cell r="J206" t="str">
            <v>/</v>
          </cell>
          <cell r="K206" t="str">
            <v>河北</v>
          </cell>
          <cell r="L206" t="str">
            <v>河北工厂</v>
          </cell>
          <cell r="M206" t="str">
            <v>劳动合同</v>
          </cell>
          <cell r="N206" t="str">
            <v>是</v>
          </cell>
          <cell r="O206" t="str">
            <v>否</v>
          </cell>
          <cell r="P206" t="str">
            <v>正式工</v>
          </cell>
          <cell r="Q206" t="str">
            <v>生产类</v>
          </cell>
          <cell r="R206" t="str">
            <v>直接人员</v>
          </cell>
          <cell r="S206">
            <v>41557</v>
          </cell>
          <cell r="T206">
            <v>11</v>
          </cell>
        </row>
        <row r="206">
          <cell r="W206" t="str">
            <v>15130778286</v>
          </cell>
        </row>
        <row r="206">
          <cell r="Y206">
            <v>18732709491</v>
          </cell>
          <cell r="Z206" t="str">
            <v>初中</v>
          </cell>
        </row>
        <row r="206">
          <cell r="AB206" t="str">
            <v>孟村中学</v>
          </cell>
          <cell r="AC206" t="str">
            <v>无</v>
          </cell>
          <cell r="AD206" t="str">
            <v>统招</v>
          </cell>
          <cell r="AE206" t="str">
            <v>初中</v>
          </cell>
        </row>
        <row r="206">
          <cell r="AG206" t="str">
            <v>孟村中学</v>
          </cell>
          <cell r="AH206" t="str">
            <v>无</v>
          </cell>
          <cell r="AI206" t="str">
            <v>统招</v>
          </cell>
          <cell r="AJ206" t="str">
            <v>汉</v>
          </cell>
          <cell r="AK206" t="str">
            <v>群众</v>
          </cell>
          <cell r="AL206" t="str">
            <v>已婚</v>
          </cell>
          <cell r="AM206" t="str">
            <v>1987-01-07</v>
          </cell>
          <cell r="AN206">
            <v>38</v>
          </cell>
          <cell r="AO206" t="str">
            <v>2005年</v>
          </cell>
          <cell r="AP206" t="str">
            <v>河北</v>
          </cell>
          <cell r="AQ206" t="str">
            <v>河北省沧州市孟村回族自治县牛进庄乡徐杨桥村0002号</v>
          </cell>
        </row>
        <row r="207">
          <cell r="C207" t="str">
            <v>田飞飞</v>
          </cell>
          <cell r="D207" t="str">
            <v>女</v>
          </cell>
          <cell r="E207" t="str">
            <v>前台</v>
          </cell>
          <cell r="F207" t="str">
            <v>河北光华荣昌汽车部件有限公司</v>
          </cell>
          <cell r="G207" t="str">
            <v>座椅事业一部--座椅厂</v>
          </cell>
          <cell r="H207" t="str">
            <v>发泡车间</v>
          </cell>
          <cell r="I207" t="str">
            <v>发泡工</v>
          </cell>
          <cell r="J207" t="str">
            <v>/</v>
          </cell>
          <cell r="K207" t="str">
            <v>河北</v>
          </cell>
          <cell r="L207" t="str">
            <v>河北工厂</v>
          </cell>
          <cell r="M207" t="str">
            <v>劳动合同</v>
          </cell>
          <cell r="N207" t="str">
            <v>是</v>
          </cell>
          <cell r="O207" t="str">
            <v>否</v>
          </cell>
          <cell r="P207" t="str">
            <v>正式工</v>
          </cell>
          <cell r="Q207" t="str">
            <v>生产类</v>
          </cell>
          <cell r="R207" t="str">
            <v>直接人员</v>
          </cell>
          <cell r="S207">
            <v>42774</v>
          </cell>
          <cell r="T207">
            <v>7</v>
          </cell>
          <cell r="U207">
            <v>45490</v>
          </cell>
          <cell r="V207" t="str">
            <v>调入</v>
          </cell>
          <cell r="W207" t="str">
            <v>15932700775</v>
          </cell>
        </row>
        <row r="207">
          <cell r="Y207">
            <v>15132779454</v>
          </cell>
          <cell r="Z207" t="str">
            <v>初中</v>
          </cell>
          <cell r="AA207">
            <v>37773</v>
          </cell>
          <cell r="AB207" t="str">
            <v>旧城中学</v>
          </cell>
          <cell r="AC207" t="str">
            <v>无</v>
          </cell>
          <cell r="AD207" t="str">
            <v>统招</v>
          </cell>
          <cell r="AE207" t="str">
            <v>初中</v>
          </cell>
          <cell r="AF207">
            <v>37773</v>
          </cell>
          <cell r="AG207" t="str">
            <v>旧城中学</v>
          </cell>
          <cell r="AH207" t="str">
            <v>无</v>
          </cell>
          <cell r="AI207" t="str">
            <v>统招</v>
          </cell>
          <cell r="AJ207" t="str">
            <v>汉</v>
          </cell>
          <cell r="AK207" t="str">
            <v>群众</v>
          </cell>
          <cell r="AL207" t="str">
            <v>已婚</v>
          </cell>
          <cell r="AM207" t="str">
            <v>1987-12-28</v>
          </cell>
          <cell r="AN207">
            <v>37</v>
          </cell>
          <cell r="AO207" t="str">
            <v>2006年</v>
          </cell>
          <cell r="AP207" t="str">
            <v>河北</v>
          </cell>
          <cell r="AQ207" t="str">
            <v>河北省黄骅市旧城镇阚庄村243号</v>
          </cell>
        </row>
        <row r="208">
          <cell r="C208" t="str">
            <v>王萱斓</v>
          </cell>
          <cell r="D208" t="str">
            <v>女</v>
          </cell>
          <cell r="E208" t="str">
            <v>前台</v>
          </cell>
          <cell r="F208" t="str">
            <v>河北光华荣昌汽车部件有限公司</v>
          </cell>
          <cell r="G208" t="str">
            <v>座椅事业一部--座椅厂</v>
          </cell>
          <cell r="H208" t="str">
            <v>缝纫车间</v>
          </cell>
          <cell r="I208" t="str">
            <v>缝纫工</v>
          </cell>
          <cell r="J208" t="str">
            <v>/</v>
          </cell>
          <cell r="K208" t="str">
            <v>河北</v>
          </cell>
          <cell r="L208" t="str">
            <v>河北工厂</v>
          </cell>
          <cell r="M208" t="str">
            <v>劳动合同</v>
          </cell>
          <cell r="N208" t="str">
            <v>是</v>
          </cell>
          <cell r="O208" t="str">
            <v>否</v>
          </cell>
          <cell r="P208" t="str">
            <v>正式工</v>
          </cell>
          <cell r="Q208" t="str">
            <v>生产类</v>
          </cell>
          <cell r="R208" t="str">
            <v>直接人员</v>
          </cell>
          <cell r="S208">
            <v>42774</v>
          </cell>
          <cell r="T208">
            <v>7</v>
          </cell>
        </row>
        <row r="208">
          <cell r="W208" t="str">
            <v>15531771578</v>
          </cell>
        </row>
        <row r="208">
          <cell r="Y208">
            <v>17121196111</v>
          </cell>
          <cell r="Z208" t="str">
            <v>初中</v>
          </cell>
          <cell r="AA208">
            <v>35217</v>
          </cell>
          <cell r="AB208" t="str">
            <v>岺庄中学</v>
          </cell>
          <cell r="AC208" t="str">
            <v>无</v>
          </cell>
          <cell r="AD208" t="str">
            <v>统招</v>
          </cell>
          <cell r="AE208" t="str">
            <v>初中</v>
          </cell>
          <cell r="AF208">
            <v>35217</v>
          </cell>
          <cell r="AG208" t="str">
            <v>岺庄中学</v>
          </cell>
          <cell r="AH208" t="str">
            <v>无</v>
          </cell>
          <cell r="AI208" t="str">
            <v>统招</v>
          </cell>
          <cell r="AJ208" t="str">
            <v>汉</v>
          </cell>
          <cell r="AK208" t="str">
            <v>群众</v>
          </cell>
          <cell r="AL208" t="str">
            <v>已婚</v>
          </cell>
          <cell r="AM208" t="str">
            <v>1978-01-12</v>
          </cell>
          <cell r="AN208">
            <v>46</v>
          </cell>
          <cell r="AO208" t="str">
            <v>1997年</v>
          </cell>
          <cell r="AP208" t="str">
            <v>河北</v>
          </cell>
          <cell r="AQ208" t="str">
            <v>河北省黄骅市滕庄子乡岭庄村172号</v>
          </cell>
        </row>
        <row r="209">
          <cell r="C209" t="str">
            <v>王河敏</v>
          </cell>
          <cell r="D209" t="str">
            <v>女</v>
          </cell>
          <cell r="E209" t="str">
            <v>前台</v>
          </cell>
          <cell r="F209" t="str">
            <v>河北光华荣昌汽车部件有限公司</v>
          </cell>
          <cell r="G209" t="str">
            <v>座椅事业一部--座椅厂</v>
          </cell>
          <cell r="H209" t="str">
            <v>缝纫车间</v>
          </cell>
          <cell r="I209" t="str">
            <v>缝纫工</v>
          </cell>
          <cell r="J209" t="str">
            <v>/</v>
          </cell>
          <cell r="K209" t="str">
            <v>河北</v>
          </cell>
          <cell r="L209" t="str">
            <v>河北工厂</v>
          </cell>
          <cell r="M209" t="str">
            <v>劳动合同</v>
          </cell>
          <cell r="N209" t="str">
            <v>是</v>
          </cell>
          <cell r="O209" t="str">
            <v>否</v>
          </cell>
          <cell r="P209" t="str">
            <v>正式工</v>
          </cell>
          <cell r="Q209" t="str">
            <v>生产类</v>
          </cell>
          <cell r="R209" t="str">
            <v>直接人员</v>
          </cell>
          <cell r="S209">
            <v>42060</v>
          </cell>
          <cell r="T209">
            <v>9</v>
          </cell>
        </row>
        <row r="209">
          <cell r="W209">
            <v>13784739564</v>
          </cell>
        </row>
        <row r="209">
          <cell r="Y209">
            <v>15028621456</v>
          </cell>
          <cell r="Z209" t="str">
            <v>初中</v>
          </cell>
          <cell r="AA209">
            <v>35947</v>
          </cell>
          <cell r="AB209" t="str">
            <v>旧城中学</v>
          </cell>
          <cell r="AC209" t="str">
            <v>无</v>
          </cell>
          <cell r="AD209" t="str">
            <v>统招</v>
          </cell>
          <cell r="AE209" t="str">
            <v>初中</v>
          </cell>
          <cell r="AF209">
            <v>35947</v>
          </cell>
          <cell r="AG209" t="str">
            <v>旧城中学</v>
          </cell>
          <cell r="AH209" t="str">
            <v>无</v>
          </cell>
          <cell r="AI209" t="str">
            <v>统招</v>
          </cell>
          <cell r="AJ209" t="str">
            <v>汉</v>
          </cell>
          <cell r="AK209" t="str">
            <v>群众</v>
          </cell>
          <cell r="AL209" t="str">
            <v>已婚</v>
          </cell>
          <cell r="AM209" t="str">
            <v>1980-04-22</v>
          </cell>
          <cell r="AN209">
            <v>44</v>
          </cell>
          <cell r="AO209" t="str">
            <v>1999年</v>
          </cell>
          <cell r="AP209" t="str">
            <v>河北</v>
          </cell>
          <cell r="AQ209" t="str">
            <v>河北省黄骅市旧城镇姜庄村73号</v>
          </cell>
        </row>
        <row r="210">
          <cell r="C210" t="str">
            <v>徐凤瑞</v>
          </cell>
          <cell r="D210" t="str">
            <v>女</v>
          </cell>
          <cell r="E210" t="str">
            <v>前台</v>
          </cell>
          <cell r="F210" t="str">
            <v>河北光华荣昌汽车部件有限公司</v>
          </cell>
          <cell r="G210" t="str">
            <v>座椅事业一部--座椅厂</v>
          </cell>
          <cell r="H210" t="str">
            <v>缝纫车间</v>
          </cell>
          <cell r="I210" t="str">
            <v>缝纫工</v>
          </cell>
          <cell r="J210" t="str">
            <v>/</v>
          </cell>
          <cell r="K210" t="str">
            <v>河北</v>
          </cell>
          <cell r="L210" t="str">
            <v>河北工厂</v>
          </cell>
          <cell r="M210" t="str">
            <v>劳动合同</v>
          </cell>
          <cell r="N210" t="str">
            <v>是</v>
          </cell>
          <cell r="O210" t="str">
            <v>否</v>
          </cell>
          <cell r="P210" t="str">
            <v>正式工</v>
          </cell>
          <cell r="Q210" t="str">
            <v>生产类</v>
          </cell>
          <cell r="R210" t="str">
            <v>直接人员</v>
          </cell>
          <cell r="S210">
            <v>42089</v>
          </cell>
          <cell r="T210">
            <v>9</v>
          </cell>
        </row>
        <row r="210">
          <cell r="W210">
            <v>15128736425</v>
          </cell>
        </row>
        <row r="210">
          <cell r="Y210">
            <v>15075449060</v>
          </cell>
          <cell r="Z210" t="str">
            <v>初中</v>
          </cell>
          <cell r="AA210">
            <v>37408</v>
          </cell>
          <cell r="AB210" t="str">
            <v>旧城中学</v>
          </cell>
          <cell r="AC210" t="str">
            <v>无</v>
          </cell>
          <cell r="AD210" t="str">
            <v>统招</v>
          </cell>
          <cell r="AE210" t="str">
            <v>初中</v>
          </cell>
          <cell r="AF210">
            <v>37408</v>
          </cell>
          <cell r="AG210" t="str">
            <v>旧城中学</v>
          </cell>
          <cell r="AH210" t="str">
            <v>无</v>
          </cell>
          <cell r="AI210" t="str">
            <v>统招</v>
          </cell>
          <cell r="AJ210" t="str">
            <v>汉</v>
          </cell>
          <cell r="AK210" t="str">
            <v>群众</v>
          </cell>
          <cell r="AL210" t="str">
            <v>已婚</v>
          </cell>
          <cell r="AM210" t="str">
            <v>1988-10-15</v>
          </cell>
          <cell r="AN210">
            <v>36</v>
          </cell>
          <cell r="AO210" t="str">
            <v>2003年</v>
          </cell>
          <cell r="AP210" t="str">
            <v>河北</v>
          </cell>
          <cell r="AQ210" t="str">
            <v>河北省黄骅市旧城镇阚庄村07259号</v>
          </cell>
        </row>
        <row r="211">
          <cell r="C211" t="str">
            <v>张风瑞</v>
          </cell>
          <cell r="D211" t="str">
            <v>女</v>
          </cell>
          <cell r="E211" t="str">
            <v>前台</v>
          </cell>
          <cell r="F211" t="str">
            <v>河北光华荣昌汽车部件有限公司</v>
          </cell>
          <cell r="G211" t="str">
            <v>座椅事业一部--座椅厂</v>
          </cell>
          <cell r="H211" t="str">
            <v>发泡车间</v>
          </cell>
          <cell r="I211" t="str">
            <v>发泡工</v>
          </cell>
          <cell r="J211" t="str">
            <v>/</v>
          </cell>
          <cell r="K211" t="str">
            <v>河北</v>
          </cell>
          <cell r="L211" t="str">
            <v>河北工厂</v>
          </cell>
          <cell r="M211" t="str">
            <v>劳动合同</v>
          </cell>
          <cell r="N211" t="str">
            <v>是</v>
          </cell>
          <cell r="O211" t="str">
            <v>否</v>
          </cell>
          <cell r="P211" t="str">
            <v>正式工</v>
          </cell>
          <cell r="Q211" t="str">
            <v>生产类</v>
          </cell>
          <cell r="R211" t="str">
            <v>直接人员</v>
          </cell>
          <cell r="S211">
            <v>42556</v>
          </cell>
          <cell r="T211">
            <v>8</v>
          </cell>
          <cell r="U211">
            <v>45490</v>
          </cell>
          <cell r="V211" t="str">
            <v>调入</v>
          </cell>
          <cell r="W211">
            <v>15076737060</v>
          </cell>
        </row>
        <row r="211">
          <cell r="Y211">
            <v>18733711765</v>
          </cell>
          <cell r="Z211" t="str">
            <v>初中</v>
          </cell>
          <cell r="AA211">
            <v>35217</v>
          </cell>
          <cell r="AB211" t="str">
            <v>旧城中学</v>
          </cell>
          <cell r="AC211" t="str">
            <v>无</v>
          </cell>
          <cell r="AD211" t="str">
            <v>统招</v>
          </cell>
          <cell r="AE211" t="str">
            <v>初中</v>
          </cell>
          <cell r="AF211">
            <v>35217</v>
          </cell>
          <cell r="AG211" t="str">
            <v>旧城中学</v>
          </cell>
          <cell r="AH211" t="str">
            <v>无</v>
          </cell>
          <cell r="AI211" t="str">
            <v>统招</v>
          </cell>
          <cell r="AJ211" t="str">
            <v>汉</v>
          </cell>
          <cell r="AK211" t="str">
            <v>群众</v>
          </cell>
          <cell r="AL211" t="str">
            <v>已婚</v>
          </cell>
          <cell r="AM211" t="str">
            <v>1978-07-12</v>
          </cell>
          <cell r="AN211">
            <v>46</v>
          </cell>
          <cell r="AO211" t="str">
            <v>1998年</v>
          </cell>
          <cell r="AP211" t="str">
            <v>河北</v>
          </cell>
          <cell r="AQ211" t="str">
            <v>河北省黄骅市旧城镇小六间房100号</v>
          </cell>
        </row>
        <row r="212">
          <cell r="C212" t="str">
            <v>马立荣</v>
          </cell>
          <cell r="D212" t="str">
            <v>女</v>
          </cell>
          <cell r="E212" t="str">
            <v>前台</v>
          </cell>
          <cell r="F212" t="str">
            <v>河北光华荣昌汽车部件有限公司</v>
          </cell>
          <cell r="G212" t="str">
            <v>座椅事业一部--座椅厂</v>
          </cell>
          <cell r="H212" t="str">
            <v>缝纫车间</v>
          </cell>
          <cell r="I212" t="str">
            <v>缝纫工</v>
          </cell>
          <cell r="J212" t="str">
            <v>/</v>
          </cell>
          <cell r="K212" t="str">
            <v>河北</v>
          </cell>
          <cell r="L212" t="str">
            <v>河北工厂</v>
          </cell>
          <cell r="M212" t="str">
            <v>劳动合同</v>
          </cell>
          <cell r="N212" t="str">
            <v>是</v>
          </cell>
          <cell r="O212" t="str">
            <v>否</v>
          </cell>
          <cell r="P212" t="str">
            <v>正式工</v>
          </cell>
          <cell r="Q212" t="str">
            <v>生产类</v>
          </cell>
          <cell r="R212" t="str">
            <v>直接人员</v>
          </cell>
          <cell r="S212">
            <v>42809</v>
          </cell>
          <cell r="T212">
            <v>7</v>
          </cell>
        </row>
        <row r="212">
          <cell r="W212">
            <v>15630710266</v>
          </cell>
        </row>
        <row r="212">
          <cell r="Y212">
            <v>13363674666</v>
          </cell>
          <cell r="Z212" t="str">
            <v>初中</v>
          </cell>
          <cell r="AA212">
            <v>35947</v>
          </cell>
          <cell r="AB212" t="str">
            <v>吕桥中学</v>
          </cell>
          <cell r="AC212" t="str">
            <v>无</v>
          </cell>
          <cell r="AD212" t="str">
            <v>统招</v>
          </cell>
          <cell r="AE212" t="str">
            <v>初中</v>
          </cell>
          <cell r="AF212">
            <v>35947</v>
          </cell>
          <cell r="AG212" t="str">
            <v>吕桥中学</v>
          </cell>
          <cell r="AH212" t="str">
            <v>无</v>
          </cell>
          <cell r="AI212" t="str">
            <v>统招</v>
          </cell>
          <cell r="AJ212" t="str">
            <v>汉</v>
          </cell>
          <cell r="AK212" t="str">
            <v>群众</v>
          </cell>
          <cell r="AL212" t="str">
            <v>已婚</v>
          </cell>
          <cell r="AM212" t="str">
            <v>1981-10-24</v>
          </cell>
          <cell r="AN212">
            <v>43</v>
          </cell>
          <cell r="AO212" t="str">
            <v>2001年</v>
          </cell>
          <cell r="AP212" t="str">
            <v>河北</v>
          </cell>
          <cell r="AQ212" t="str">
            <v>河北省黄骅市吕桥镇吕前村277号</v>
          </cell>
        </row>
        <row r="213">
          <cell r="C213" t="str">
            <v>郭庆茹</v>
          </cell>
          <cell r="D213" t="str">
            <v>女</v>
          </cell>
          <cell r="E213" t="str">
            <v>前台</v>
          </cell>
          <cell r="F213" t="str">
            <v>河北光华荣昌汽车部件有限公司</v>
          </cell>
          <cell r="G213" t="str">
            <v>座椅事业一部--座椅厂</v>
          </cell>
          <cell r="H213" t="str">
            <v>缝纫车间</v>
          </cell>
          <cell r="I213" t="str">
            <v>缝纫工</v>
          </cell>
          <cell r="J213" t="str">
            <v>/</v>
          </cell>
          <cell r="K213" t="str">
            <v>河北</v>
          </cell>
          <cell r="L213" t="str">
            <v>河北工厂</v>
          </cell>
          <cell r="M213" t="str">
            <v>劳动合同</v>
          </cell>
          <cell r="N213" t="str">
            <v>是</v>
          </cell>
          <cell r="O213" t="str">
            <v>否</v>
          </cell>
          <cell r="P213" t="str">
            <v>正式工</v>
          </cell>
          <cell r="Q213" t="str">
            <v>生产类</v>
          </cell>
          <cell r="R213" t="str">
            <v>直接人员</v>
          </cell>
          <cell r="S213">
            <v>43759</v>
          </cell>
          <cell r="T213">
            <v>5</v>
          </cell>
        </row>
        <row r="213">
          <cell r="W213">
            <v>13463796397</v>
          </cell>
        </row>
        <row r="213">
          <cell r="Y213">
            <v>13603331330</v>
          </cell>
          <cell r="Z213" t="str">
            <v>初中</v>
          </cell>
          <cell r="AA213">
            <v>35582</v>
          </cell>
          <cell r="AB213" t="str">
            <v>吕桥中学</v>
          </cell>
          <cell r="AC213" t="str">
            <v>无</v>
          </cell>
          <cell r="AD213" t="str">
            <v>统招</v>
          </cell>
          <cell r="AE213" t="str">
            <v>初中</v>
          </cell>
          <cell r="AF213">
            <v>35582</v>
          </cell>
          <cell r="AG213" t="str">
            <v>吕桥中学</v>
          </cell>
          <cell r="AH213" t="str">
            <v>无</v>
          </cell>
          <cell r="AI213" t="str">
            <v>统招</v>
          </cell>
          <cell r="AJ213" t="str">
            <v>汉</v>
          </cell>
          <cell r="AK213" t="str">
            <v>群众</v>
          </cell>
          <cell r="AL213" t="str">
            <v>已婚</v>
          </cell>
          <cell r="AM213" t="str">
            <v>1980-10-16</v>
          </cell>
          <cell r="AN213">
            <v>44</v>
          </cell>
          <cell r="AO213" t="str">
            <v>1999年</v>
          </cell>
          <cell r="AP213" t="str">
            <v>河北</v>
          </cell>
          <cell r="AQ213" t="str">
            <v>河北省黄骅市吕桥镇大王庄村2379号</v>
          </cell>
        </row>
        <row r="214">
          <cell r="C214" t="str">
            <v>李泽元</v>
          </cell>
          <cell r="D214" t="str">
            <v>女</v>
          </cell>
          <cell r="E214" t="str">
            <v>前台</v>
          </cell>
          <cell r="F214" t="str">
            <v>河北光华荣昌汽车部件有限公司</v>
          </cell>
          <cell r="G214" t="str">
            <v>座椅事业一部--座椅厂</v>
          </cell>
          <cell r="H214" t="str">
            <v>缝纫车间</v>
          </cell>
          <cell r="I214" t="str">
            <v>缝纫工</v>
          </cell>
          <cell r="J214" t="str">
            <v>/</v>
          </cell>
          <cell r="K214" t="str">
            <v>河北</v>
          </cell>
          <cell r="L214" t="str">
            <v>河北工厂</v>
          </cell>
          <cell r="M214" t="str">
            <v>劳动合同</v>
          </cell>
          <cell r="N214" t="str">
            <v>是</v>
          </cell>
          <cell r="O214" t="str">
            <v>否</v>
          </cell>
          <cell r="P214" t="str">
            <v>正式工</v>
          </cell>
          <cell r="Q214" t="str">
            <v>生产类</v>
          </cell>
          <cell r="R214" t="str">
            <v>直接人员</v>
          </cell>
          <cell r="S214">
            <v>43788</v>
          </cell>
          <cell r="T214">
            <v>5</v>
          </cell>
        </row>
        <row r="214">
          <cell r="W214">
            <v>13131709767</v>
          </cell>
        </row>
        <row r="214">
          <cell r="Y214">
            <v>18633672968</v>
          </cell>
          <cell r="Z214" t="str">
            <v>初中</v>
          </cell>
          <cell r="AA214">
            <v>37408</v>
          </cell>
          <cell r="AB214" t="str">
            <v>望海市中学</v>
          </cell>
          <cell r="AC214" t="str">
            <v>无</v>
          </cell>
          <cell r="AD214" t="str">
            <v>统招</v>
          </cell>
          <cell r="AE214" t="str">
            <v>初中</v>
          </cell>
          <cell r="AF214">
            <v>37408</v>
          </cell>
          <cell r="AG214" t="str">
            <v>望海市中学</v>
          </cell>
          <cell r="AH214" t="str">
            <v>无</v>
          </cell>
          <cell r="AI214" t="str">
            <v>统招</v>
          </cell>
          <cell r="AJ214" t="str">
            <v>汉</v>
          </cell>
          <cell r="AK214" t="str">
            <v>群众</v>
          </cell>
          <cell r="AL214" t="str">
            <v>已婚</v>
          </cell>
          <cell r="AM214" t="str">
            <v>1984-04-04</v>
          </cell>
          <cell r="AN214">
            <v>40</v>
          </cell>
          <cell r="AO214" t="str">
            <v>2003年</v>
          </cell>
          <cell r="AP214" t="str">
            <v>河北</v>
          </cell>
          <cell r="AQ214" t="str">
            <v>河北省沧州市滕庄子乡刘月庄村340号</v>
          </cell>
        </row>
        <row r="215">
          <cell r="C215" t="str">
            <v>李敏</v>
          </cell>
          <cell r="D215" t="str">
            <v>女</v>
          </cell>
          <cell r="E215" t="str">
            <v>前台</v>
          </cell>
          <cell r="F215" t="str">
            <v>河北光华荣昌汽车部件有限公司</v>
          </cell>
          <cell r="G215" t="str">
            <v>座椅事业一部--座椅厂</v>
          </cell>
          <cell r="H215" t="str">
            <v>缝纫车间</v>
          </cell>
          <cell r="I215" t="str">
            <v>缝纫工</v>
          </cell>
          <cell r="J215" t="str">
            <v>/</v>
          </cell>
          <cell r="K215" t="str">
            <v>河北</v>
          </cell>
          <cell r="L215" t="str">
            <v>河北工厂</v>
          </cell>
          <cell r="M215" t="str">
            <v>劳动合同</v>
          </cell>
          <cell r="N215" t="str">
            <v>是</v>
          </cell>
          <cell r="O215" t="str">
            <v>否</v>
          </cell>
          <cell r="P215" t="str">
            <v>正式工</v>
          </cell>
          <cell r="Q215" t="str">
            <v>生产类</v>
          </cell>
          <cell r="R215" t="str">
            <v>直接人员</v>
          </cell>
          <cell r="S215">
            <v>43736</v>
          </cell>
          <cell r="T215">
            <v>5</v>
          </cell>
        </row>
        <row r="215">
          <cell r="W215">
            <v>13400171595</v>
          </cell>
        </row>
        <row r="215">
          <cell r="Y215">
            <v>13785739543</v>
          </cell>
          <cell r="Z215" t="str">
            <v>初中</v>
          </cell>
          <cell r="AA215">
            <v>36312</v>
          </cell>
          <cell r="AB215" t="str">
            <v>旧城中学</v>
          </cell>
          <cell r="AC215" t="str">
            <v>无</v>
          </cell>
          <cell r="AD215" t="str">
            <v>统招</v>
          </cell>
          <cell r="AE215" t="str">
            <v>初中</v>
          </cell>
          <cell r="AF215">
            <v>36312</v>
          </cell>
          <cell r="AG215" t="str">
            <v>旧城中学</v>
          </cell>
          <cell r="AH215" t="str">
            <v>无</v>
          </cell>
          <cell r="AI215" t="str">
            <v>统招</v>
          </cell>
          <cell r="AJ215" t="str">
            <v>汉</v>
          </cell>
          <cell r="AK215" t="str">
            <v>群众</v>
          </cell>
          <cell r="AL215" t="str">
            <v>已婚</v>
          </cell>
          <cell r="AM215" t="str">
            <v>1982-03-04</v>
          </cell>
          <cell r="AN215">
            <v>42</v>
          </cell>
          <cell r="AO215" t="str">
            <v>2001年</v>
          </cell>
          <cell r="AP215" t="str">
            <v>河北</v>
          </cell>
          <cell r="AQ215" t="str">
            <v>河北省黄骅市旧城镇阚庄村322号</v>
          </cell>
        </row>
        <row r="216">
          <cell r="C216" t="str">
            <v>张婷婷</v>
          </cell>
          <cell r="D216" t="str">
            <v>女</v>
          </cell>
          <cell r="E216" t="str">
            <v>前台</v>
          </cell>
          <cell r="F216" t="str">
            <v>河北光华荣昌汽车部件有限公司</v>
          </cell>
          <cell r="G216" t="str">
            <v>座椅事业一部--座椅厂</v>
          </cell>
          <cell r="H216" t="str">
            <v>缝纫车间</v>
          </cell>
          <cell r="I216" t="str">
            <v>缝纫工</v>
          </cell>
          <cell r="J216" t="str">
            <v>/</v>
          </cell>
          <cell r="K216" t="str">
            <v>河北</v>
          </cell>
          <cell r="L216" t="str">
            <v>河北工厂</v>
          </cell>
          <cell r="M216" t="str">
            <v>劳动合同</v>
          </cell>
          <cell r="N216" t="str">
            <v>是</v>
          </cell>
          <cell r="O216" t="str">
            <v>否</v>
          </cell>
          <cell r="P216" t="str">
            <v>正式工</v>
          </cell>
          <cell r="Q216" t="str">
            <v>生产类</v>
          </cell>
          <cell r="R216" t="str">
            <v>直接人员</v>
          </cell>
          <cell r="S216">
            <v>44006</v>
          </cell>
          <cell r="T216">
            <v>4</v>
          </cell>
        </row>
        <row r="216">
          <cell r="W216">
            <v>17717799235</v>
          </cell>
        </row>
        <row r="216">
          <cell r="Y216">
            <v>18733701661</v>
          </cell>
          <cell r="Z216" t="str">
            <v>初中</v>
          </cell>
          <cell r="AA216">
            <v>41061</v>
          </cell>
          <cell r="AB216" t="str">
            <v>新昌中学</v>
          </cell>
          <cell r="AC216" t="str">
            <v>无</v>
          </cell>
          <cell r="AD216" t="str">
            <v>统招</v>
          </cell>
          <cell r="AE216" t="str">
            <v>初中</v>
          </cell>
          <cell r="AF216">
            <v>41061</v>
          </cell>
          <cell r="AG216" t="str">
            <v>新昌中学</v>
          </cell>
          <cell r="AH216" t="str">
            <v>无</v>
          </cell>
          <cell r="AI216" t="str">
            <v>统招</v>
          </cell>
          <cell r="AJ216" t="str">
            <v>汉</v>
          </cell>
          <cell r="AK216" t="str">
            <v>群众</v>
          </cell>
          <cell r="AL216" t="str">
            <v>未婚</v>
          </cell>
          <cell r="AM216" t="str">
            <v>1996-10-18</v>
          </cell>
          <cell r="AN216">
            <v>28</v>
          </cell>
          <cell r="AO216" t="str">
            <v>2013年</v>
          </cell>
          <cell r="AP216" t="str">
            <v>河北</v>
          </cell>
          <cell r="AQ216" t="str">
            <v>河北省沧州市孟村回族自治县新县镇罗疃村0225号</v>
          </cell>
        </row>
        <row r="217">
          <cell r="C217" t="str">
            <v>张建萍</v>
          </cell>
          <cell r="D217" t="str">
            <v>女</v>
          </cell>
          <cell r="E217" t="str">
            <v>前台</v>
          </cell>
          <cell r="F217" t="str">
            <v>河北光华荣昌汽车部件有限公司</v>
          </cell>
          <cell r="G217" t="str">
            <v>座椅事业一部--座椅厂</v>
          </cell>
          <cell r="H217" t="str">
            <v>缝纫车间</v>
          </cell>
          <cell r="I217" t="str">
            <v>缝纫工</v>
          </cell>
          <cell r="J217" t="str">
            <v>/</v>
          </cell>
          <cell r="K217" t="str">
            <v>河北</v>
          </cell>
          <cell r="L217" t="str">
            <v>河北工厂</v>
          </cell>
          <cell r="M217" t="str">
            <v>劳动合同</v>
          </cell>
          <cell r="N217" t="str">
            <v>是</v>
          </cell>
          <cell r="O217" t="str">
            <v>否</v>
          </cell>
          <cell r="P217" t="str">
            <v>正式工</v>
          </cell>
          <cell r="Q217" t="str">
            <v>生产类</v>
          </cell>
          <cell r="R217" t="str">
            <v>直接人员</v>
          </cell>
          <cell r="S217">
            <v>44431</v>
          </cell>
          <cell r="T217">
            <v>3</v>
          </cell>
        </row>
        <row r="217">
          <cell r="W217">
            <v>13513173486</v>
          </cell>
          <cell r="X217" t="str">
            <v>配偶</v>
          </cell>
          <cell r="Y217">
            <v>13833753534</v>
          </cell>
          <cell r="Z217" t="str">
            <v>初中</v>
          </cell>
          <cell r="AA217">
            <v>36678</v>
          </cell>
          <cell r="AB217" t="str">
            <v>丁村中学</v>
          </cell>
          <cell r="AC217" t="str">
            <v>无</v>
          </cell>
          <cell r="AD217" t="str">
            <v>统招</v>
          </cell>
          <cell r="AE217" t="str">
            <v>初中</v>
          </cell>
          <cell r="AF217">
            <v>36678</v>
          </cell>
          <cell r="AG217" t="str">
            <v>丁村中学</v>
          </cell>
          <cell r="AH217" t="str">
            <v>无</v>
          </cell>
          <cell r="AI217" t="str">
            <v>统招</v>
          </cell>
          <cell r="AJ217" t="str">
            <v>汉</v>
          </cell>
          <cell r="AK217" t="str">
            <v>群众</v>
          </cell>
          <cell r="AL217" t="str">
            <v>已婚</v>
          </cell>
          <cell r="AM217" t="str">
            <v>1984-08-23</v>
          </cell>
          <cell r="AN217">
            <v>40</v>
          </cell>
          <cell r="AO217" t="str">
            <v>2003年</v>
          </cell>
          <cell r="AP217" t="str">
            <v>河北</v>
          </cell>
          <cell r="AQ217" t="str">
            <v>河北省沧州市海兴县赵毛陶李郭庄村105号</v>
          </cell>
        </row>
        <row r="218">
          <cell r="C218" t="str">
            <v>杨秀虹</v>
          </cell>
          <cell r="D218" t="str">
            <v>女</v>
          </cell>
          <cell r="E218" t="str">
            <v>前台</v>
          </cell>
          <cell r="F218" t="str">
            <v>河北光华荣昌汽车部件有限公司</v>
          </cell>
          <cell r="G218" t="str">
            <v>座椅事业一部--座椅厂</v>
          </cell>
          <cell r="H218" t="str">
            <v>座椅总装车间</v>
          </cell>
          <cell r="I218" t="str">
            <v>组装工</v>
          </cell>
          <cell r="J218" t="str">
            <v>/</v>
          </cell>
          <cell r="K218" t="str">
            <v>河北</v>
          </cell>
          <cell r="L218" t="str">
            <v>天津宏达翔科技有限公司</v>
          </cell>
          <cell r="M218" t="str">
            <v>劳务派遣</v>
          </cell>
          <cell r="N218" t="str">
            <v>是</v>
          </cell>
          <cell r="O218" t="str">
            <v>否</v>
          </cell>
          <cell r="P218" t="str">
            <v>劳务派遣</v>
          </cell>
          <cell r="Q218" t="str">
            <v>生产类</v>
          </cell>
          <cell r="R218" t="str">
            <v>直接人员</v>
          </cell>
          <cell r="S218">
            <v>44567</v>
          </cell>
          <cell r="T218">
            <v>3</v>
          </cell>
          <cell r="U218">
            <v>45536</v>
          </cell>
          <cell r="V218" t="str">
            <v>调入</v>
          </cell>
          <cell r="W218">
            <v>13283211992</v>
          </cell>
        </row>
        <row r="218">
          <cell r="Y218">
            <v>18731767375</v>
          </cell>
          <cell r="Z218" t="str">
            <v>初中</v>
          </cell>
          <cell r="AA218">
            <v>40695</v>
          </cell>
          <cell r="AB218" t="str">
            <v>小山中学</v>
          </cell>
          <cell r="AC218" t="str">
            <v>无</v>
          </cell>
          <cell r="AD218" t="str">
            <v>统招</v>
          </cell>
          <cell r="AE218" t="str">
            <v>初中</v>
          </cell>
          <cell r="AF218">
            <v>40695</v>
          </cell>
          <cell r="AG218" t="str">
            <v>小山中学</v>
          </cell>
          <cell r="AH218" t="str">
            <v>无</v>
          </cell>
          <cell r="AI218" t="str">
            <v>统招</v>
          </cell>
          <cell r="AJ218" t="str">
            <v>汉</v>
          </cell>
          <cell r="AK218" t="str">
            <v>群众</v>
          </cell>
          <cell r="AL218" t="str">
            <v>已婚</v>
          </cell>
          <cell r="AM218" t="str">
            <v>1994-11-08</v>
          </cell>
          <cell r="AN218">
            <v>30</v>
          </cell>
          <cell r="AO218" t="str">
            <v>2012年</v>
          </cell>
          <cell r="AP218" t="str">
            <v>河北</v>
          </cell>
          <cell r="AQ218" t="str">
            <v>河北省黄骅市黄骅镇郑仁村</v>
          </cell>
        </row>
        <row r="219">
          <cell r="C219" t="str">
            <v>王贵宝</v>
          </cell>
          <cell r="D219" t="str">
            <v>男</v>
          </cell>
          <cell r="E219" t="str">
            <v>前台</v>
          </cell>
          <cell r="F219" t="str">
            <v>河北光华荣昌汽车部件有限公司</v>
          </cell>
          <cell r="G219" t="str">
            <v>座椅事业一部--座椅厂</v>
          </cell>
          <cell r="H219" t="str">
            <v>发泡车间</v>
          </cell>
          <cell r="I219" t="str">
            <v>混料员</v>
          </cell>
          <cell r="J219" t="str">
            <v>/</v>
          </cell>
          <cell r="K219" t="str">
            <v>河北</v>
          </cell>
          <cell r="L219" t="str">
            <v>河北工厂</v>
          </cell>
          <cell r="M219" t="str">
            <v>劳动合同</v>
          </cell>
          <cell r="N219" t="str">
            <v>是</v>
          </cell>
          <cell r="O219" t="str">
            <v>否</v>
          </cell>
          <cell r="P219" t="str">
            <v>正式工</v>
          </cell>
          <cell r="Q219" t="str">
            <v>生产类</v>
          </cell>
          <cell r="R219" t="str">
            <v>直接人员</v>
          </cell>
          <cell r="S219">
            <v>39430</v>
          </cell>
          <cell r="T219">
            <v>17</v>
          </cell>
          <cell r="U219">
            <v>43200</v>
          </cell>
          <cell r="V219" t="str">
            <v>天津转河北</v>
          </cell>
          <cell r="W219">
            <v>18532718196</v>
          </cell>
          <cell r="X219" t="str">
            <v>配偶</v>
          </cell>
          <cell r="Y219">
            <v>13261563918</v>
          </cell>
          <cell r="Z219" t="str">
            <v>高中</v>
          </cell>
          <cell r="AA219">
            <v>32295</v>
          </cell>
          <cell r="AB219" t="str">
            <v>清辛庄中学</v>
          </cell>
          <cell r="AC219" t="str">
            <v>无</v>
          </cell>
          <cell r="AD219" t="str">
            <v>统招</v>
          </cell>
          <cell r="AE219" t="str">
            <v>高中</v>
          </cell>
          <cell r="AF219">
            <v>32295</v>
          </cell>
          <cell r="AG219" t="str">
            <v>清辛庄中学</v>
          </cell>
          <cell r="AH219" t="str">
            <v>无</v>
          </cell>
          <cell r="AI219" t="str">
            <v>统招</v>
          </cell>
          <cell r="AJ219" t="str">
            <v>汉</v>
          </cell>
          <cell r="AK219" t="str">
            <v>群众</v>
          </cell>
          <cell r="AL219" t="str">
            <v>已婚</v>
          </cell>
          <cell r="AM219" t="str">
            <v>1967-03-09</v>
          </cell>
          <cell r="AN219">
            <v>57</v>
          </cell>
          <cell r="AO219" t="str">
            <v>1990年</v>
          </cell>
          <cell r="AP219" t="str">
            <v>河北</v>
          </cell>
          <cell r="AQ219" t="str">
            <v>河北省定州市砖路镇清辛庄村4区57号</v>
          </cell>
        </row>
        <row r="220">
          <cell r="C220" t="str">
            <v>唐崇涛</v>
          </cell>
          <cell r="D220" t="str">
            <v>男</v>
          </cell>
          <cell r="E220" t="str">
            <v>前台</v>
          </cell>
          <cell r="F220" t="str">
            <v>河北光华荣昌汽车部件有限公司</v>
          </cell>
          <cell r="G220" t="str">
            <v>座椅事业一部--座椅厂</v>
          </cell>
          <cell r="H220" t="str">
            <v>发泡车间</v>
          </cell>
          <cell r="I220" t="str">
            <v>发泡工</v>
          </cell>
          <cell r="J220" t="str">
            <v>/</v>
          </cell>
          <cell r="K220" t="str">
            <v>河北</v>
          </cell>
          <cell r="L220" t="str">
            <v>河北工厂</v>
          </cell>
          <cell r="M220" t="str">
            <v>劳动合同</v>
          </cell>
          <cell r="N220" t="str">
            <v>是</v>
          </cell>
          <cell r="O220" t="str">
            <v>否</v>
          </cell>
          <cell r="P220" t="str">
            <v>正式工</v>
          </cell>
          <cell r="Q220" t="str">
            <v>生产类</v>
          </cell>
          <cell r="R220" t="str">
            <v>直接人员</v>
          </cell>
          <cell r="S220">
            <v>41830</v>
          </cell>
          <cell r="T220">
            <v>10</v>
          </cell>
        </row>
        <row r="220">
          <cell r="W220">
            <v>13785782456</v>
          </cell>
          <cell r="X220" t="str">
            <v>配偶</v>
          </cell>
          <cell r="Y220">
            <v>13785714443</v>
          </cell>
          <cell r="Z220" t="str">
            <v>初中</v>
          </cell>
          <cell r="AA220">
            <v>32690</v>
          </cell>
          <cell r="AB220" t="str">
            <v>讷河市二中</v>
          </cell>
          <cell r="AC220" t="str">
            <v>无</v>
          </cell>
          <cell r="AD220" t="str">
            <v>统招</v>
          </cell>
          <cell r="AE220" t="str">
            <v>初中</v>
          </cell>
          <cell r="AF220">
            <v>32690</v>
          </cell>
          <cell r="AG220" t="str">
            <v>讷河市二中</v>
          </cell>
          <cell r="AH220" t="str">
            <v>无</v>
          </cell>
          <cell r="AI220" t="str">
            <v>统招</v>
          </cell>
          <cell r="AJ220" t="str">
            <v>汉</v>
          </cell>
          <cell r="AK220" t="str">
            <v>群众</v>
          </cell>
          <cell r="AL220" t="str">
            <v>已婚</v>
          </cell>
          <cell r="AM220" t="str">
            <v>1974-07-06</v>
          </cell>
          <cell r="AN220">
            <v>50</v>
          </cell>
          <cell r="AO220" t="str">
            <v>1991年</v>
          </cell>
          <cell r="AP220" t="str">
            <v>黑龙江</v>
          </cell>
          <cell r="AQ220" t="str">
            <v>黑龙江省讷河市拉哈真东北街21组</v>
          </cell>
        </row>
        <row r="221">
          <cell r="C221" t="str">
            <v>张云峰</v>
          </cell>
          <cell r="D221" t="str">
            <v>男</v>
          </cell>
          <cell r="E221" t="str">
            <v>前台</v>
          </cell>
          <cell r="F221" t="str">
            <v>河北光华荣昌汽车部件有限公司</v>
          </cell>
          <cell r="G221" t="str">
            <v>座椅事业一部--座椅厂</v>
          </cell>
          <cell r="H221" t="str">
            <v>发泡车间</v>
          </cell>
          <cell r="I221" t="str">
            <v>发泡工</v>
          </cell>
          <cell r="J221" t="str">
            <v>/</v>
          </cell>
          <cell r="K221" t="str">
            <v>河北</v>
          </cell>
          <cell r="L221" t="str">
            <v>河北工厂</v>
          </cell>
          <cell r="M221" t="str">
            <v>劳动合同</v>
          </cell>
          <cell r="N221" t="str">
            <v>是</v>
          </cell>
          <cell r="O221" t="str">
            <v>否</v>
          </cell>
          <cell r="P221" t="str">
            <v>正式工</v>
          </cell>
          <cell r="Q221" t="str">
            <v>生产类</v>
          </cell>
          <cell r="R221" t="str">
            <v>直接人员</v>
          </cell>
          <cell r="S221">
            <v>43200</v>
          </cell>
          <cell r="T221">
            <v>6</v>
          </cell>
        </row>
        <row r="221">
          <cell r="W221">
            <v>19203375404</v>
          </cell>
        </row>
        <row r="221">
          <cell r="Y221">
            <v>17631725882</v>
          </cell>
          <cell r="Z221" t="str">
            <v>初中</v>
          </cell>
          <cell r="AA221">
            <v>31929</v>
          </cell>
          <cell r="AB221" t="str">
            <v>黑龙江中学</v>
          </cell>
          <cell r="AC221" t="str">
            <v>无</v>
          </cell>
          <cell r="AD221" t="str">
            <v>统招</v>
          </cell>
          <cell r="AE221" t="str">
            <v>初中</v>
          </cell>
          <cell r="AF221">
            <v>31929</v>
          </cell>
          <cell r="AG221" t="str">
            <v>黑龙江中学</v>
          </cell>
          <cell r="AH221" t="str">
            <v>无</v>
          </cell>
          <cell r="AI221" t="str">
            <v>统招</v>
          </cell>
          <cell r="AJ221" t="str">
            <v>汉</v>
          </cell>
          <cell r="AK221" t="str">
            <v>群众</v>
          </cell>
          <cell r="AL221" t="str">
            <v>已婚</v>
          </cell>
          <cell r="AM221" t="str">
            <v>1971-04-08</v>
          </cell>
          <cell r="AN221">
            <v>53</v>
          </cell>
          <cell r="AO221" t="str">
            <v>1987年</v>
          </cell>
          <cell r="AP221" t="str">
            <v>黑龙江</v>
          </cell>
          <cell r="AQ221" t="str">
            <v>黑龙江省依兰县依兰镇环保社区服务小区九组</v>
          </cell>
        </row>
        <row r="222">
          <cell r="C222" t="str">
            <v>董军</v>
          </cell>
          <cell r="D222" t="str">
            <v>男</v>
          </cell>
          <cell r="E222" t="str">
            <v>前台</v>
          </cell>
          <cell r="F222" t="str">
            <v>河北光华荣昌汽车部件有限公司</v>
          </cell>
          <cell r="G222" t="str">
            <v>座椅事业一部--座椅厂</v>
          </cell>
          <cell r="H222" t="str">
            <v>发泡车间</v>
          </cell>
          <cell r="I222" t="str">
            <v>发泡工</v>
          </cell>
          <cell r="J222" t="str">
            <v>/</v>
          </cell>
          <cell r="K222" t="str">
            <v>河北</v>
          </cell>
          <cell r="L222" t="str">
            <v>河北工厂</v>
          </cell>
          <cell r="M222" t="str">
            <v>劳动合同</v>
          </cell>
          <cell r="N222" t="str">
            <v>是</v>
          </cell>
          <cell r="O222" t="str">
            <v>否</v>
          </cell>
          <cell r="P222" t="str">
            <v>正式工</v>
          </cell>
          <cell r="Q222" t="str">
            <v>生产类</v>
          </cell>
          <cell r="R222" t="str">
            <v>直接人员</v>
          </cell>
          <cell r="S222">
            <v>39014</v>
          </cell>
          <cell r="T222">
            <v>18</v>
          </cell>
          <cell r="U222" t="str">
            <v>2021.8.1</v>
          </cell>
          <cell r="V222" t="str">
            <v>2020/11/01由天津光华智能转入河北销售部
2021/08/01由销售部调入发泡工序</v>
          </cell>
          <cell r="W222">
            <v>13683674004</v>
          </cell>
          <cell r="X222" t="str">
            <v>家人</v>
          </cell>
          <cell r="Y222">
            <v>13785368856</v>
          </cell>
          <cell r="Z222" t="str">
            <v>初中</v>
          </cell>
          <cell r="AA222">
            <v>33025</v>
          </cell>
          <cell r="AB222" t="str">
            <v>张明中学</v>
          </cell>
          <cell r="AC222" t="str">
            <v>无</v>
          </cell>
          <cell r="AD222" t="str">
            <v>统招</v>
          </cell>
          <cell r="AE222" t="str">
            <v>初中</v>
          </cell>
          <cell r="AF222">
            <v>33025</v>
          </cell>
          <cell r="AG222" t="str">
            <v>张明中学</v>
          </cell>
          <cell r="AH222" t="str">
            <v>无</v>
          </cell>
          <cell r="AI222" t="str">
            <v>统招</v>
          </cell>
          <cell r="AJ222" t="str">
            <v>汉</v>
          </cell>
          <cell r="AK222" t="str">
            <v>群众</v>
          </cell>
          <cell r="AL222" t="str">
            <v>已婚</v>
          </cell>
          <cell r="AM222" t="str">
            <v>1973-07-16</v>
          </cell>
          <cell r="AN222">
            <v>51</v>
          </cell>
          <cell r="AO222" t="str">
            <v>1991年</v>
          </cell>
          <cell r="AP222" t="str">
            <v>河北</v>
          </cell>
          <cell r="AQ222" t="str">
            <v>河北省张家口市张北县大河乡张明行政村张明村068</v>
          </cell>
        </row>
        <row r="223">
          <cell r="C223" t="str">
            <v>张家辉</v>
          </cell>
          <cell r="D223" t="str">
            <v>男</v>
          </cell>
          <cell r="E223" t="str">
            <v>前台</v>
          </cell>
          <cell r="F223" t="str">
            <v>河北光华荣昌汽车部件有限公司</v>
          </cell>
          <cell r="G223" t="str">
            <v>座椅事业一部--座椅厂</v>
          </cell>
          <cell r="H223" t="str">
            <v>发泡车间</v>
          </cell>
          <cell r="I223" t="str">
            <v>发泡工</v>
          </cell>
          <cell r="J223" t="str">
            <v>/</v>
          </cell>
          <cell r="K223" t="str">
            <v>河北</v>
          </cell>
          <cell r="L223" t="str">
            <v>河北工厂</v>
          </cell>
          <cell r="M223" t="str">
            <v>劳动合同</v>
          </cell>
          <cell r="N223" t="str">
            <v>是</v>
          </cell>
          <cell r="O223" t="str">
            <v>否</v>
          </cell>
          <cell r="P223" t="str">
            <v>正式工</v>
          </cell>
          <cell r="Q223" t="str">
            <v>生产类</v>
          </cell>
          <cell r="R223" t="str">
            <v>直接人员</v>
          </cell>
          <cell r="S223">
            <v>44616</v>
          </cell>
          <cell r="T223">
            <v>2</v>
          </cell>
          <cell r="U223">
            <v>45261</v>
          </cell>
          <cell r="V223" t="str">
            <v>调入</v>
          </cell>
          <cell r="W223">
            <v>19931710588</v>
          </cell>
          <cell r="X223" t="str">
            <v>夫妻</v>
          </cell>
          <cell r="Y223">
            <v>17603280177</v>
          </cell>
        </row>
        <row r="223">
          <cell r="AE223" t="str">
            <v>大专</v>
          </cell>
          <cell r="AF223">
            <v>45078</v>
          </cell>
          <cell r="AG223" t="str">
            <v>河北工业职业技术学院</v>
          </cell>
          <cell r="AH223" t="str">
            <v>无</v>
          </cell>
          <cell r="AI223" t="str">
            <v>统招</v>
          </cell>
          <cell r="AJ223" t="str">
            <v>汉</v>
          </cell>
          <cell r="AK223" t="str">
            <v>群众</v>
          </cell>
          <cell r="AL223" t="str">
            <v>已婚</v>
          </cell>
          <cell r="AM223" t="str">
            <v>1996-01-16</v>
          </cell>
          <cell r="AN223">
            <v>28</v>
          </cell>
        </row>
        <row r="223">
          <cell r="AP223" t="str">
            <v>河北</v>
          </cell>
          <cell r="AQ223" t="str">
            <v>河北省黄骅市滕庄子乡孔店村1120号</v>
          </cell>
        </row>
        <row r="224">
          <cell r="C224" t="str">
            <v>滕秀丽</v>
          </cell>
          <cell r="D224" t="str">
            <v>女</v>
          </cell>
          <cell r="E224" t="str">
            <v>前台</v>
          </cell>
          <cell r="F224" t="str">
            <v>河北光华荣昌汽车部件有限公司</v>
          </cell>
          <cell r="G224" t="str">
            <v>座椅事业一部--座椅厂</v>
          </cell>
          <cell r="H224" t="str">
            <v>发泡车间</v>
          </cell>
          <cell r="I224" t="str">
            <v>发泡工</v>
          </cell>
          <cell r="J224" t="str">
            <v>/</v>
          </cell>
          <cell r="K224" t="str">
            <v>河北</v>
          </cell>
          <cell r="L224" t="str">
            <v>河北工厂</v>
          </cell>
          <cell r="M224" t="str">
            <v>劳动合同</v>
          </cell>
          <cell r="N224" t="str">
            <v>是</v>
          </cell>
          <cell r="O224" t="str">
            <v>否</v>
          </cell>
          <cell r="P224" t="str">
            <v>正式工</v>
          </cell>
          <cell r="Q224" t="str">
            <v>生产类</v>
          </cell>
          <cell r="R224" t="str">
            <v>直接人员</v>
          </cell>
          <cell r="S224">
            <v>44686</v>
          </cell>
          <cell r="T224">
            <v>2</v>
          </cell>
        </row>
        <row r="224">
          <cell r="W224" t="str">
            <v>13333360660</v>
          </cell>
          <cell r="X224" t="str">
            <v>配偶</v>
          </cell>
          <cell r="Y224" t="str">
            <v>15832724888</v>
          </cell>
          <cell r="Z224" t="str">
            <v>高中</v>
          </cell>
        </row>
        <row r="224">
          <cell r="AB224" t="str">
            <v>——</v>
          </cell>
          <cell r="AC224" t="str">
            <v>无</v>
          </cell>
          <cell r="AD224" t="str">
            <v>统招</v>
          </cell>
          <cell r="AE224" t="str">
            <v>高中</v>
          </cell>
        </row>
        <row r="224">
          <cell r="AG224" t="str">
            <v>——</v>
          </cell>
          <cell r="AH224" t="str">
            <v>无</v>
          </cell>
          <cell r="AI224" t="str">
            <v>统招</v>
          </cell>
          <cell r="AJ224" t="str">
            <v>汉</v>
          </cell>
          <cell r="AK224" t="str">
            <v>群众</v>
          </cell>
          <cell r="AL224" t="str">
            <v>已婚</v>
          </cell>
          <cell r="AM224" t="str">
            <v>1983-10-23</v>
          </cell>
          <cell r="AN224">
            <v>41</v>
          </cell>
          <cell r="AO224" t="str">
            <v>1995年</v>
          </cell>
          <cell r="AP224" t="str">
            <v>河北</v>
          </cell>
          <cell r="AQ224" t="str">
            <v>河北省黄骅市滕庄子乡东道安村170号</v>
          </cell>
        </row>
        <row r="225">
          <cell r="C225" t="str">
            <v>王朋</v>
          </cell>
          <cell r="D225" t="str">
            <v>男</v>
          </cell>
          <cell r="E225" t="str">
            <v>前台</v>
          </cell>
          <cell r="F225" t="str">
            <v>河北光华荣昌汽车部件有限公司</v>
          </cell>
          <cell r="G225" t="str">
            <v>后视镜事业部</v>
          </cell>
          <cell r="H225" t="str">
            <v>喷涂车间</v>
          </cell>
          <cell r="I225" t="str">
            <v>班组长</v>
          </cell>
          <cell r="J225" t="str">
            <v>/</v>
          </cell>
          <cell r="K225" t="str">
            <v>河北</v>
          </cell>
          <cell r="L225" t="str">
            <v>河北工厂</v>
          </cell>
          <cell r="M225" t="str">
            <v>劳动合同</v>
          </cell>
          <cell r="N225" t="str">
            <v>是</v>
          </cell>
          <cell r="O225" t="str">
            <v>否</v>
          </cell>
          <cell r="P225" t="str">
            <v>正式工</v>
          </cell>
          <cell r="Q225" t="str">
            <v>生产类</v>
          </cell>
          <cell r="R225" t="str">
            <v>直接人员</v>
          </cell>
          <cell r="S225">
            <v>43200</v>
          </cell>
          <cell r="T225">
            <v>6</v>
          </cell>
        </row>
        <row r="225">
          <cell r="W225">
            <v>17333739696</v>
          </cell>
        </row>
        <row r="225">
          <cell r="Y225">
            <v>17736799009</v>
          </cell>
          <cell r="Z225" t="str">
            <v>中专</v>
          </cell>
          <cell r="AA225">
            <v>41091</v>
          </cell>
          <cell r="AB225" t="str">
            <v>河北工业大学</v>
          </cell>
          <cell r="AC225" t="str">
            <v>设备安装</v>
          </cell>
          <cell r="AD225" t="str">
            <v>统招</v>
          </cell>
          <cell r="AE225" t="str">
            <v>中专</v>
          </cell>
          <cell r="AF225">
            <v>41091</v>
          </cell>
          <cell r="AG225" t="str">
            <v>河北工业大学</v>
          </cell>
          <cell r="AH225" t="str">
            <v>设备安装</v>
          </cell>
          <cell r="AI225" t="str">
            <v>统招</v>
          </cell>
          <cell r="AJ225" t="str">
            <v>汉</v>
          </cell>
          <cell r="AK225" t="str">
            <v>群众</v>
          </cell>
          <cell r="AL225" t="str">
            <v>已婚</v>
          </cell>
          <cell r="AM225" t="str">
            <v>1994-03-20</v>
          </cell>
          <cell r="AN225">
            <v>30</v>
          </cell>
          <cell r="AO225">
            <v>41244</v>
          </cell>
          <cell r="AP225" t="str">
            <v>河北</v>
          </cell>
          <cell r="AQ225" t="str">
            <v>河北省黄骅市常郭镇后王桥村139号</v>
          </cell>
        </row>
        <row r="226">
          <cell r="C226" t="str">
            <v>古帅</v>
          </cell>
          <cell r="D226" t="str">
            <v>男</v>
          </cell>
          <cell r="E226" t="str">
            <v>前台</v>
          </cell>
          <cell r="F226" t="str">
            <v>河北光华荣昌汽车部件有限公司</v>
          </cell>
          <cell r="G226" t="str">
            <v>后视镜事业部</v>
          </cell>
          <cell r="H226" t="str">
            <v>喷涂车间</v>
          </cell>
          <cell r="I226" t="str">
            <v>喷涂技师</v>
          </cell>
          <cell r="J226" t="str">
            <v>/</v>
          </cell>
          <cell r="K226" t="str">
            <v>河北</v>
          </cell>
          <cell r="L226" t="str">
            <v>河北工厂</v>
          </cell>
          <cell r="M226" t="str">
            <v>劳动合同</v>
          </cell>
          <cell r="N226" t="str">
            <v>是</v>
          </cell>
          <cell r="O226" t="str">
            <v>否</v>
          </cell>
          <cell r="P226" t="str">
            <v>正式工</v>
          </cell>
          <cell r="Q226" t="str">
            <v>生产类</v>
          </cell>
          <cell r="R226" t="str">
            <v>直接人员</v>
          </cell>
          <cell r="S226">
            <v>42107</v>
          </cell>
          <cell r="T226">
            <v>9</v>
          </cell>
        </row>
        <row r="226">
          <cell r="W226" t="str">
            <v>15188687616</v>
          </cell>
          <cell r="X226" t="str">
            <v>父亲</v>
          </cell>
          <cell r="Y226">
            <v>13231256016</v>
          </cell>
          <cell r="Z226" t="str">
            <v>初中</v>
          </cell>
          <cell r="AA226">
            <v>38899</v>
          </cell>
          <cell r="AB226" t="str">
            <v>南大中学</v>
          </cell>
          <cell r="AC226" t="str">
            <v>无</v>
          </cell>
          <cell r="AD226" t="str">
            <v>统招</v>
          </cell>
          <cell r="AE226" t="str">
            <v>初中</v>
          </cell>
          <cell r="AF226">
            <v>38899</v>
          </cell>
          <cell r="AG226" t="str">
            <v>南大中学</v>
          </cell>
          <cell r="AH226" t="str">
            <v>无</v>
          </cell>
          <cell r="AI226" t="str">
            <v>统招</v>
          </cell>
          <cell r="AJ226" t="str">
            <v>汉</v>
          </cell>
          <cell r="AK226" t="str">
            <v>群众</v>
          </cell>
          <cell r="AL226" t="str">
            <v>未婚</v>
          </cell>
          <cell r="AM226" t="str">
            <v>1991-01-03</v>
          </cell>
          <cell r="AN226">
            <v>34</v>
          </cell>
          <cell r="AO226">
            <v>39234</v>
          </cell>
          <cell r="AP226" t="str">
            <v>河北</v>
          </cell>
          <cell r="AQ226" t="str">
            <v>河北省保定市定兴县贤寓镇北大牛村28号</v>
          </cell>
        </row>
        <row r="227">
          <cell r="C227" t="str">
            <v>李泉林</v>
          </cell>
          <cell r="D227" t="str">
            <v>男</v>
          </cell>
          <cell r="E227" t="str">
            <v>前台</v>
          </cell>
          <cell r="F227" t="str">
            <v>河北光华荣昌汽车部件有限公司</v>
          </cell>
          <cell r="G227" t="str">
            <v>后视镜事业部</v>
          </cell>
          <cell r="H227" t="str">
            <v>喷涂车间</v>
          </cell>
          <cell r="I227" t="str">
            <v>喷涂技师</v>
          </cell>
          <cell r="J227" t="str">
            <v>/</v>
          </cell>
          <cell r="K227" t="str">
            <v>河北</v>
          </cell>
          <cell r="L227" t="str">
            <v>河北工厂</v>
          </cell>
          <cell r="M227" t="str">
            <v>劳动合同</v>
          </cell>
          <cell r="N227" t="str">
            <v>是</v>
          </cell>
          <cell r="O227" t="str">
            <v>否</v>
          </cell>
          <cell r="P227" t="str">
            <v>正式工</v>
          </cell>
          <cell r="Q227" t="str">
            <v>生产类</v>
          </cell>
          <cell r="R227" t="str">
            <v>直接人员</v>
          </cell>
          <cell r="S227">
            <v>43706</v>
          </cell>
          <cell r="T227">
            <v>5</v>
          </cell>
        </row>
        <row r="227">
          <cell r="W227" t="str">
            <v>18722670567</v>
          </cell>
          <cell r="X227" t="str">
            <v>配偶</v>
          </cell>
          <cell r="Y227">
            <v>13562333846</v>
          </cell>
          <cell r="Z227" t="str">
            <v>初中</v>
          </cell>
          <cell r="AA227">
            <v>34486</v>
          </cell>
          <cell r="AB227" t="str">
            <v>无棣县小泊头镇杜庄中学</v>
          </cell>
          <cell r="AC227" t="str">
            <v>无</v>
          </cell>
          <cell r="AD227" t="str">
            <v>统招</v>
          </cell>
          <cell r="AE227" t="str">
            <v>初中</v>
          </cell>
          <cell r="AF227">
            <v>34486</v>
          </cell>
          <cell r="AG227" t="str">
            <v>无棣县小泊头镇杜庄中学</v>
          </cell>
          <cell r="AH227" t="str">
            <v>无</v>
          </cell>
          <cell r="AI227" t="str">
            <v>统招</v>
          </cell>
          <cell r="AJ227" t="str">
            <v>汉</v>
          </cell>
          <cell r="AK227" t="str">
            <v>群众</v>
          </cell>
          <cell r="AL227" t="str">
            <v>已婚</v>
          </cell>
          <cell r="AM227" t="str">
            <v>1978-07-08</v>
          </cell>
          <cell r="AN227">
            <v>46</v>
          </cell>
          <cell r="AO227">
            <v>35462</v>
          </cell>
          <cell r="AP227" t="str">
            <v>山东</v>
          </cell>
          <cell r="AQ227" t="str">
            <v>山东省无棣县小泊头镇乔家庄村039号</v>
          </cell>
        </row>
        <row r="228">
          <cell r="C228" t="str">
            <v>滕红玲</v>
          </cell>
          <cell r="D228" t="str">
            <v>女</v>
          </cell>
          <cell r="E228" t="str">
            <v>前台</v>
          </cell>
          <cell r="F228" t="str">
            <v>河北光华荣昌汽车部件有限公司</v>
          </cell>
          <cell r="G228" t="str">
            <v>后视镜事业部</v>
          </cell>
          <cell r="H228" t="str">
            <v>喷涂车间</v>
          </cell>
          <cell r="I228" t="str">
            <v>检验员</v>
          </cell>
          <cell r="J228" t="str">
            <v>/</v>
          </cell>
          <cell r="K228" t="str">
            <v>河北</v>
          </cell>
          <cell r="L228" t="str">
            <v>河北工厂</v>
          </cell>
          <cell r="M228" t="str">
            <v>劳动合同</v>
          </cell>
          <cell r="N228" t="str">
            <v>是</v>
          </cell>
          <cell r="O228" t="str">
            <v>否</v>
          </cell>
          <cell r="P228" t="str">
            <v>正式工</v>
          </cell>
          <cell r="Q228" t="str">
            <v>质量类</v>
          </cell>
          <cell r="R228" t="str">
            <v>直接人员</v>
          </cell>
          <cell r="S228">
            <v>43200</v>
          </cell>
          <cell r="T228">
            <v>6</v>
          </cell>
        </row>
        <row r="228">
          <cell r="W228">
            <v>15354071813</v>
          </cell>
        </row>
        <row r="228">
          <cell r="Y228">
            <v>15632771991</v>
          </cell>
          <cell r="Z228" t="str">
            <v>初中</v>
          </cell>
          <cell r="AA228">
            <v>34851</v>
          </cell>
          <cell r="AB228" t="str">
            <v>第二中学</v>
          </cell>
          <cell r="AC228" t="str">
            <v>无</v>
          </cell>
          <cell r="AD228" t="str">
            <v>统招</v>
          </cell>
          <cell r="AE228" t="str">
            <v>初中</v>
          </cell>
          <cell r="AF228">
            <v>34851</v>
          </cell>
          <cell r="AG228" t="str">
            <v>第二中学</v>
          </cell>
          <cell r="AH228" t="str">
            <v>无</v>
          </cell>
          <cell r="AI228" t="str">
            <v>统招</v>
          </cell>
          <cell r="AJ228" t="str">
            <v>汉</v>
          </cell>
          <cell r="AK228" t="str">
            <v>群众</v>
          </cell>
          <cell r="AL228" t="str">
            <v>已婚</v>
          </cell>
          <cell r="AM228" t="str">
            <v>1979-10-07</v>
          </cell>
          <cell r="AN228">
            <v>45</v>
          </cell>
          <cell r="AO228">
            <v>35674</v>
          </cell>
          <cell r="AP228" t="str">
            <v>河北</v>
          </cell>
          <cell r="AQ228" t="str">
            <v>河北省黄骅市吕桥镇何桥村259号</v>
          </cell>
        </row>
        <row r="229">
          <cell r="C229" t="str">
            <v>刘双</v>
          </cell>
          <cell r="D229" t="str">
            <v>女</v>
          </cell>
          <cell r="E229" t="str">
            <v>前台</v>
          </cell>
          <cell r="F229" t="str">
            <v>河北光华荣昌汽车部件有限公司</v>
          </cell>
          <cell r="G229" t="str">
            <v>后视镜事业部</v>
          </cell>
          <cell r="H229" t="str">
            <v>喷涂车间</v>
          </cell>
          <cell r="I229" t="str">
            <v>操作工</v>
          </cell>
          <cell r="J229" t="str">
            <v>/</v>
          </cell>
          <cell r="K229" t="str">
            <v>河北</v>
          </cell>
          <cell r="L229" t="str">
            <v>河北工厂</v>
          </cell>
          <cell r="M229" t="str">
            <v>劳动合同</v>
          </cell>
          <cell r="N229" t="str">
            <v>是</v>
          </cell>
          <cell r="O229" t="str">
            <v>否</v>
          </cell>
          <cell r="P229" t="str">
            <v>正式工</v>
          </cell>
          <cell r="Q229" t="str">
            <v>生产类</v>
          </cell>
          <cell r="R229" t="str">
            <v>直接人员</v>
          </cell>
          <cell r="S229">
            <v>44686</v>
          </cell>
          <cell r="T229">
            <v>2</v>
          </cell>
        </row>
        <row r="229">
          <cell r="W229" t="str">
            <v>18632786283</v>
          </cell>
          <cell r="X229" t="str">
            <v>配偶</v>
          </cell>
          <cell r="Y229">
            <v>13931799211</v>
          </cell>
          <cell r="Z229" t="str">
            <v>初中</v>
          </cell>
          <cell r="AA229">
            <v>39600</v>
          </cell>
          <cell r="AB229" t="str">
            <v>旧城中学</v>
          </cell>
          <cell r="AC229" t="str">
            <v>无</v>
          </cell>
          <cell r="AD229" t="str">
            <v>统招</v>
          </cell>
          <cell r="AE229" t="str">
            <v>初中</v>
          </cell>
          <cell r="AF229">
            <v>39600</v>
          </cell>
          <cell r="AG229" t="str">
            <v>旧城中学</v>
          </cell>
          <cell r="AH229" t="str">
            <v>无</v>
          </cell>
          <cell r="AI229" t="str">
            <v>统招</v>
          </cell>
          <cell r="AJ229" t="str">
            <v>汉</v>
          </cell>
          <cell r="AK229" t="str">
            <v>群众</v>
          </cell>
          <cell r="AL229" t="str">
            <v>已婚</v>
          </cell>
          <cell r="AM229" t="str">
            <v>1991-08-16</v>
          </cell>
          <cell r="AN229">
            <v>33</v>
          </cell>
          <cell r="AO229">
            <v>39508</v>
          </cell>
          <cell r="AP229" t="str">
            <v>河北</v>
          </cell>
          <cell r="AQ229" t="str">
            <v>河北省黄骅市常郭镇东泊庄村31号</v>
          </cell>
        </row>
        <row r="230">
          <cell r="C230" t="str">
            <v>张俊平</v>
          </cell>
          <cell r="D230" t="str">
            <v>女</v>
          </cell>
          <cell r="E230" t="str">
            <v>前台</v>
          </cell>
          <cell r="F230" t="str">
            <v>河北光华荣昌汽车部件有限公司</v>
          </cell>
          <cell r="G230" t="str">
            <v>后视镜事业部</v>
          </cell>
          <cell r="H230" t="str">
            <v>喷涂车间</v>
          </cell>
          <cell r="I230" t="str">
            <v>操作工</v>
          </cell>
          <cell r="J230" t="str">
            <v>/</v>
          </cell>
          <cell r="K230" t="str">
            <v>河北</v>
          </cell>
          <cell r="L230" t="str">
            <v>天津宏达翔科技有限公司</v>
          </cell>
          <cell r="M230" t="str">
            <v>劳务派遣</v>
          </cell>
          <cell r="N230" t="str">
            <v>是</v>
          </cell>
          <cell r="O230" t="str">
            <v>否</v>
          </cell>
          <cell r="P230" t="str">
            <v>劳务派遣</v>
          </cell>
          <cell r="Q230" t="str">
            <v>生产类</v>
          </cell>
          <cell r="R230" t="str">
            <v>直接人员</v>
          </cell>
          <cell r="S230">
            <v>43720</v>
          </cell>
          <cell r="T230">
            <v>5</v>
          </cell>
          <cell r="U230">
            <v>45557</v>
          </cell>
          <cell r="V230" t="str">
            <v>调入</v>
          </cell>
          <cell r="W230" t="str">
            <v>15230730087</v>
          </cell>
          <cell r="X230" t="str">
            <v>配偶</v>
          </cell>
          <cell r="Y230">
            <v>13784716075</v>
          </cell>
          <cell r="Z230" t="str">
            <v>初中</v>
          </cell>
          <cell r="AA230">
            <v>34121</v>
          </cell>
          <cell r="AB230" t="str">
            <v>海兴中学</v>
          </cell>
          <cell r="AC230" t="str">
            <v>无</v>
          </cell>
          <cell r="AD230" t="str">
            <v>统招</v>
          </cell>
          <cell r="AE230" t="str">
            <v>初中</v>
          </cell>
          <cell r="AF230">
            <v>34121</v>
          </cell>
          <cell r="AG230" t="str">
            <v>海兴中学</v>
          </cell>
          <cell r="AH230" t="str">
            <v>无</v>
          </cell>
          <cell r="AI230" t="str">
            <v>统招</v>
          </cell>
          <cell r="AJ230" t="str">
            <v>汉</v>
          </cell>
          <cell r="AK230" t="str">
            <v>群众</v>
          </cell>
          <cell r="AL230" t="str">
            <v>已婚</v>
          </cell>
          <cell r="AM230" t="str">
            <v>1977-07-11</v>
          </cell>
          <cell r="AN230">
            <v>47</v>
          </cell>
        </row>
        <row r="230">
          <cell r="AP230" t="str">
            <v>河北</v>
          </cell>
          <cell r="AQ230" t="str">
            <v>河北省沧州市盐山县小营村121号</v>
          </cell>
        </row>
        <row r="231">
          <cell r="C231" t="str">
            <v>王春辉</v>
          </cell>
          <cell r="D231" t="str">
            <v>男</v>
          </cell>
          <cell r="E231" t="str">
            <v>前台</v>
          </cell>
          <cell r="F231" t="str">
            <v>河北光华荣昌汽车部件有限公司</v>
          </cell>
          <cell r="G231" t="str">
            <v>后视镜事业部</v>
          </cell>
          <cell r="H231" t="str">
            <v>注塑车间</v>
          </cell>
          <cell r="I231" t="str">
            <v>模具维修</v>
          </cell>
          <cell r="J231" t="str">
            <v>/</v>
          </cell>
          <cell r="K231" t="str">
            <v>河北</v>
          </cell>
          <cell r="L231" t="str">
            <v>河北工厂</v>
          </cell>
          <cell r="M231" t="str">
            <v>劳动合同</v>
          </cell>
          <cell r="N231" t="str">
            <v>是</v>
          </cell>
          <cell r="O231" t="str">
            <v>否</v>
          </cell>
          <cell r="P231" t="str">
            <v>正式工</v>
          </cell>
          <cell r="Q231" t="str">
            <v>生产类</v>
          </cell>
          <cell r="R231" t="str">
            <v>直接人员</v>
          </cell>
          <cell r="S231">
            <v>44803</v>
          </cell>
          <cell r="T231">
            <v>2</v>
          </cell>
        </row>
        <row r="231">
          <cell r="W231" t="str">
            <v>18831757329</v>
          </cell>
          <cell r="X231" t="str">
            <v>配偶</v>
          </cell>
          <cell r="Y231">
            <v>18333007616</v>
          </cell>
          <cell r="Z231" t="str">
            <v>中专</v>
          </cell>
          <cell r="AA231">
            <v>39630</v>
          </cell>
          <cell r="AB231" t="str">
            <v>山东德州汽车摩托车专修学院</v>
          </cell>
          <cell r="AC231" t="str">
            <v>汽车运用与维修</v>
          </cell>
          <cell r="AD231" t="str">
            <v>统招</v>
          </cell>
          <cell r="AE231" t="str">
            <v>中专</v>
          </cell>
          <cell r="AF231">
            <v>39630</v>
          </cell>
          <cell r="AG231" t="str">
            <v>山东德州汽车摩托车专修学院</v>
          </cell>
          <cell r="AH231" t="str">
            <v>汽车运用与维修</v>
          </cell>
          <cell r="AI231" t="str">
            <v>统招</v>
          </cell>
          <cell r="AJ231" t="str">
            <v>汉</v>
          </cell>
          <cell r="AK231" t="str">
            <v>群众</v>
          </cell>
          <cell r="AL231" t="str">
            <v>已婚</v>
          </cell>
          <cell r="AM231" t="str">
            <v>1989-04-25</v>
          </cell>
          <cell r="AN231">
            <v>35</v>
          </cell>
          <cell r="AO231" t="str">
            <v>2008年</v>
          </cell>
          <cell r="AP231" t="str">
            <v>河北</v>
          </cell>
          <cell r="AQ231" t="str">
            <v>河北省沧州市海兴县辛集镇刘王庄村2029号</v>
          </cell>
        </row>
        <row r="232">
          <cell r="C232" t="str">
            <v>胡占伟</v>
          </cell>
          <cell r="D232" t="str">
            <v>男</v>
          </cell>
          <cell r="E232" t="str">
            <v>前台</v>
          </cell>
          <cell r="F232" t="str">
            <v>河北光华荣昌汽车部件有限公司</v>
          </cell>
          <cell r="G232" t="str">
            <v>后视镜事业部</v>
          </cell>
          <cell r="H232" t="str">
            <v>注塑车间</v>
          </cell>
          <cell r="I232" t="str">
            <v>班组长</v>
          </cell>
          <cell r="J232" t="str">
            <v>/</v>
          </cell>
          <cell r="K232" t="str">
            <v>河北</v>
          </cell>
          <cell r="L232" t="str">
            <v>河北工厂</v>
          </cell>
          <cell r="M232" t="str">
            <v>劳动合同</v>
          </cell>
          <cell r="N232" t="str">
            <v>是</v>
          </cell>
          <cell r="O232" t="str">
            <v>否</v>
          </cell>
          <cell r="P232" t="str">
            <v>正式工</v>
          </cell>
          <cell r="Q232" t="str">
            <v>生产类</v>
          </cell>
          <cell r="R232" t="str">
            <v>直接人员</v>
          </cell>
          <cell r="S232">
            <v>43179</v>
          </cell>
          <cell r="T232">
            <v>6</v>
          </cell>
        </row>
        <row r="232">
          <cell r="W232" t="str">
            <v>15720382811</v>
          </cell>
        </row>
        <row r="232">
          <cell r="Y232">
            <v>18131722654</v>
          </cell>
          <cell r="Z232" t="str">
            <v>大专</v>
          </cell>
          <cell r="AA232">
            <v>42887</v>
          </cell>
          <cell r="AB232" t="str">
            <v>宣化科技职业学院</v>
          </cell>
          <cell r="AC232" t="str">
            <v>汽车检测与维修</v>
          </cell>
          <cell r="AD232" t="str">
            <v>统招</v>
          </cell>
          <cell r="AE232" t="str">
            <v>大专</v>
          </cell>
          <cell r="AF232">
            <v>42887</v>
          </cell>
          <cell r="AG232" t="str">
            <v>宣化科技职业学院</v>
          </cell>
          <cell r="AH232" t="str">
            <v>汽车检测与维修</v>
          </cell>
          <cell r="AI232" t="str">
            <v>统招</v>
          </cell>
          <cell r="AJ232" t="str">
            <v>汉</v>
          </cell>
          <cell r="AK232" t="str">
            <v>群众</v>
          </cell>
          <cell r="AL232" t="str">
            <v>未婚</v>
          </cell>
          <cell r="AM232" t="str">
            <v>1994-02-01</v>
          </cell>
          <cell r="AN232">
            <v>30</v>
          </cell>
          <cell r="AO232" t="str">
            <v>2017年</v>
          </cell>
          <cell r="AP232" t="str">
            <v>河北</v>
          </cell>
          <cell r="AQ232" t="str">
            <v>河北省黄骅市吕桥镇官地村155号</v>
          </cell>
        </row>
        <row r="233">
          <cell r="C233" t="str">
            <v>高建芳</v>
          </cell>
          <cell r="D233" t="str">
            <v>女</v>
          </cell>
          <cell r="E233" t="str">
            <v>前台</v>
          </cell>
          <cell r="F233" t="str">
            <v>河北光华荣昌汽车部件有限公司</v>
          </cell>
          <cell r="G233" t="str">
            <v>后视镜事业部</v>
          </cell>
          <cell r="H233" t="str">
            <v>注塑车间</v>
          </cell>
          <cell r="I233" t="str">
            <v>操作工</v>
          </cell>
          <cell r="J233" t="str">
            <v>/</v>
          </cell>
          <cell r="K233" t="str">
            <v>河北</v>
          </cell>
          <cell r="L233" t="str">
            <v>河北工厂</v>
          </cell>
          <cell r="M233" t="str">
            <v>劳动合同</v>
          </cell>
          <cell r="N233" t="str">
            <v>是</v>
          </cell>
          <cell r="O233" t="str">
            <v>否</v>
          </cell>
          <cell r="P233" t="str">
            <v>正式工</v>
          </cell>
          <cell r="Q233" t="str">
            <v>生产类</v>
          </cell>
          <cell r="R233" t="str">
            <v>直接人员</v>
          </cell>
          <cell r="S233">
            <v>44252</v>
          </cell>
          <cell r="T233">
            <v>3</v>
          </cell>
        </row>
        <row r="233">
          <cell r="W233" t="str">
            <v>13663279973</v>
          </cell>
          <cell r="X233" t="str">
            <v>配偶</v>
          </cell>
          <cell r="Y233">
            <v>13931726804</v>
          </cell>
          <cell r="Z233" t="str">
            <v>初中</v>
          </cell>
          <cell r="AA233">
            <v>35582</v>
          </cell>
          <cell r="AB233" t="str">
            <v>无</v>
          </cell>
          <cell r="AC233" t="str">
            <v>无</v>
          </cell>
          <cell r="AD233" t="str">
            <v>统招</v>
          </cell>
          <cell r="AE233" t="str">
            <v>初中</v>
          </cell>
          <cell r="AF233">
            <v>35582</v>
          </cell>
          <cell r="AG233" t="str">
            <v>无</v>
          </cell>
          <cell r="AH233" t="str">
            <v>无</v>
          </cell>
          <cell r="AI233" t="str">
            <v>统招</v>
          </cell>
          <cell r="AJ233" t="str">
            <v>汉</v>
          </cell>
          <cell r="AK233" t="str">
            <v>群众</v>
          </cell>
          <cell r="AL233" t="str">
            <v>已婚</v>
          </cell>
          <cell r="AM233" t="str">
            <v>1980-11-18</v>
          </cell>
          <cell r="AN233">
            <v>44</v>
          </cell>
          <cell r="AO233" t="str">
            <v>1997年</v>
          </cell>
          <cell r="AP233" t="str">
            <v>河北</v>
          </cell>
          <cell r="AQ233" t="str">
            <v>河北省沧州市海兴县赵毛陶房庄村</v>
          </cell>
        </row>
        <row r="234">
          <cell r="C234" t="str">
            <v>邓贺文</v>
          </cell>
          <cell r="D234" t="str">
            <v>男</v>
          </cell>
          <cell r="E234" t="str">
            <v>前台</v>
          </cell>
          <cell r="F234" t="str">
            <v>河北光华荣昌汽车部件有限公司</v>
          </cell>
          <cell r="G234" t="str">
            <v>后视镜事业部</v>
          </cell>
          <cell r="H234" t="str">
            <v>注塑车间</v>
          </cell>
          <cell r="I234" t="str">
            <v>入库</v>
          </cell>
          <cell r="J234" t="str">
            <v>/</v>
          </cell>
          <cell r="K234" t="str">
            <v>河北</v>
          </cell>
          <cell r="L234" t="str">
            <v>河北工厂</v>
          </cell>
          <cell r="M234" t="str">
            <v>劳动合同</v>
          </cell>
          <cell r="N234" t="str">
            <v>是</v>
          </cell>
          <cell r="O234" t="str">
            <v>否</v>
          </cell>
          <cell r="P234" t="str">
            <v>正式工</v>
          </cell>
          <cell r="Q234" t="str">
            <v>生产类</v>
          </cell>
          <cell r="R234" t="str">
            <v>直接人员</v>
          </cell>
          <cell r="S234">
            <v>44966</v>
          </cell>
          <cell r="T234">
            <v>1</v>
          </cell>
        </row>
        <row r="234">
          <cell r="W234">
            <v>13292781997</v>
          </cell>
          <cell r="X234" t="str">
            <v>邓振盛</v>
          </cell>
          <cell r="Y234">
            <v>13731738070</v>
          </cell>
          <cell r="Z234" t="str">
            <v>初中</v>
          </cell>
          <cell r="AA234">
            <v>41426</v>
          </cell>
          <cell r="AB234" t="str">
            <v>毕孟中学</v>
          </cell>
          <cell r="AC234" t="str">
            <v>无</v>
          </cell>
          <cell r="AD234" t="str">
            <v>统招</v>
          </cell>
          <cell r="AE234" t="str">
            <v>初中</v>
          </cell>
          <cell r="AF234">
            <v>41426</v>
          </cell>
          <cell r="AG234" t="str">
            <v>毕孟中学</v>
          </cell>
          <cell r="AH234" t="str">
            <v>无</v>
          </cell>
          <cell r="AI234" t="str">
            <v>统招</v>
          </cell>
          <cell r="AJ234" t="str">
            <v>汉</v>
          </cell>
          <cell r="AK234" t="str">
            <v>群众</v>
          </cell>
          <cell r="AL234" t="str">
            <v>未婚</v>
          </cell>
          <cell r="AM234" t="str">
            <v>1998-01-01</v>
          </cell>
          <cell r="AN234">
            <v>27</v>
          </cell>
        </row>
        <row r="234">
          <cell r="AP234" t="str">
            <v>河北</v>
          </cell>
          <cell r="AQ234" t="str">
            <v>河北省黄市常郭镇中排村196号</v>
          </cell>
        </row>
        <row r="235">
          <cell r="C235" t="str">
            <v>张如珍</v>
          </cell>
          <cell r="D235" t="str">
            <v>女</v>
          </cell>
          <cell r="E235" t="str">
            <v>前台</v>
          </cell>
          <cell r="F235" t="str">
            <v>河北光华荣昌汽车部件有限公司</v>
          </cell>
          <cell r="G235" t="str">
            <v>后视镜事业部</v>
          </cell>
          <cell r="H235" t="str">
            <v>注塑车间</v>
          </cell>
          <cell r="I235" t="str">
            <v>操作工</v>
          </cell>
          <cell r="J235" t="str">
            <v>/</v>
          </cell>
          <cell r="K235" t="str">
            <v>河北</v>
          </cell>
          <cell r="L235" t="str">
            <v>天津宏达翔科技有限公司</v>
          </cell>
          <cell r="M235" t="str">
            <v>劳务派遣</v>
          </cell>
          <cell r="N235" t="str">
            <v>是</v>
          </cell>
          <cell r="O235" t="str">
            <v>否</v>
          </cell>
          <cell r="P235" t="str">
            <v>劳务派遣</v>
          </cell>
          <cell r="Q235" t="str">
            <v>生产类</v>
          </cell>
          <cell r="R235" t="str">
            <v>直接人员</v>
          </cell>
          <cell r="S235">
            <v>44559</v>
          </cell>
          <cell r="T235">
            <v>3</v>
          </cell>
        </row>
        <row r="235">
          <cell r="W235" t="str">
            <v>13633179421</v>
          </cell>
          <cell r="X235" t="str">
            <v>配偶</v>
          </cell>
          <cell r="Y235">
            <v>13831745438</v>
          </cell>
          <cell r="Z235" t="str">
            <v>初中</v>
          </cell>
          <cell r="AA235">
            <v>31564</v>
          </cell>
          <cell r="AB235" t="str">
            <v>兴济中学</v>
          </cell>
          <cell r="AC235" t="str">
            <v>无</v>
          </cell>
          <cell r="AD235" t="str">
            <v>统招</v>
          </cell>
          <cell r="AE235" t="str">
            <v>初中</v>
          </cell>
          <cell r="AF235">
            <v>31564</v>
          </cell>
          <cell r="AG235" t="str">
            <v>兴济中学</v>
          </cell>
          <cell r="AH235" t="str">
            <v>无</v>
          </cell>
          <cell r="AI235" t="str">
            <v>统招</v>
          </cell>
        </row>
        <row r="235">
          <cell r="AM235" t="str">
            <v>1972-02-03</v>
          </cell>
          <cell r="AN235">
            <v>52</v>
          </cell>
          <cell r="AO235" t="str">
            <v>1986年</v>
          </cell>
          <cell r="AP235" t="str">
            <v>河北</v>
          </cell>
          <cell r="AQ235" t="str">
            <v>黄骅市官庄吴庄子东排</v>
          </cell>
        </row>
        <row r="236">
          <cell r="C236" t="str">
            <v>王秀翠</v>
          </cell>
          <cell r="D236" t="str">
            <v>女</v>
          </cell>
          <cell r="E236" t="str">
            <v>前台</v>
          </cell>
          <cell r="F236" t="str">
            <v>河北光华荣昌汽车部件有限公司</v>
          </cell>
          <cell r="G236" t="str">
            <v>后视镜事业部</v>
          </cell>
          <cell r="H236" t="str">
            <v>后视镜组装车间</v>
          </cell>
          <cell r="I236" t="str">
            <v>班组长</v>
          </cell>
          <cell r="J236" t="str">
            <v>/</v>
          </cell>
          <cell r="K236" t="str">
            <v>河北</v>
          </cell>
          <cell r="L236" t="str">
            <v>河北工厂</v>
          </cell>
          <cell r="M236" t="str">
            <v>劳动合同</v>
          </cell>
          <cell r="N236" t="str">
            <v>是</v>
          </cell>
          <cell r="O236" t="str">
            <v>否</v>
          </cell>
          <cell r="P236" t="str">
            <v>正式工</v>
          </cell>
          <cell r="Q236" t="str">
            <v>生产类</v>
          </cell>
          <cell r="R236" t="str">
            <v>直接人员</v>
          </cell>
          <cell r="S236">
            <v>40575</v>
          </cell>
          <cell r="T236">
            <v>13</v>
          </cell>
        </row>
        <row r="236">
          <cell r="W236">
            <v>15530432066</v>
          </cell>
          <cell r="X236" t="str">
            <v>配偶</v>
          </cell>
          <cell r="Y236">
            <v>13785492260</v>
          </cell>
          <cell r="Z236" t="str">
            <v>初中</v>
          </cell>
          <cell r="AA236">
            <v>35612</v>
          </cell>
          <cell r="AB236" t="str">
            <v>常郭中学</v>
          </cell>
          <cell r="AC236" t="str">
            <v>无</v>
          </cell>
          <cell r="AD236" t="str">
            <v>统招</v>
          </cell>
          <cell r="AE236" t="str">
            <v>初中</v>
          </cell>
          <cell r="AF236">
            <v>35612</v>
          </cell>
          <cell r="AG236" t="str">
            <v>常郭中学</v>
          </cell>
          <cell r="AH236" t="str">
            <v>无</v>
          </cell>
          <cell r="AI236" t="str">
            <v>统招</v>
          </cell>
          <cell r="AJ236" t="str">
            <v>汉</v>
          </cell>
          <cell r="AK236" t="str">
            <v>群众</v>
          </cell>
          <cell r="AL236" t="str">
            <v>已婚</v>
          </cell>
          <cell r="AM236" t="str">
            <v>1982-03-28</v>
          </cell>
          <cell r="AN236">
            <v>42</v>
          </cell>
          <cell r="AO236" t="str">
            <v>1999年</v>
          </cell>
          <cell r="AP236" t="str">
            <v>河北</v>
          </cell>
          <cell r="AQ236" t="str">
            <v>河北省黄骅市常郭镇后尚庄村160号</v>
          </cell>
        </row>
        <row r="237">
          <cell r="C237" t="str">
            <v>董广新</v>
          </cell>
          <cell r="D237" t="str">
            <v>男</v>
          </cell>
          <cell r="E237" t="str">
            <v>前台</v>
          </cell>
          <cell r="F237" t="str">
            <v>河北光华荣昌汽车部件有限公司</v>
          </cell>
          <cell r="G237" t="str">
            <v>后视镜事业部</v>
          </cell>
          <cell r="H237" t="str">
            <v>后视镜组装车间</v>
          </cell>
          <cell r="I237" t="str">
            <v>班组长</v>
          </cell>
          <cell r="J237" t="str">
            <v>/</v>
          </cell>
          <cell r="K237" t="str">
            <v>河北</v>
          </cell>
          <cell r="L237" t="str">
            <v>河北工厂</v>
          </cell>
          <cell r="M237" t="str">
            <v>劳动合同</v>
          </cell>
          <cell r="N237" t="str">
            <v>是</v>
          </cell>
          <cell r="O237" t="str">
            <v>否</v>
          </cell>
          <cell r="P237" t="str">
            <v>正式工</v>
          </cell>
          <cell r="Q237" t="str">
            <v>生产类</v>
          </cell>
          <cell r="R237" t="str">
            <v>直接人员</v>
          </cell>
          <cell r="S237">
            <v>43885</v>
          </cell>
          <cell r="T237">
            <v>4</v>
          </cell>
        </row>
        <row r="237">
          <cell r="W237">
            <v>15533760172</v>
          </cell>
          <cell r="X237" t="str">
            <v>父亲</v>
          </cell>
          <cell r="Y237">
            <v>13230776880</v>
          </cell>
          <cell r="Z237" t="str">
            <v>中专</v>
          </cell>
          <cell r="AA237">
            <v>41426</v>
          </cell>
          <cell r="AB237" t="str">
            <v>职教中心</v>
          </cell>
          <cell r="AC237" t="str">
            <v>汽车运用与维修</v>
          </cell>
          <cell r="AD237" t="str">
            <v>统招</v>
          </cell>
          <cell r="AE237" t="str">
            <v>中专</v>
          </cell>
          <cell r="AF237">
            <v>41426</v>
          </cell>
          <cell r="AG237" t="str">
            <v>职教中心</v>
          </cell>
          <cell r="AH237" t="str">
            <v>汽车运用与维修</v>
          </cell>
          <cell r="AI237" t="str">
            <v>统招</v>
          </cell>
          <cell r="AJ237" t="str">
            <v>汉</v>
          </cell>
          <cell r="AK237" t="str">
            <v>群众</v>
          </cell>
          <cell r="AL237" t="str">
            <v>未婚</v>
          </cell>
          <cell r="AM237" t="str">
            <v>1996-04-13</v>
          </cell>
          <cell r="AN237">
            <v>28</v>
          </cell>
          <cell r="AO237" t="str">
            <v>2014年</v>
          </cell>
          <cell r="AP237" t="str">
            <v>河北</v>
          </cell>
          <cell r="AQ237" t="str">
            <v>河北省黄骅市官庄王吉庄村439号</v>
          </cell>
        </row>
        <row r="238">
          <cell r="C238" t="str">
            <v>王彦华</v>
          </cell>
          <cell r="D238" t="str">
            <v>女</v>
          </cell>
          <cell r="E238" t="str">
            <v>前台</v>
          </cell>
          <cell r="F238" t="str">
            <v>河北光华荣昌汽车部件有限公司</v>
          </cell>
          <cell r="G238" t="str">
            <v>座椅事业一部--座椅厂</v>
          </cell>
          <cell r="H238" t="str">
            <v>座椅总装车间</v>
          </cell>
          <cell r="I238" t="str">
            <v>检验员</v>
          </cell>
          <cell r="J238" t="str">
            <v>/</v>
          </cell>
          <cell r="K238" t="str">
            <v>河北</v>
          </cell>
          <cell r="L238" t="str">
            <v>河北工厂</v>
          </cell>
          <cell r="M238" t="str">
            <v>劳动合同</v>
          </cell>
          <cell r="N238" t="str">
            <v>是</v>
          </cell>
          <cell r="O238" t="str">
            <v>否</v>
          </cell>
          <cell r="P238" t="str">
            <v>正式工</v>
          </cell>
          <cell r="Q238" t="str">
            <v>生产类</v>
          </cell>
          <cell r="R238" t="str">
            <v>直接人员</v>
          </cell>
          <cell r="S238">
            <v>44688</v>
          </cell>
          <cell r="T238">
            <v>2</v>
          </cell>
          <cell r="U238">
            <v>45413</v>
          </cell>
          <cell r="V238" t="str">
            <v>调入</v>
          </cell>
          <cell r="W238" t="str">
            <v>18000479493</v>
          </cell>
          <cell r="X238" t="str">
            <v>配偶</v>
          </cell>
          <cell r="Y238" t="str">
            <v>17745990678</v>
          </cell>
          <cell r="Z238" t="str">
            <v>初中</v>
          </cell>
          <cell r="AA238">
            <v>38139</v>
          </cell>
          <cell r="AB238" t="str">
            <v>山东望鲁集西街中学</v>
          </cell>
          <cell r="AC238" t="str">
            <v>无</v>
          </cell>
          <cell r="AD238" t="str">
            <v>统招</v>
          </cell>
          <cell r="AE238" t="str">
            <v>初中</v>
          </cell>
          <cell r="AF238">
            <v>38139</v>
          </cell>
          <cell r="AG238" t="str">
            <v>山东望鲁集西街中学</v>
          </cell>
          <cell r="AH238" t="str">
            <v>无</v>
          </cell>
          <cell r="AI238" t="str">
            <v>统招</v>
          </cell>
          <cell r="AJ238" t="str">
            <v>汉</v>
          </cell>
          <cell r="AK238" t="str">
            <v>群众</v>
          </cell>
          <cell r="AL238" t="str">
            <v>已婚</v>
          </cell>
          <cell r="AM238" t="str">
            <v>1984-11-04</v>
          </cell>
          <cell r="AN238">
            <v>40</v>
          </cell>
          <cell r="AO238" t="str">
            <v>2005年</v>
          </cell>
          <cell r="AP238" t="str">
            <v>河北</v>
          </cell>
          <cell r="AQ238" t="str">
            <v>山东省曹县蔡楼镇望鲁集北街行政村北街141号</v>
          </cell>
        </row>
        <row r="239">
          <cell r="C239" t="str">
            <v>高换清</v>
          </cell>
          <cell r="D239" t="str">
            <v>女</v>
          </cell>
          <cell r="E239" t="str">
            <v>前台</v>
          </cell>
          <cell r="F239" t="str">
            <v>河北光华荣昌汽车部件有限公司</v>
          </cell>
          <cell r="G239" t="str">
            <v>后视镜事业部</v>
          </cell>
          <cell r="H239" t="str">
            <v>后视镜组装车间</v>
          </cell>
          <cell r="I239" t="str">
            <v>重卡 组装</v>
          </cell>
          <cell r="J239" t="str">
            <v>/</v>
          </cell>
          <cell r="K239" t="str">
            <v>河北</v>
          </cell>
          <cell r="L239" t="str">
            <v>河北工厂</v>
          </cell>
          <cell r="M239" t="str">
            <v>劳动合同</v>
          </cell>
          <cell r="N239" t="str">
            <v>是</v>
          </cell>
          <cell r="O239" t="str">
            <v>否</v>
          </cell>
          <cell r="P239" t="str">
            <v>正式工</v>
          </cell>
          <cell r="Q239" t="str">
            <v>生产类</v>
          </cell>
          <cell r="R239" t="str">
            <v>直接人员</v>
          </cell>
          <cell r="S239">
            <v>42770</v>
          </cell>
          <cell r="T239">
            <v>7</v>
          </cell>
        </row>
        <row r="239">
          <cell r="W239">
            <v>18233777983</v>
          </cell>
          <cell r="X239" t="str">
            <v>配偶</v>
          </cell>
          <cell r="Y239">
            <v>15932728234</v>
          </cell>
          <cell r="Z239" t="str">
            <v>初中</v>
          </cell>
          <cell r="AA239">
            <v>38139</v>
          </cell>
          <cell r="AB239" t="str">
            <v>留舍中学</v>
          </cell>
          <cell r="AC239" t="str">
            <v>无</v>
          </cell>
          <cell r="AD239" t="str">
            <v>统招</v>
          </cell>
          <cell r="AE239" t="str">
            <v>初中</v>
          </cell>
          <cell r="AF239">
            <v>38139</v>
          </cell>
          <cell r="AG239" t="str">
            <v>留舍中学</v>
          </cell>
          <cell r="AH239" t="str">
            <v>无</v>
          </cell>
          <cell r="AI239" t="str">
            <v>统招</v>
          </cell>
          <cell r="AJ239" t="str">
            <v>汉</v>
          </cell>
          <cell r="AK239" t="str">
            <v>群众</v>
          </cell>
          <cell r="AL239" t="str">
            <v>已婚</v>
          </cell>
          <cell r="AM239" t="str">
            <v>1988-01-13</v>
          </cell>
          <cell r="AN239">
            <v>36</v>
          </cell>
          <cell r="AO239" t="str">
            <v>2005年</v>
          </cell>
          <cell r="AP239" t="str">
            <v>河北</v>
          </cell>
          <cell r="AQ239" t="str">
            <v>河北省沧州市盐山县边务乡吕龙潭村254号</v>
          </cell>
        </row>
        <row r="240">
          <cell r="C240" t="str">
            <v>邓淑荣</v>
          </cell>
          <cell r="D240" t="str">
            <v>女</v>
          </cell>
          <cell r="E240" t="str">
            <v>前台</v>
          </cell>
          <cell r="F240" t="str">
            <v>河北光华荣昌汽车部件有限公司</v>
          </cell>
          <cell r="G240" t="str">
            <v>后视镜事业部</v>
          </cell>
          <cell r="H240" t="str">
            <v>后视镜组装车间</v>
          </cell>
          <cell r="I240" t="str">
            <v>重卡 组装</v>
          </cell>
          <cell r="J240" t="str">
            <v>/</v>
          </cell>
          <cell r="K240" t="str">
            <v>河北</v>
          </cell>
          <cell r="L240" t="str">
            <v>河北工厂</v>
          </cell>
          <cell r="M240" t="str">
            <v>劳动合同</v>
          </cell>
          <cell r="N240" t="str">
            <v>是</v>
          </cell>
          <cell r="O240" t="str">
            <v>否</v>
          </cell>
          <cell r="P240" t="str">
            <v>正式工</v>
          </cell>
          <cell r="Q240" t="str">
            <v>生产类</v>
          </cell>
          <cell r="R240" t="str">
            <v>直接人员</v>
          </cell>
          <cell r="S240">
            <v>40210</v>
          </cell>
          <cell r="T240">
            <v>14</v>
          </cell>
        </row>
        <row r="240">
          <cell r="W240">
            <v>15613730948</v>
          </cell>
          <cell r="X240" t="str">
            <v>配偶</v>
          </cell>
          <cell r="Y240">
            <v>15233077377</v>
          </cell>
          <cell r="Z240" t="str">
            <v>初中</v>
          </cell>
          <cell r="AA240">
            <v>33756</v>
          </cell>
          <cell r="AB240" t="str">
            <v>常郭中学</v>
          </cell>
          <cell r="AC240" t="str">
            <v>无</v>
          </cell>
          <cell r="AD240" t="str">
            <v>统招</v>
          </cell>
          <cell r="AE240" t="str">
            <v>初中</v>
          </cell>
          <cell r="AF240">
            <v>33756</v>
          </cell>
          <cell r="AG240" t="str">
            <v>常郭中学</v>
          </cell>
          <cell r="AH240" t="str">
            <v>无</v>
          </cell>
          <cell r="AI240" t="str">
            <v>统招</v>
          </cell>
          <cell r="AJ240" t="str">
            <v>汉</v>
          </cell>
          <cell r="AK240" t="str">
            <v>群众</v>
          </cell>
          <cell r="AL240" t="str">
            <v>已婚</v>
          </cell>
          <cell r="AM240" t="str">
            <v>1977-06-29</v>
          </cell>
          <cell r="AN240">
            <v>47</v>
          </cell>
          <cell r="AO240" t="str">
            <v>1993年</v>
          </cell>
          <cell r="AP240" t="str">
            <v>河北</v>
          </cell>
          <cell r="AQ240" t="str">
            <v>河北省黄骅市常郭镇乔庄子村26号</v>
          </cell>
        </row>
        <row r="241">
          <cell r="C241" t="str">
            <v>白月</v>
          </cell>
          <cell r="D241" t="str">
            <v>女</v>
          </cell>
          <cell r="E241" t="str">
            <v>前台</v>
          </cell>
          <cell r="F241" t="str">
            <v>河北光华荣昌汽车部件有限公司</v>
          </cell>
          <cell r="G241" t="str">
            <v>后视镜事业部</v>
          </cell>
          <cell r="H241" t="str">
            <v>后视镜组装车间</v>
          </cell>
          <cell r="I241" t="str">
            <v>重卡 组装</v>
          </cell>
          <cell r="J241" t="str">
            <v>/</v>
          </cell>
          <cell r="K241" t="str">
            <v>河北</v>
          </cell>
          <cell r="L241" t="str">
            <v>河北工厂</v>
          </cell>
          <cell r="M241" t="str">
            <v>劳动合同</v>
          </cell>
          <cell r="N241" t="str">
            <v>是</v>
          </cell>
          <cell r="O241" t="str">
            <v>否</v>
          </cell>
          <cell r="P241" t="str">
            <v>正式工</v>
          </cell>
          <cell r="Q241" t="str">
            <v>生产类</v>
          </cell>
          <cell r="R241" t="str">
            <v>直接人员</v>
          </cell>
          <cell r="S241">
            <v>44271</v>
          </cell>
          <cell r="T241">
            <v>3</v>
          </cell>
        </row>
        <row r="241">
          <cell r="W241">
            <v>15632756916</v>
          </cell>
          <cell r="X241" t="str">
            <v>配偶</v>
          </cell>
          <cell r="Y241">
            <v>13191996695</v>
          </cell>
          <cell r="Z241" t="str">
            <v>初中</v>
          </cell>
          <cell r="AA241">
            <v>34851</v>
          </cell>
          <cell r="AB241" t="str">
            <v>齐家务中学</v>
          </cell>
          <cell r="AC241" t="str">
            <v>无</v>
          </cell>
          <cell r="AD241" t="str">
            <v>统招</v>
          </cell>
          <cell r="AE241" t="str">
            <v>初中</v>
          </cell>
          <cell r="AF241">
            <v>34851</v>
          </cell>
          <cell r="AG241" t="str">
            <v>齐家务中学</v>
          </cell>
          <cell r="AH241" t="str">
            <v>无</v>
          </cell>
          <cell r="AI241" t="str">
            <v>统招</v>
          </cell>
          <cell r="AJ241" t="str">
            <v>汉</v>
          </cell>
          <cell r="AK241" t="str">
            <v>群众</v>
          </cell>
          <cell r="AL241" t="str">
            <v>已婚</v>
          </cell>
          <cell r="AM241" t="str">
            <v>1977-09-12</v>
          </cell>
          <cell r="AN241">
            <v>47</v>
          </cell>
          <cell r="AO241" t="str">
            <v>1995年</v>
          </cell>
          <cell r="AP241" t="str">
            <v>河北</v>
          </cell>
          <cell r="AQ241" t="str">
            <v>河北省黄骅市齐家务乡西巨官村</v>
          </cell>
        </row>
        <row r="242">
          <cell r="C242" t="str">
            <v>陈淑贞</v>
          </cell>
          <cell r="D242" t="str">
            <v>女</v>
          </cell>
          <cell r="E242" t="str">
            <v>前台</v>
          </cell>
          <cell r="F242" t="str">
            <v>河北光华荣昌汽车部件有限公司</v>
          </cell>
          <cell r="G242" t="str">
            <v>后视镜事业部</v>
          </cell>
          <cell r="H242" t="str">
            <v>后视镜组装车间</v>
          </cell>
          <cell r="I242" t="str">
            <v>重卡 组装</v>
          </cell>
          <cell r="J242" t="str">
            <v>/</v>
          </cell>
          <cell r="K242" t="str">
            <v>河北</v>
          </cell>
          <cell r="L242" t="str">
            <v>河北工厂</v>
          </cell>
          <cell r="M242" t="str">
            <v>劳动合同</v>
          </cell>
          <cell r="N242" t="str">
            <v>是</v>
          </cell>
          <cell r="O242" t="str">
            <v>否</v>
          </cell>
          <cell r="P242" t="str">
            <v>正式工</v>
          </cell>
          <cell r="Q242" t="str">
            <v>生产类</v>
          </cell>
          <cell r="R242" t="str">
            <v>直接人员</v>
          </cell>
          <cell r="S242">
            <v>44281</v>
          </cell>
          <cell r="T242">
            <v>3</v>
          </cell>
        </row>
        <row r="242">
          <cell r="W242">
            <v>15833757039</v>
          </cell>
          <cell r="X242" t="str">
            <v>姐弟</v>
          </cell>
          <cell r="Y242">
            <v>18632738345</v>
          </cell>
          <cell r="Z242" t="str">
            <v>初中</v>
          </cell>
          <cell r="AA242">
            <v>34121</v>
          </cell>
          <cell r="AB242" t="str">
            <v>常郭中学</v>
          </cell>
          <cell r="AC242" t="str">
            <v>无</v>
          </cell>
          <cell r="AD242" t="str">
            <v>统招</v>
          </cell>
          <cell r="AE242" t="str">
            <v>初中</v>
          </cell>
          <cell r="AF242">
            <v>34121</v>
          </cell>
          <cell r="AG242" t="str">
            <v>常郭中学</v>
          </cell>
          <cell r="AH242" t="str">
            <v>无</v>
          </cell>
          <cell r="AI242" t="str">
            <v>统招</v>
          </cell>
          <cell r="AJ242" t="str">
            <v>汉</v>
          </cell>
          <cell r="AK242" t="str">
            <v>群众</v>
          </cell>
          <cell r="AL242" t="str">
            <v>未婚</v>
          </cell>
          <cell r="AM242" t="str">
            <v>1980-12-13</v>
          </cell>
          <cell r="AN242">
            <v>44</v>
          </cell>
          <cell r="AO242" t="str">
            <v>1993年</v>
          </cell>
          <cell r="AP242" t="str">
            <v>河北</v>
          </cell>
          <cell r="AQ242" t="str">
            <v>河北省黄骅市常郭镇王芹地村</v>
          </cell>
        </row>
        <row r="243">
          <cell r="C243" t="str">
            <v>刘海凤</v>
          </cell>
          <cell r="D243" t="str">
            <v>女</v>
          </cell>
          <cell r="E243" t="str">
            <v>前台</v>
          </cell>
          <cell r="F243" t="str">
            <v>河北光华荣昌汽车部件有限公司</v>
          </cell>
          <cell r="G243" t="str">
            <v>后视镜事业部</v>
          </cell>
          <cell r="H243" t="str">
            <v>后视镜组装车间</v>
          </cell>
          <cell r="I243" t="str">
            <v>乘用车 组装</v>
          </cell>
          <cell r="J243" t="str">
            <v>/</v>
          </cell>
          <cell r="K243" t="str">
            <v>河北</v>
          </cell>
          <cell r="L243" t="str">
            <v>河北工厂</v>
          </cell>
          <cell r="M243" t="str">
            <v>劳动合同</v>
          </cell>
          <cell r="N243" t="str">
            <v>是</v>
          </cell>
          <cell r="O243" t="str">
            <v>否</v>
          </cell>
          <cell r="P243" t="str">
            <v>正式工</v>
          </cell>
          <cell r="Q243" t="str">
            <v>生产类</v>
          </cell>
          <cell r="R243" t="str">
            <v>直接人员</v>
          </cell>
          <cell r="S243">
            <v>39500</v>
          </cell>
          <cell r="T243">
            <v>16</v>
          </cell>
        </row>
        <row r="243">
          <cell r="W243">
            <v>15030718600</v>
          </cell>
          <cell r="X243" t="str">
            <v>配偶</v>
          </cell>
          <cell r="Y243">
            <v>15533760004</v>
          </cell>
          <cell r="Z243" t="str">
            <v>初中</v>
          </cell>
          <cell r="AA243">
            <v>33756</v>
          </cell>
          <cell r="AB243" t="str">
            <v>常郭中学</v>
          </cell>
          <cell r="AC243" t="str">
            <v>无</v>
          </cell>
          <cell r="AD243" t="str">
            <v>统招</v>
          </cell>
          <cell r="AE243" t="str">
            <v>初中</v>
          </cell>
          <cell r="AF243">
            <v>33756</v>
          </cell>
          <cell r="AG243" t="str">
            <v>常郭中学</v>
          </cell>
          <cell r="AH243" t="str">
            <v>无</v>
          </cell>
          <cell r="AI243" t="str">
            <v>统招</v>
          </cell>
          <cell r="AJ243" t="str">
            <v>汉</v>
          </cell>
          <cell r="AK243" t="str">
            <v>群众</v>
          </cell>
          <cell r="AL243" t="str">
            <v>已婚</v>
          </cell>
          <cell r="AM243" t="str">
            <v>1977-10-08</v>
          </cell>
          <cell r="AN243">
            <v>47</v>
          </cell>
          <cell r="AO243" t="str">
            <v>1993年</v>
          </cell>
          <cell r="AP243" t="str">
            <v>河北</v>
          </cell>
          <cell r="AQ243" t="str">
            <v>河北省黄骅市常郭镇前尚村321号</v>
          </cell>
        </row>
        <row r="244">
          <cell r="C244" t="str">
            <v>李跃茹</v>
          </cell>
          <cell r="D244" t="str">
            <v>女</v>
          </cell>
          <cell r="E244" t="str">
            <v>前台</v>
          </cell>
          <cell r="F244" t="str">
            <v>河北光华荣昌汽车部件有限公司</v>
          </cell>
          <cell r="G244" t="str">
            <v>后视镜事业部</v>
          </cell>
          <cell r="H244" t="str">
            <v>后视镜组装车间</v>
          </cell>
          <cell r="I244" t="str">
            <v>乘用车 组装</v>
          </cell>
          <cell r="J244" t="str">
            <v>/</v>
          </cell>
          <cell r="K244" t="str">
            <v>河北</v>
          </cell>
          <cell r="L244" t="str">
            <v>河北工厂</v>
          </cell>
          <cell r="M244" t="str">
            <v>劳动合同</v>
          </cell>
          <cell r="N244" t="str">
            <v>是</v>
          </cell>
          <cell r="O244" t="str">
            <v>否</v>
          </cell>
          <cell r="P244" t="str">
            <v>正式工</v>
          </cell>
          <cell r="Q244" t="str">
            <v>生产类</v>
          </cell>
          <cell r="R244" t="str">
            <v>直接人员</v>
          </cell>
          <cell r="S244">
            <v>42478</v>
          </cell>
          <cell r="T244">
            <v>8</v>
          </cell>
        </row>
        <row r="244">
          <cell r="W244">
            <v>13111756109</v>
          </cell>
          <cell r="X244" t="str">
            <v>配偶</v>
          </cell>
          <cell r="Y244">
            <v>15930787228</v>
          </cell>
          <cell r="Z244" t="str">
            <v>中专</v>
          </cell>
          <cell r="AA244">
            <v>37773</v>
          </cell>
          <cell r="AB244" t="str">
            <v>河北省沧州工业学校</v>
          </cell>
          <cell r="AC244" t="str">
            <v>化工</v>
          </cell>
          <cell r="AD244" t="str">
            <v>统招</v>
          </cell>
          <cell r="AE244" t="str">
            <v>中专</v>
          </cell>
          <cell r="AF244">
            <v>37773</v>
          </cell>
          <cell r="AG244" t="str">
            <v>河北省沧州工业学校</v>
          </cell>
          <cell r="AH244" t="str">
            <v>化工</v>
          </cell>
          <cell r="AI244" t="str">
            <v>统招</v>
          </cell>
          <cell r="AJ244" t="str">
            <v>汉</v>
          </cell>
          <cell r="AK244" t="str">
            <v>群众</v>
          </cell>
          <cell r="AL244" t="str">
            <v>已婚</v>
          </cell>
          <cell r="AM244" t="str">
            <v>1982-06-27</v>
          </cell>
          <cell r="AN244">
            <v>42</v>
          </cell>
          <cell r="AO244" t="str">
            <v>2003年</v>
          </cell>
          <cell r="AP244" t="str">
            <v>河北</v>
          </cell>
          <cell r="AQ244" t="str">
            <v>河北省黄骅市羊二庄镇许官村122号</v>
          </cell>
        </row>
        <row r="245">
          <cell r="C245" t="str">
            <v>孙桂平</v>
          </cell>
          <cell r="D245" t="str">
            <v>女</v>
          </cell>
          <cell r="E245" t="str">
            <v>前台</v>
          </cell>
          <cell r="F245" t="str">
            <v>河北光华荣昌汽车部件有限公司</v>
          </cell>
          <cell r="G245" t="str">
            <v>后视镜事业部</v>
          </cell>
          <cell r="H245" t="str">
            <v>后视镜组装车间</v>
          </cell>
          <cell r="I245" t="str">
            <v>班组长</v>
          </cell>
          <cell r="J245" t="str">
            <v>/</v>
          </cell>
          <cell r="K245" t="str">
            <v>河北</v>
          </cell>
          <cell r="L245" t="str">
            <v>河北工厂</v>
          </cell>
          <cell r="M245" t="str">
            <v>劳动合同</v>
          </cell>
          <cell r="N245" t="str">
            <v>是</v>
          </cell>
          <cell r="O245" t="str">
            <v>否</v>
          </cell>
          <cell r="P245" t="str">
            <v>正式工</v>
          </cell>
          <cell r="Q245" t="str">
            <v>生产类</v>
          </cell>
          <cell r="R245" t="str">
            <v>直接人员</v>
          </cell>
          <cell r="S245">
            <v>42430</v>
          </cell>
          <cell r="T245">
            <v>8</v>
          </cell>
        </row>
        <row r="245">
          <cell r="W245">
            <v>18232732987</v>
          </cell>
          <cell r="X245" t="str">
            <v>配偶</v>
          </cell>
          <cell r="Y245">
            <v>15132702311</v>
          </cell>
          <cell r="Z245" t="str">
            <v>中专</v>
          </cell>
          <cell r="AA245">
            <v>37408</v>
          </cell>
          <cell r="AB245" t="str">
            <v>职教中心</v>
          </cell>
          <cell r="AC245" t="str">
            <v>化工</v>
          </cell>
          <cell r="AD245" t="str">
            <v>统招</v>
          </cell>
          <cell r="AE245" t="str">
            <v>中专</v>
          </cell>
          <cell r="AF245">
            <v>37408</v>
          </cell>
          <cell r="AG245" t="str">
            <v>职教中心</v>
          </cell>
          <cell r="AH245" t="str">
            <v>化工</v>
          </cell>
          <cell r="AI245" t="str">
            <v>统招</v>
          </cell>
          <cell r="AJ245" t="str">
            <v>汉</v>
          </cell>
          <cell r="AK245" t="str">
            <v>群众</v>
          </cell>
          <cell r="AL245" t="str">
            <v>已婚</v>
          </cell>
          <cell r="AM245" t="str">
            <v>1984-02-05</v>
          </cell>
          <cell r="AN245">
            <v>40</v>
          </cell>
          <cell r="AO245" t="str">
            <v>2002年</v>
          </cell>
          <cell r="AP245" t="str">
            <v>河北</v>
          </cell>
          <cell r="AQ245" t="str">
            <v>河北省黄骅市常郭镇中泊庄村175号</v>
          </cell>
        </row>
        <row r="246">
          <cell r="C246" t="str">
            <v>刘二平</v>
          </cell>
          <cell r="D246" t="str">
            <v>女</v>
          </cell>
          <cell r="E246" t="str">
            <v>前台</v>
          </cell>
          <cell r="F246" t="str">
            <v>河北光华荣昌汽车部件有限公司</v>
          </cell>
          <cell r="G246" t="str">
            <v>后视镜事业部</v>
          </cell>
          <cell r="H246" t="str">
            <v>后视镜组装车间</v>
          </cell>
          <cell r="I246" t="str">
            <v>乘用车 组装</v>
          </cell>
          <cell r="J246" t="str">
            <v>/</v>
          </cell>
          <cell r="K246" t="str">
            <v>河北</v>
          </cell>
          <cell r="L246" t="str">
            <v>河北工厂</v>
          </cell>
          <cell r="M246" t="str">
            <v>劳动合同</v>
          </cell>
          <cell r="N246" t="str">
            <v>是</v>
          </cell>
          <cell r="O246" t="str">
            <v>否</v>
          </cell>
          <cell r="P246" t="str">
            <v>正式工</v>
          </cell>
          <cell r="Q246" t="str">
            <v>生产类</v>
          </cell>
          <cell r="R246" t="str">
            <v>直接人员</v>
          </cell>
          <cell r="S246">
            <v>42770</v>
          </cell>
          <cell r="T246">
            <v>7</v>
          </cell>
        </row>
        <row r="246">
          <cell r="W246">
            <v>18730757490</v>
          </cell>
          <cell r="X246" t="str">
            <v>配偶</v>
          </cell>
          <cell r="Y246">
            <v>18232702367</v>
          </cell>
          <cell r="Z246" t="str">
            <v>初中</v>
          </cell>
          <cell r="AA246">
            <v>36678</v>
          </cell>
          <cell r="AB246" t="str">
            <v>赵村中学</v>
          </cell>
          <cell r="AC246" t="str">
            <v>无</v>
          </cell>
          <cell r="AD246" t="str">
            <v>统招</v>
          </cell>
          <cell r="AE246" t="str">
            <v>初中</v>
          </cell>
          <cell r="AF246">
            <v>36678</v>
          </cell>
          <cell r="AG246" t="str">
            <v>赵村中学</v>
          </cell>
          <cell r="AH246" t="str">
            <v>无</v>
          </cell>
          <cell r="AI246" t="str">
            <v>统招</v>
          </cell>
          <cell r="AJ246" t="str">
            <v>汉</v>
          </cell>
          <cell r="AK246" t="str">
            <v>群众</v>
          </cell>
          <cell r="AL246" t="str">
            <v>已婚</v>
          </cell>
          <cell r="AM246" t="str">
            <v>1984-01-25</v>
          </cell>
          <cell r="AN246">
            <v>40</v>
          </cell>
          <cell r="AO246" t="str">
            <v>2000年</v>
          </cell>
          <cell r="AP246" t="str">
            <v>河北</v>
          </cell>
          <cell r="AQ246" t="str">
            <v>河北省黄骅市黄骅镇大杨村201号</v>
          </cell>
        </row>
        <row r="247">
          <cell r="C247" t="str">
            <v>姚秀玲</v>
          </cell>
          <cell r="D247" t="str">
            <v>女</v>
          </cell>
          <cell r="E247" t="str">
            <v>前台</v>
          </cell>
          <cell r="F247" t="str">
            <v>河北光华荣昌汽车部件有限公司</v>
          </cell>
          <cell r="G247" t="str">
            <v>后视镜事业部</v>
          </cell>
          <cell r="H247" t="str">
            <v>后视镜组装车间</v>
          </cell>
          <cell r="I247" t="str">
            <v>乘用车 组装</v>
          </cell>
          <cell r="J247" t="str">
            <v>/</v>
          </cell>
          <cell r="K247" t="str">
            <v>河北</v>
          </cell>
          <cell r="L247" t="str">
            <v>河北工厂</v>
          </cell>
          <cell r="M247" t="str">
            <v>劳动合同</v>
          </cell>
          <cell r="N247" t="str">
            <v>是</v>
          </cell>
          <cell r="O247" t="str">
            <v>否</v>
          </cell>
          <cell r="P247" t="str">
            <v>正式工</v>
          </cell>
          <cell r="Q247" t="str">
            <v>质量类</v>
          </cell>
          <cell r="R247" t="str">
            <v>直接人员</v>
          </cell>
          <cell r="S247">
            <v>41604</v>
          </cell>
          <cell r="T247">
            <v>11</v>
          </cell>
        </row>
        <row r="247">
          <cell r="W247">
            <v>15533725608</v>
          </cell>
          <cell r="X247" t="str">
            <v>配偶</v>
          </cell>
          <cell r="Y247">
            <v>13730571915</v>
          </cell>
          <cell r="Z247" t="str">
            <v>初中</v>
          </cell>
          <cell r="AA247">
            <v>36312</v>
          </cell>
          <cell r="AB247" t="str">
            <v>常郭中学</v>
          </cell>
          <cell r="AC247" t="str">
            <v>无</v>
          </cell>
          <cell r="AD247" t="str">
            <v>统招</v>
          </cell>
          <cell r="AE247" t="str">
            <v>初中</v>
          </cell>
          <cell r="AF247">
            <v>36312</v>
          </cell>
          <cell r="AG247" t="str">
            <v>常郭中学</v>
          </cell>
          <cell r="AH247" t="str">
            <v>无</v>
          </cell>
          <cell r="AI247" t="str">
            <v>统招</v>
          </cell>
          <cell r="AJ247" t="str">
            <v>汉</v>
          </cell>
          <cell r="AK247" t="str">
            <v>群众</v>
          </cell>
          <cell r="AL247" t="str">
            <v>已婚</v>
          </cell>
          <cell r="AM247" t="str">
            <v>1984-03-01</v>
          </cell>
          <cell r="AN247">
            <v>40</v>
          </cell>
          <cell r="AO247" t="str">
            <v>2000年</v>
          </cell>
          <cell r="AP247" t="str">
            <v>河北</v>
          </cell>
          <cell r="AQ247" t="str">
            <v>河北省黄骅市常郭镇大赵村142号</v>
          </cell>
        </row>
        <row r="248">
          <cell r="C248" t="str">
            <v>康淑玲</v>
          </cell>
          <cell r="D248" t="str">
            <v>女</v>
          </cell>
          <cell r="E248" t="str">
            <v>前台</v>
          </cell>
          <cell r="F248" t="str">
            <v>河北光华荣昌汽车部件有限公司</v>
          </cell>
          <cell r="G248" t="str">
            <v>后视镜事业部</v>
          </cell>
          <cell r="H248" t="str">
            <v>后视镜组装车间</v>
          </cell>
          <cell r="I248" t="str">
            <v>乘用车 组装</v>
          </cell>
          <cell r="J248" t="str">
            <v>/</v>
          </cell>
          <cell r="K248" t="str">
            <v>河北</v>
          </cell>
          <cell r="L248" t="str">
            <v>河北工厂</v>
          </cell>
          <cell r="M248" t="str">
            <v>劳动合同</v>
          </cell>
          <cell r="N248" t="str">
            <v>是</v>
          </cell>
          <cell r="O248" t="str">
            <v>否</v>
          </cell>
          <cell r="P248" t="str">
            <v>正式工</v>
          </cell>
          <cell r="Q248" t="str">
            <v>生产类</v>
          </cell>
          <cell r="R248" t="str">
            <v>直接人员</v>
          </cell>
          <cell r="S248">
            <v>43770</v>
          </cell>
          <cell r="T248">
            <v>5</v>
          </cell>
        </row>
        <row r="248">
          <cell r="W248">
            <v>18633712382</v>
          </cell>
          <cell r="X248" t="str">
            <v>配偶</v>
          </cell>
          <cell r="Y248">
            <v>17370976678</v>
          </cell>
          <cell r="Z248" t="str">
            <v>初中</v>
          </cell>
          <cell r="AA248">
            <v>38504</v>
          </cell>
          <cell r="AB248" t="str">
            <v>南大港中学</v>
          </cell>
          <cell r="AC248" t="str">
            <v>无</v>
          </cell>
          <cell r="AD248" t="str">
            <v>统招</v>
          </cell>
          <cell r="AE248" t="str">
            <v>初中</v>
          </cell>
          <cell r="AF248">
            <v>38504</v>
          </cell>
          <cell r="AG248" t="str">
            <v>南大港中学</v>
          </cell>
          <cell r="AH248" t="str">
            <v>无</v>
          </cell>
          <cell r="AI248" t="str">
            <v>统招</v>
          </cell>
          <cell r="AJ248" t="str">
            <v>汉</v>
          </cell>
          <cell r="AK248" t="str">
            <v>群众</v>
          </cell>
          <cell r="AL248" t="str">
            <v>已婚</v>
          </cell>
          <cell r="AM248" t="str">
            <v>1991-01-04</v>
          </cell>
          <cell r="AN248">
            <v>34</v>
          </cell>
          <cell r="AO248" t="str">
            <v>2005年</v>
          </cell>
          <cell r="AP248" t="str">
            <v>河北</v>
          </cell>
          <cell r="AQ248" t="str">
            <v>河北省黄骅市滕庄子乡前滕村163号</v>
          </cell>
        </row>
        <row r="249">
          <cell r="C249" t="str">
            <v>张爽</v>
          </cell>
          <cell r="D249" t="str">
            <v>女</v>
          </cell>
          <cell r="E249" t="str">
            <v>前台</v>
          </cell>
          <cell r="F249" t="str">
            <v>河北光华荣昌汽车部件有限公司</v>
          </cell>
          <cell r="G249" t="str">
            <v>后视镜事业部</v>
          </cell>
          <cell r="H249" t="str">
            <v>后视镜组装车间</v>
          </cell>
          <cell r="I249" t="str">
            <v>乘用车 组装</v>
          </cell>
          <cell r="J249" t="str">
            <v>/</v>
          </cell>
          <cell r="K249" t="str">
            <v>河北</v>
          </cell>
          <cell r="L249" t="str">
            <v>河北工厂</v>
          </cell>
          <cell r="M249" t="str">
            <v>劳动合同</v>
          </cell>
          <cell r="N249" t="str">
            <v>是</v>
          </cell>
          <cell r="O249" t="str">
            <v>否</v>
          </cell>
          <cell r="P249" t="str">
            <v>正式工</v>
          </cell>
          <cell r="Q249" t="str">
            <v>生产类</v>
          </cell>
          <cell r="R249" t="str">
            <v>直接人员</v>
          </cell>
          <cell r="S249">
            <v>43550</v>
          </cell>
          <cell r="T249">
            <v>5</v>
          </cell>
        </row>
        <row r="249">
          <cell r="W249">
            <v>13643287845</v>
          </cell>
          <cell r="X249" t="str">
            <v>配偶</v>
          </cell>
          <cell r="Y249">
            <v>17736798921</v>
          </cell>
          <cell r="Z249" t="str">
            <v>初中</v>
          </cell>
          <cell r="AA249">
            <v>37773</v>
          </cell>
          <cell r="AB249" t="str">
            <v>李店子中学</v>
          </cell>
          <cell r="AC249" t="str">
            <v>无</v>
          </cell>
          <cell r="AD249" t="str">
            <v>统招</v>
          </cell>
          <cell r="AE249" t="str">
            <v>初中</v>
          </cell>
          <cell r="AF249">
            <v>37773</v>
          </cell>
          <cell r="AG249" t="str">
            <v>李店子中学</v>
          </cell>
          <cell r="AH249" t="str">
            <v>无</v>
          </cell>
          <cell r="AI249" t="str">
            <v>统招</v>
          </cell>
          <cell r="AJ249" t="str">
            <v>汉</v>
          </cell>
          <cell r="AK249" t="str">
            <v>群众</v>
          </cell>
          <cell r="AL249" t="str">
            <v>已婚</v>
          </cell>
          <cell r="AM249" t="str">
            <v>1988-03-20</v>
          </cell>
          <cell r="AN249">
            <v>36</v>
          </cell>
          <cell r="AO249" t="str">
            <v>2003年</v>
          </cell>
          <cell r="AP249" t="str">
            <v>河北</v>
          </cell>
          <cell r="AQ249" t="str">
            <v>河北省黄骅市旧城镇李马口村65号</v>
          </cell>
        </row>
        <row r="250">
          <cell r="C250" t="str">
            <v>刘瑜</v>
          </cell>
          <cell r="D250" t="str">
            <v>女</v>
          </cell>
          <cell r="E250" t="str">
            <v>前台</v>
          </cell>
          <cell r="F250" t="str">
            <v>河北光华荣昌汽车部件有限公司</v>
          </cell>
          <cell r="G250" t="str">
            <v>后视镜事业部</v>
          </cell>
          <cell r="H250" t="str">
            <v>后视镜组装车间</v>
          </cell>
          <cell r="I250" t="str">
            <v>乘用车 组装</v>
          </cell>
          <cell r="J250" t="str">
            <v>/</v>
          </cell>
          <cell r="K250" t="str">
            <v>河北</v>
          </cell>
          <cell r="L250" t="str">
            <v>天津宏达翔科技有限公司</v>
          </cell>
          <cell r="M250" t="str">
            <v>劳务派遣</v>
          </cell>
          <cell r="N250" t="str">
            <v>是</v>
          </cell>
          <cell r="O250" t="str">
            <v>否</v>
          </cell>
          <cell r="P250" t="str">
            <v>劳务派遣</v>
          </cell>
          <cell r="Q250" t="str">
            <v>生产类</v>
          </cell>
          <cell r="R250" t="str">
            <v>直接人员</v>
          </cell>
          <cell r="S250">
            <v>44296</v>
          </cell>
          <cell r="T250">
            <v>3</v>
          </cell>
          <cell r="U250">
            <v>45536</v>
          </cell>
          <cell r="V250" t="str">
            <v>调入</v>
          </cell>
          <cell r="W250">
            <v>15030788442</v>
          </cell>
          <cell r="X250" t="str">
            <v>配偶</v>
          </cell>
          <cell r="Y250">
            <v>17631702118</v>
          </cell>
          <cell r="Z250" t="str">
            <v>初中</v>
          </cell>
          <cell r="AA250">
            <v>37773</v>
          </cell>
          <cell r="AB250" t="str">
            <v>赵村中学</v>
          </cell>
          <cell r="AC250" t="str">
            <v>无</v>
          </cell>
          <cell r="AD250" t="str">
            <v>统招</v>
          </cell>
          <cell r="AE250" t="str">
            <v>初中</v>
          </cell>
          <cell r="AF250">
            <v>37773</v>
          </cell>
          <cell r="AG250" t="str">
            <v>赵村中学</v>
          </cell>
          <cell r="AH250" t="str">
            <v>无</v>
          </cell>
          <cell r="AI250" t="str">
            <v>统招</v>
          </cell>
          <cell r="AJ250" t="str">
            <v>汉</v>
          </cell>
          <cell r="AK250" t="str">
            <v>群众</v>
          </cell>
          <cell r="AL250" t="str">
            <v>已婚</v>
          </cell>
          <cell r="AM250" t="str">
            <v>1986-09-07</v>
          </cell>
          <cell r="AN250">
            <v>38</v>
          </cell>
          <cell r="AO250" t="str">
            <v>2003年</v>
          </cell>
          <cell r="AP250" t="str">
            <v>河北</v>
          </cell>
          <cell r="AQ250" t="str">
            <v>河北省黄骅市常郭镇西赵村</v>
          </cell>
        </row>
        <row r="251">
          <cell r="C251" t="str">
            <v>李春花</v>
          </cell>
          <cell r="D251" t="str">
            <v>女</v>
          </cell>
          <cell r="E251" t="str">
            <v>前台</v>
          </cell>
          <cell r="F251" t="str">
            <v>河北光华荣昌汽车部件有限公司</v>
          </cell>
          <cell r="G251" t="str">
            <v>后视镜事业部</v>
          </cell>
          <cell r="H251" t="str">
            <v>后视镜组装车间</v>
          </cell>
          <cell r="I251" t="str">
            <v>重卡 组装</v>
          </cell>
          <cell r="J251" t="str">
            <v>/</v>
          </cell>
          <cell r="K251" t="str">
            <v>河北</v>
          </cell>
          <cell r="L251" t="str">
            <v>河北工厂</v>
          </cell>
          <cell r="M251" t="str">
            <v>劳动合同</v>
          </cell>
          <cell r="N251" t="str">
            <v>是</v>
          </cell>
          <cell r="O251" t="str">
            <v>否</v>
          </cell>
          <cell r="P251" t="str">
            <v>正式工</v>
          </cell>
          <cell r="Q251" t="str">
            <v>生产类</v>
          </cell>
          <cell r="R251" t="str">
            <v>直接人员</v>
          </cell>
          <cell r="S251">
            <v>42504</v>
          </cell>
          <cell r="T251">
            <v>8</v>
          </cell>
        </row>
        <row r="251">
          <cell r="W251">
            <v>15731782096</v>
          </cell>
          <cell r="X251" t="str">
            <v>配偶</v>
          </cell>
          <cell r="Y251">
            <v>13700384582</v>
          </cell>
          <cell r="Z251" t="str">
            <v>初中</v>
          </cell>
          <cell r="AA251">
            <v>34851</v>
          </cell>
          <cell r="AB251" t="str">
            <v>黄骅镇中</v>
          </cell>
          <cell r="AC251" t="str">
            <v>/</v>
          </cell>
          <cell r="AD251" t="str">
            <v>/</v>
          </cell>
          <cell r="AE251" t="str">
            <v>初中</v>
          </cell>
          <cell r="AF251">
            <v>34851</v>
          </cell>
          <cell r="AG251" t="str">
            <v>黄骅镇中</v>
          </cell>
          <cell r="AH251" t="str">
            <v>/</v>
          </cell>
          <cell r="AI251" t="str">
            <v>/</v>
          </cell>
          <cell r="AJ251" t="str">
            <v>回</v>
          </cell>
          <cell r="AK251" t="str">
            <v>群众</v>
          </cell>
          <cell r="AL251" t="str">
            <v>已婚</v>
          </cell>
          <cell r="AM251" t="str">
            <v>1979-07-18</v>
          </cell>
          <cell r="AN251">
            <v>45</v>
          </cell>
          <cell r="AO251" t="str">
            <v>1996年</v>
          </cell>
          <cell r="AP251" t="str">
            <v>河北</v>
          </cell>
          <cell r="AQ251" t="str">
            <v>河北省黄骅市黄骅镇后街村113号</v>
          </cell>
        </row>
        <row r="252">
          <cell r="C252" t="str">
            <v>齐迁菲</v>
          </cell>
          <cell r="D252" t="str">
            <v>女</v>
          </cell>
          <cell r="E252" t="str">
            <v>前台</v>
          </cell>
          <cell r="F252" t="str">
            <v>河北光华荣昌汽车部件有限公司</v>
          </cell>
          <cell r="G252" t="str">
            <v>后视镜事业部</v>
          </cell>
          <cell r="H252" t="str">
            <v>后视镜组装车间</v>
          </cell>
          <cell r="I252" t="str">
            <v>乘用车 组装</v>
          </cell>
          <cell r="J252" t="str">
            <v>/</v>
          </cell>
          <cell r="K252" t="str">
            <v>河北</v>
          </cell>
          <cell r="L252" t="str">
            <v>河北工厂</v>
          </cell>
          <cell r="M252" t="str">
            <v>劳动合同</v>
          </cell>
          <cell r="N252" t="str">
            <v>是</v>
          </cell>
          <cell r="O252" t="str">
            <v>否</v>
          </cell>
          <cell r="P252" t="str">
            <v>正式工</v>
          </cell>
          <cell r="Q252" t="str">
            <v>生产类</v>
          </cell>
          <cell r="R252" t="str">
            <v>直接人员</v>
          </cell>
          <cell r="S252">
            <v>43622</v>
          </cell>
          <cell r="T252">
            <v>5</v>
          </cell>
        </row>
        <row r="252">
          <cell r="W252">
            <v>15132755003</v>
          </cell>
          <cell r="X252" t="str">
            <v>配偶</v>
          </cell>
          <cell r="Y252">
            <v>15832785708</v>
          </cell>
          <cell r="Z252" t="str">
            <v>初中</v>
          </cell>
          <cell r="AA252">
            <v>38504</v>
          </cell>
          <cell r="AB252" t="str">
            <v>河北省沧州市海兴县苏基中学</v>
          </cell>
          <cell r="AC252" t="str">
            <v>/</v>
          </cell>
          <cell r="AD252" t="str">
            <v>/</v>
          </cell>
          <cell r="AE252" t="str">
            <v>初中</v>
          </cell>
          <cell r="AF252">
            <v>38504</v>
          </cell>
          <cell r="AG252" t="str">
            <v>河北省沧州市海兴县苏基中学</v>
          </cell>
          <cell r="AH252" t="str">
            <v>/</v>
          </cell>
          <cell r="AI252" t="str">
            <v>/</v>
          </cell>
          <cell r="AJ252" t="str">
            <v>汉</v>
          </cell>
          <cell r="AK252" t="str">
            <v>群众</v>
          </cell>
          <cell r="AL252" t="str">
            <v>已婚</v>
          </cell>
          <cell r="AM252" t="str">
            <v>1989-08-12</v>
          </cell>
          <cell r="AN252">
            <v>35</v>
          </cell>
          <cell r="AO252" t="str">
            <v>2006年</v>
          </cell>
          <cell r="AP252" t="str">
            <v>河北</v>
          </cell>
          <cell r="AQ252" t="str">
            <v>河北省黄骅市旧城镇东仙庄村68号</v>
          </cell>
        </row>
        <row r="253">
          <cell r="C253" t="str">
            <v>孙朝君</v>
          </cell>
          <cell r="D253" t="str">
            <v>女</v>
          </cell>
          <cell r="E253" t="str">
            <v>前台</v>
          </cell>
          <cell r="F253" t="str">
            <v>河北光华荣昌汽车部件有限公司</v>
          </cell>
          <cell r="G253" t="str">
            <v>后视镜事业部</v>
          </cell>
          <cell r="H253" t="str">
            <v>后视镜组装车间</v>
          </cell>
          <cell r="I253" t="str">
            <v>乘用车 组装</v>
          </cell>
          <cell r="J253" t="str">
            <v>/</v>
          </cell>
          <cell r="K253" t="str">
            <v>河北</v>
          </cell>
          <cell r="L253" t="str">
            <v>河北工厂</v>
          </cell>
          <cell r="M253" t="str">
            <v>劳动合同</v>
          </cell>
          <cell r="N253" t="str">
            <v>是</v>
          </cell>
          <cell r="O253" t="str">
            <v>否</v>
          </cell>
          <cell r="P253" t="str">
            <v>正式工</v>
          </cell>
          <cell r="Q253" t="str">
            <v>生产类</v>
          </cell>
          <cell r="R253" t="str">
            <v>直接人员</v>
          </cell>
          <cell r="S253">
            <v>44613</v>
          </cell>
          <cell r="T253">
            <v>2</v>
          </cell>
        </row>
        <row r="253">
          <cell r="W253" t="str">
            <v>15100793707</v>
          </cell>
          <cell r="X253" t="str">
            <v>配偶刘辉</v>
          </cell>
          <cell r="Y253">
            <v>13833978875</v>
          </cell>
          <cell r="Z253" t="str">
            <v>初中</v>
          </cell>
          <cell r="AA253">
            <v>37043</v>
          </cell>
          <cell r="AB253" t="str">
            <v>赵村中学</v>
          </cell>
          <cell r="AC253" t="str">
            <v>/</v>
          </cell>
          <cell r="AD253" t="str">
            <v>/</v>
          </cell>
          <cell r="AE253" t="str">
            <v>初中</v>
          </cell>
          <cell r="AF253">
            <v>37043</v>
          </cell>
          <cell r="AG253" t="str">
            <v>赵村中学</v>
          </cell>
          <cell r="AH253" t="str">
            <v>/</v>
          </cell>
          <cell r="AI253" t="str">
            <v>/</v>
          </cell>
          <cell r="AJ253" t="str">
            <v>汉</v>
          </cell>
          <cell r="AK253" t="str">
            <v>群众</v>
          </cell>
          <cell r="AL253" t="str">
            <v>已婚</v>
          </cell>
          <cell r="AM253" t="str">
            <v>1984-07-28</v>
          </cell>
          <cell r="AN253">
            <v>40</v>
          </cell>
          <cell r="AO253" t="str">
            <v>2002年</v>
          </cell>
          <cell r="AP253" t="str">
            <v>河北</v>
          </cell>
          <cell r="AQ253" t="str">
            <v>河北省黄骅市常郭镇寺上村76号</v>
          </cell>
        </row>
        <row r="254">
          <cell r="C254" t="str">
            <v>魏建东</v>
          </cell>
          <cell r="D254" t="str">
            <v>男</v>
          </cell>
          <cell r="E254" t="str">
            <v>前台</v>
          </cell>
          <cell r="F254" t="str">
            <v>河北光华荣昌汽车部件有限公司</v>
          </cell>
          <cell r="G254" t="str">
            <v>座椅事业一部--金属件厂</v>
          </cell>
          <cell r="H254" t="str">
            <v>生产管理科</v>
          </cell>
          <cell r="I254" t="str">
            <v>上料工</v>
          </cell>
        </row>
        <row r="254">
          <cell r="K254" t="str">
            <v>河北</v>
          </cell>
          <cell r="L254" t="str">
            <v>河北工厂</v>
          </cell>
          <cell r="M254" t="str">
            <v>劳动合同</v>
          </cell>
          <cell r="N254" t="str">
            <v>是</v>
          </cell>
          <cell r="O254" t="str">
            <v>否</v>
          </cell>
          <cell r="P254" t="str">
            <v>正式工</v>
          </cell>
          <cell r="Q254" t="str">
            <v>生产类</v>
          </cell>
          <cell r="R254" t="str">
            <v>间接人员</v>
          </cell>
          <cell r="S254">
            <v>44992</v>
          </cell>
          <cell r="T254">
            <v>1</v>
          </cell>
          <cell r="U254">
            <v>45383</v>
          </cell>
          <cell r="V254" t="str">
            <v>调入</v>
          </cell>
          <cell r="W254" t="str">
            <v>18730775587</v>
          </cell>
          <cell r="X254" t="str">
            <v>魏耀龙</v>
          </cell>
          <cell r="Y254">
            <v>17736795017</v>
          </cell>
          <cell r="Z254" t="str">
            <v>初中</v>
          </cell>
          <cell r="AA254">
            <v>41061</v>
          </cell>
          <cell r="AB254" t="str">
            <v>黄骅二中</v>
          </cell>
        </row>
        <row r="254">
          <cell r="AE254" t="str">
            <v>初中</v>
          </cell>
          <cell r="AF254">
            <v>41061</v>
          </cell>
          <cell r="AG254" t="str">
            <v>黄骅二中</v>
          </cell>
        </row>
        <row r="254">
          <cell r="AJ254" t="str">
            <v>汉</v>
          </cell>
          <cell r="AK254" t="str">
            <v>群众</v>
          </cell>
          <cell r="AL254" t="str">
            <v>未婚</v>
          </cell>
          <cell r="AM254" t="str">
            <v>19980801</v>
          </cell>
          <cell r="AN254">
            <v>26.4602739726027</v>
          </cell>
          <cell r="AO254" t="str">
            <v>2006年</v>
          </cell>
          <cell r="AP254" t="str">
            <v>河北</v>
          </cell>
          <cell r="AQ254" t="str">
            <v>河北省黄骅市黄骅镇魏孙村</v>
          </cell>
        </row>
        <row r="255">
          <cell r="C255" t="str">
            <v>刘培杰</v>
          </cell>
          <cell r="D255" t="str">
            <v>男</v>
          </cell>
          <cell r="E255" t="str">
            <v>前台</v>
          </cell>
          <cell r="F255" t="str">
            <v>河北光华荣昌汽车部件有限公司</v>
          </cell>
          <cell r="G255" t="str">
            <v>座椅事业一部--金属件厂</v>
          </cell>
          <cell r="H255" t="str">
            <v>底座装配车间</v>
          </cell>
          <cell r="I255" t="str">
            <v>组装工</v>
          </cell>
          <cell r="J255" t="str">
            <v>/</v>
          </cell>
          <cell r="K255" t="str">
            <v>河北</v>
          </cell>
          <cell r="L255" t="str">
            <v>河北工厂</v>
          </cell>
          <cell r="M255" t="str">
            <v>劳动合同</v>
          </cell>
          <cell r="N255" t="str">
            <v>是</v>
          </cell>
          <cell r="O255" t="str">
            <v>否</v>
          </cell>
          <cell r="P255" t="str">
            <v>正式工</v>
          </cell>
          <cell r="Q255" t="str">
            <v>生产类</v>
          </cell>
          <cell r="R255" t="str">
            <v>直接人员</v>
          </cell>
          <cell r="S255">
            <v>45002</v>
          </cell>
          <cell r="T255">
            <v>1</v>
          </cell>
        </row>
        <row r="255">
          <cell r="W255" t="str">
            <v>15227577727</v>
          </cell>
          <cell r="X255" t="str">
            <v>李梅</v>
          </cell>
          <cell r="Y255">
            <v>18232811737</v>
          </cell>
          <cell r="Z255" t="str">
            <v>初中</v>
          </cell>
          <cell r="AA255">
            <v>34851</v>
          </cell>
        </row>
        <row r="255">
          <cell r="AE255" t="str">
            <v>初中</v>
          </cell>
          <cell r="AF255">
            <v>34851</v>
          </cell>
        </row>
        <row r="255">
          <cell r="AJ255" t="str">
            <v>汉</v>
          </cell>
          <cell r="AK255" t="str">
            <v>群众</v>
          </cell>
          <cell r="AL255" t="str">
            <v>已婚</v>
          </cell>
          <cell r="AM255" t="str">
            <v>1978-09-27</v>
          </cell>
          <cell r="AN255">
            <v>46</v>
          </cell>
          <cell r="AO255">
            <v>44348</v>
          </cell>
          <cell r="AP255" t="str">
            <v>河北</v>
          </cell>
          <cell r="AQ255" t="str">
            <v>河北省黄骅市齐家务镇桃元村</v>
          </cell>
        </row>
        <row r="256">
          <cell r="C256" t="str">
            <v>张洪亮</v>
          </cell>
          <cell r="D256" t="str">
            <v>男</v>
          </cell>
          <cell r="E256" t="str">
            <v>前台</v>
          </cell>
          <cell r="F256" t="str">
            <v>河北光华荣昌汽车部件有限公司</v>
          </cell>
          <cell r="G256" t="str">
            <v>座椅事业一部--金属件厂</v>
          </cell>
          <cell r="H256" t="str">
            <v>底座装配车间</v>
          </cell>
          <cell r="I256" t="str">
            <v>组装工</v>
          </cell>
          <cell r="J256" t="str">
            <v>/</v>
          </cell>
          <cell r="K256" t="str">
            <v>河北</v>
          </cell>
          <cell r="L256" t="str">
            <v>河北工厂</v>
          </cell>
          <cell r="M256" t="str">
            <v>劳动合同</v>
          </cell>
          <cell r="N256" t="str">
            <v>是</v>
          </cell>
          <cell r="O256" t="str">
            <v>否</v>
          </cell>
          <cell r="P256" t="str">
            <v>正式工</v>
          </cell>
          <cell r="Q256" t="str">
            <v>生产类</v>
          </cell>
          <cell r="R256" t="str">
            <v>直接人员</v>
          </cell>
          <cell r="S256">
            <v>45005</v>
          </cell>
          <cell r="T256">
            <v>1</v>
          </cell>
        </row>
        <row r="256">
          <cell r="W256" t="str">
            <v>16631776637</v>
          </cell>
          <cell r="X256" t="str">
            <v>李丽</v>
          </cell>
          <cell r="Y256">
            <v>15128716093</v>
          </cell>
          <cell r="Z256" t="str">
            <v>中专</v>
          </cell>
          <cell r="AA256">
            <v>2007</v>
          </cell>
          <cell r="AB256" t="str">
            <v>天津劳动经济学校</v>
          </cell>
        </row>
        <row r="256">
          <cell r="AE256" t="str">
            <v>中专</v>
          </cell>
          <cell r="AF256">
            <v>39234</v>
          </cell>
          <cell r="AG256" t="str">
            <v>天津劳动经济学校</v>
          </cell>
        </row>
        <row r="256">
          <cell r="AJ256" t="str">
            <v>汉</v>
          </cell>
          <cell r="AK256" t="str">
            <v>群众</v>
          </cell>
          <cell r="AL256" t="str">
            <v>已婚</v>
          </cell>
          <cell r="AM256" t="str">
            <v>1988-07-24</v>
          </cell>
          <cell r="AN256">
            <v>36</v>
          </cell>
          <cell r="AO256" t="str">
            <v>2008年</v>
          </cell>
          <cell r="AP256" t="str">
            <v>河北</v>
          </cell>
          <cell r="AQ256" t="str">
            <v>河北省黄骅市南排河镇张巨河村</v>
          </cell>
        </row>
        <row r="257">
          <cell r="C257" t="str">
            <v>张春玉</v>
          </cell>
          <cell r="D257" t="str">
            <v>女</v>
          </cell>
          <cell r="E257" t="str">
            <v>前台</v>
          </cell>
          <cell r="F257" t="str">
            <v>河北光华荣昌汽车部件有限公司</v>
          </cell>
          <cell r="G257" t="str">
            <v>座椅事业一部--座椅厂</v>
          </cell>
          <cell r="H257" t="str">
            <v>缝纫车间</v>
          </cell>
          <cell r="I257" t="str">
            <v>裁剪工</v>
          </cell>
          <cell r="J257" t="str">
            <v>/</v>
          </cell>
          <cell r="K257" t="str">
            <v>河北</v>
          </cell>
          <cell r="L257" t="str">
            <v>天津宏达翔科技有限公司</v>
          </cell>
          <cell r="M257" t="str">
            <v>劳务派遣</v>
          </cell>
          <cell r="N257" t="str">
            <v>是</v>
          </cell>
          <cell r="O257" t="str">
            <v>否</v>
          </cell>
          <cell r="P257" t="str">
            <v>劳务派遣</v>
          </cell>
          <cell r="Q257" t="str">
            <v>生产类</v>
          </cell>
          <cell r="R257" t="str">
            <v>直接人员</v>
          </cell>
          <cell r="S257">
            <v>44997</v>
          </cell>
          <cell r="T257">
            <v>1</v>
          </cell>
          <cell r="U257">
            <v>45536</v>
          </cell>
          <cell r="V257" t="str">
            <v>调入</v>
          </cell>
          <cell r="W257" t="str">
            <v>18632793941</v>
          </cell>
          <cell r="X257" t="str">
            <v>张贵增</v>
          </cell>
          <cell r="Y257">
            <v>15100761697</v>
          </cell>
          <cell r="Z257" t="str">
            <v>初中</v>
          </cell>
          <cell r="AA257">
            <v>35947</v>
          </cell>
          <cell r="AB257" t="str">
            <v>新安镇中学</v>
          </cell>
        </row>
        <row r="257">
          <cell r="AE257" t="str">
            <v>初中</v>
          </cell>
          <cell r="AF257">
            <v>35947</v>
          </cell>
          <cell r="AG257" t="str">
            <v>新安镇中学</v>
          </cell>
        </row>
        <row r="257">
          <cell r="AJ257" t="str">
            <v>汉</v>
          </cell>
          <cell r="AK257" t="str">
            <v>群众</v>
          </cell>
          <cell r="AL257" t="str">
            <v>已婚</v>
          </cell>
          <cell r="AM257" t="str">
            <v>1981-03-26</v>
          </cell>
          <cell r="AN257">
            <v>43</v>
          </cell>
          <cell r="AO257" t="str">
            <v>2010年</v>
          </cell>
          <cell r="AP257" t="str">
            <v>河北</v>
          </cell>
          <cell r="AQ257" t="str">
            <v>河北省黄骅市旧城镇大堤柳庄村</v>
          </cell>
        </row>
        <row r="258">
          <cell r="C258" t="str">
            <v>孙永建</v>
          </cell>
          <cell r="D258" t="str">
            <v>男</v>
          </cell>
          <cell r="E258" t="str">
            <v>前台</v>
          </cell>
          <cell r="F258" t="str">
            <v>河北光华荣昌汽车部件有限公司</v>
          </cell>
          <cell r="G258" t="str">
            <v>座椅事业一部--金属件厂</v>
          </cell>
          <cell r="H258" t="str">
            <v>焊接车间</v>
          </cell>
          <cell r="I258" t="str">
            <v>焊工</v>
          </cell>
          <cell r="J258" t="str">
            <v>/</v>
          </cell>
          <cell r="K258" t="str">
            <v>河北</v>
          </cell>
          <cell r="L258" t="str">
            <v>河北工厂</v>
          </cell>
          <cell r="M258" t="str">
            <v>劳动合同</v>
          </cell>
          <cell r="N258" t="str">
            <v>是</v>
          </cell>
          <cell r="O258" t="str">
            <v>否</v>
          </cell>
          <cell r="P258" t="str">
            <v>正式工</v>
          </cell>
          <cell r="Q258" t="str">
            <v>生产类</v>
          </cell>
          <cell r="R258" t="str">
            <v>直接人员</v>
          </cell>
          <cell r="S258">
            <v>45006</v>
          </cell>
          <cell r="T258">
            <v>1</v>
          </cell>
        </row>
        <row r="258">
          <cell r="W258" t="str">
            <v>13283289765</v>
          </cell>
          <cell r="X258" t="str">
            <v>刘瑞玲</v>
          </cell>
          <cell r="Y258">
            <v>18333036317</v>
          </cell>
          <cell r="Z258" t="str">
            <v>初中</v>
          </cell>
        </row>
        <row r="258">
          <cell r="AE258" t="str">
            <v>初中</v>
          </cell>
        </row>
        <row r="258">
          <cell r="AJ258" t="str">
            <v>汉</v>
          </cell>
          <cell r="AK258" t="str">
            <v>群众</v>
          </cell>
          <cell r="AL258" t="str">
            <v>已婚</v>
          </cell>
          <cell r="AM258" t="str">
            <v>1984-10-06</v>
          </cell>
          <cell r="AN258">
            <v>40</v>
          </cell>
          <cell r="AO258" t="str">
            <v>2014年</v>
          </cell>
          <cell r="AP258" t="str">
            <v>河北</v>
          </cell>
          <cell r="AQ258" t="str">
            <v>河北省沧州市海兴县赵毛陶镇张褚村</v>
          </cell>
        </row>
        <row r="259">
          <cell r="C259" t="str">
            <v>张英键</v>
          </cell>
          <cell r="D259" t="str">
            <v>男</v>
          </cell>
          <cell r="E259" t="str">
            <v>前台</v>
          </cell>
          <cell r="F259" t="str">
            <v>河北光华荣昌汽车部件有限公司</v>
          </cell>
          <cell r="G259" t="str">
            <v>座椅事业一部--座椅厂</v>
          </cell>
          <cell r="H259" t="str">
            <v>销售服务科</v>
          </cell>
          <cell r="I259" t="str">
            <v>李尔现场服务</v>
          </cell>
          <cell r="J259" t="str">
            <v>/</v>
          </cell>
          <cell r="K259" t="str">
            <v>河北</v>
          </cell>
          <cell r="L259" t="str">
            <v>河北工厂</v>
          </cell>
          <cell r="M259" t="str">
            <v>劳动合同</v>
          </cell>
          <cell r="N259" t="str">
            <v>是</v>
          </cell>
          <cell r="O259" t="str">
            <v>否</v>
          </cell>
          <cell r="P259" t="str">
            <v>正式工</v>
          </cell>
          <cell r="Q259" t="str">
            <v>销售类</v>
          </cell>
          <cell r="R259" t="str">
            <v>间接人员</v>
          </cell>
          <cell r="S259">
            <v>45008</v>
          </cell>
          <cell r="T259">
            <v>1</v>
          </cell>
        </row>
        <row r="259">
          <cell r="W259" t="str">
            <v>18331379396</v>
          </cell>
          <cell r="X259" t="str">
            <v>张兵</v>
          </cell>
          <cell r="Y259">
            <v>15637236650</v>
          </cell>
          <cell r="Z259" t="str">
            <v>中专</v>
          </cell>
          <cell r="AA259">
            <v>42887</v>
          </cell>
        </row>
        <row r="259">
          <cell r="AE259" t="str">
            <v>大专</v>
          </cell>
          <cell r="AF259">
            <v>45839</v>
          </cell>
          <cell r="AG259" t="str">
            <v>河北软件职业学院</v>
          </cell>
          <cell r="AH259" t="str">
            <v>计算机应用技术</v>
          </cell>
          <cell r="AI259" t="str">
            <v>成考</v>
          </cell>
          <cell r="AJ259" t="str">
            <v>汉</v>
          </cell>
          <cell r="AK259" t="str">
            <v>群众</v>
          </cell>
          <cell r="AL259" t="str">
            <v>未婚</v>
          </cell>
          <cell r="AM259" t="str">
            <v>1998-04-15</v>
          </cell>
          <cell r="AN259">
            <v>26</v>
          </cell>
          <cell r="AO259" t="str">
            <v>2015年</v>
          </cell>
          <cell r="AP259" t="str">
            <v>河北</v>
          </cell>
          <cell r="AQ259" t="str">
            <v>河北省张家口市涿鹿县辉耀镇鸦沟村</v>
          </cell>
        </row>
        <row r="260">
          <cell r="C260" t="str">
            <v>孙尧</v>
          </cell>
          <cell r="D260" t="str">
            <v>男</v>
          </cell>
          <cell r="E260" t="str">
            <v>前台</v>
          </cell>
          <cell r="F260" t="str">
            <v>河北光华荣昌汽车部件有限公司</v>
          </cell>
          <cell r="G260" t="str">
            <v>座椅事业一部--座椅厂</v>
          </cell>
          <cell r="H260" t="str">
            <v>座椅总装车间</v>
          </cell>
          <cell r="I260" t="str">
            <v>组装工</v>
          </cell>
          <cell r="J260" t="str">
            <v>/</v>
          </cell>
          <cell r="K260" t="str">
            <v>河北</v>
          </cell>
          <cell r="L260" t="str">
            <v>河北工厂</v>
          </cell>
          <cell r="M260" t="str">
            <v>劳动合同</v>
          </cell>
          <cell r="N260" t="str">
            <v>是</v>
          </cell>
          <cell r="O260" t="str">
            <v>否</v>
          </cell>
          <cell r="P260" t="str">
            <v>正式工</v>
          </cell>
          <cell r="Q260" t="str">
            <v>生产类</v>
          </cell>
          <cell r="R260" t="str">
            <v>直接人员</v>
          </cell>
          <cell r="S260">
            <v>45078</v>
          </cell>
          <cell r="T260">
            <v>1</v>
          </cell>
          <cell r="U260">
            <v>45078</v>
          </cell>
          <cell r="V260" t="str">
            <v>调入</v>
          </cell>
          <cell r="W260" t="str">
            <v>17736792007</v>
          </cell>
          <cell r="X260" t="str">
            <v>孙银行</v>
          </cell>
          <cell r="Y260">
            <v>13315785877</v>
          </cell>
          <cell r="Z260" t="str">
            <v>大专</v>
          </cell>
          <cell r="AA260">
            <v>43983</v>
          </cell>
          <cell r="AB260" t="str">
            <v>渤海理工</v>
          </cell>
          <cell r="AC260" t="str">
            <v>汽车检测与维修</v>
          </cell>
        </row>
        <row r="260">
          <cell r="AE260" t="str">
            <v>大专</v>
          </cell>
          <cell r="AF260">
            <v>43983</v>
          </cell>
          <cell r="AG260" t="str">
            <v>渤海理工</v>
          </cell>
          <cell r="AH260" t="str">
            <v>汽车检测与维修</v>
          </cell>
        </row>
        <row r="260">
          <cell r="AJ260" t="str">
            <v>汉</v>
          </cell>
          <cell r="AK260" t="str">
            <v>群众</v>
          </cell>
          <cell r="AL260" t="str">
            <v>未婚</v>
          </cell>
          <cell r="AM260" t="str">
            <v>1998-05-22</v>
          </cell>
          <cell r="AN260">
            <v>26</v>
          </cell>
          <cell r="AO260">
            <v>44044</v>
          </cell>
          <cell r="AP260" t="str">
            <v>河北</v>
          </cell>
          <cell r="AQ260" t="str">
            <v>河北省黄骅市官庄乡东排村75号</v>
          </cell>
        </row>
        <row r="261">
          <cell r="C261" t="str">
            <v>张家赫</v>
          </cell>
          <cell r="D261" t="str">
            <v>男</v>
          </cell>
          <cell r="E261" t="str">
            <v>前台</v>
          </cell>
          <cell r="F261" t="str">
            <v>河北光华荣昌汽车部件有限公司</v>
          </cell>
          <cell r="G261" t="str">
            <v>座椅事业一部--座椅厂</v>
          </cell>
          <cell r="H261" t="str">
            <v>座椅总装车间</v>
          </cell>
          <cell r="I261" t="str">
            <v>H6组装工</v>
          </cell>
          <cell r="J261" t="str">
            <v>/</v>
          </cell>
          <cell r="K261" t="str">
            <v>河北</v>
          </cell>
          <cell r="L261" t="str">
            <v>河北工厂</v>
          </cell>
          <cell r="M261" t="str">
            <v>劳动合同</v>
          </cell>
          <cell r="N261" t="str">
            <v>是</v>
          </cell>
          <cell r="O261" t="str">
            <v>否</v>
          </cell>
          <cell r="P261" t="str">
            <v>正式工</v>
          </cell>
          <cell r="Q261" t="str">
            <v>生产类</v>
          </cell>
          <cell r="R261" t="str">
            <v>直接人员</v>
          </cell>
          <cell r="S261">
            <v>45108</v>
          </cell>
          <cell r="T261">
            <v>1</v>
          </cell>
          <cell r="U261">
            <v>45108</v>
          </cell>
          <cell r="V261" t="str">
            <v>调入</v>
          </cell>
          <cell r="W261" t="str">
            <v>17761556285</v>
          </cell>
        </row>
        <row r="261">
          <cell r="Y261">
            <v>13832760936</v>
          </cell>
          <cell r="Z261" t="str">
            <v>中专</v>
          </cell>
          <cell r="AA261">
            <v>45078</v>
          </cell>
          <cell r="AB261" t="str">
            <v>中捷技校</v>
          </cell>
        </row>
        <row r="261">
          <cell r="AE261" t="str">
            <v>中专</v>
          </cell>
          <cell r="AF261">
            <v>45078</v>
          </cell>
          <cell r="AG261" t="str">
            <v>中捷技校</v>
          </cell>
        </row>
        <row r="261">
          <cell r="AJ261" t="str">
            <v>汉</v>
          </cell>
          <cell r="AK261" t="str">
            <v>群众</v>
          </cell>
          <cell r="AL261" t="str">
            <v>未婚</v>
          </cell>
          <cell r="AM261" t="str">
            <v>2004-04-28</v>
          </cell>
          <cell r="AN261">
            <v>20</v>
          </cell>
          <cell r="AO261" t="str">
            <v>2022年</v>
          </cell>
          <cell r="AP261" t="str">
            <v>河北</v>
          </cell>
          <cell r="AQ261" t="str">
            <v>河北省黄骅市小杨村</v>
          </cell>
        </row>
        <row r="262">
          <cell r="C262" t="str">
            <v>吴志强</v>
          </cell>
          <cell r="D262" t="str">
            <v>男</v>
          </cell>
          <cell r="E262" t="str">
            <v>前台</v>
          </cell>
          <cell r="F262" t="str">
            <v>河北光华荣昌汽车部件有限公司</v>
          </cell>
          <cell r="G262" t="str">
            <v>后视镜事业部</v>
          </cell>
          <cell r="H262" t="str">
            <v>销售服务科</v>
          </cell>
          <cell r="I262" t="str">
            <v>北京现场服务主管</v>
          </cell>
          <cell r="J262" t="str">
            <v>/</v>
          </cell>
          <cell r="K262" t="str">
            <v>北京</v>
          </cell>
          <cell r="L262" t="str">
            <v>河北工厂</v>
          </cell>
          <cell r="M262" t="str">
            <v>劳动合同</v>
          </cell>
          <cell r="N262" t="str">
            <v>是</v>
          </cell>
          <cell r="O262" t="str">
            <v>否</v>
          </cell>
          <cell r="P262" t="str">
            <v>正式工</v>
          </cell>
          <cell r="Q262" t="str">
            <v>销售类</v>
          </cell>
          <cell r="R262" t="str">
            <v>间接人员</v>
          </cell>
          <cell r="S262">
            <v>42491</v>
          </cell>
          <cell r="T262">
            <v>8</v>
          </cell>
          <cell r="U262">
            <v>45002</v>
          </cell>
          <cell r="V262" t="str">
            <v>调入</v>
          </cell>
          <cell r="W262">
            <v>18601235510</v>
          </cell>
          <cell r="X262" t="str">
            <v>于艳茹</v>
          </cell>
          <cell r="Y262">
            <v>13693058435</v>
          </cell>
          <cell r="Z262" t="str">
            <v>初中</v>
          </cell>
          <cell r="AA262">
            <v>31929</v>
          </cell>
        </row>
        <row r="262">
          <cell r="AE262" t="str">
            <v>初中</v>
          </cell>
          <cell r="AF262">
            <v>31929</v>
          </cell>
        </row>
        <row r="262">
          <cell r="AJ262" t="str">
            <v>汉</v>
          </cell>
          <cell r="AK262" t="str">
            <v>群众</v>
          </cell>
          <cell r="AL262" t="str">
            <v>已婚</v>
          </cell>
          <cell r="AM262" t="str">
            <v>1972-03-05</v>
          </cell>
          <cell r="AN262">
            <v>52</v>
          </cell>
          <cell r="AO262">
            <v>35796</v>
          </cell>
          <cell r="AP262" t="str">
            <v>河北</v>
          </cell>
          <cell r="AQ262" t="str">
            <v>河北省景县王千寺乡后达村</v>
          </cell>
        </row>
        <row r="263">
          <cell r="C263" t="str">
            <v>孙沛霖</v>
          </cell>
          <cell r="D263" t="str">
            <v>男</v>
          </cell>
          <cell r="E263" t="str">
            <v>中台</v>
          </cell>
          <cell r="F263" t="str">
            <v>河北光华荣昌汽车部件有限公司</v>
          </cell>
          <cell r="G263" t="str">
            <v>河北财务管理部</v>
          </cell>
          <cell r="H263" t="str">
            <v>财务管理部</v>
          </cell>
          <cell r="I263" t="str">
            <v>成本核算</v>
          </cell>
        </row>
        <row r="263">
          <cell r="K263" t="str">
            <v>河北</v>
          </cell>
          <cell r="L263" t="str">
            <v>河北工厂</v>
          </cell>
          <cell r="M263" t="str">
            <v>劳动合同</v>
          </cell>
          <cell r="N263" t="str">
            <v>是</v>
          </cell>
          <cell r="O263" t="str">
            <v>是</v>
          </cell>
          <cell r="P263" t="str">
            <v>正式工</v>
          </cell>
          <cell r="Q263" t="str">
            <v>财务类</v>
          </cell>
          <cell r="R263" t="str">
            <v>间接人员</v>
          </cell>
          <cell r="S263">
            <v>37692</v>
          </cell>
          <cell r="T263">
            <v>21</v>
          </cell>
          <cell r="U263">
            <v>45200</v>
          </cell>
          <cell r="V263" t="str">
            <v>调入</v>
          </cell>
          <cell r="W263">
            <v>13231736367</v>
          </cell>
          <cell r="X263" t="str">
            <v>郑守苹</v>
          </cell>
          <cell r="Y263">
            <v>17761599986</v>
          </cell>
          <cell r="Z263" t="str">
            <v>高中</v>
          </cell>
          <cell r="AA263" t="str">
            <v>— —</v>
          </cell>
          <cell r="AB263" t="str">
            <v>— —</v>
          </cell>
        </row>
        <row r="263">
          <cell r="AE263" t="str">
            <v>大专</v>
          </cell>
          <cell r="AF263">
            <v>37073</v>
          </cell>
          <cell r="AG263" t="str">
            <v>**统计学院</v>
          </cell>
          <cell r="AH263" t="str">
            <v>会计学</v>
          </cell>
          <cell r="AI263" t="str">
            <v>成考</v>
          </cell>
          <cell r="AJ263" t="str">
            <v>汉</v>
          </cell>
          <cell r="AK263" t="str">
            <v>群众</v>
          </cell>
          <cell r="AL263" t="str">
            <v>已婚</v>
          </cell>
          <cell r="AM263" t="str">
            <v>19811207</v>
          </cell>
          <cell r="AN263">
            <v>43.1205479452055</v>
          </cell>
          <cell r="AO263">
            <v>42095</v>
          </cell>
          <cell r="AP263" t="str">
            <v>河北</v>
          </cell>
          <cell r="AQ263" t="str">
            <v>河北省黄骅市常郭镇常郭村</v>
          </cell>
        </row>
        <row r="264">
          <cell r="C264" t="str">
            <v>赵伟</v>
          </cell>
          <cell r="D264" t="str">
            <v>男</v>
          </cell>
          <cell r="E264" t="str">
            <v>前台</v>
          </cell>
          <cell r="F264" t="str">
            <v>河北光华荣昌汽车部件有限公司</v>
          </cell>
          <cell r="G264" t="str">
            <v>座椅事业一部--座椅厂</v>
          </cell>
          <cell r="H264" t="str">
            <v>销售服务科</v>
          </cell>
          <cell r="I264" t="str">
            <v>客户经理</v>
          </cell>
          <cell r="J264" t="str">
            <v>/</v>
          </cell>
          <cell r="K264" t="str">
            <v>北京</v>
          </cell>
          <cell r="L264" t="str">
            <v>北京光华荣昌</v>
          </cell>
          <cell r="M264" t="str">
            <v>劳动合同</v>
          </cell>
          <cell r="N264" t="str">
            <v>是</v>
          </cell>
          <cell r="O264" t="str">
            <v>否</v>
          </cell>
          <cell r="P264" t="str">
            <v>正式工</v>
          </cell>
          <cell r="Q264" t="str">
            <v>销售类</v>
          </cell>
          <cell r="R264" t="str">
            <v>间接人员</v>
          </cell>
          <cell r="S264">
            <v>37470</v>
          </cell>
          <cell r="T264">
            <v>22</v>
          </cell>
          <cell r="U264">
            <v>45033</v>
          </cell>
          <cell r="V264" t="str">
            <v>调入</v>
          </cell>
          <cell r="W264">
            <v>18601235519</v>
          </cell>
        </row>
        <row r="264">
          <cell r="Y264">
            <v>15263079240</v>
          </cell>
          <cell r="Z264" t="str">
            <v>中专</v>
          </cell>
          <cell r="AA264">
            <v>36342</v>
          </cell>
          <cell r="AB264" t="str">
            <v>东平中专</v>
          </cell>
          <cell r="AC264" t="str">
            <v>农业</v>
          </cell>
          <cell r="AD264" t="str">
            <v>统招</v>
          </cell>
          <cell r="AE264" t="str">
            <v>中专</v>
          </cell>
          <cell r="AF264">
            <v>36342</v>
          </cell>
          <cell r="AG264" t="str">
            <v>东平中专</v>
          </cell>
          <cell r="AH264" t="str">
            <v>农业</v>
          </cell>
          <cell r="AI264" t="str">
            <v>统招</v>
          </cell>
          <cell r="AJ264" t="str">
            <v>汉</v>
          </cell>
          <cell r="AK264" t="str">
            <v>群众</v>
          </cell>
          <cell r="AL264" t="str">
            <v>已婚</v>
          </cell>
          <cell r="AM264" t="str">
            <v>1982-10-04</v>
          </cell>
          <cell r="AN264">
            <v>42</v>
          </cell>
          <cell r="AO264" t="str">
            <v>— —</v>
          </cell>
          <cell r="AP264" t="str">
            <v>山东</v>
          </cell>
          <cell r="AQ264" t="str">
            <v>山东省东平县沙河站镇沙河站南村635号</v>
          </cell>
        </row>
        <row r="265">
          <cell r="C265" t="str">
            <v>韩香伶</v>
          </cell>
          <cell r="D265" t="str">
            <v>女</v>
          </cell>
          <cell r="E265" t="str">
            <v>前台</v>
          </cell>
          <cell r="F265" t="str">
            <v>河北光华荣昌汽车部件有限公司</v>
          </cell>
          <cell r="G265" t="str">
            <v>座椅事业一部--座椅厂</v>
          </cell>
          <cell r="H265" t="str">
            <v>销售服务科</v>
          </cell>
          <cell r="I265" t="str">
            <v>客户经理</v>
          </cell>
          <cell r="J265" t="str">
            <v>/</v>
          </cell>
          <cell r="K265" t="str">
            <v>北京</v>
          </cell>
          <cell r="L265" t="str">
            <v>北京光华荣昌</v>
          </cell>
          <cell r="M265" t="str">
            <v>劳动合同</v>
          </cell>
          <cell r="N265" t="str">
            <v>是</v>
          </cell>
          <cell r="O265" t="str">
            <v>否</v>
          </cell>
          <cell r="P265" t="str">
            <v>正式工</v>
          </cell>
          <cell r="Q265" t="str">
            <v>销售类</v>
          </cell>
          <cell r="R265" t="str">
            <v>间接人员</v>
          </cell>
          <cell r="S265">
            <v>37921</v>
          </cell>
          <cell r="T265">
            <v>21</v>
          </cell>
          <cell r="U265">
            <v>45033</v>
          </cell>
          <cell r="V265" t="str">
            <v>调入</v>
          </cell>
          <cell r="W265" t="str">
            <v>13021182828</v>
          </cell>
        </row>
        <row r="265">
          <cell r="Z265" t="str">
            <v>高中</v>
          </cell>
          <cell r="AA265" t="str">
            <v>— —</v>
          </cell>
          <cell r="AB265" t="str">
            <v>— —</v>
          </cell>
          <cell r="AC265" t="str">
            <v>— —</v>
          </cell>
          <cell r="AD265" t="str">
            <v>统招</v>
          </cell>
          <cell r="AE265" t="str">
            <v>高中</v>
          </cell>
        </row>
        <row r="265">
          <cell r="AG265" t="str">
            <v>— —</v>
          </cell>
          <cell r="AH265" t="str">
            <v>— —</v>
          </cell>
          <cell r="AI265" t="str">
            <v>统招</v>
          </cell>
          <cell r="AJ265" t="str">
            <v>汉</v>
          </cell>
          <cell r="AK265" t="str">
            <v>群众</v>
          </cell>
          <cell r="AL265" t="str">
            <v>已婚</v>
          </cell>
          <cell r="AM265" t="str">
            <v>1972-08-21</v>
          </cell>
          <cell r="AN265">
            <v>52</v>
          </cell>
          <cell r="AO265" t="str">
            <v>— —</v>
          </cell>
          <cell r="AP265" t="str">
            <v>北京</v>
          </cell>
          <cell r="AQ265" t="str">
            <v>北京市怀柔区宝山镇宝山寺村下营32号4</v>
          </cell>
        </row>
        <row r="266">
          <cell r="C266" t="str">
            <v>夏永飞</v>
          </cell>
          <cell r="D266" t="str">
            <v>男</v>
          </cell>
          <cell r="E266" t="str">
            <v>前台</v>
          </cell>
          <cell r="F266" t="str">
            <v>河北光华荣昌汽车部件有限公司</v>
          </cell>
          <cell r="G266" t="str">
            <v>座椅事业一部--金属件厂</v>
          </cell>
          <cell r="H266" t="str">
            <v>制造技术部</v>
          </cell>
          <cell r="I266" t="str">
            <v>制造技术部总监</v>
          </cell>
          <cell r="J266" t="str">
            <v>/</v>
          </cell>
          <cell r="K266" t="str">
            <v>河北</v>
          </cell>
          <cell r="L266" t="str">
            <v>北京光华荣昌</v>
          </cell>
          <cell r="M266" t="str">
            <v>劳动合同</v>
          </cell>
          <cell r="N266" t="str">
            <v>是</v>
          </cell>
          <cell r="O266" t="str">
            <v>否</v>
          </cell>
          <cell r="P266" t="str">
            <v>正式工</v>
          </cell>
          <cell r="Q266" t="str">
            <v>管理类</v>
          </cell>
          <cell r="R266" t="str">
            <v>间接人员</v>
          </cell>
          <cell r="S266">
            <v>38575</v>
          </cell>
          <cell r="T266">
            <v>19</v>
          </cell>
          <cell r="U266">
            <v>45078</v>
          </cell>
          <cell r="V266" t="str">
            <v>调入</v>
          </cell>
          <cell r="W266">
            <v>18612905826</v>
          </cell>
        </row>
        <row r="266">
          <cell r="Y266">
            <v>13911818504</v>
          </cell>
          <cell r="Z266" t="str">
            <v>大专</v>
          </cell>
          <cell r="AA266">
            <v>38534</v>
          </cell>
          <cell r="AB266" t="str">
            <v>洛阳大学</v>
          </cell>
          <cell r="AC266" t="str">
            <v>数控技术与应用专业</v>
          </cell>
          <cell r="AD266" t="str">
            <v>统招</v>
          </cell>
          <cell r="AE266" t="str">
            <v>本科</v>
          </cell>
          <cell r="AF266">
            <v>42926</v>
          </cell>
          <cell r="AG266" t="str">
            <v>对外经济贸易大学</v>
          </cell>
          <cell r="AH266" t="str">
            <v>物流管理</v>
          </cell>
          <cell r="AI266" t="str">
            <v>成考</v>
          </cell>
          <cell r="AJ266" t="str">
            <v>汉</v>
          </cell>
          <cell r="AK266" t="str">
            <v>群众</v>
          </cell>
          <cell r="AL266" t="str">
            <v>已婚</v>
          </cell>
          <cell r="AM266" t="str">
            <v>1981-02-05</v>
          </cell>
          <cell r="AN266">
            <v>43</v>
          </cell>
          <cell r="AO266" t="str">
            <v>— —</v>
          </cell>
          <cell r="AP266" t="str">
            <v>河北</v>
          </cell>
          <cell r="AQ266" t="str">
            <v>河北省张家口市涿鹿县涿鹿镇人民路22号</v>
          </cell>
        </row>
        <row r="267">
          <cell r="C267" t="str">
            <v>吴英各</v>
          </cell>
          <cell r="D267" t="str">
            <v>男</v>
          </cell>
          <cell r="E267" t="str">
            <v>前台</v>
          </cell>
          <cell r="F267" t="str">
            <v>河北光华荣昌汽车部件有限公司</v>
          </cell>
          <cell r="G267" t="str">
            <v>座椅事业一部--金属件厂</v>
          </cell>
          <cell r="H267" t="str">
            <v>采购执行科</v>
          </cell>
          <cell r="I267" t="str">
            <v>科长</v>
          </cell>
          <cell r="J267" t="str">
            <v>/</v>
          </cell>
          <cell r="K267" t="str">
            <v>河北</v>
          </cell>
          <cell r="L267" t="str">
            <v>河北工厂</v>
          </cell>
          <cell r="M267" t="str">
            <v>劳动合同</v>
          </cell>
          <cell r="N267" t="str">
            <v>是</v>
          </cell>
          <cell r="O267" t="str">
            <v>否</v>
          </cell>
          <cell r="P267" t="str">
            <v>正式工</v>
          </cell>
          <cell r="Q267" t="str">
            <v>采购类</v>
          </cell>
          <cell r="R267" t="str">
            <v>间接人员</v>
          </cell>
          <cell r="S267">
            <v>43087</v>
          </cell>
          <cell r="T267">
            <v>7</v>
          </cell>
          <cell r="U267">
            <v>45047</v>
          </cell>
          <cell r="V267" t="str">
            <v>调入</v>
          </cell>
          <cell r="W267">
            <v>18231713826</v>
          </cell>
        </row>
        <row r="267">
          <cell r="Y267">
            <v>15731713826</v>
          </cell>
          <cell r="Z267" t="str">
            <v>— —</v>
          </cell>
          <cell r="AA267" t="str">
            <v>— —</v>
          </cell>
          <cell r="AB267" t="str">
            <v>— —</v>
          </cell>
          <cell r="AC267" t="str">
            <v>— —</v>
          </cell>
          <cell r="AD267" t="str">
            <v>— —</v>
          </cell>
          <cell r="AE267" t="str">
            <v>大专</v>
          </cell>
          <cell r="AF267">
            <v>40704</v>
          </cell>
          <cell r="AG267" t="str">
            <v>河北机电职业技术学院</v>
          </cell>
          <cell r="AH267" t="str">
            <v>焊接技术及自动化</v>
          </cell>
          <cell r="AI267" t="str">
            <v>统招</v>
          </cell>
          <cell r="AJ267" t="str">
            <v>汉</v>
          </cell>
          <cell r="AK267" t="str">
            <v>群众</v>
          </cell>
          <cell r="AL267" t="str">
            <v>已婚</v>
          </cell>
          <cell r="AM267" t="str">
            <v>1987-06-04</v>
          </cell>
          <cell r="AN267">
            <v>37</v>
          </cell>
          <cell r="AO267" t="str">
            <v>— —</v>
          </cell>
          <cell r="AP267" t="str">
            <v>河北</v>
          </cell>
          <cell r="AQ267" t="str">
            <v>河北省沧州市盐山县边务乡黄店子村64号</v>
          </cell>
        </row>
        <row r="268">
          <cell r="C268" t="str">
            <v>王智</v>
          </cell>
          <cell r="D268" t="str">
            <v>男</v>
          </cell>
          <cell r="E268" t="str">
            <v>前台</v>
          </cell>
          <cell r="F268" t="str">
            <v>河北光华荣昌汽车部件有限公司</v>
          </cell>
          <cell r="G268" t="str">
            <v>座椅事业一部--金属件厂</v>
          </cell>
          <cell r="H268" t="str">
            <v>冲压弯管车间</v>
          </cell>
          <cell r="I268" t="str">
            <v>冲压工</v>
          </cell>
          <cell r="J268" t="str">
            <v>/</v>
          </cell>
          <cell r="K268" t="str">
            <v>河北</v>
          </cell>
          <cell r="L268" t="str">
            <v>河北工厂</v>
          </cell>
          <cell r="M268" t="str">
            <v>劳动合同</v>
          </cell>
          <cell r="N268" t="str">
            <v>否</v>
          </cell>
          <cell r="O268" t="str">
            <v>否</v>
          </cell>
          <cell r="P268" t="str">
            <v>正式工</v>
          </cell>
          <cell r="Q268" t="str">
            <v>生产类</v>
          </cell>
          <cell r="R268" t="str">
            <v>直接人员</v>
          </cell>
          <cell r="S268">
            <v>45068</v>
          </cell>
          <cell r="T268">
            <v>1</v>
          </cell>
        </row>
        <row r="268">
          <cell r="W268" t="str">
            <v>13832724234</v>
          </cell>
          <cell r="X268" t="str">
            <v>王长福</v>
          </cell>
          <cell r="Y268">
            <v>15075716363</v>
          </cell>
          <cell r="Z268" t="str">
            <v>初中</v>
          </cell>
          <cell r="AA268">
            <v>40695</v>
          </cell>
        </row>
        <row r="268">
          <cell r="AE268" t="str">
            <v>初中</v>
          </cell>
          <cell r="AF268">
            <v>40695</v>
          </cell>
        </row>
        <row r="268">
          <cell r="AJ268" t="str">
            <v>汉</v>
          </cell>
          <cell r="AK268" t="str">
            <v>群众</v>
          </cell>
          <cell r="AL268" t="str">
            <v>已婚</v>
          </cell>
          <cell r="AM268" t="str">
            <v>1994-09-01</v>
          </cell>
          <cell r="AN268">
            <v>30</v>
          </cell>
          <cell r="AO268">
            <v>41030</v>
          </cell>
          <cell r="AP268" t="str">
            <v>河北</v>
          </cell>
          <cell r="AQ268" t="str">
            <v>河北省黄骅市黄骅镇魏孙村</v>
          </cell>
        </row>
        <row r="269">
          <cell r="C269" t="str">
            <v>赵金鹏</v>
          </cell>
          <cell r="D269" t="str">
            <v>男</v>
          </cell>
          <cell r="E269" t="str">
            <v>前台</v>
          </cell>
          <cell r="F269" t="str">
            <v>河北光华荣昌汽车部件有限公司</v>
          </cell>
          <cell r="G269" t="str">
            <v>座椅事业一部--座椅厂</v>
          </cell>
          <cell r="H269" t="str">
            <v>发泡车间</v>
          </cell>
          <cell r="I269" t="str">
            <v>发泡工</v>
          </cell>
          <cell r="J269" t="str">
            <v>/</v>
          </cell>
          <cell r="K269" t="str">
            <v>河北</v>
          </cell>
          <cell r="L269" t="str">
            <v>河北工厂</v>
          </cell>
          <cell r="M269" t="str">
            <v>劳动合同</v>
          </cell>
          <cell r="N269" t="str">
            <v>是</v>
          </cell>
          <cell r="O269" t="str">
            <v>否</v>
          </cell>
          <cell r="P269" t="str">
            <v>正式工</v>
          </cell>
          <cell r="Q269" t="str">
            <v>生产类</v>
          </cell>
          <cell r="R269" t="str">
            <v>直接人员</v>
          </cell>
          <cell r="S269">
            <v>45231</v>
          </cell>
          <cell r="T269">
            <v>1</v>
          </cell>
          <cell r="U269">
            <v>45231</v>
          </cell>
          <cell r="V269" t="str">
            <v>调入</v>
          </cell>
          <cell r="W269" t="str">
            <v>15100372966</v>
          </cell>
        </row>
        <row r="269">
          <cell r="Y269">
            <v>15231740964</v>
          </cell>
          <cell r="Z269" t="str">
            <v>中专</v>
          </cell>
          <cell r="AA269">
            <v>41426</v>
          </cell>
          <cell r="AB269" t="str">
            <v>黄骅职教中心</v>
          </cell>
          <cell r="AC269" t="str">
            <v>汽修</v>
          </cell>
          <cell r="AD269" t="str">
            <v>统招</v>
          </cell>
          <cell r="AE269" t="str">
            <v>中专</v>
          </cell>
          <cell r="AF269">
            <v>41426</v>
          </cell>
          <cell r="AG269" t="str">
            <v>黄骅职教中心</v>
          </cell>
          <cell r="AH269" t="str">
            <v>汽修</v>
          </cell>
          <cell r="AI269" t="str">
            <v>统招</v>
          </cell>
          <cell r="AJ269" t="str">
            <v>汉</v>
          </cell>
          <cell r="AK269" t="str">
            <v>群众</v>
          </cell>
          <cell r="AL269" t="str">
            <v>已婚</v>
          </cell>
          <cell r="AM269" t="str">
            <v>1998-04-01</v>
          </cell>
          <cell r="AN269">
            <v>26</v>
          </cell>
          <cell r="AO269">
            <v>42491</v>
          </cell>
          <cell r="AP269" t="str">
            <v>河北</v>
          </cell>
          <cell r="AQ269" t="str">
            <v>河北省黄骅市黄骅镇于常庄村143号</v>
          </cell>
        </row>
        <row r="270">
          <cell r="C270" t="str">
            <v>孟令帅</v>
          </cell>
          <cell r="D270" t="str">
            <v>男</v>
          </cell>
          <cell r="E270" t="str">
            <v>前台</v>
          </cell>
          <cell r="F270" t="str">
            <v>河北光华荣昌汽车部件有限公司</v>
          </cell>
          <cell r="G270" t="str">
            <v>座椅事业一部--金属件厂</v>
          </cell>
          <cell r="H270" t="str">
            <v>焊接车间</v>
          </cell>
          <cell r="I270" t="str">
            <v>摆件工</v>
          </cell>
          <cell r="J270" t="str">
            <v>/</v>
          </cell>
          <cell r="K270" t="str">
            <v>河北</v>
          </cell>
          <cell r="L270" t="str">
            <v>河北工厂</v>
          </cell>
          <cell r="M270" t="str">
            <v>劳动合同</v>
          </cell>
          <cell r="N270" t="str">
            <v>是</v>
          </cell>
          <cell r="O270" t="str">
            <v>否</v>
          </cell>
          <cell r="P270" t="str">
            <v>正式工</v>
          </cell>
          <cell r="Q270" t="str">
            <v>生产类</v>
          </cell>
          <cell r="R270" t="str">
            <v>直接人员</v>
          </cell>
          <cell r="S270">
            <v>45080</v>
          </cell>
          <cell r="T270">
            <v>1</v>
          </cell>
          <cell r="U270">
            <v>45080</v>
          </cell>
          <cell r="V270" t="str">
            <v>2023/3/29入职，劳务转正式</v>
          </cell>
          <cell r="W270" t="str">
            <v>18812667426</v>
          </cell>
          <cell r="X270" t="str">
            <v>孟祥玉</v>
          </cell>
          <cell r="Y270">
            <v>17772651094</v>
          </cell>
          <cell r="Z270" t="str">
            <v>中专</v>
          </cell>
          <cell r="AA270">
            <v>44348</v>
          </cell>
          <cell r="AB270" t="str">
            <v>中捷技校</v>
          </cell>
          <cell r="AC270" t="str">
            <v>机电</v>
          </cell>
        </row>
        <row r="270">
          <cell r="AE270" t="str">
            <v>中专</v>
          </cell>
          <cell r="AF270">
            <v>44348</v>
          </cell>
          <cell r="AG270" t="str">
            <v>中捷技校</v>
          </cell>
          <cell r="AH270" t="str">
            <v>机电</v>
          </cell>
        </row>
        <row r="270">
          <cell r="AJ270" t="str">
            <v>汉</v>
          </cell>
          <cell r="AK270" t="str">
            <v>群众</v>
          </cell>
          <cell r="AL270" t="str">
            <v>未婚</v>
          </cell>
          <cell r="AM270" t="str">
            <v>2003-09-24</v>
          </cell>
          <cell r="AN270">
            <v>21</v>
          </cell>
          <cell r="AO270">
            <v>44348</v>
          </cell>
          <cell r="AP270" t="str">
            <v>河北</v>
          </cell>
          <cell r="AQ270" t="str">
            <v>旧城大杨村</v>
          </cell>
        </row>
        <row r="271">
          <cell r="C271" t="str">
            <v>杨浩</v>
          </cell>
          <cell r="D271" t="str">
            <v>男</v>
          </cell>
          <cell r="E271" t="str">
            <v>前台</v>
          </cell>
          <cell r="F271" t="str">
            <v>河北光华荣昌汽车部件有限公司</v>
          </cell>
          <cell r="G271" t="str">
            <v>座椅事业一部--座椅厂</v>
          </cell>
          <cell r="H271" t="str">
            <v>发泡车间</v>
          </cell>
          <cell r="I271" t="str">
            <v>发泡车间主任</v>
          </cell>
          <cell r="J271" t="str">
            <v>/</v>
          </cell>
          <cell r="K271" t="str">
            <v>河北</v>
          </cell>
          <cell r="L271" t="str">
            <v>河北工厂</v>
          </cell>
          <cell r="M271" t="str">
            <v>劳动合同</v>
          </cell>
          <cell r="N271" t="str">
            <v>是</v>
          </cell>
          <cell r="O271" t="str">
            <v>否</v>
          </cell>
          <cell r="P271" t="str">
            <v>正式工</v>
          </cell>
          <cell r="Q271" t="str">
            <v>生产类</v>
          </cell>
          <cell r="R271" t="str">
            <v>间接人员</v>
          </cell>
          <cell r="S271">
            <v>45082</v>
          </cell>
          <cell r="T271">
            <v>1</v>
          </cell>
        </row>
        <row r="271">
          <cell r="W271" t="str">
            <v>19831788702
13283268050</v>
          </cell>
          <cell r="X271" t="str">
            <v>刘玲玉</v>
          </cell>
          <cell r="Y271">
            <v>18733013398</v>
          </cell>
          <cell r="Z271" t="str">
            <v>高中</v>
          </cell>
          <cell r="AA271">
            <v>40359</v>
          </cell>
        </row>
        <row r="271">
          <cell r="AE271" t="str">
            <v>大专</v>
          </cell>
          <cell r="AF271">
            <v>44012</v>
          </cell>
          <cell r="AG271" t="str">
            <v>石家庄财经职业</v>
          </cell>
          <cell r="AH271" t="str">
            <v>市场营销</v>
          </cell>
          <cell r="AI271" t="str">
            <v>成考</v>
          </cell>
          <cell r="AJ271" t="str">
            <v>汉</v>
          </cell>
          <cell r="AK271" t="str">
            <v>群众</v>
          </cell>
          <cell r="AL271" t="str">
            <v>已婚</v>
          </cell>
          <cell r="AM271" t="str">
            <v>1991-01-19</v>
          </cell>
          <cell r="AN271">
            <v>33</v>
          </cell>
          <cell r="AO271">
            <v>40575</v>
          </cell>
          <cell r="AP271" t="str">
            <v>河北</v>
          </cell>
          <cell r="AQ271" t="str">
            <v>河北省沧州市沧县仵龙堂乡西后屯村</v>
          </cell>
        </row>
        <row r="272">
          <cell r="C272" t="str">
            <v>王明傲</v>
          </cell>
          <cell r="D272" t="str">
            <v>男</v>
          </cell>
          <cell r="E272" t="str">
            <v>前台</v>
          </cell>
          <cell r="F272" t="str">
            <v>河北光华荣昌汽车部件有限公司</v>
          </cell>
          <cell r="G272" t="str">
            <v>座椅事业一部--金属件厂</v>
          </cell>
          <cell r="H272" t="str">
            <v>安环科</v>
          </cell>
          <cell r="I272" t="str">
            <v>安全员</v>
          </cell>
          <cell r="J272" t="str">
            <v>/</v>
          </cell>
          <cell r="K272" t="str">
            <v>河北</v>
          </cell>
          <cell r="L272" t="str">
            <v>河北工厂</v>
          </cell>
          <cell r="M272" t="str">
            <v>劳动合同</v>
          </cell>
          <cell r="N272" t="str">
            <v>是</v>
          </cell>
          <cell r="O272" t="str">
            <v>否</v>
          </cell>
          <cell r="P272" t="str">
            <v>正式工</v>
          </cell>
          <cell r="Q272" t="str">
            <v>其他职能类</v>
          </cell>
          <cell r="R272" t="str">
            <v>间接人员</v>
          </cell>
          <cell r="S272">
            <v>45097</v>
          </cell>
          <cell r="T272">
            <v>1</v>
          </cell>
        </row>
        <row r="272">
          <cell r="W272" t="str">
            <v>13011996477</v>
          </cell>
          <cell r="X272" t="str">
            <v>王志强</v>
          </cell>
          <cell r="Y272">
            <v>13011993477</v>
          </cell>
          <cell r="Z272" t="str">
            <v>大专</v>
          </cell>
          <cell r="AA272">
            <v>43617</v>
          </cell>
          <cell r="AB272" t="str">
            <v>石家庄财经职业学院</v>
          </cell>
          <cell r="AC272" t="str">
            <v>工商企业管理</v>
          </cell>
          <cell r="AD272" t="str">
            <v>统招</v>
          </cell>
          <cell r="AE272" t="str">
            <v>大专</v>
          </cell>
          <cell r="AF272">
            <v>43617</v>
          </cell>
          <cell r="AG272" t="str">
            <v>石家庄财经职业学院</v>
          </cell>
          <cell r="AH272" t="str">
            <v>工商企业管理</v>
          </cell>
          <cell r="AI272" t="str">
            <v>统招</v>
          </cell>
          <cell r="AJ272" t="str">
            <v>汉</v>
          </cell>
          <cell r="AK272" t="str">
            <v>群众</v>
          </cell>
          <cell r="AL272" t="str">
            <v>未婚</v>
          </cell>
          <cell r="AM272" t="str">
            <v>1998-04-28</v>
          </cell>
          <cell r="AN272">
            <v>26</v>
          </cell>
        </row>
        <row r="272">
          <cell r="AP272" t="str">
            <v>河北</v>
          </cell>
          <cell r="AQ272" t="str">
            <v>河北省黄骅市羊三木乡刘皮庄村</v>
          </cell>
        </row>
        <row r="273">
          <cell r="C273" t="str">
            <v>刘红成</v>
          </cell>
          <cell r="D273" t="str">
            <v>男</v>
          </cell>
          <cell r="E273" t="str">
            <v>前台</v>
          </cell>
          <cell r="F273" t="str">
            <v>河北光华荣昌汽车部件有限公司</v>
          </cell>
          <cell r="G273" t="str">
            <v>座椅事业一部--座椅厂</v>
          </cell>
          <cell r="H273" t="str">
            <v>发泡车间</v>
          </cell>
          <cell r="I273" t="str">
            <v>发泡工</v>
          </cell>
          <cell r="J273" t="str">
            <v>/</v>
          </cell>
          <cell r="K273" t="str">
            <v>河北</v>
          </cell>
          <cell r="L273" t="str">
            <v>天津宏达翔科技有限公司</v>
          </cell>
          <cell r="M273" t="str">
            <v>劳务派遣</v>
          </cell>
          <cell r="N273" t="str">
            <v>是</v>
          </cell>
          <cell r="O273" t="str">
            <v>否</v>
          </cell>
          <cell r="P273" t="str">
            <v>劳务派遣</v>
          </cell>
          <cell r="Q273" t="str">
            <v>生产类</v>
          </cell>
          <cell r="R273" t="str">
            <v>直接人员</v>
          </cell>
          <cell r="S273">
            <v>45323</v>
          </cell>
          <cell r="T273">
            <v>0</v>
          </cell>
          <cell r="U273">
            <v>45536</v>
          </cell>
          <cell r="V273" t="str">
            <v>调入</v>
          </cell>
          <cell r="W273" t="str">
            <v>16631772344</v>
          </cell>
          <cell r="X273" t="str">
            <v>刘婷</v>
          </cell>
          <cell r="Y273">
            <v>15176898332</v>
          </cell>
          <cell r="Z273" t="str">
            <v>中专</v>
          </cell>
          <cell r="AA273">
            <v>44348</v>
          </cell>
          <cell r="AB273" t="str">
            <v>职中</v>
          </cell>
          <cell r="AC273" t="str">
            <v>汽修</v>
          </cell>
          <cell r="AD273" t="str">
            <v>统招</v>
          </cell>
          <cell r="AE273" t="str">
            <v>中专</v>
          </cell>
          <cell r="AF273">
            <v>44348</v>
          </cell>
          <cell r="AG273" t="str">
            <v>职中</v>
          </cell>
          <cell r="AH273" t="str">
            <v>汽修</v>
          </cell>
          <cell r="AI273" t="str">
            <v>统招</v>
          </cell>
          <cell r="AJ273" t="str">
            <v>汉</v>
          </cell>
          <cell r="AK273" t="str">
            <v>群众</v>
          </cell>
          <cell r="AL273" t="str">
            <v>未婚</v>
          </cell>
          <cell r="AM273" t="str">
            <v>2003-11-01</v>
          </cell>
          <cell r="AN273">
            <v>21</v>
          </cell>
          <cell r="AO273">
            <v>44440</v>
          </cell>
          <cell r="AP273" t="str">
            <v>河北</v>
          </cell>
          <cell r="AQ273" t="str">
            <v>河北省黄骅市吕桥镇幸福村018号</v>
          </cell>
        </row>
        <row r="274">
          <cell r="C274" t="str">
            <v>张云香</v>
          </cell>
          <cell r="D274" t="str">
            <v>女</v>
          </cell>
          <cell r="E274" t="str">
            <v>中台</v>
          </cell>
          <cell r="F274" t="str">
            <v>河北光华荣昌汽车部件有限公司</v>
          </cell>
          <cell r="G274" t="str">
            <v>河北综合管理部</v>
          </cell>
          <cell r="H274" t="str">
            <v>人力资源科</v>
          </cell>
          <cell r="I274" t="str">
            <v>薪酬主管</v>
          </cell>
          <cell r="J274" t="str">
            <v>/</v>
          </cell>
          <cell r="K274" t="str">
            <v>河北</v>
          </cell>
          <cell r="L274" t="str">
            <v>北京光华荣昌</v>
          </cell>
          <cell r="M274" t="str">
            <v>劳动合同</v>
          </cell>
          <cell r="N274" t="str">
            <v>是</v>
          </cell>
          <cell r="O274" t="str">
            <v>否</v>
          </cell>
          <cell r="P274" t="str">
            <v>正式工</v>
          </cell>
          <cell r="Q274" t="str">
            <v>人力类</v>
          </cell>
          <cell r="R274" t="str">
            <v>间接人员</v>
          </cell>
          <cell r="S274">
            <v>42465</v>
          </cell>
          <cell r="T274">
            <v>8</v>
          </cell>
          <cell r="U274" t="str">
            <v>2020.4.13</v>
          </cell>
          <cell r="V274" t="str">
            <v>调入</v>
          </cell>
          <cell r="W274">
            <v>18513048558</v>
          </cell>
          <cell r="X274" t="str">
            <v>冯敬乾</v>
          </cell>
          <cell r="Y274">
            <v>18610139692</v>
          </cell>
          <cell r="Z274" t="str">
            <v>— —</v>
          </cell>
          <cell r="AA274" t="str">
            <v>— —</v>
          </cell>
          <cell r="AB274" t="str">
            <v>— —</v>
          </cell>
          <cell r="AC274" t="str">
            <v>— —</v>
          </cell>
          <cell r="AD274" t="str">
            <v>— —</v>
          </cell>
          <cell r="AE274" t="str">
            <v>本科</v>
          </cell>
          <cell r="AF274">
            <v>41821</v>
          </cell>
          <cell r="AG274" t="str">
            <v>燕山大学</v>
          </cell>
          <cell r="AH274" t="str">
            <v>工商管理</v>
          </cell>
          <cell r="AI274" t="str">
            <v>统招</v>
          </cell>
          <cell r="AJ274" t="str">
            <v>汉</v>
          </cell>
          <cell r="AK274" t="str">
            <v>群众</v>
          </cell>
          <cell r="AL274" t="str">
            <v>已婚</v>
          </cell>
          <cell r="AM274" t="str">
            <v>1990-08-08</v>
          </cell>
          <cell r="AN274">
            <v>34</v>
          </cell>
          <cell r="AO274">
            <v>41852</v>
          </cell>
          <cell r="AP274" t="str">
            <v>河北</v>
          </cell>
          <cell r="AQ274" t="str">
            <v>河北沧州盐山县常庄乡常庄村364号</v>
          </cell>
        </row>
        <row r="275">
          <cell r="C275" t="str">
            <v>徐俊亭</v>
          </cell>
          <cell r="D275" t="str">
            <v>男</v>
          </cell>
          <cell r="E275" t="str">
            <v>前台</v>
          </cell>
          <cell r="F275" t="str">
            <v>河北光华荣昌汽车部件部件公司</v>
          </cell>
          <cell r="G275" t="str">
            <v>座椅事业一部--座椅厂</v>
          </cell>
          <cell r="H275" t="str">
            <v>发泡车间</v>
          </cell>
          <cell r="I275" t="str">
            <v>发泡工</v>
          </cell>
          <cell r="J275" t="str">
            <v>/</v>
          </cell>
          <cell r="K275" t="str">
            <v>河北</v>
          </cell>
          <cell r="L275" t="str">
            <v>天津宏达翔科技有限公司</v>
          </cell>
          <cell r="M275" t="str">
            <v>劳务派遣</v>
          </cell>
          <cell r="N275" t="str">
            <v>否</v>
          </cell>
          <cell r="O275" t="str">
            <v>否</v>
          </cell>
          <cell r="P275" t="str">
            <v>劳务派遣</v>
          </cell>
          <cell r="Q275" t="str">
            <v>生产类</v>
          </cell>
          <cell r="R275" t="str">
            <v>直接人员</v>
          </cell>
          <cell r="S275">
            <v>45108</v>
          </cell>
          <cell r="T275">
            <v>1</v>
          </cell>
          <cell r="U275">
            <v>45566</v>
          </cell>
          <cell r="V275" t="str">
            <v>调入</v>
          </cell>
          <cell r="W275">
            <v>17694885201</v>
          </cell>
          <cell r="X275" t="str">
            <v>徐万宝</v>
          </cell>
          <cell r="Y275">
            <v>13945801401</v>
          </cell>
          <cell r="Z275" t="str">
            <v>初中</v>
          </cell>
          <cell r="AA275">
            <v>39417</v>
          </cell>
        </row>
        <row r="275">
          <cell r="AE275" t="str">
            <v>初中</v>
          </cell>
          <cell r="AF275">
            <v>39417</v>
          </cell>
        </row>
        <row r="275">
          <cell r="AJ275" t="str">
            <v>汉</v>
          </cell>
          <cell r="AK275" t="str">
            <v>群众</v>
          </cell>
          <cell r="AL275" t="str">
            <v>未婚</v>
          </cell>
          <cell r="AM275" t="str">
            <v>1991-09-18</v>
          </cell>
          <cell r="AN275">
            <v>33</v>
          </cell>
          <cell r="AO275">
            <v>42064</v>
          </cell>
          <cell r="AP275" t="str">
            <v>黑龙江</v>
          </cell>
          <cell r="AQ275" t="str">
            <v>黑龙江省鸡东县向阳镇红星村7组</v>
          </cell>
        </row>
        <row r="276">
          <cell r="C276" t="str">
            <v>滕家源</v>
          </cell>
          <cell r="D276" t="str">
            <v>男</v>
          </cell>
          <cell r="E276" t="str">
            <v>前台</v>
          </cell>
          <cell r="F276" t="str">
            <v>河北光华荣昌汽车部件部件公司</v>
          </cell>
          <cell r="G276" t="str">
            <v>座椅事业一部--座椅厂</v>
          </cell>
          <cell r="H276" t="str">
            <v>发泡车间</v>
          </cell>
          <cell r="I276" t="str">
            <v>检验员</v>
          </cell>
          <cell r="J276" t="str">
            <v>/</v>
          </cell>
          <cell r="K276" t="str">
            <v>河北</v>
          </cell>
          <cell r="L276" t="str">
            <v>河北工厂</v>
          </cell>
          <cell r="M276" t="str">
            <v>劳动合同</v>
          </cell>
          <cell r="N276" t="str">
            <v>是</v>
          </cell>
          <cell r="O276" t="str">
            <v>否</v>
          </cell>
          <cell r="P276" t="str">
            <v>正式工</v>
          </cell>
          <cell r="Q276" t="str">
            <v>质量类</v>
          </cell>
          <cell r="R276" t="str">
            <v>直接人员</v>
          </cell>
          <cell r="S276">
            <v>45109</v>
          </cell>
          <cell r="T276">
            <v>1</v>
          </cell>
        </row>
        <row r="276">
          <cell r="W276" t="str">
            <v>18630767823</v>
          </cell>
          <cell r="X276" t="str">
            <v>滕传文</v>
          </cell>
          <cell r="Y276">
            <v>13930723709</v>
          </cell>
          <cell r="Z276" t="str">
            <v>大专</v>
          </cell>
          <cell r="AA276">
            <v>45444</v>
          </cell>
          <cell r="AB276" t="str">
            <v>渤海理工职业学院</v>
          </cell>
          <cell r="AC276" t="str">
            <v>计算机网络技术</v>
          </cell>
          <cell r="AD276" t="str">
            <v>统招</v>
          </cell>
          <cell r="AE276" t="str">
            <v>大专</v>
          </cell>
          <cell r="AF276">
            <v>45444</v>
          </cell>
          <cell r="AG276" t="str">
            <v>渤海理工职业学院</v>
          </cell>
          <cell r="AH276" t="str">
            <v>计算机网络技术</v>
          </cell>
          <cell r="AI276" t="str">
            <v>统招</v>
          </cell>
          <cell r="AJ276" t="str">
            <v>汉</v>
          </cell>
          <cell r="AK276" t="str">
            <v>群众</v>
          </cell>
          <cell r="AL276" t="str">
            <v>未婚</v>
          </cell>
          <cell r="AM276" t="str">
            <v>2002-04-29</v>
          </cell>
          <cell r="AN276">
            <v>22</v>
          </cell>
          <cell r="AO276">
            <v>45108</v>
          </cell>
          <cell r="AP276" t="str">
            <v>河北</v>
          </cell>
          <cell r="AQ276" t="str">
            <v>河北省黄骅市滕庄子乡南王曼村</v>
          </cell>
        </row>
        <row r="277">
          <cell r="C277" t="str">
            <v>强帅</v>
          </cell>
          <cell r="D277" t="str">
            <v>男</v>
          </cell>
          <cell r="E277" t="str">
            <v>前台</v>
          </cell>
          <cell r="F277" t="str">
            <v>河北光华荣昌汽车部件部件公司</v>
          </cell>
          <cell r="G277" t="str">
            <v>座椅事业一部--座椅厂</v>
          </cell>
          <cell r="H277" t="str">
            <v>发泡车间</v>
          </cell>
          <cell r="I277" t="str">
            <v>发泡工</v>
          </cell>
          <cell r="J277" t="str">
            <v>/</v>
          </cell>
          <cell r="K277" t="str">
            <v>河北</v>
          </cell>
          <cell r="L277" t="str">
            <v>河北工厂</v>
          </cell>
          <cell r="M277" t="str">
            <v>劳动合同</v>
          </cell>
          <cell r="N277" t="str">
            <v>是</v>
          </cell>
          <cell r="O277" t="str">
            <v>否</v>
          </cell>
          <cell r="P277" t="str">
            <v>正式工</v>
          </cell>
          <cell r="Q277" t="str">
            <v>生产类</v>
          </cell>
          <cell r="R277" t="str">
            <v>直接人员</v>
          </cell>
          <cell r="S277">
            <v>45112</v>
          </cell>
          <cell r="T277">
            <v>1</v>
          </cell>
        </row>
        <row r="277">
          <cell r="W277" t="str">
            <v>15130814336</v>
          </cell>
          <cell r="X277" t="str">
            <v>张俊亮</v>
          </cell>
          <cell r="Y277">
            <v>18233726996</v>
          </cell>
          <cell r="Z277" t="str">
            <v>中专</v>
          </cell>
          <cell r="AA277">
            <v>45108</v>
          </cell>
          <cell r="AB277" t="str">
            <v>中捷职业技术学校</v>
          </cell>
          <cell r="AC277" t="str">
            <v>机电一体化</v>
          </cell>
        </row>
        <row r="277">
          <cell r="AE277" t="str">
            <v>中专</v>
          </cell>
          <cell r="AF277">
            <v>45108</v>
          </cell>
          <cell r="AG277" t="str">
            <v>中捷职业技术学校</v>
          </cell>
          <cell r="AH277" t="str">
            <v>机电一体化</v>
          </cell>
        </row>
        <row r="277">
          <cell r="AJ277" t="str">
            <v>汉</v>
          </cell>
          <cell r="AK277" t="str">
            <v>群众</v>
          </cell>
          <cell r="AL277" t="str">
            <v>未婚</v>
          </cell>
          <cell r="AM277" t="str">
            <v>2004-11-30</v>
          </cell>
          <cell r="AN277">
            <v>20</v>
          </cell>
          <cell r="AO277">
            <v>44682</v>
          </cell>
          <cell r="AP277" t="str">
            <v>河北</v>
          </cell>
          <cell r="AQ277" t="str">
            <v>河北省沧州市沧县旧州镇强庄子村</v>
          </cell>
        </row>
        <row r="278">
          <cell r="C278" t="str">
            <v>李加宏</v>
          </cell>
          <cell r="D278" t="str">
            <v>男</v>
          </cell>
          <cell r="E278" t="str">
            <v>前台</v>
          </cell>
          <cell r="F278" t="str">
            <v>河北光华荣昌汽车部件部件公司</v>
          </cell>
          <cell r="G278" t="str">
            <v>座椅事业一部--座椅厂</v>
          </cell>
          <cell r="H278" t="str">
            <v>发泡车间</v>
          </cell>
          <cell r="I278" t="str">
            <v>发泡工</v>
          </cell>
          <cell r="J278" t="str">
            <v>/</v>
          </cell>
          <cell r="K278" t="str">
            <v>河北</v>
          </cell>
          <cell r="L278" t="str">
            <v>河北工厂</v>
          </cell>
          <cell r="M278" t="str">
            <v>劳动合同</v>
          </cell>
          <cell r="N278" t="str">
            <v>是</v>
          </cell>
          <cell r="O278" t="str">
            <v>否</v>
          </cell>
          <cell r="P278" t="str">
            <v>正式工</v>
          </cell>
          <cell r="Q278" t="str">
            <v>生产类</v>
          </cell>
          <cell r="R278" t="str">
            <v>直接人员</v>
          </cell>
          <cell r="S278">
            <v>45113</v>
          </cell>
          <cell r="T278">
            <v>1</v>
          </cell>
        </row>
        <row r="278">
          <cell r="W278" t="str">
            <v>19565233055</v>
          </cell>
          <cell r="X278" t="str">
            <v>李金国</v>
          </cell>
          <cell r="Y278">
            <v>13785706414</v>
          </cell>
          <cell r="Z278" t="str">
            <v>中专</v>
          </cell>
          <cell r="AA278">
            <v>45107</v>
          </cell>
          <cell r="AB278" t="str">
            <v>中捷职业技术学校</v>
          </cell>
          <cell r="AC278" t="str">
            <v>汽车制造与检修</v>
          </cell>
        </row>
        <row r="278">
          <cell r="AE278" t="str">
            <v>中专</v>
          </cell>
          <cell r="AF278">
            <v>45107</v>
          </cell>
          <cell r="AG278" t="str">
            <v>中捷职业技术学校</v>
          </cell>
          <cell r="AH278" t="str">
            <v>汽车制造与检修</v>
          </cell>
        </row>
        <row r="278">
          <cell r="AJ278" t="str">
            <v>汉</v>
          </cell>
          <cell r="AK278" t="str">
            <v>群众</v>
          </cell>
          <cell r="AL278" t="str">
            <v>未婚</v>
          </cell>
          <cell r="AM278" t="str">
            <v>2005-05-25</v>
          </cell>
          <cell r="AN278">
            <v>19</v>
          </cell>
          <cell r="AO278">
            <v>44958</v>
          </cell>
          <cell r="AP278" t="str">
            <v>河北</v>
          </cell>
          <cell r="AQ278" t="str">
            <v>河北省沧州市沧县旧州镇感化屯村</v>
          </cell>
        </row>
        <row r="279">
          <cell r="C279" t="str">
            <v>王新楼</v>
          </cell>
          <cell r="D279" t="str">
            <v>男</v>
          </cell>
          <cell r="E279" t="str">
            <v>前台</v>
          </cell>
          <cell r="F279" t="str">
            <v>河北光华荣昌汽车部件部件公司</v>
          </cell>
          <cell r="G279" t="str">
            <v>座椅事业一部--金属件厂</v>
          </cell>
          <cell r="H279" t="str">
            <v>焊接车间</v>
          </cell>
          <cell r="I279" t="str">
            <v>摆件工</v>
          </cell>
          <cell r="J279" t="str">
            <v>/</v>
          </cell>
          <cell r="K279" t="str">
            <v>河北</v>
          </cell>
          <cell r="L279" t="str">
            <v>河北工厂</v>
          </cell>
          <cell r="M279" t="str">
            <v>劳动合同</v>
          </cell>
          <cell r="N279" t="str">
            <v>是</v>
          </cell>
          <cell r="O279" t="str">
            <v>否</v>
          </cell>
          <cell r="P279" t="str">
            <v>正式工</v>
          </cell>
          <cell r="Q279" t="str">
            <v>生产类</v>
          </cell>
          <cell r="R279" t="str">
            <v>直接人员</v>
          </cell>
          <cell r="S279">
            <v>45113</v>
          </cell>
          <cell r="T279">
            <v>1</v>
          </cell>
          <cell r="U279">
            <v>45118</v>
          </cell>
          <cell r="V279" t="str">
            <v>发泡转焊接</v>
          </cell>
          <cell r="W279" t="str">
            <v>19933763200</v>
          </cell>
          <cell r="X279" t="str">
            <v>李艳红</v>
          </cell>
          <cell r="Y279">
            <v>15132736894</v>
          </cell>
          <cell r="Z279" t="str">
            <v>中专</v>
          </cell>
          <cell r="AA279">
            <v>39995</v>
          </cell>
          <cell r="AB279" t="str">
            <v>青岛职专</v>
          </cell>
          <cell r="AC279" t="str">
            <v>机电一体化</v>
          </cell>
        </row>
        <row r="279">
          <cell r="AE279" t="str">
            <v>中专</v>
          </cell>
          <cell r="AF279">
            <v>39995</v>
          </cell>
          <cell r="AG279" t="str">
            <v>青岛职专</v>
          </cell>
          <cell r="AH279" t="str">
            <v>机电一体化</v>
          </cell>
        </row>
        <row r="279">
          <cell r="AJ279" t="str">
            <v>汉</v>
          </cell>
          <cell r="AK279" t="str">
            <v>群众</v>
          </cell>
          <cell r="AL279" t="str">
            <v>已婚</v>
          </cell>
          <cell r="AM279" t="str">
            <v>1988-07-15</v>
          </cell>
          <cell r="AN279">
            <v>36</v>
          </cell>
          <cell r="AO279">
            <v>39234</v>
          </cell>
          <cell r="AP279" t="str">
            <v>河北</v>
          </cell>
          <cell r="AQ279" t="str">
            <v>河北省沧州市盐山县韩集镇二郎堂村</v>
          </cell>
        </row>
        <row r="280">
          <cell r="C280" t="str">
            <v>杨圣泉</v>
          </cell>
          <cell r="D280" t="str">
            <v>男</v>
          </cell>
          <cell r="E280" t="str">
            <v>前台</v>
          </cell>
          <cell r="F280" t="str">
            <v>河北光华荣昌汽车部件部件公司</v>
          </cell>
          <cell r="G280" t="str">
            <v>座椅事业一部--座椅厂</v>
          </cell>
          <cell r="H280" t="str">
            <v>发泡车间</v>
          </cell>
          <cell r="I280" t="str">
            <v>发泡工</v>
          </cell>
          <cell r="J280" t="str">
            <v>/</v>
          </cell>
          <cell r="K280" t="str">
            <v>河北</v>
          </cell>
          <cell r="L280" t="str">
            <v>河北工厂</v>
          </cell>
          <cell r="M280" t="str">
            <v>劳动合同</v>
          </cell>
          <cell r="N280" t="str">
            <v>是</v>
          </cell>
          <cell r="O280" t="str">
            <v>否</v>
          </cell>
          <cell r="P280" t="str">
            <v>正式工</v>
          </cell>
          <cell r="Q280" t="str">
            <v>生产类</v>
          </cell>
          <cell r="R280" t="str">
            <v>直接人员</v>
          </cell>
          <cell r="S280">
            <v>45120</v>
          </cell>
          <cell r="T280">
            <v>1</v>
          </cell>
        </row>
        <row r="280">
          <cell r="W280" t="str">
            <v>17370939627</v>
          </cell>
          <cell r="X280" t="str">
            <v>杨志明</v>
          </cell>
          <cell r="Y280">
            <v>13363179996</v>
          </cell>
          <cell r="Z280" t="str">
            <v>中专</v>
          </cell>
          <cell r="AA280">
            <v>45108</v>
          </cell>
          <cell r="AB280" t="str">
            <v>中捷职业技术学校</v>
          </cell>
          <cell r="AC280" t="str">
            <v>机电一体化</v>
          </cell>
          <cell r="AD280" t="str">
            <v>统招</v>
          </cell>
          <cell r="AE280" t="str">
            <v>中专</v>
          </cell>
          <cell r="AF280">
            <v>45108</v>
          </cell>
          <cell r="AG280" t="str">
            <v>中捷职业技术学校</v>
          </cell>
          <cell r="AH280" t="str">
            <v>机电一体化</v>
          </cell>
          <cell r="AI280" t="str">
            <v>统招</v>
          </cell>
          <cell r="AJ280" t="str">
            <v>汉</v>
          </cell>
          <cell r="AK280" t="str">
            <v>群众</v>
          </cell>
          <cell r="AL280" t="str">
            <v>未婚</v>
          </cell>
          <cell r="AM280" t="str">
            <v>2003-06-27</v>
          </cell>
          <cell r="AN280">
            <v>21</v>
          </cell>
          <cell r="AO280">
            <v>44652</v>
          </cell>
          <cell r="AP280" t="str">
            <v>河北</v>
          </cell>
          <cell r="AQ280" t="str">
            <v>河北省沧州市沧县张官屯乡刘成庄村</v>
          </cell>
        </row>
        <row r="281">
          <cell r="C281" t="str">
            <v>杨金军</v>
          </cell>
          <cell r="D281" t="str">
            <v>男</v>
          </cell>
          <cell r="E281" t="str">
            <v>前台</v>
          </cell>
          <cell r="F281" t="str">
            <v>河北光华荣昌汽车部件部件公司</v>
          </cell>
          <cell r="G281" t="str">
            <v>后视镜事业部</v>
          </cell>
          <cell r="H281" t="str">
            <v>注塑车间</v>
          </cell>
          <cell r="I281" t="str">
            <v>操作工</v>
          </cell>
          <cell r="J281" t="str">
            <v>/</v>
          </cell>
          <cell r="K281" t="str">
            <v>河北</v>
          </cell>
          <cell r="L281" t="str">
            <v>河北工厂</v>
          </cell>
          <cell r="M281" t="str">
            <v>劳动合同</v>
          </cell>
          <cell r="N281" t="str">
            <v>是</v>
          </cell>
          <cell r="O281" t="str">
            <v>否</v>
          </cell>
          <cell r="P281" t="str">
            <v>正式工</v>
          </cell>
          <cell r="Q281" t="str">
            <v>生产类</v>
          </cell>
          <cell r="R281" t="str">
            <v>直接人员</v>
          </cell>
          <cell r="S281">
            <v>45134</v>
          </cell>
          <cell r="T281">
            <v>1</v>
          </cell>
          <cell r="U281">
            <v>45261</v>
          </cell>
          <cell r="V281" t="str">
            <v>调入</v>
          </cell>
          <cell r="W281" t="str">
            <v>15231703388</v>
          </cell>
          <cell r="X281" t="str">
            <v>陈美丽</v>
          </cell>
          <cell r="Y281">
            <v>18931765189</v>
          </cell>
          <cell r="Z281" t="str">
            <v>小学</v>
          </cell>
        </row>
        <row r="281">
          <cell r="AE281" t="str">
            <v>小学</v>
          </cell>
        </row>
        <row r="281">
          <cell r="AJ281" t="str">
            <v>汉</v>
          </cell>
          <cell r="AK281" t="str">
            <v>群众</v>
          </cell>
          <cell r="AL281" t="str">
            <v>已婚</v>
          </cell>
          <cell r="AM281" t="str">
            <v>1976-12-15</v>
          </cell>
          <cell r="AN281">
            <v>48</v>
          </cell>
          <cell r="AO281">
            <v>43101</v>
          </cell>
          <cell r="AP281" t="str">
            <v>河北</v>
          </cell>
          <cell r="AQ281" t="str">
            <v>河北省沧州市沧县李天木乡皂坡村</v>
          </cell>
        </row>
        <row r="282">
          <cell r="C282" t="str">
            <v>沈小华</v>
          </cell>
          <cell r="D282" t="str">
            <v>女</v>
          </cell>
          <cell r="E282" t="str">
            <v>前台</v>
          </cell>
          <cell r="F282" t="str">
            <v>河北光华荣昌汽车部件部件公司</v>
          </cell>
          <cell r="G282" t="str">
            <v>座椅事业一部--金属件厂</v>
          </cell>
          <cell r="H282" t="str">
            <v>焊接车间</v>
          </cell>
          <cell r="I282" t="str">
            <v>摆件工</v>
          </cell>
          <cell r="J282" t="str">
            <v>/</v>
          </cell>
          <cell r="K282" t="str">
            <v>河北</v>
          </cell>
          <cell r="L282" t="str">
            <v>河北工厂</v>
          </cell>
          <cell r="M282" t="str">
            <v>劳动合同</v>
          </cell>
          <cell r="N282" t="str">
            <v>是</v>
          </cell>
          <cell r="O282" t="str">
            <v>否</v>
          </cell>
          <cell r="P282" t="str">
            <v>正式工</v>
          </cell>
          <cell r="Q282" t="str">
            <v>生产类</v>
          </cell>
          <cell r="R282" t="str">
            <v>直接人员</v>
          </cell>
          <cell r="S282">
            <v>45135</v>
          </cell>
          <cell r="T282">
            <v>1</v>
          </cell>
          <cell r="U282">
            <v>45145</v>
          </cell>
          <cell r="V282" t="str">
            <v>调入</v>
          </cell>
          <cell r="W282" t="str">
            <v>18903173970</v>
          </cell>
          <cell r="X282" t="str">
            <v>高振民</v>
          </cell>
          <cell r="Y282">
            <v>18903174222</v>
          </cell>
          <cell r="Z282" t="str">
            <v>初中</v>
          </cell>
        </row>
        <row r="282">
          <cell r="AE282" t="str">
            <v>初中</v>
          </cell>
        </row>
        <row r="282">
          <cell r="AJ282" t="str">
            <v>汉</v>
          </cell>
          <cell r="AK282" t="str">
            <v>群众</v>
          </cell>
          <cell r="AL282" t="str">
            <v>已婚</v>
          </cell>
          <cell r="AM282" t="str">
            <v>1979-03-04</v>
          </cell>
          <cell r="AN282">
            <v>45</v>
          </cell>
        </row>
        <row r="282">
          <cell r="AP282" t="str">
            <v>河北</v>
          </cell>
          <cell r="AQ282" t="str">
            <v>河北省黄骅市常郭镇柳林庄村</v>
          </cell>
        </row>
        <row r="283">
          <cell r="C283" t="str">
            <v>迟艳云</v>
          </cell>
          <cell r="D283" t="str">
            <v>女</v>
          </cell>
          <cell r="E283" t="str">
            <v>前台</v>
          </cell>
          <cell r="F283" t="str">
            <v>河北光华荣昌汽车部件有限公司</v>
          </cell>
          <cell r="G283" t="str">
            <v>座椅事业一部--座椅厂</v>
          </cell>
          <cell r="H283" t="str">
            <v>发泡车间</v>
          </cell>
          <cell r="I283" t="str">
            <v>发泡工</v>
          </cell>
          <cell r="J283" t="str">
            <v>/</v>
          </cell>
          <cell r="K283" t="str">
            <v>河北</v>
          </cell>
          <cell r="L283" t="str">
            <v>河北工厂</v>
          </cell>
          <cell r="M283" t="str">
            <v>劳动合同</v>
          </cell>
          <cell r="N283" t="str">
            <v>是</v>
          </cell>
          <cell r="O283" t="str">
            <v>否</v>
          </cell>
          <cell r="P283" t="str">
            <v>正式工</v>
          </cell>
          <cell r="Q283" t="str">
            <v>生产类</v>
          </cell>
          <cell r="R283" t="str">
            <v>直接人员</v>
          </cell>
          <cell r="S283">
            <v>45143</v>
          </cell>
          <cell r="T283">
            <v>1</v>
          </cell>
        </row>
        <row r="283">
          <cell r="W283" t="str">
            <v>15632766011</v>
          </cell>
          <cell r="X283" t="str">
            <v>宋立海</v>
          </cell>
          <cell r="Y283">
            <v>15631700011</v>
          </cell>
          <cell r="Z283" t="str">
            <v>高中</v>
          </cell>
        </row>
        <row r="283">
          <cell r="AE283" t="str">
            <v>高中</v>
          </cell>
        </row>
        <row r="283">
          <cell r="AJ283" t="str">
            <v>汉</v>
          </cell>
          <cell r="AK283" t="str">
            <v>群众</v>
          </cell>
          <cell r="AL283" t="str">
            <v>已婚</v>
          </cell>
          <cell r="AM283" t="str">
            <v>1984-04-10</v>
          </cell>
          <cell r="AN283">
            <v>40</v>
          </cell>
        </row>
        <row r="283">
          <cell r="AP283" t="str">
            <v>河北</v>
          </cell>
          <cell r="AQ283" t="str">
            <v>河北省黄骅市中捷农场胡庄子村</v>
          </cell>
        </row>
        <row r="284">
          <cell r="C284" t="str">
            <v>程顺</v>
          </cell>
          <cell r="D284" t="str">
            <v>男</v>
          </cell>
          <cell r="E284" t="str">
            <v>前台</v>
          </cell>
          <cell r="F284" t="str">
            <v>河北光华荣昌汽车部件有限公司</v>
          </cell>
          <cell r="G284" t="str">
            <v>座椅事业一部--金属件厂</v>
          </cell>
          <cell r="H284" t="str">
            <v>焊接车间</v>
          </cell>
          <cell r="I284" t="str">
            <v>摆件工</v>
          </cell>
          <cell r="J284" t="str">
            <v>/</v>
          </cell>
          <cell r="K284" t="str">
            <v>河北</v>
          </cell>
          <cell r="L284" t="str">
            <v>天津宏达翔科技有限公司</v>
          </cell>
          <cell r="M284" t="str">
            <v>劳务派遣</v>
          </cell>
          <cell r="N284" t="str">
            <v>是</v>
          </cell>
          <cell r="O284" t="str">
            <v>否</v>
          </cell>
          <cell r="P284" t="str">
            <v>劳务派遣</v>
          </cell>
          <cell r="Q284" t="str">
            <v>生产类</v>
          </cell>
          <cell r="R284" t="str">
            <v>直接人员</v>
          </cell>
          <cell r="S284">
            <v>45154</v>
          </cell>
          <cell r="T284">
            <v>1</v>
          </cell>
          <cell r="U284">
            <v>45536</v>
          </cell>
          <cell r="V284" t="str">
            <v>调入</v>
          </cell>
          <cell r="W284">
            <v>17331753430</v>
          </cell>
          <cell r="X284" t="str">
            <v>程进林</v>
          </cell>
          <cell r="Y284">
            <v>18733743431</v>
          </cell>
          <cell r="Z284" t="str">
            <v>中专</v>
          </cell>
          <cell r="AA284">
            <v>44105</v>
          </cell>
          <cell r="AB284" t="str">
            <v>中捷职业技术学校</v>
          </cell>
          <cell r="AC284" t="str">
            <v>机电一体化</v>
          </cell>
          <cell r="AD284" t="str">
            <v>统招</v>
          </cell>
          <cell r="AE284" t="str">
            <v>中专</v>
          </cell>
          <cell r="AF284">
            <v>44105</v>
          </cell>
          <cell r="AG284" t="str">
            <v>中捷职业技术学校</v>
          </cell>
          <cell r="AH284" t="str">
            <v>机电一体化</v>
          </cell>
          <cell r="AI284" t="str">
            <v>统招</v>
          </cell>
          <cell r="AJ284" t="str">
            <v>汉</v>
          </cell>
          <cell r="AK284" t="str">
            <v>群众</v>
          </cell>
          <cell r="AL284" t="str">
            <v>未婚</v>
          </cell>
          <cell r="AM284" t="str">
            <v>2003-01-02</v>
          </cell>
          <cell r="AN284">
            <v>22</v>
          </cell>
        </row>
        <row r="284">
          <cell r="AP284" t="str">
            <v>河北</v>
          </cell>
          <cell r="AQ284" t="str">
            <v>河北省黄骅市吕桥镇孙正庄村</v>
          </cell>
        </row>
        <row r="285">
          <cell r="C285" t="str">
            <v>王野</v>
          </cell>
          <cell r="D285" t="str">
            <v>男</v>
          </cell>
          <cell r="E285" t="str">
            <v>前台</v>
          </cell>
          <cell r="F285" t="str">
            <v>河北光华荣昌汽车部件有限公司</v>
          </cell>
          <cell r="G285" t="str">
            <v>座椅事业一部--座椅厂</v>
          </cell>
          <cell r="H285" t="str">
            <v>发泡车间</v>
          </cell>
          <cell r="I285" t="str">
            <v>发泡工</v>
          </cell>
          <cell r="J285" t="str">
            <v>/</v>
          </cell>
          <cell r="K285" t="str">
            <v>河北</v>
          </cell>
          <cell r="L285" t="str">
            <v>河北工厂</v>
          </cell>
          <cell r="M285" t="str">
            <v>劳动合同</v>
          </cell>
          <cell r="N285" t="str">
            <v>是</v>
          </cell>
          <cell r="O285" t="str">
            <v>否</v>
          </cell>
          <cell r="P285" t="str">
            <v>正式工</v>
          </cell>
          <cell r="Q285" t="str">
            <v>生产类</v>
          </cell>
          <cell r="R285" t="str">
            <v>直接人员</v>
          </cell>
          <cell r="S285">
            <v>45157</v>
          </cell>
          <cell r="T285">
            <v>1</v>
          </cell>
        </row>
        <row r="285">
          <cell r="W285">
            <v>13127300089</v>
          </cell>
          <cell r="X285" t="str">
            <v>王富伟</v>
          </cell>
          <cell r="Y285">
            <v>13293490888</v>
          </cell>
          <cell r="Z285" t="str">
            <v>中专</v>
          </cell>
          <cell r="AA285">
            <v>41791</v>
          </cell>
          <cell r="AB285" t="str">
            <v>中捷职业技术学校</v>
          </cell>
          <cell r="AC285" t="str">
            <v>机电一体化</v>
          </cell>
          <cell r="AD285" t="str">
            <v>统招</v>
          </cell>
          <cell r="AE285" t="str">
            <v>中专</v>
          </cell>
          <cell r="AF285">
            <v>41791</v>
          </cell>
          <cell r="AG285" t="str">
            <v>中捷职业技术学校</v>
          </cell>
          <cell r="AH285" t="str">
            <v>机电一体化</v>
          </cell>
          <cell r="AI285" t="str">
            <v>统招</v>
          </cell>
          <cell r="AJ285" t="str">
            <v>汉</v>
          </cell>
          <cell r="AK285" t="str">
            <v>群众</v>
          </cell>
          <cell r="AL285" t="str">
            <v>已婚</v>
          </cell>
          <cell r="AM285" t="str">
            <v>1997-03-27</v>
          </cell>
          <cell r="AN285">
            <v>27</v>
          </cell>
        </row>
        <row r="285">
          <cell r="AP285" t="str">
            <v>河北</v>
          </cell>
          <cell r="AQ285" t="str">
            <v>河北黄骅市建设大街15号招贤楼</v>
          </cell>
        </row>
        <row r="286">
          <cell r="C286" t="str">
            <v>范志超</v>
          </cell>
          <cell r="D286" t="str">
            <v>男</v>
          </cell>
          <cell r="E286" t="str">
            <v>前台</v>
          </cell>
          <cell r="F286" t="str">
            <v>河北光华荣昌汽车部件有限公司</v>
          </cell>
          <cell r="G286" t="str">
            <v>座椅事业一部--金属件厂</v>
          </cell>
          <cell r="H286" t="str">
            <v>焊接车间</v>
          </cell>
          <cell r="I286" t="str">
            <v>摆件工</v>
          </cell>
          <cell r="J286" t="str">
            <v>/</v>
          </cell>
          <cell r="K286" t="str">
            <v>河北</v>
          </cell>
          <cell r="L286" t="str">
            <v>河北工厂</v>
          </cell>
          <cell r="M286" t="str">
            <v>劳动合同</v>
          </cell>
          <cell r="N286" t="str">
            <v>是</v>
          </cell>
          <cell r="O286" t="str">
            <v>否</v>
          </cell>
          <cell r="P286" t="str">
            <v>正式工</v>
          </cell>
          <cell r="Q286" t="str">
            <v>生产类</v>
          </cell>
          <cell r="R286" t="str">
            <v>直接人员</v>
          </cell>
          <cell r="S286">
            <v>45164</v>
          </cell>
          <cell r="T286">
            <v>1</v>
          </cell>
        </row>
        <row r="286">
          <cell r="W286">
            <v>15130812998</v>
          </cell>
          <cell r="X286" t="str">
            <v>范国华</v>
          </cell>
          <cell r="Y286">
            <v>18733789473</v>
          </cell>
          <cell r="Z286" t="str">
            <v>大专</v>
          </cell>
          <cell r="AA286">
            <v>45078</v>
          </cell>
          <cell r="AB286" t="str">
            <v>承德应用技术职业学院</v>
          </cell>
          <cell r="AC286" t="str">
            <v>工业机器人</v>
          </cell>
          <cell r="AD286" t="str">
            <v>统招</v>
          </cell>
          <cell r="AE286" t="str">
            <v>大专</v>
          </cell>
          <cell r="AF286">
            <v>45078</v>
          </cell>
          <cell r="AG286" t="str">
            <v>承德应用技术职业学院</v>
          </cell>
          <cell r="AH286" t="str">
            <v>工业机器人</v>
          </cell>
          <cell r="AI286" t="str">
            <v>统招</v>
          </cell>
          <cell r="AJ286" t="str">
            <v>汉</v>
          </cell>
          <cell r="AK286" t="str">
            <v>群众</v>
          </cell>
          <cell r="AL286" t="str">
            <v>未婚</v>
          </cell>
          <cell r="AM286" t="str">
            <v>2002-04-01</v>
          </cell>
          <cell r="AN286">
            <v>22</v>
          </cell>
        </row>
        <row r="286">
          <cell r="AP286" t="str">
            <v>山东</v>
          </cell>
          <cell r="AQ286" t="str">
            <v>山东省庆云县庆云镇东贾村</v>
          </cell>
        </row>
        <row r="287">
          <cell r="C287" t="str">
            <v>刘镔</v>
          </cell>
          <cell r="D287" t="str">
            <v>男</v>
          </cell>
          <cell r="E287" t="str">
            <v>中台</v>
          </cell>
          <cell r="F287" t="str">
            <v>河北光华荣昌汽车部件有限公司</v>
          </cell>
          <cell r="G287" t="str">
            <v>河北工艺工程部</v>
          </cell>
          <cell r="H287" t="str">
            <v>工艺工程部</v>
          </cell>
          <cell r="I287" t="str">
            <v>试制工程师</v>
          </cell>
          <cell r="J287" t="str">
            <v>/</v>
          </cell>
          <cell r="K287" t="str">
            <v>河北</v>
          </cell>
          <cell r="L287" t="str">
            <v>河北工厂</v>
          </cell>
          <cell r="M287" t="str">
            <v>劳动合同</v>
          </cell>
          <cell r="N287" t="str">
            <v>是</v>
          </cell>
          <cell r="O287" t="str">
            <v>否</v>
          </cell>
          <cell r="P287" t="str">
            <v>正式工</v>
          </cell>
          <cell r="Q287" t="str">
            <v>技术类</v>
          </cell>
          <cell r="R287" t="str">
            <v>间接人员</v>
          </cell>
          <cell r="S287">
            <v>45167</v>
          </cell>
          <cell r="T287">
            <v>1</v>
          </cell>
        </row>
        <row r="287">
          <cell r="W287">
            <v>18632896807</v>
          </cell>
          <cell r="X287" t="str">
            <v>刘铁军</v>
          </cell>
          <cell r="Y287">
            <v>15075887885</v>
          </cell>
          <cell r="Z287" t="str">
            <v>中专</v>
          </cell>
          <cell r="AA287">
            <v>45030</v>
          </cell>
          <cell r="AB287" t="str">
            <v>石家庄太行科技</v>
          </cell>
          <cell r="AC287" t="str">
            <v>计算机网络技术</v>
          </cell>
          <cell r="AD287" t="str">
            <v>统招</v>
          </cell>
          <cell r="AE287" t="str">
            <v>中专</v>
          </cell>
          <cell r="AF287">
            <v>45030</v>
          </cell>
          <cell r="AG287" t="str">
            <v>石家庄太行科技</v>
          </cell>
          <cell r="AH287" t="str">
            <v>计算机网络技术</v>
          </cell>
          <cell r="AI287" t="str">
            <v>统招</v>
          </cell>
          <cell r="AJ287" t="str">
            <v>汉</v>
          </cell>
          <cell r="AK287" t="str">
            <v>群众</v>
          </cell>
          <cell r="AL287" t="str">
            <v>未婚</v>
          </cell>
          <cell r="AM287" t="str">
            <v>2005-06-08</v>
          </cell>
          <cell r="AN287">
            <v>19</v>
          </cell>
          <cell r="AO287">
            <v>45166</v>
          </cell>
          <cell r="AP287" t="str">
            <v>河北</v>
          </cell>
          <cell r="AQ287" t="str">
            <v>河北省衡水市景县广川镇西早科村</v>
          </cell>
        </row>
        <row r="288">
          <cell r="C288" t="str">
            <v>张长江</v>
          </cell>
          <cell r="D288" t="str">
            <v>男</v>
          </cell>
          <cell r="E288" t="str">
            <v>前台</v>
          </cell>
          <cell r="F288" t="str">
            <v>河北光华荣昌汽车部件有限公司</v>
          </cell>
          <cell r="G288" t="str">
            <v>座椅事业一部--座椅厂</v>
          </cell>
          <cell r="H288" t="str">
            <v>销售服务科</v>
          </cell>
          <cell r="I288" t="str">
            <v>工装维修</v>
          </cell>
          <cell r="J288" t="str">
            <v>/</v>
          </cell>
          <cell r="K288" t="str">
            <v>河北</v>
          </cell>
          <cell r="L288" t="str">
            <v>天津宏达翔科技有限公司</v>
          </cell>
          <cell r="M288" t="str">
            <v>劳务派遣</v>
          </cell>
          <cell r="N288" t="str">
            <v>是</v>
          </cell>
          <cell r="O288" t="str">
            <v>否</v>
          </cell>
          <cell r="P288" t="str">
            <v>劳务派遣</v>
          </cell>
          <cell r="Q288" t="str">
            <v>销售类</v>
          </cell>
          <cell r="R288" t="str">
            <v>间接人员</v>
          </cell>
          <cell r="S288">
            <v>45167</v>
          </cell>
          <cell r="T288">
            <v>1</v>
          </cell>
          <cell r="U288">
            <v>45536</v>
          </cell>
          <cell r="V288" t="str">
            <v>调入</v>
          </cell>
          <cell r="W288">
            <v>18931798712</v>
          </cell>
          <cell r="X288" t="str">
            <v>李甜</v>
          </cell>
          <cell r="Y288">
            <v>15297353176</v>
          </cell>
          <cell r="Z288" t="str">
            <v>大专</v>
          </cell>
          <cell r="AA288">
            <v>44378</v>
          </cell>
          <cell r="AB288" t="str">
            <v>石家庄职业技术学院</v>
          </cell>
          <cell r="AC288" t="str">
            <v>机电一体化</v>
          </cell>
          <cell r="AD288" t="str">
            <v>统招</v>
          </cell>
          <cell r="AE288" t="str">
            <v>大专</v>
          </cell>
          <cell r="AF288">
            <v>44378</v>
          </cell>
          <cell r="AG288" t="str">
            <v>石家庄职业技术学院</v>
          </cell>
          <cell r="AH288" t="str">
            <v>机电一体化</v>
          </cell>
          <cell r="AI288" t="str">
            <v>统招</v>
          </cell>
          <cell r="AJ288" t="str">
            <v>汉</v>
          </cell>
          <cell r="AK288" t="str">
            <v>群众</v>
          </cell>
          <cell r="AL288" t="str">
            <v>已婚</v>
          </cell>
          <cell r="AM288" t="str">
            <v>1993-11-14</v>
          </cell>
          <cell r="AN288">
            <v>31</v>
          </cell>
        </row>
        <row r="288">
          <cell r="AP288" t="str">
            <v>河北</v>
          </cell>
          <cell r="AQ288" t="str">
            <v>河北省沧州市海兴县赵毛陶镇大张庄村</v>
          </cell>
        </row>
        <row r="289">
          <cell r="C289" t="str">
            <v>朱海杰</v>
          </cell>
          <cell r="D289" t="str">
            <v>男</v>
          </cell>
          <cell r="E289" t="str">
            <v>前台</v>
          </cell>
          <cell r="F289" t="str">
            <v>河北光华荣昌汽车部件有限公司</v>
          </cell>
          <cell r="G289" t="str">
            <v>座椅事业一部--金属件厂</v>
          </cell>
          <cell r="H289" t="str">
            <v>冲压弯管车间</v>
          </cell>
          <cell r="I289" t="str">
            <v>冲压工</v>
          </cell>
          <cell r="J289" t="str">
            <v>/</v>
          </cell>
          <cell r="K289" t="str">
            <v>河北</v>
          </cell>
          <cell r="L289" t="str">
            <v>河北工厂</v>
          </cell>
          <cell r="M289" t="str">
            <v>劳动合同</v>
          </cell>
          <cell r="N289" t="str">
            <v>是</v>
          </cell>
          <cell r="O289" t="str">
            <v>否</v>
          </cell>
          <cell r="P289" t="str">
            <v>正式工</v>
          </cell>
          <cell r="Q289" t="str">
            <v>生产类</v>
          </cell>
          <cell r="R289" t="str">
            <v>直接人员</v>
          </cell>
          <cell r="S289">
            <v>45167</v>
          </cell>
          <cell r="T289">
            <v>1</v>
          </cell>
          <cell r="U289">
            <v>45170</v>
          </cell>
          <cell r="V289" t="str">
            <v>调入</v>
          </cell>
          <cell r="W289">
            <v>17736793337</v>
          </cell>
          <cell r="X289" t="str">
            <v>王敬</v>
          </cell>
          <cell r="Y289">
            <v>17761592117</v>
          </cell>
          <cell r="Z289" t="str">
            <v>初中</v>
          </cell>
          <cell r="AA289">
            <v>39600</v>
          </cell>
        </row>
        <row r="289">
          <cell r="AE289" t="str">
            <v>初中</v>
          </cell>
          <cell r="AF289">
            <v>39600</v>
          </cell>
        </row>
        <row r="289">
          <cell r="AJ289" t="str">
            <v>汉</v>
          </cell>
          <cell r="AK289" t="str">
            <v>群众</v>
          </cell>
          <cell r="AL289" t="str">
            <v>已婚</v>
          </cell>
          <cell r="AM289" t="str">
            <v>1991-06-25</v>
          </cell>
          <cell r="AN289">
            <v>33</v>
          </cell>
        </row>
        <row r="289">
          <cell r="AP289" t="str">
            <v>河北</v>
          </cell>
          <cell r="AQ289" t="str">
            <v>河北省黄骅市旧城镇东田村</v>
          </cell>
        </row>
        <row r="290">
          <cell r="C290" t="str">
            <v>杨朕</v>
          </cell>
          <cell r="D290" t="str">
            <v>男</v>
          </cell>
          <cell r="E290" t="str">
            <v>前台</v>
          </cell>
          <cell r="F290" t="str">
            <v>河北光华荣昌汽车部件有限公司</v>
          </cell>
          <cell r="G290" t="str">
            <v>座椅事业一部--金属件厂</v>
          </cell>
          <cell r="H290" t="str">
            <v>冲压弯管车间</v>
          </cell>
          <cell r="I290" t="str">
            <v>冲压工</v>
          </cell>
          <cell r="J290" t="str">
            <v>/</v>
          </cell>
          <cell r="K290" t="str">
            <v>河北</v>
          </cell>
          <cell r="L290" t="str">
            <v>河北工厂</v>
          </cell>
          <cell r="M290" t="str">
            <v>劳动合同</v>
          </cell>
          <cell r="N290" t="str">
            <v>是</v>
          </cell>
          <cell r="O290" t="str">
            <v>否</v>
          </cell>
          <cell r="P290" t="str">
            <v>正式工</v>
          </cell>
          <cell r="Q290" t="str">
            <v>生产类</v>
          </cell>
          <cell r="R290" t="str">
            <v>直接人员</v>
          </cell>
          <cell r="S290">
            <v>45170</v>
          </cell>
          <cell r="T290">
            <v>1</v>
          </cell>
        </row>
        <row r="290">
          <cell r="W290">
            <v>13111759331</v>
          </cell>
          <cell r="X290" t="str">
            <v>易春凤</v>
          </cell>
          <cell r="Y290">
            <v>16630739448</v>
          </cell>
          <cell r="Z290" t="str">
            <v>初中</v>
          </cell>
          <cell r="AA290">
            <v>41426</v>
          </cell>
        </row>
        <row r="290">
          <cell r="AE290" t="str">
            <v>初中</v>
          </cell>
          <cell r="AF290">
            <v>41426</v>
          </cell>
        </row>
        <row r="290">
          <cell r="AJ290" t="str">
            <v>汉</v>
          </cell>
          <cell r="AK290" t="str">
            <v>群众</v>
          </cell>
          <cell r="AL290" t="str">
            <v>未婚</v>
          </cell>
          <cell r="AM290" t="str">
            <v>1996-01-12</v>
          </cell>
          <cell r="AN290">
            <v>28</v>
          </cell>
        </row>
        <row r="290">
          <cell r="AP290" t="str">
            <v>河北</v>
          </cell>
          <cell r="AQ290" t="str">
            <v>河北省黄骅市常郭镇白庄村</v>
          </cell>
        </row>
        <row r="291">
          <cell r="C291" t="str">
            <v>郑晨阳</v>
          </cell>
          <cell r="D291" t="str">
            <v>男</v>
          </cell>
          <cell r="E291" t="str">
            <v>前台</v>
          </cell>
          <cell r="F291" t="str">
            <v>河北光华荣昌汽车部件有限公司</v>
          </cell>
          <cell r="G291" t="str">
            <v>座椅事业一部--金属件厂</v>
          </cell>
          <cell r="H291" t="str">
            <v>焊接车间</v>
          </cell>
          <cell r="I291" t="str">
            <v>摆件工</v>
          </cell>
          <cell r="J291" t="str">
            <v>/</v>
          </cell>
          <cell r="K291" t="str">
            <v>河北</v>
          </cell>
          <cell r="L291" t="str">
            <v>河北工厂</v>
          </cell>
          <cell r="M291" t="str">
            <v>劳动合同</v>
          </cell>
          <cell r="N291" t="str">
            <v>是</v>
          </cell>
          <cell r="O291" t="str">
            <v>否</v>
          </cell>
          <cell r="P291" t="str">
            <v>正式工</v>
          </cell>
          <cell r="Q291" t="str">
            <v>生产类</v>
          </cell>
          <cell r="R291" t="str">
            <v>直接人员</v>
          </cell>
          <cell r="S291">
            <v>45180</v>
          </cell>
          <cell r="T291">
            <v>1</v>
          </cell>
        </row>
        <row r="291">
          <cell r="W291" t="str">
            <v>13722704678</v>
          </cell>
          <cell r="X291" t="str">
            <v>郑以江</v>
          </cell>
          <cell r="Y291">
            <v>15030725789</v>
          </cell>
          <cell r="Z291" t="str">
            <v>中专</v>
          </cell>
          <cell r="AA291">
            <v>42401</v>
          </cell>
          <cell r="AB291" t="str">
            <v>河北省中等职业学校</v>
          </cell>
          <cell r="AC291" t="str">
            <v>计算机</v>
          </cell>
          <cell r="AD291" t="str">
            <v>统招</v>
          </cell>
          <cell r="AE291" t="str">
            <v>中专</v>
          </cell>
          <cell r="AF291">
            <v>42401</v>
          </cell>
          <cell r="AG291" t="str">
            <v>河北省中等职业学校</v>
          </cell>
          <cell r="AH291" t="str">
            <v>计算机</v>
          </cell>
          <cell r="AI291" t="str">
            <v>统招</v>
          </cell>
          <cell r="AJ291" t="str">
            <v>汉</v>
          </cell>
          <cell r="AK291" t="str">
            <v>群众</v>
          </cell>
          <cell r="AL291" t="str">
            <v>未婚</v>
          </cell>
          <cell r="AM291" t="str">
            <v>1996-10-18</v>
          </cell>
          <cell r="AN291">
            <v>28</v>
          </cell>
          <cell r="AO291">
            <v>42278</v>
          </cell>
          <cell r="AP291" t="str">
            <v>河北</v>
          </cell>
          <cell r="AQ291" t="str">
            <v>河北省黄骅市吕桥镇郑口村</v>
          </cell>
        </row>
        <row r="292">
          <cell r="C292" t="str">
            <v>高健朝</v>
          </cell>
          <cell r="D292" t="str">
            <v>男</v>
          </cell>
          <cell r="E292" t="str">
            <v>前台</v>
          </cell>
          <cell r="F292" t="str">
            <v>河北光华荣昌汽车部件有限公司</v>
          </cell>
          <cell r="G292" t="str">
            <v>座椅事业一部--金属件厂</v>
          </cell>
          <cell r="H292" t="str">
            <v>底座装配车间</v>
          </cell>
          <cell r="I292" t="str">
            <v>组装工</v>
          </cell>
          <cell r="J292" t="str">
            <v>/</v>
          </cell>
          <cell r="K292" t="str">
            <v>河北</v>
          </cell>
          <cell r="L292" t="str">
            <v>河北工厂</v>
          </cell>
          <cell r="M292" t="str">
            <v>劳动合同</v>
          </cell>
          <cell r="N292" t="str">
            <v>是</v>
          </cell>
          <cell r="O292" t="str">
            <v>否</v>
          </cell>
          <cell r="P292" t="str">
            <v>正式工</v>
          </cell>
          <cell r="Q292" t="str">
            <v>生产类</v>
          </cell>
          <cell r="R292" t="str">
            <v>直接人员</v>
          </cell>
          <cell r="S292">
            <v>45184</v>
          </cell>
          <cell r="T292">
            <v>1</v>
          </cell>
        </row>
        <row r="292">
          <cell r="W292">
            <v>15530435188</v>
          </cell>
          <cell r="X292" t="str">
            <v>冯淑银</v>
          </cell>
          <cell r="Y292">
            <v>15830803008</v>
          </cell>
          <cell r="Z292" t="str">
            <v>中专</v>
          </cell>
          <cell r="AA292">
            <v>44378</v>
          </cell>
          <cell r="AB292" t="str">
            <v>中捷职业技术学校</v>
          </cell>
          <cell r="AC292" t="str">
            <v>机电一体化</v>
          </cell>
          <cell r="AD292" t="str">
            <v>统招</v>
          </cell>
          <cell r="AE292" t="str">
            <v>中专</v>
          </cell>
          <cell r="AF292">
            <v>44378</v>
          </cell>
          <cell r="AG292" t="str">
            <v>中捷职业技术学校</v>
          </cell>
          <cell r="AH292" t="str">
            <v>机电一体化</v>
          </cell>
          <cell r="AI292" t="str">
            <v>统招</v>
          </cell>
          <cell r="AJ292" t="str">
            <v>汉</v>
          </cell>
          <cell r="AK292" t="str">
            <v>群众</v>
          </cell>
          <cell r="AL292" t="str">
            <v>未婚</v>
          </cell>
          <cell r="AM292" t="str">
            <v>2003-05-27</v>
          </cell>
          <cell r="AN292">
            <v>21</v>
          </cell>
          <cell r="AO292">
            <v>45170</v>
          </cell>
          <cell r="AP292" t="str">
            <v>河北</v>
          </cell>
          <cell r="AQ292" t="str">
            <v>河北省黄骅市吕桥镇高口村</v>
          </cell>
        </row>
        <row r="293">
          <cell r="C293" t="str">
            <v>吕宪超</v>
          </cell>
          <cell r="D293" t="str">
            <v>男</v>
          </cell>
          <cell r="E293" t="str">
            <v>前台</v>
          </cell>
          <cell r="F293" t="str">
            <v>河北光华荣昌汽车部件有限公司</v>
          </cell>
          <cell r="G293" t="str">
            <v>座椅事业一部--金属件厂</v>
          </cell>
          <cell r="H293" t="str">
            <v>采购执行科</v>
          </cell>
          <cell r="I293" t="str">
            <v>物料计划员</v>
          </cell>
          <cell r="J293" t="str">
            <v>/</v>
          </cell>
          <cell r="K293" t="str">
            <v>河北</v>
          </cell>
          <cell r="L293" t="str">
            <v>河北工厂</v>
          </cell>
          <cell r="M293" t="str">
            <v>劳动合同</v>
          </cell>
          <cell r="N293" t="str">
            <v>是</v>
          </cell>
          <cell r="O293" t="str">
            <v>否</v>
          </cell>
          <cell r="P293" t="str">
            <v>正式工</v>
          </cell>
          <cell r="Q293" t="str">
            <v>采购类</v>
          </cell>
          <cell r="R293" t="str">
            <v>间接人员</v>
          </cell>
          <cell r="S293">
            <v>45187</v>
          </cell>
          <cell r="T293">
            <v>1</v>
          </cell>
        </row>
        <row r="293">
          <cell r="W293" t="str">
            <v>17736795916</v>
          </cell>
          <cell r="X293" t="str">
            <v>孔宁</v>
          </cell>
          <cell r="Y293">
            <v>13323077768</v>
          </cell>
          <cell r="Z293" t="str">
            <v>大专</v>
          </cell>
          <cell r="AA293">
            <v>42887</v>
          </cell>
          <cell r="AB293" t="str">
            <v>天津机电职业技术学院</v>
          </cell>
          <cell r="AC293" t="str">
            <v>机电一体化</v>
          </cell>
          <cell r="AD293" t="str">
            <v>统招</v>
          </cell>
          <cell r="AE293" t="str">
            <v>大专</v>
          </cell>
          <cell r="AF293">
            <v>42887</v>
          </cell>
          <cell r="AG293" t="str">
            <v>天津机电职业技术学院</v>
          </cell>
          <cell r="AH293" t="str">
            <v>机电一体化</v>
          </cell>
          <cell r="AI293" t="str">
            <v>统招</v>
          </cell>
          <cell r="AJ293" t="str">
            <v>汉</v>
          </cell>
          <cell r="AK293" t="str">
            <v>群众</v>
          </cell>
          <cell r="AL293" t="str">
            <v>已婚</v>
          </cell>
          <cell r="AM293" t="str">
            <v>1993-05-28</v>
          </cell>
          <cell r="AN293">
            <v>31</v>
          </cell>
          <cell r="AO293">
            <v>42675</v>
          </cell>
          <cell r="AP293" t="str">
            <v>河北</v>
          </cell>
          <cell r="AQ293" t="str">
            <v>河北省黄骅市吕桥镇吕北村</v>
          </cell>
        </row>
        <row r="294">
          <cell r="C294" t="str">
            <v>刘铭杰</v>
          </cell>
          <cell r="D294" t="str">
            <v>男</v>
          </cell>
          <cell r="E294" t="str">
            <v>前台</v>
          </cell>
          <cell r="F294" t="str">
            <v>河北光华荣昌汽车部件有限公司</v>
          </cell>
          <cell r="G294" t="str">
            <v>座椅事业一部--金属件厂</v>
          </cell>
          <cell r="H294" t="str">
            <v>安环科</v>
          </cell>
          <cell r="I294" t="str">
            <v>安环主管</v>
          </cell>
          <cell r="J294" t="str">
            <v>/</v>
          </cell>
          <cell r="K294" t="str">
            <v>河北</v>
          </cell>
          <cell r="L294" t="str">
            <v>河北工厂</v>
          </cell>
          <cell r="M294" t="str">
            <v>劳动合同</v>
          </cell>
          <cell r="N294" t="str">
            <v>是</v>
          </cell>
          <cell r="O294" t="str">
            <v>否</v>
          </cell>
          <cell r="P294" t="str">
            <v>正式工</v>
          </cell>
          <cell r="Q294" t="str">
            <v>管理类</v>
          </cell>
          <cell r="R294" t="str">
            <v>间接人员</v>
          </cell>
          <cell r="S294">
            <v>45188</v>
          </cell>
          <cell r="T294">
            <v>1</v>
          </cell>
        </row>
        <row r="294">
          <cell r="W294" t="str">
            <v>17632004567</v>
          </cell>
          <cell r="X294" t="str">
            <v>王晓晴</v>
          </cell>
          <cell r="Y294">
            <v>15226642680</v>
          </cell>
          <cell r="Z294" t="str">
            <v>高中</v>
          </cell>
          <cell r="AA294">
            <v>41426</v>
          </cell>
        </row>
        <row r="294">
          <cell r="AE294" t="str">
            <v>高中</v>
          </cell>
          <cell r="AF294">
            <v>41426</v>
          </cell>
        </row>
        <row r="294">
          <cell r="AJ294" t="str">
            <v>汉</v>
          </cell>
          <cell r="AK294" t="str">
            <v>党员</v>
          </cell>
          <cell r="AL294" t="str">
            <v>已婚</v>
          </cell>
          <cell r="AM294" t="str">
            <v>1994-10-01</v>
          </cell>
          <cell r="AN294">
            <v>30</v>
          </cell>
          <cell r="AO294">
            <v>43586</v>
          </cell>
          <cell r="AP294" t="str">
            <v>河北</v>
          </cell>
          <cell r="AQ294" t="str">
            <v>河北省黄骅市吕桥镇刘场庄村</v>
          </cell>
        </row>
        <row r="295">
          <cell r="C295" t="str">
            <v>张龙</v>
          </cell>
          <cell r="D295" t="str">
            <v>男</v>
          </cell>
          <cell r="E295" t="str">
            <v>中台</v>
          </cell>
          <cell r="F295" t="str">
            <v>河北光华荣昌汽车部件有限公司</v>
          </cell>
          <cell r="G295" t="str">
            <v>河北工艺工程部</v>
          </cell>
          <cell r="H295" t="str">
            <v>工艺工程部</v>
          </cell>
          <cell r="I295" t="str">
            <v>总装工程师</v>
          </cell>
          <cell r="J295" t="str">
            <v>/</v>
          </cell>
          <cell r="K295" t="str">
            <v>河北</v>
          </cell>
          <cell r="L295" t="str">
            <v>河北工厂</v>
          </cell>
          <cell r="M295" t="str">
            <v>劳动合同</v>
          </cell>
          <cell r="N295" t="str">
            <v>是</v>
          </cell>
          <cell r="O295" t="str">
            <v>否</v>
          </cell>
          <cell r="P295" t="str">
            <v>正式工</v>
          </cell>
          <cell r="Q295" t="str">
            <v>技术类</v>
          </cell>
          <cell r="R295" t="str">
            <v>间接人员</v>
          </cell>
          <cell r="S295">
            <v>45187</v>
          </cell>
          <cell r="T295">
            <v>1</v>
          </cell>
        </row>
        <row r="295">
          <cell r="W295" t="str">
            <v>18932686292</v>
          </cell>
          <cell r="X295" t="str">
            <v>赵刘莉</v>
          </cell>
          <cell r="Y295">
            <v>15127248215</v>
          </cell>
          <cell r="Z295" t="str">
            <v>大专</v>
          </cell>
          <cell r="AA295">
            <v>40787</v>
          </cell>
          <cell r="AB295" t="str">
            <v>西安华西专修大学</v>
          </cell>
          <cell r="AC295" t="str">
            <v>汽车检测与维修</v>
          </cell>
          <cell r="AD295" t="str">
            <v>统招</v>
          </cell>
          <cell r="AE295" t="str">
            <v>大专</v>
          </cell>
          <cell r="AF295">
            <v>40787</v>
          </cell>
          <cell r="AG295" t="str">
            <v>西安华西专修大学</v>
          </cell>
          <cell r="AH295" t="str">
            <v>汽车检测与维修</v>
          </cell>
          <cell r="AI295" t="str">
            <v>统招</v>
          </cell>
          <cell r="AJ295" t="str">
            <v>汉</v>
          </cell>
          <cell r="AK295" t="str">
            <v>群众</v>
          </cell>
          <cell r="AL295" t="str">
            <v>已婚</v>
          </cell>
          <cell r="AM295" t="str">
            <v>1989-07-26</v>
          </cell>
          <cell r="AN295">
            <v>35</v>
          </cell>
          <cell r="AO295">
            <v>40940</v>
          </cell>
          <cell r="AP295" t="str">
            <v>河北</v>
          </cell>
          <cell r="AQ295" t="str">
            <v>河北省保定市安国市伍仁桥镇军诜村太平路三条</v>
          </cell>
        </row>
        <row r="296">
          <cell r="C296" t="str">
            <v>孙其锐</v>
          </cell>
          <cell r="D296" t="str">
            <v>男</v>
          </cell>
          <cell r="E296" t="str">
            <v>前台</v>
          </cell>
          <cell r="F296" t="str">
            <v>河北光华荣昌汽车部件有限公司</v>
          </cell>
          <cell r="G296" t="str">
            <v>座椅事业一部--座椅厂</v>
          </cell>
          <cell r="H296" t="str">
            <v>座椅总装车间</v>
          </cell>
          <cell r="I296" t="str">
            <v>组装工</v>
          </cell>
          <cell r="J296" t="str">
            <v>/</v>
          </cell>
          <cell r="K296" t="str">
            <v>河北</v>
          </cell>
          <cell r="L296" t="str">
            <v>河北工厂</v>
          </cell>
          <cell r="M296" t="str">
            <v>劳动合同</v>
          </cell>
          <cell r="N296" t="str">
            <v>是</v>
          </cell>
          <cell r="O296" t="str">
            <v>否</v>
          </cell>
          <cell r="P296" t="str">
            <v>正式工</v>
          </cell>
          <cell r="Q296" t="str">
            <v>生产类</v>
          </cell>
          <cell r="R296" t="str">
            <v>直接人员</v>
          </cell>
          <cell r="S296">
            <v>45191</v>
          </cell>
          <cell r="T296">
            <v>1</v>
          </cell>
        </row>
        <row r="296">
          <cell r="W296" t="str">
            <v>17659712167</v>
          </cell>
          <cell r="X296" t="str">
            <v>孙长明</v>
          </cell>
          <cell r="Y296">
            <v>15131798021</v>
          </cell>
          <cell r="Z296" t="str">
            <v>中专</v>
          </cell>
          <cell r="AA296">
            <v>44470</v>
          </cell>
          <cell r="AB296" t="str">
            <v>中捷职业技术学校</v>
          </cell>
          <cell r="AC296" t="str">
            <v>平面设计</v>
          </cell>
          <cell r="AD296" t="str">
            <v>统招</v>
          </cell>
          <cell r="AE296" t="str">
            <v>中专</v>
          </cell>
          <cell r="AF296">
            <v>44470</v>
          </cell>
          <cell r="AG296" t="str">
            <v>中捷职业技术学校</v>
          </cell>
          <cell r="AH296" t="str">
            <v>平面设计</v>
          </cell>
          <cell r="AI296" t="str">
            <v>统招</v>
          </cell>
          <cell r="AJ296" t="str">
            <v>汉</v>
          </cell>
          <cell r="AK296" t="str">
            <v>群众</v>
          </cell>
          <cell r="AL296" t="str">
            <v>未婚</v>
          </cell>
          <cell r="AM296" t="str">
            <v>2004-08-25</v>
          </cell>
          <cell r="AN296">
            <v>20</v>
          </cell>
          <cell r="AO296">
            <v>44621</v>
          </cell>
          <cell r="AP296" t="str">
            <v>河北</v>
          </cell>
          <cell r="AQ296" t="str">
            <v>河北省黄骅市官庄乡后吴庄村</v>
          </cell>
        </row>
        <row r="297">
          <cell r="C297" t="str">
            <v>于瑞敏</v>
          </cell>
          <cell r="D297" t="str">
            <v>女</v>
          </cell>
          <cell r="E297" t="str">
            <v>前台</v>
          </cell>
          <cell r="F297" t="str">
            <v>河北光华荣昌汽车部件有限公司</v>
          </cell>
          <cell r="G297" t="str">
            <v>座椅事业一部--金属件厂</v>
          </cell>
          <cell r="H297" t="str">
            <v>冲压弯管车间</v>
          </cell>
          <cell r="I297" t="str">
            <v>冲压工</v>
          </cell>
          <cell r="J297" t="str">
            <v>/</v>
          </cell>
          <cell r="K297" t="str">
            <v>河北</v>
          </cell>
          <cell r="L297" t="str">
            <v>河北工厂</v>
          </cell>
          <cell r="M297" t="str">
            <v>劳动合同</v>
          </cell>
          <cell r="N297" t="str">
            <v>是</v>
          </cell>
          <cell r="O297" t="str">
            <v>否</v>
          </cell>
          <cell r="P297" t="str">
            <v>正式工</v>
          </cell>
          <cell r="Q297" t="str">
            <v>生产类</v>
          </cell>
          <cell r="R297" t="str">
            <v>直接人员</v>
          </cell>
          <cell r="S297">
            <v>45191</v>
          </cell>
          <cell r="T297">
            <v>1</v>
          </cell>
        </row>
        <row r="297">
          <cell r="W297" t="str">
            <v>15732787873</v>
          </cell>
          <cell r="X297" t="str">
            <v>张德辉</v>
          </cell>
          <cell r="Y297">
            <v>13403378501</v>
          </cell>
          <cell r="Z297" t="str">
            <v>初中</v>
          </cell>
          <cell r="AA297">
            <v>37408</v>
          </cell>
        </row>
        <row r="297">
          <cell r="AE297" t="str">
            <v>初中</v>
          </cell>
          <cell r="AF297">
            <v>37408</v>
          </cell>
        </row>
        <row r="297">
          <cell r="AJ297" t="str">
            <v>汉</v>
          </cell>
          <cell r="AK297" t="str">
            <v>群众</v>
          </cell>
          <cell r="AL297" t="str">
            <v>已婚</v>
          </cell>
          <cell r="AM297" t="str">
            <v>1986-01-19</v>
          </cell>
          <cell r="AN297">
            <v>38</v>
          </cell>
          <cell r="AO297">
            <v>42522</v>
          </cell>
          <cell r="AP297" t="str">
            <v>河北</v>
          </cell>
          <cell r="AQ297" t="str">
            <v>河北省沧州市孟村回族自治县高寨镇张寨村</v>
          </cell>
        </row>
        <row r="298">
          <cell r="C298" t="str">
            <v>张俊婷</v>
          </cell>
          <cell r="D298" t="str">
            <v>女</v>
          </cell>
          <cell r="E298" t="str">
            <v>前台</v>
          </cell>
          <cell r="F298" t="str">
            <v>河北光华荣昌汽车部件有限公司</v>
          </cell>
          <cell r="G298" t="str">
            <v>座椅事业一部--金属件厂</v>
          </cell>
          <cell r="H298" t="str">
            <v>底座装配车间</v>
          </cell>
          <cell r="I298" t="str">
            <v>组装工</v>
          </cell>
          <cell r="J298" t="str">
            <v>/</v>
          </cell>
          <cell r="K298" t="str">
            <v>河北</v>
          </cell>
          <cell r="L298" t="str">
            <v>天津宏达翔科技有限公司</v>
          </cell>
          <cell r="M298" t="str">
            <v>劳务派遣</v>
          </cell>
          <cell r="N298" t="str">
            <v>是</v>
          </cell>
          <cell r="O298" t="str">
            <v>否</v>
          </cell>
          <cell r="P298" t="str">
            <v>劳务派遣</v>
          </cell>
          <cell r="Q298" t="str">
            <v>生产类</v>
          </cell>
          <cell r="R298" t="str">
            <v>直接人员</v>
          </cell>
          <cell r="S298">
            <v>45352</v>
          </cell>
          <cell r="T298">
            <v>0</v>
          </cell>
          <cell r="U298">
            <v>45536</v>
          </cell>
          <cell r="V298" t="str">
            <v>调入</v>
          </cell>
          <cell r="W298" t="str">
            <v>15830814388</v>
          </cell>
          <cell r="X298" t="str">
            <v>吕建民</v>
          </cell>
          <cell r="Y298">
            <v>15127738772</v>
          </cell>
          <cell r="Z298" t="str">
            <v>初中</v>
          </cell>
          <cell r="AA298">
            <v>34851</v>
          </cell>
          <cell r="AB298" t="str">
            <v>许官中学</v>
          </cell>
        </row>
        <row r="298">
          <cell r="AE298" t="str">
            <v>初中</v>
          </cell>
          <cell r="AF298">
            <v>34851</v>
          </cell>
        </row>
        <row r="298">
          <cell r="AJ298" t="str">
            <v>汉</v>
          </cell>
          <cell r="AK298" t="str">
            <v>群众</v>
          </cell>
          <cell r="AL298" t="str">
            <v>已婚</v>
          </cell>
          <cell r="AM298" t="str">
            <v>1979-10-26</v>
          </cell>
          <cell r="AN298">
            <v>45</v>
          </cell>
          <cell r="AO298" t="str">
            <v>2000年</v>
          </cell>
          <cell r="AP298" t="str">
            <v>河北</v>
          </cell>
          <cell r="AQ298" t="str">
            <v>河北省黄骅市羊二庄镇东大庄村</v>
          </cell>
        </row>
        <row r="299">
          <cell r="C299" t="str">
            <v>刘树娟</v>
          </cell>
          <cell r="D299" t="str">
            <v>女</v>
          </cell>
          <cell r="E299" t="str">
            <v>前台</v>
          </cell>
          <cell r="F299" t="str">
            <v>河北光华荣昌汽车部件有限公司</v>
          </cell>
          <cell r="G299" t="str">
            <v>后视镜事业部</v>
          </cell>
          <cell r="H299" t="str">
            <v>注塑车间</v>
          </cell>
          <cell r="I299" t="str">
            <v>操作工</v>
          </cell>
          <cell r="J299" t="str">
            <v>/</v>
          </cell>
          <cell r="K299" t="str">
            <v>河北</v>
          </cell>
          <cell r="L299" t="str">
            <v>河北工厂</v>
          </cell>
          <cell r="M299" t="str">
            <v>劳动合同</v>
          </cell>
          <cell r="N299" t="str">
            <v>是</v>
          </cell>
          <cell r="O299" t="str">
            <v>否</v>
          </cell>
          <cell r="P299" t="str">
            <v>正式工</v>
          </cell>
          <cell r="Q299" t="str">
            <v>生产类</v>
          </cell>
          <cell r="R299" t="str">
            <v>直接人员</v>
          </cell>
          <cell r="S299">
            <v>45214</v>
          </cell>
          <cell r="T299">
            <v>1</v>
          </cell>
        </row>
        <row r="299">
          <cell r="W299" t="str">
            <v>13722474732</v>
          </cell>
          <cell r="X299" t="str">
            <v>李金昊</v>
          </cell>
          <cell r="Y299">
            <v>15931725292</v>
          </cell>
          <cell r="Z299" t="str">
            <v>中专</v>
          </cell>
          <cell r="AA299">
            <v>36404</v>
          </cell>
          <cell r="AB299" t="str">
            <v>沧州计算机学校</v>
          </cell>
          <cell r="AC299" t="str">
            <v>计算机管理</v>
          </cell>
          <cell r="AD299" t="str">
            <v>统招</v>
          </cell>
          <cell r="AE299" t="str">
            <v>中专</v>
          </cell>
          <cell r="AF299">
            <v>36404</v>
          </cell>
          <cell r="AG299" t="str">
            <v>沧州计算机学校</v>
          </cell>
          <cell r="AH299" t="str">
            <v>计算机管理</v>
          </cell>
          <cell r="AI299" t="str">
            <v>统招</v>
          </cell>
          <cell r="AJ299" t="str">
            <v>汉</v>
          </cell>
          <cell r="AK299" t="str">
            <v>群众</v>
          </cell>
          <cell r="AL299" t="str">
            <v>已婚</v>
          </cell>
          <cell r="AM299" t="str">
            <v>1978-07-30</v>
          </cell>
          <cell r="AN299">
            <v>46</v>
          </cell>
          <cell r="AO299">
            <v>35278</v>
          </cell>
          <cell r="AP299" t="str">
            <v>河北</v>
          </cell>
          <cell r="AQ299" t="str">
            <v>河北省黄骅市旧城镇旧城村</v>
          </cell>
        </row>
        <row r="300">
          <cell r="C300" t="str">
            <v>左梦妮</v>
          </cell>
          <cell r="D300" t="str">
            <v>女</v>
          </cell>
          <cell r="E300" t="str">
            <v>前台</v>
          </cell>
          <cell r="F300" t="str">
            <v>河北光华荣昌汽车部件有限公司</v>
          </cell>
          <cell r="G300" t="str">
            <v>座椅事业一部--金属件厂</v>
          </cell>
          <cell r="H300" t="str">
            <v>底座装配车间</v>
          </cell>
          <cell r="I300" t="str">
            <v>组装工</v>
          </cell>
          <cell r="J300" t="str">
            <v>/</v>
          </cell>
          <cell r="K300" t="str">
            <v>河北</v>
          </cell>
          <cell r="L300" t="str">
            <v>河北工厂</v>
          </cell>
          <cell r="M300" t="str">
            <v>劳动合同</v>
          </cell>
          <cell r="N300" t="str">
            <v>是</v>
          </cell>
          <cell r="O300" t="str">
            <v>否</v>
          </cell>
          <cell r="P300" t="str">
            <v>正式工</v>
          </cell>
          <cell r="Q300" t="str">
            <v>生产类</v>
          </cell>
          <cell r="R300" t="str">
            <v>直接人员</v>
          </cell>
          <cell r="S300">
            <v>45216</v>
          </cell>
          <cell r="T300">
            <v>1</v>
          </cell>
        </row>
        <row r="300">
          <cell r="W300">
            <v>15369801588</v>
          </cell>
          <cell r="X300" t="str">
            <v>邓朝辉</v>
          </cell>
          <cell r="Y300">
            <v>13754574781</v>
          </cell>
          <cell r="Z300" t="str">
            <v>高中</v>
          </cell>
          <cell r="AA300">
            <v>38169</v>
          </cell>
        </row>
        <row r="300">
          <cell r="AE300" t="str">
            <v>高中</v>
          </cell>
          <cell r="AF300">
            <v>38169</v>
          </cell>
        </row>
        <row r="300">
          <cell r="AJ300" t="str">
            <v>汉</v>
          </cell>
          <cell r="AK300" t="str">
            <v>群众</v>
          </cell>
          <cell r="AL300" t="str">
            <v>已婚</v>
          </cell>
          <cell r="AM300" t="str">
            <v>1988-02-01</v>
          </cell>
          <cell r="AN300">
            <v>36</v>
          </cell>
          <cell r="AO300">
            <v>45047</v>
          </cell>
          <cell r="AP300" t="str">
            <v>河北</v>
          </cell>
          <cell r="AQ300" t="str">
            <v>河北省黄骅市常郭镇中排村</v>
          </cell>
        </row>
        <row r="301">
          <cell r="C301" t="str">
            <v>冯风泽</v>
          </cell>
          <cell r="D301" t="str">
            <v>男</v>
          </cell>
          <cell r="E301" t="str">
            <v>前台</v>
          </cell>
          <cell r="F301" t="str">
            <v>河北光华荣昌汽车部件有限公司</v>
          </cell>
          <cell r="G301" t="str">
            <v>座椅事业一部--金属件厂</v>
          </cell>
          <cell r="H301" t="str">
            <v>底座装配车间</v>
          </cell>
          <cell r="I301" t="str">
            <v>组装工</v>
          </cell>
          <cell r="J301" t="str">
            <v>/</v>
          </cell>
          <cell r="K301" t="str">
            <v>河北</v>
          </cell>
          <cell r="L301" t="str">
            <v>河北工厂</v>
          </cell>
          <cell r="M301" t="str">
            <v>劳动合同</v>
          </cell>
          <cell r="N301" t="str">
            <v>是</v>
          </cell>
          <cell r="O301" t="str">
            <v>否</v>
          </cell>
          <cell r="P301" t="str">
            <v>正式工</v>
          </cell>
          <cell r="Q301" t="str">
            <v>生产类</v>
          </cell>
          <cell r="R301" t="str">
            <v>直接人员</v>
          </cell>
          <cell r="S301">
            <v>45216</v>
          </cell>
          <cell r="T301">
            <v>1</v>
          </cell>
        </row>
        <row r="301">
          <cell r="W301" t="str">
            <v>16632777502</v>
          </cell>
          <cell r="X301" t="str">
            <v>孙秀霞</v>
          </cell>
          <cell r="Y301">
            <v>18233661796</v>
          </cell>
          <cell r="Z301" t="str">
            <v>中专</v>
          </cell>
          <cell r="AA301">
            <v>45078</v>
          </cell>
          <cell r="AB301" t="str">
            <v>黄骅职中</v>
          </cell>
          <cell r="AC301" t="str">
            <v>电子电工</v>
          </cell>
          <cell r="AD301" t="str">
            <v>统招</v>
          </cell>
          <cell r="AE301" t="str">
            <v>中专</v>
          </cell>
          <cell r="AF301">
            <v>45078</v>
          </cell>
          <cell r="AG301" t="str">
            <v>黄骅职中</v>
          </cell>
          <cell r="AH301" t="str">
            <v>电子电工</v>
          </cell>
          <cell r="AI301" t="str">
            <v>统招</v>
          </cell>
          <cell r="AJ301" t="str">
            <v>汉</v>
          </cell>
          <cell r="AK301" t="str">
            <v>群众</v>
          </cell>
          <cell r="AL301" t="str">
            <v>未婚</v>
          </cell>
          <cell r="AM301" t="str">
            <v>2006-01-18</v>
          </cell>
          <cell r="AN301">
            <v>18</v>
          </cell>
          <cell r="AO301">
            <v>45200</v>
          </cell>
          <cell r="AP301" t="str">
            <v>河北</v>
          </cell>
          <cell r="AQ301" t="str">
            <v>河北省黄骅市羊二庄镇八里庄村</v>
          </cell>
        </row>
        <row r="302">
          <cell r="C302" t="str">
            <v>李莉</v>
          </cell>
          <cell r="D302" t="str">
            <v>女</v>
          </cell>
          <cell r="E302" t="str">
            <v>前台</v>
          </cell>
          <cell r="F302" t="str">
            <v>河北光华荣昌汽车部件有限公司</v>
          </cell>
          <cell r="G302" t="str">
            <v>后视镜事业部</v>
          </cell>
          <cell r="H302" t="str">
            <v>生产管理科</v>
          </cell>
          <cell r="I302" t="str">
            <v>商务采购文员</v>
          </cell>
          <cell r="J302" t="str">
            <v>/</v>
          </cell>
          <cell r="K302" t="str">
            <v>河北</v>
          </cell>
          <cell r="L302" t="str">
            <v>河北工厂</v>
          </cell>
          <cell r="M302" t="str">
            <v>劳动合同</v>
          </cell>
          <cell r="N302" t="str">
            <v>是</v>
          </cell>
          <cell r="O302" t="str">
            <v>否</v>
          </cell>
          <cell r="P302" t="str">
            <v>正式工</v>
          </cell>
          <cell r="Q302" t="str">
            <v>采购类</v>
          </cell>
          <cell r="R302" t="str">
            <v>间接人员</v>
          </cell>
          <cell r="S302">
            <v>45218</v>
          </cell>
          <cell r="T302">
            <v>1</v>
          </cell>
          <cell r="U302">
            <v>45491</v>
          </cell>
          <cell r="V302" t="str">
            <v>调入</v>
          </cell>
          <cell r="W302" t="str">
            <v>18932787265</v>
          </cell>
          <cell r="X302" t="str">
            <v>张辉</v>
          </cell>
          <cell r="Y302">
            <v>17761571999</v>
          </cell>
          <cell r="Z302" t="str">
            <v>中专</v>
          </cell>
          <cell r="AA302">
            <v>37043</v>
          </cell>
          <cell r="AB302" t="str">
            <v>黄骅职中</v>
          </cell>
          <cell r="AC302" t="str">
            <v>计算机</v>
          </cell>
          <cell r="AD302" t="str">
            <v>统招</v>
          </cell>
          <cell r="AE302" t="str">
            <v>中专</v>
          </cell>
          <cell r="AF302">
            <v>37043</v>
          </cell>
          <cell r="AG302" t="str">
            <v>黄骅职中</v>
          </cell>
          <cell r="AH302" t="str">
            <v>计算机</v>
          </cell>
          <cell r="AI302" t="str">
            <v>统招</v>
          </cell>
          <cell r="AJ302" t="str">
            <v>汉</v>
          </cell>
          <cell r="AK302" t="str">
            <v>群众</v>
          </cell>
          <cell r="AL302" t="str">
            <v>已婚</v>
          </cell>
          <cell r="AM302" t="str">
            <v>1988-12-14</v>
          </cell>
          <cell r="AN302">
            <v>36</v>
          </cell>
          <cell r="AO302">
            <v>44136</v>
          </cell>
          <cell r="AP302" t="str">
            <v>河北</v>
          </cell>
          <cell r="AQ302" t="str">
            <v>河北省黄骅市黄骅镇小杨村</v>
          </cell>
        </row>
        <row r="303">
          <cell r="C303" t="str">
            <v>夏志龙</v>
          </cell>
          <cell r="D303" t="str">
            <v>男</v>
          </cell>
          <cell r="E303" t="str">
            <v>前台</v>
          </cell>
          <cell r="F303" t="str">
            <v>河北光华荣昌汽车部件有限公司</v>
          </cell>
          <cell r="G303" t="str">
            <v>后视镜事业部</v>
          </cell>
          <cell r="H303" t="str">
            <v>注塑车间</v>
          </cell>
          <cell r="I303" t="str">
            <v>操作工</v>
          </cell>
          <cell r="J303" t="str">
            <v>/</v>
          </cell>
          <cell r="K303" t="str">
            <v>河北</v>
          </cell>
          <cell r="L303" t="str">
            <v>河北工厂</v>
          </cell>
          <cell r="M303" t="str">
            <v>劳动合同</v>
          </cell>
          <cell r="N303" t="str">
            <v>是</v>
          </cell>
          <cell r="O303" t="str">
            <v>否</v>
          </cell>
          <cell r="P303" t="str">
            <v>正式工</v>
          </cell>
          <cell r="Q303" t="str">
            <v>生产类</v>
          </cell>
          <cell r="R303" t="str">
            <v>直接人员</v>
          </cell>
          <cell r="S303">
            <v>45219</v>
          </cell>
          <cell r="T303">
            <v>1</v>
          </cell>
        </row>
        <row r="303">
          <cell r="W303">
            <v>13470125211</v>
          </cell>
          <cell r="X303" t="str">
            <v>霍艳辉</v>
          </cell>
          <cell r="Y303">
            <v>18741084424</v>
          </cell>
          <cell r="Z303" t="str">
            <v>高中</v>
          </cell>
          <cell r="AA303">
            <v>37043</v>
          </cell>
        </row>
        <row r="303">
          <cell r="AE303" t="str">
            <v>高中</v>
          </cell>
          <cell r="AF303">
            <v>37043</v>
          </cell>
        </row>
        <row r="303">
          <cell r="AJ303" t="str">
            <v>汉</v>
          </cell>
          <cell r="AK303" t="str">
            <v>群众</v>
          </cell>
          <cell r="AL303" t="str">
            <v>未婚</v>
          </cell>
          <cell r="AM303" t="str">
            <v>1988-12-31</v>
          </cell>
          <cell r="AN303">
            <v>36</v>
          </cell>
          <cell r="AO303">
            <v>36586</v>
          </cell>
          <cell r="AP303" t="str">
            <v>辽宁</v>
          </cell>
          <cell r="AQ303" t="str">
            <v>辽宁省昌图县三江口镇中江委十二组</v>
          </cell>
        </row>
        <row r="304">
          <cell r="C304" t="str">
            <v>刘金丰</v>
          </cell>
          <cell r="D304" t="str">
            <v>男</v>
          </cell>
          <cell r="E304" t="str">
            <v>前台</v>
          </cell>
          <cell r="F304" t="str">
            <v>河北光华荣昌汽车部件有限公司</v>
          </cell>
          <cell r="G304" t="str">
            <v>座椅事业一部--金属件厂</v>
          </cell>
          <cell r="H304" t="str">
            <v>制造技术部-模具车间维修组</v>
          </cell>
          <cell r="I304" t="str">
            <v>冲压模具维修</v>
          </cell>
          <cell r="J304" t="str">
            <v>/</v>
          </cell>
          <cell r="K304" t="str">
            <v>河北</v>
          </cell>
          <cell r="L304" t="str">
            <v>河北工厂</v>
          </cell>
          <cell r="M304" t="str">
            <v>劳动合同</v>
          </cell>
          <cell r="N304" t="str">
            <v>是</v>
          </cell>
          <cell r="O304" t="str">
            <v>否</v>
          </cell>
          <cell r="P304" t="str">
            <v>正式工</v>
          </cell>
          <cell r="Q304" t="str">
            <v>生产类</v>
          </cell>
          <cell r="R304" t="str">
            <v>直接人员</v>
          </cell>
          <cell r="S304">
            <v>45226</v>
          </cell>
          <cell r="T304">
            <v>1</v>
          </cell>
          <cell r="U304">
            <v>45536</v>
          </cell>
          <cell r="V304" t="str">
            <v>调入</v>
          </cell>
          <cell r="W304" t="str">
            <v>15383275476</v>
          </cell>
          <cell r="X304" t="str">
            <v>张艳侠</v>
          </cell>
          <cell r="Y304">
            <v>15028616604</v>
          </cell>
          <cell r="Z304" t="str">
            <v>初中</v>
          </cell>
          <cell r="AA304">
            <v>37773</v>
          </cell>
        </row>
        <row r="304">
          <cell r="AE304" t="str">
            <v>初中</v>
          </cell>
          <cell r="AF304">
            <v>37773</v>
          </cell>
        </row>
        <row r="304">
          <cell r="AJ304" t="str">
            <v>汉</v>
          </cell>
          <cell r="AK304" t="str">
            <v>群众</v>
          </cell>
          <cell r="AL304" t="str">
            <v>已婚</v>
          </cell>
          <cell r="AM304" t="str">
            <v>1989-12-04</v>
          </cell>
          <cell r="AN304">
            <v>35</v>
          </cell>
          <cell r="AO304">
            <v>37803</v>
          </cell>
          <cell r="AP304" t="str">
            <v>河北</v>
          </cell>
          <cell r="AQ304" t="str">
            <v>河北省黄骅市官庄乡吕郭庄村</v>
          </cell>
        </row>
        <row r="305">
          <cell r="C305" t="str">
            <v>曹清泉</v>
          </cell>
          <cell r="D305" t="str">
            <v>男</v>
          </cell>
          <cell r="E305" t="str">
            <v>前台</v>
          </cell>
          <cell r="F305" t="str">
            <v>河北光华荣昌汽车部件有限公司</v>
          </cell>
          <cell r="G305" t="str">
            <v>座椅事业一部--金属件厂</v>
          </cell>
          <cell r="H305" t="str">
            <v>底座装配车间</v>
          </cell>
          <cell r="I305" t="str">
            <v>组装工</v>
          </cell>
          <cell r="J305" t="str">
            <v>/</v>
          </cell>
          <cell r="K305" t="str">
            <v>河北</v>
          </cell>
          <cell r="L305" t="str">
            <v>河北工厂</v>
          </cell>
          <cell r="M305" t="str">
            <v>劳动合同</v>
          </cell>
          <cell r="N305" t="str">
            <v>是</v>
          </cell>
          <cell r="O305" t="str">
            <v>否</v>
          </cell>
          <cell r="P305" t="str">
            <v>正式工</v>
          </cell>
          <cell r="Q305" t="str">
            <v>生产类</v>
          </cell>
          <cell r="R305" t="str">
            <v>直接人员</v>
          </cell>
          <cell r="S305">
            <v>45268</v>
          </cell>
          <cell r="T305">
            <v>1</v>
          </cell>
        </row>
        <row r="305">
          <cell r="W305">
            <v>16630870318</v>
          </cell>
          <cell r="X305" t="str">
            <v>曹旭彬</v>
          </cell>
          <cell r="Y305">
            <v>18732700156</v>
          </cell>
          <cell r="Z305" t="str">
            <v>大专</v>
          </cell>
          <cell r="AA305">
            <v>45108</v>
          </cell>
          <cell r="AB305" t="str">
            <v>曹妃甸职业技术学院</v>
          </cell>
          <cell r="AC305" t="str">
            <v>电子竞技运动与管理</v>
          </cell>
          <cell r="AD305" t="str">
            <v>统招</v>
          </cell>
          <cell r="AE305" t="str">
            <v>大专</v>
          </cell>
          <cell r="AF305">
            <v>45108</v>
          </cell>
          <cell r="AG305" t="str">
            <v>曹妃甸职业技术学院</v>
          </cell>
          <cell r="AH305" t="str">
            <v>电子竞技运动与管理</v>
          </cell>
          <cell r="AI305" t="str">
            <v>统招</v>
          </cell>
          <cell r="AJ305" t="str">
            <v>汉</v>
          </cell>
          <cell r="AK305" t="str">
            <v>群众</v>
          </cell>
          <cell r="AL305" t="str">
            <v>未婚</v>
          </cell>
          <cell r="AM305" t="str">
            <v>2001-10-25</v>
          </cell>
          <cell r="AN305">
            <v>23</v>
          </cell>
          <cell r="AO305">
            <v>44743</v>
          </cell>
          <cell r="AP305" t="str">
            <v>河北</v>
          </cell>
          <cell r="AQ305" t="str">
            <v>河北省黄骅市滕庄子乡中王曼村</v>
          </cell>
        </row>
        <row r="306">
          <cell r="C306" t="str">
            <v>赵增强</v>
          </cell>
          <cell r="D306" t="str">
            <v>男</v>
          </cell>
          <cell r="E306" t="str">
            <v>前台</v>
          </cell>
          <cell r="F306" t="str">
            <v>河北光华荣昌汽车部件有限公司</v>
          </cell>
          <cell r="G306" t="str">
            <v>座椅事业一部--金属件厂</v>
          </cell>
          <cell r="H306" t="str">
            <v>焊接车间</v>
          </cell>
          <cell r="I306" t="str">
            <v>摆件工</v>
          </cell>
          <cell r="J306" t="str">
            <v>/</v>
          </cell>
          <cell r="K306" t="str">
            <v>河北</v>
          </cell>
          <cell r="L306" t="str">
            <v>天津宏达翔科技有限公司</v>
          </cell>
          <cell r="M306" t="str">
            <v>劳务派遣</v>
          </cell>
          <cell r="N306" t="str">
            <v>是</v>
          </cell>
          <cell r="O306" t="str">
            <v>否</v>
          </cell>
          <cell r="P306" t="str">
            <v>劳务派遣</v>
          </cell>
          <cell r="Q306" t="str">
            <v>生产类</v>
          </cell>
          <cell r="R306" t="str">
            <v>直接人员</v>
          </cell>
          <cell r="S306">
            <v>45287</v>
          </cell>
          <cell r="T306">
            <v>1</v>
          </cell>
          <cell r="U306">
            <v>45536</v>
          </cell>
          <cell r="V306" t="str">
            <v>调入</v>
          </cell>
          <cell r="W306">
            <v>18233731511</v>
          </cell>
          <cell r="X306" t="str">
            <v>刘建英</v>
          </cell>
          <cell r="Y306">
            <v>15031708609</v>
          </cell>
          <cell r="Z306" t="str">
            <v>中专</v>
          </cell>
          <cell r="AA306">
            <v>36678</v>
          </cell>
          <cell r="AB306" t="str">
            <v>黄骅职中</v>
          </cell>
          <cell r="AC306" t="str">
            <v>电子电工</v>
          </cell>
          <cell r="AD306" t="str">
            <v>统招</v>
          </cell>
          <cell r="AE306" t="str">
            <v>中专</v>
          </cell>
          <cell r="AF306">
            <v>36678</v>
          </cell>
          <cell r="AG306" t="str">
            <v>黄骅职中</v>
          </cell>
          <cell r="AH306" t="str">
            <v>电子电工</v>
          </cell>
          <cell r="AI306" t="str">
            <v>统招</v>
          </cell>
          <cell r="AJ306" t="str">
            <v>汉</v>
          </cell>
          <cell r="AK306" t="str">
            <v>群众</v>
          </cell>
          <cell r="AL306" t="str">
            <v>已婚</v>
          </cell>
          <cell r="AM306" t="str">
            <v>1979-09-24</v>
          </cell>
          <cell r="AN306">
            <v>45</v>
          </cell>
          <cell r="AO306">
            <v>37043</v>
          </cell>
          <cell r="AP306" t="str">
            <v>河北</v>
          </cell>
          <cell r="AQ306" t="str">
            <v>河北省黄骅市滕庄子乡张赵庄村</v>
          </cell>
        </row>
        <row r="307">
          <cell r="C307" t="str">
            <v>赵二龙</v>
          </cell>
          <cell r="D307" t="str">
            <v>男</v>
          </cell>
          <cell r="E307" t="str">
            <v>前台</v>
          </cell>
          <cell r="F307" t="str">
            <v>河北光华荣昌汽车部件有限公司</v>
          </cell>
          <cell r="G307" t="str">
            <v>座椅事业一部--金属件厂</v>
          </cell>
          <cell r="H307" t="str">
            <v>制造技术部-模具车间模具制造组</v>
          </cell>
          <cell r="I307" t="str">
            <v>工装模具装配钳工</v>
          </cell>
          <cell r="J307" t="str">
            <v>/</v>
          </cell>
          <cell r="K307" t="str">
            <v>河北</v>
          </cell>
          <cell r="L307" t="str">
            <v>河北工厂</v>
          </cell>
          <cell r="M307" t="str">
            <v>劳动合同</v>
          </cell>
          <cell r="N307" t="str">
            <v>是</v>
          </cell>
          <cell r="O307" t="str">
            <v>否</v>
          </cell>
          <cell r="P307" t="str">
            <v>正式工</v>
          </cell>
          <cell r="Q307" t="str">
            <v>技术类</v>
          </cell>
          <cell r="R307" t="str">
            <v>直接人员</v>
          </cell>
          <cell r="S307">
            <v>45256</v>
          </cell>
          <cell r="T307">
            <v>0</v>
          </cell>
          <cell r="U307">
            <v>45505</v>
          </cell>
          <cell r="V307" t="str">
            <v>调入</v>
          </cell>
          <cell r="W307">
            <v>15030703893</v>
          </cell>
          <cell r="X307" t="str">
            <v>刘伟丽</v>
          </cell>
          <cell r="Y307">
            <v>13780578963</v>
          </cell>
          <cell r="Z307" t="str">
            <v>初中</v>
          </cell>
          <cell r="AA307">
            <v>38139</v>
          </cell>
          <cell r="AB307" t="str">
            <v>黄骅市常郭中学</v>
          </cell>
        </row>
        <row r="307">
          <cell r="AE307" t="str">
            <v>初中</v>
          </cell>
          <cell r="AF307">
            <v>38139</v>
          </cell>
          <cell r="AG307" t="str">
            <v>黄骅市常郭中学</v>
          </cell>
        </row>
        <row r="307">
          <cell r="AJ307" t="str">
            <v>汉</v>
          </cell>
          <cell r="AK307" t="str">
            <v>群众</v>
          </cell>
          <cell r="AL307" t="str">
            <v>已婚</v>
          </cell>
          <cell r="AM307" t="str">
            <v>1988-02-10</v>
          </cell>
          <cell r="AN307">
            <v>36</v>
          </cell>
          <cell r="AO307">
            <v>38384</v>
          </cell>
          <cell r="AP307" t="str">
            <v>河北</v>
          </cell>
          <cell r="AQ307" t="str">
            <v>河北省黄骅市常郭镇赵子札村</v>
          </cell>
        </row>
        <row r="308">
          <cell r="C308" t="str">
            <v>彭锋</v>
          </cell>
          <cell r="D308" t="str">
            <v>男</v>
          </cell>
          <cell r="E308" t="str">
            <v>前台</v>
          </cell>
          <cell r="F308" t="str">
            <v>河北光华荣昌汽车部件有限公司</v>
          </cell>
          <cell r="G308" t="str">
            <v>座椅事业一部--金属件厂</v>
          </cell>
          <cell r="H308" t="str">
            <v>制造技术部-模具车间设计组</v>
          </cell>
          <cell r="I308" t="str">
            <v>冲压模具设计工程师</v>
          </cell>
          <cell r="J308" t="str">
            <v>/</v>
          </cell>
          <cell r="K308" t="str">
            <v>河北</v>
          </cell>
          <cell r="L308" t="str">
            <v>河北工厂</v>
          </cell>
          <cell r="M308" t="str">
            <v>劳动合同</v>
          </cell>
          <cell r="N308" t="str">
            <v>是</v>
          </cell>
          <cell r="O308" t="str">
            <v>否</v>
          </cell>
          <cell r="P308" t="str">
            <v>正式工</v>
          </cell>
          <cell r="Q308" t="str">
            <v>技术类</v>
          </cell>
          <cell r="R308" t="str">
            <v>间接人员</v>
          </cell>
          <cell r="S308">
            <v>45273</v>
          </cell>
          <cell r="T308">
            <v>1</v>
          </cell>
          <cell r="U308">
            <v>45505</v>
          </cell>
          <cell r="V308" t="str">
            <v>调入</v>
          </cell>
          <cell r="W308">
            <v>19807991125</v>
          </cell>
          <cell r="X308" t="str">
            <v>严红</v>
          </cell>
          <cell r="Y308">
            <v>13879922435</v>
          </cell>
          <cell r="Z308" t="str">
            <v>中专</v>
          </cell>
          <cell r="AA308">
            <v>35582</v>
          </cell>
          <cell r="AB308" t="str">
            <v>萍乡市技工学校</v>
          </cell>
          <cell r="AC308" t="str">
            <v>机加工</v>
          </cell>
          <cell r="AD308" t="str">
            <v>统招</v>
          </cell>
          <cell r="AE308" t="str">
            <v>大专</v>
          </cell>
          <cell r="AF308">
            <v>44743</v>
          </cell>
          <cell r="AG308" t="str">
            <v>九江学院</v>
          </cell>
          <cell r="AH308" t="str">
            <v>机电一一体化</v>
          </cell>
          <cell r="AI308" t="str">
            <v>成考</v>
          </cell>
          <cell r="AJ308" t="str">
            <v>汉</v>
          </cell>
          <cell r="AK308" t="str">
            <v>群众</v>
          </cell>
          <cell r="AL308" t="str">
            <v>已婚</v>
          </cell>
          <cell r="AM308" t="str">
            <v>1975-11-25</v>
          </cell>
          <cell r="AN308">
            <v>49</v>
          </cell>
          <cell r="AO308">
            <v>35612</v>
          </cell>
          <cell r="AP308" t="str">
            <v>江西</v>
          </cell>
          <cell r="AQ308" t="str">
            <v>江西省萍乡市湘东区腊市镇凤凰村遥前86号</v>
          </cell>
        </row>
        <row r="309">
          <cell r="C309" t="str">
            <v>胡文静</v>
          </cell>
          <cell r="D309" t="str">
            <v>女</v>
          </cell>
          <cell r="E309" t="str">
            <v>前台</v>
          </cell>
          <cell r="F309" t="str">
            <v>河北光华荣昌汽车部件有限公司</v>
          </cell>
          <cell r="G309" t="str">
            <v>后视镜事业部</v>
          </cell>
          <cell r="H309" t="str">
            <v>注塑车间</v>
          </cell>
          <cell r="I309" t="str">
            <v>操作工</v>
          </cell>
          <cell r="J309" t="str">
            <v>/</v>
          </cell>
          <cell r="K309" t="str">
            <v>河北</v>
          </cell>
          <cell r="L309" t="str">
            <v>河北工厂</v>
          </cell>
          <cell r="M309" t="str">
            <v>劳动合同</v>
          </cell>
          <cell r="N309" t="str">
            <v>是</v>
          </cell>
          <cell r="O309" t="str">
            <v>否</v>
          </cell>
          <cell r="P309" t="str">
            <v>正式工</v>
          </cell>
          <cell r="Q309" t="str">
            <v>生产类</v>
          </cell>
          <cell r="R309" t="str">
            <v>直接人员</v>
          </cell>
          <cell r="S309">
            <v>45293</v>
          </cell>
          <cell r="T309">
            <v>1</v>
          </cell>
          <cell r="U309">
            <v>45302</v>
          </cell>
          <cell r="V309" t="str">
            <v>调入</v>
          </cell>
          <cell r="W309" t="str">
            <v>18231756276</v>
          </cell>
          <cell r="X309" t="str">
            <v>配偶</v>
          </cell>
          <cell r="Y309">
            <v>13831762119</v>
          </cell>
          <cell r="Z309" t="str">
            <v>初中</v>
          </cell>
          <cell r="AA309">
            <v>37803</v>
          </cell>
          <cell r="AB309" t="str">
            <v>羊二庄中学</v>
          </cell>
          <cell r="AC309" t="str">
            <v>无</v>
          </cell>
          <cell r="AD309" t="str">
            <v>统招</v>
          </cell>
          <cell r="AE309" t="str">
            <v>初中</v>
          </cell>
          <cell r="AF309">
            <v>37803</v>
          </cell>
          <cell r="AG309" t="str">
            <v>羊二庄中学</v>
          </cell>
          <cell r="AH309" t="str">
            <v>无</v>
          </cell>
          <cell r="AI309" t="str">
            <v>统招</v>
          </cell>
          <cell r="AJ309" t="str">
            <v>汉</v>
          </cell>
          <cell r="AK309" t="str">
            <v>群众</v>
          </cell>
          <cell r="AL309" t="str">
            <v>已婚</v>
          </cell>
          <cell r="AM309" t="str">
            <v>1987-02-16</v>
          </cell>
          <cell r="AN309">
            <v>37</v>
          </cell>
          <cell r="AO309" t="str">
            <v>2004年</v>
          </cell>
          <cell r="AP309" t="str">
            <v>河北</v>
          </cell>
          <cell r="AQ309" t="str">
            <v>河北省黄骅市羊二庄镇八里庄村568号</v>
          </cell>
        </row>
        <row r="310">
          <cell r="C310" t="str">
            <v>陈楠</v>
          </cell>
          <cell r="D310" t="str">
            <v>男</v>
          </cell>
          <cell r="E310" t="str">
            <v>前台</v>
          </cell>
          <cell r="F310" t="str">
            <v>河北光华荣昌汽车部件有限公司</v>
          </cell>
          <cell r="G310" t="str">
            <v>座椅事业一部--座椅厂</v>
          </cell>
          <cell r="H310" t="str">
            <v>制造技术部-TPM</v>
          </cell>
          <cell r="I310" t="str">
            <v>设备科长兼发泡设备工程师</v>
          </cell>
          <cell r="J310" t="str">
            <v>中级技师</v>
          </cell>
          <cell r="K310" t="str">
            <v>河北</v>
          </cell>
          <cell r="L310" t="str">
            <v>河北工厂</v>
          </cell>
          <cell r="M310" t="str">
            <v>劳动合同</v>
          </cell>
          <cell r="N310" t="str">
            <v>是</v>
          </cell>
          <cell r="O310" t="str">
            <v>否</v>
          </cell>
          <cell r="P310" t="str">
            <v>正式工</v>
          </cell>
          <cell r="Q310" t="str">
            <v>生产类</v>
          </cell>
          <cell r="R310" t="str">
            <v>间接人员</v>
          </cell>
          <cell r="S310">
            <v>45309</v>
          </cell>
          <cell r="T310">
            <v>0</v>
          </cell>
        </row>
        <row r="310">
          <cell r="W310">
            <v>18831708098</v>
          </cell>
          <cell r="X310" t="str">
            <v>戈燕</v>
          </cell>
          <cell r="Y310">
            <v>18831708090</v>
          </cell>
          <cell r="Z310" t="str">
            <v>大专</v>
          </cell>
          <cell r="AA310">
            <v>39264</v>
          </cell>
          <cell r="AB310" t="str">
            <v>沧州职业技术学院</v>
          </cell>
          <cell r="AC310" t="str">
            <v>电气工程及自动化</v>
          </cell>
          <cell r="AD310" t="str">
            <v>统招</v>
          </cell>
          <cell r="AE310" t="str">
            <v>本科</v>
          </cell>
          <cell r="AF310">
            <v>42736</v>
          </cell>
          <cell r="AG310" t="str">
            <v>中国农业大学</v>
          </cell>
          <cell r="AH310" t="str">
            <v>电气工程自动化</v>
          </cell>
          <cell r="AI310" t="str">
            <v>自考</v>
          </cell>
          <cell r="AJ310" t="str">
            <v>汉</v>
          </cell>
          <cell r="AK310" t="str">
            <v>党员</v>
          </cell>
          <cell r="AL310" t="str">
            <v>已婚</v>
          </cell>
          <cell r="AM310" t="str">
            <v>1985-04-20</v>
          </cell>
          <cell r="AN310">
            <v>39</v>
          </cell>
          <cell r="AO310">
            <v>39264</v>
          </cell>
          <cell r="AP310" t="str">
            <v>河北</v>
          </cell>
          <cell r="AQ310" t="str">
            <v>河北省沧州市新华区交通北大街沧炼小区34栋</v>
          </cell>
        </row>
        <row r="311">
          <cell r="C311" t="str">
            <v>尹园园</v>
          </cell>
          <cell r="D311" t="str">
            <v>女</v>
          </cell>
          <cell r="E311" t="str">
            <v>前台</v>
          </cell>
          <cell r="F311" t="str">
            <v>河北光华荣昌汽车部件有限公司</v>
          </cell>
          <cell r="G311" t="str">
            <v>座椅事业一部--金属件厂</v>
          </cell>
          <cell r="H311" t="str">
            <v>底座装配车间</v>
          </cell>
          <cell r="I311" t="str">
            <v>组装工</v>
          </cell>
          <cell r="J311" t="str">
            <v>/</v>
          </cell>
          <cell r="K311" t="str">
            <v>河北</v>
          </cell>
          <cell r="L311" t="str">
            <v>河北工厂</v>
          </cell>
          <cell r="M311" t="str">
            <v>劳动合同</v>
          </cell>
          <cell r="N311" t="str">
            <v>是</v>
          </cell>
          <cell r="O311" t="str">
            <v>否</v>
          </cell>
          <cell r="P311" t="str">
            <v>正式工</v>
          </cell>
          <cell r="Q311" t="str">
            <v>生产类</v>
          </cell>
          <cell r="R311" t="str">
            <v>直接人员</v>
          </cell>
          <cell r="S311">
            <v>45318</v>
          </cell>
          <cell r="T311">
            <v>0</v>
          </cell>
        </row>
        <row r="311">
          <cell r="W311">
            <v>15030711561</v>
          </cell>
          <cell r="X311" t="str">
            <v>尹忠升</v>
          </cell>
          <cell r="Y311">
            <v>13833730857</v>
          </cell>
          <cell r="Z311" t="str">
            <v>初中</v>
          </cell>
          <cell r="AA311">
            <v>38169</v>
          </cell>
        </row>
        <row r="311">
          <cell r="AE311" t="str">
            <v>大专</v>
          </cell>
          <cell r="AF311">
            <v>45078</v>
          </cell>
          <cell r="AG311" t="str">
            <v>石家庄工程学院</v>
          </cell>
        </row>
        <row r="311">
          <cell r="AI311" t="str">
            <v>成考</v>
          </cell>
          <cell r="AJ311" t="str">
            <v>汉</v>
          </cell>
          <cell r="AK311" t="str">
            <v>群众</v>
          </cell>
          <cell r="AL311" t="str">
            <v>离异</v>
          </cell>
          <cell r="AM311" t="str">
            <v>1987-08-17</v>
          </cell>
          <cell r="AN311">
            <v>37</v>
          </cell>
          <cell r="AO311">
            <v>38261</v>
          </cell>
          <cell r="AP311" t="str">
            <v>河北</v>
          </cell>
          <cell r="AQ311" t="str">
            <v>河北省黄骅市黄骅镇郑仁村9号</v>
          </cell>
        </row>
        <row r="312">
          <cell r="C312" t="str">
            <v>齐静</v>
          </cell>
          <cell r="D312" t="str">
            <v>女</v>
          </cell>
          <cell r="E312" t="str">
            <v>前台</v>
          </cell>
          <cell r="F312" t="str">
            <v>河北光华荣昌汽车部件有限公司</v>
          </cell>
          <cell r="G312" t="str">
            <v>座椅事业一部--座椅厂</v>
          </cell>
          <cell r="H312" t="str">
            <v>生产管理科</v>
          </cell>
          <cell r="I312" t="str">
            <v>缝纫材料库管员</v>
          </cell>
          <cell r="J312" t="str">
            <v>/</v>
          </cell>
          <cell r="K312" t="str">
            <v>河北</v>
          </cell>
          <cell r="L312" t="str">
            <v>河北工厂</v>
          </cell>
          <cell r="M312" t="str">
            <v>劳动合同</v>
          </cell>
          <cell r="N312" t="str">
            <v>是</v>
          </cell>
          <cell r="O312" t="str">
            <v>否</v>
          </cell>
          <cell r="P312" t="str">
            <v>正式工</v>
          </cell>
          <cell r="Q312" t="str">
            <v>生产类</v>
          </cell>
          <cell r="R312" t="str">
            <v>间接人员</v>
          </cell>
          <cell r="S312">
            <v>45321</v>
          </cell>
          <cell r="T312">
            <v>0</v>
          </cell>
        </row>
        <row r="312">
          <cell r="W312">
            <v>17717795171</v>
          </cell>
          <cell r="X312" t="str">
            <v>郭家瑞</v>
          </cell>
          <cell r="Y312">
            <v>15231727051</v>
          </cell>
          <cell r="Z312" t="str">
            <v>中专</v>
          </cell>
          <cell r="AA312">
            <v>41153</v>
          </cell>
          <cell r="AB312" t="str">
            <v>沧州渤海学院</v>
          </cell>
          <cell r="AC312" t="str">
            <v>护理</v>
          </cell>
          <cell r="AD312" t="str">
            <v>统招</v>
          </cell>
          <cell r="AE312" t="str">
            <v>大专</v>
          </cell>
          <cell r="AF312">
            <v>42005</v>
          </cell>
          <cell r="AG312" t="str">
            <v>兰州大学</v>
          </cell>
          <cell r="AH312" t="str">
            <v>护理</v>
          </cell>
          <cell r="AI312" t="str">
            <v>成考</v>
          </cell>
          <cell r="AJ312" t="str">
            <v>汉</v>
          </cell>
          <cell r="AK312" t="str">
            <v>群众</v>
          </cell>
          <cell r="AL312" t="str">
            <v>已婚</v>
          </cell>
          <cell r="AM312" t="str">
            <v>1994-05-14</v>
          </cell>
          <cell r="AN312">
            <v>30</v>
          </cell>
          <cell r="AO312">
            <v>42401</v>
          </cell>
          <cell r="AP312" t="str">
            <v>河北</v>
          </cell>
          <cell r="AQ312" t="str">
            <v>河北省黄骅市旧城镇小郭庄村</v>
          </cell>
        </row>
        <row r="313">
          <cell r="C313" t="str">
            <v>赵新宝</v>
          </cell>
          <cell r="D313" t="str">
            <v>男</v>
          </cell>
          <cell r="E313" t="str">
            <v>前台</v>
          </cell>
          <cell r="F313" t="str">
            <v>河北光华荣昌汽车部件有限公司</v>
          </cell>
          <cell r="G313" t="str">
            <v>座椅事业一部--金属件厂</v>
          </cell>
          <cell r="H313" t="str">
            <v>制造技术部-TPM</v>
          </cell>
          <cell r="I313" t="str">
            <v>焊接保全</v>
          </cell>
          <cell r="J313" t="str">
            <v>助理工程师</v>
          </cell>
          <cell r="K313" t="str">
            <v>河北</v>
          </cell>
          <cell r="L313" t="str">
            <v>河北工厂</v>
          </cell>
          <cell r="M313" t="str">
            <v>劳动合同</v>
          </cell>
          <cell r="N313" t="str">
            <v>是</v>
          </cell>
          <cell r="O313" t="str">
            <v>否</v>
          </cell>
          <cell r="P313" t="str">
            <v>正式工</v>
          </cell>
          <cell r="Q313" t="str">
            <v>生产类</v>
          </cell>
          <cell r="R313" t="str">
            <v>直接人员</v>
          </cell>
          <cell r="S313">
            <v>45339</v>
          </cell>
          <cell r="T313">
            <v>0</v>
          </cell>
        </row>
        <row r="313">
          <cell r="W313">
            <v>15226780051</v>
          </cell>
          <cell r="X313" t="str">
            <v>刘月梦</v>
          </cell>
          <cell r="Y313">
            <v>15132793476</v>
          </cell>
          <cell r="Z313" t="str">
            <v>大专</v>
          </cell>
          <cell r="AA313">
            <v>41791</v>
          </cell>
          <cell r="AB313" t="str">
            <v>唐山工业职业学院</v>
          </cell>
          <cell r="AC313" t="str">
            <v>电气自动化</v>
          </cell>
          <cell r="AD313" t="str">
            <v>统招</v>
          </cell>
          <cell r="AE313" t="str">
            <v>大专</v>
          </cell>
          <cell r="AF313">
            <v>41791</v>
          </cell>
          <cell r="AG313" t="str">
            <v>唐山工业职业学院</v>
          </cell>
          <cell r="AH313" t="str">
            <v>电气自动化</v>
          </cell>
          <cell r="AI313" t="str">
            <v>统招</v>
          </cell>
          <cell r="AJ313" t="str">
            <v>汉</v>
          </cell>
          <cell r="AK313" t="str">
            <v>群众</v>
          </cell>
          <cell r="AL313" t="str">
            <v>已婚</v>
          </cell>
          <cell r="AM313" t="str">
            <v>1992-03-06</v>
          </cell>
          <cell r="AN313">
            <v>32</v>
          </cell>
          <cell r="AO313">
            <v>41852</v>
          </cell>
          <cell r="AP313" t="str">
            <v>河北</v>
          </cell>
          <cell r="AQ313" t="str">
            <v>河北省沧州市孟村回族自治县孟村镇东姚村</v>
          </cell>
        </row>
        <row r="314">
          <cell r="C314" t="str">
            <v>熊云龙</v>
          </cell>
          <cell r="D314" t="str">
            <v>男</v>
          </cell>
          <cell r="E314" t="str">
            <v>前台</v>
          </cell>
          <cell r="F314" t="str">
            <v>河北光华荣昌汽车部件有限公司</v>
          </cell>
          <cell r="G314" t="str">
            <v>座椅事业一部--座椅厂</v>
          </cell>
          <cell r="H314" t="str">
            <v>座椅总装车间</v>
          </cell>
          <cell r="I314" t="str">
            <v>组装工</v>
          </cell>
          <cell r="J314" t="str">
            <v>/</v>
          </cell>
          <cell r="K314" t="str">
            <v>河北</v>
          </cell>
          <cell r="L314" t="str">
            <v>天津宏达翔科技有限公司</v>
          </cell>
          <cell r="M314" t="str">
            <v>劳务派遣</v>
          </cell>
          <cell r="N314" t="str">
            <v>是</v>
          </cell>
          <cell r="O314" t="str">
            <v>否</v>
          </cell>
          <cell r="P314" t="str">
            <v>劳务派遣</v>
          </cell>
          <cell r="Q314" t="str">
            <v>生产类</v>
          </cell>
          <cell r="R314" t="str">
            <v>直接人员</v>
          </cell>
          <cell r="S314">
            <v>45340</v>
          </cell>
          <cell r="T314">
            <v>0</v>
          </cell>
          <cell r="U314">
            <v>45536</v>
          </cell>
          <cell r="V314" t="str">
            <v>调入</v>
          </cell>
          <cell r="W314">
            <v>15103371491</v>
          </cell>
        </row>
        <row r="314">
          <cell r="Y314">
            <v>19316076066</v>
          </cell>
          <cell r="Z314" t="str">
            <v>初中</v>
          </cell>
          <cell r="AA314">
            <v>42552</v>
          </cell>
          <cell r="AB314" t="str">
            <v>刘家庙中学</v>
          </cell>
        </row>
        <row r="314">
          <cell r="AE314" t="str">
            <v>初中</v>
          </cell>
          <cell r="AF314">
            <v>42552</v>
          </cell>
          <cell r="AG314" t="str">
            <v>刘家庙中学</v>
          </cell>
        </row>
        <row r="314">
          <cell r="AJ314" t="str">
            <v>汉</v>
          </cell>
          <cell r="AK314" t="str">
            <v>群众</v>
          </cell>
          <cell r="AL314" t="str">
            <v>未婚</v>
          </cell>
          <cell r="AM314" t="str">
            <v>2000-12-31</v>
          </cell>
          <cell r="AN314">
            <v>24</v>
          </cell>
          <cell r="AO314">
            <v>43556</v>
          </cell>
          <cell r="AP314" t="str">
            <v>河北</v>
          </cell>
          <cell r="AQ314" t="str">
            <v>河北省沧州市沧县刘家庙乡黑徐家村</v>
          </cell>
        </row>
        <row r="315">
          <cell r="C315" t="str">
            <v>郭庆园</v>
          </cell>
          <cell r="D315" t="str">
            <v>女</v>
          </cell>
          <cell r="E315" t="str">
            <v>前台</v>
          </cell>
          <cell r="F315" t="str">
            <v>河北光华荣昌汽车部件有限公司</v>
          </cell>
          <cell r="G315" t="str">
            <v>座椅事业一部--座椅厂</v>
          </cell>
          <cell r="H315" t="str">
            <v>座椅总装车间</v>
          </cell>
          <cell r="I315" t="str">
            <v>组装工</v>
          </cell>
          <cell r="J315" t="str">
            <v>/</v>
          </cell>
          <cell r="K315" t="str">
            <v>河北</v>
          </cell>
          <cell r="L315" t="str">
            <v>天津宏达翔科技有限公司</v>
          </cell>
          <cell r="M315" t="str">
            <v>劳务派遣</v>
          </cell>
          <cell r="N315" t="str">
            <v>是</v>
          </cell>
          <cell r="O315" t="str">
            <v>否</v>
          </cell>
          <cell r="P315" t="str">
            <v>劳务派遣</v>
          </cell>
          <cell r="Q315" t="str">
            <v>生产类</v>
          </cell>
          <cell r="R315" t="str">
            <v>直接人员</v>
          </cell>
          <cell r="S315">
            <v>45342</v>
          </cell>
          <cell r="T315">
            <v>0</v>
          </cell>
          <cell r="U315">
            <v>45536</v>
          </cell>
          <cell r="V315" t="str">
            <v>调入</v>
          </cell>
          <cell r="W315">
            <v>13784721689</v>
          </cell>
          <cell r="X315" t="str">
            <v>邓文正</v>
          </cell>
          <cell r="Y315">
            <v>18034176853</v>
          </cell>
          <cell r="Z315" t="str">
            <v>初中</v>
          </cell>
          <cell r="AA315">
            <v>37773</v>
          </cell>
        </row>
        <row r="315">
          <cell r="AE315" t="str">
            <v>初中</v>
          </cell>
          <cell r="AF315">
            <v>37773</v>
          </cell>
        </row>
        <row r="315">
          <cell r="AJ315" t="str">
            <v>汉</v>
          </cell>
          <cell r="AK315" t="str">
            <v>群众</v>
          </cell>
          <cell r="AL315" t="str">
            <v>已婚</v>
          </cell>
          <cell r="AM315" t="str">
            <v>1986-01-29</v>
          </cell>
          <cell r="AN315">
            <v>38</v>
          </cell>
          <cell r="AO315">
            <v>38047</v>
          </cell>
          <cell r="AP315" t="str">
            <v>河北</v>
          </cell>
          <cell r="AQ315" t="str">
            <v>河北省黄骅市常郭镇中排村</v>
          </cell>
        </row>
        <row r="316">
          <cell r="C316" t="str">
            <v>刘海明</v>
          </cell>
          <cell r="D316" t="str">
            <v>男</v>
          </cell>
          <cell r="E316" t="str">
            <v>前台</v>
          </cell>
          <cell r="F316" t="str">
            <v>河北光华荣昌汽车部件有限公司</v>
          </cell>
          <cell r="G316" t="str">
            <v>座椅事业一部--座椅厂</v>
          </cell>
          <cell r="H316" t="str">
            <v>座椅总装车间</v>
          </cell>
          <cell r="I316" t="str">
            <v>组装工</v>
          </cell>
          <cell r="J316" t="str">
            <v>/</v>
          </cell>
          <cell r="K316" t="str">
            <v>河北</v>
          </cell>
          <cell r="L316" t="str">
            <v>天津宏达翔科技有限公司</v>
          </cell>
          <cell r="M316" t="str">
            <v>劳务派遣</v>
          </cell>
          <cell r="N316" t="str">
            <v>是</v>
          </cell>
          <cell r="O316" t="str">
            <v>否</v>
          </cell>
          <cell r="P316" t="str">
            <v>劳务派遣</v>
          </cell>
          <cell r="Q316" t="str">
            <v>生产类</v>
          </cell>
          <cell r="R316" t="str">
            <v>直接人员</v>
          </cell>
          <cell r="S316">
            <v>45343</v>
          </cell>
          <cell r="T316">
            <v>0</v>
          </cell>
          <cell r="U316">
            <v>45536</v>
          </cell>
          <cell r="V316" t="str">
            <v>调入</v>
          </cell>
          <cell r="W316">
            <v>15230788802</v>
          </cell>
          <cell r="X316" t="str">
            <v>刘国安</v>
          </cell>
          <cell r="Y316">
            <v>15832770203</v>
          </cell>
          <cell r="Z316" t="str">
            <v>大专</v>
          </cell>
          <cell r="AA316">
            <v>45108</v>
          </cell>
          <cell r="AB316" t="str">
            <v>沧州医学高等专科学校</v>
          </cell>
          <cell r="AC316" t="str">
            <v>口腔医学</v>
          </cell>
          <cell r="AD316" t="str">
            <v>统招</v>
          </cell>
          <cell r="AE316" t="str">
            <v>大专</v>
          </cell>
          <cell r="AF316">
            <v>45108</v>
          </cell>
          <cell r="AG316" t="str">
            <v>沧州医学高等专科学校</v>
          </cell>
          <cell r="AH316" t="str">
            <v>口腔医学</v>
          </cell>
          <cell r="AI316" t="str">
            <v>统招</v>
          </cell>
          <cell r="AJ316" t="str">
            <v>汉</v>
          </cell>
          <cell r="AK316" t="str">
            <v>群众</v>
          </cell>
          <cell r="AL316" t="str">
            <v>未婚</v>
          </cell>
          <cell r="AM316" t="str">
            <v>1998-12-28</v>
          </cell>
          <cell r="AN316">
            <v>26</v>
          </cell>
          <cell r="AO316">
            <v>45323</v>
          </cell>
          <cell r="AP316" t="str">
            <v>河北</v>
          </cell>
          <cell r="AQ316" t="str">
            <v>河北省沧州市黄骅市常郭镇东马连庄村</v>
          </cell>
        </row>
        <row r="317">
          <cell r="C317" t="str">
            <v>张德林</v>
          </cell>
          <cell r="D317" t="str">
            <v>男</v>
          </cell>
          <cell r="E317" t="str">
            <v>前台</v>
          </cell>
          <cell r="F317" t="str">
            <v>河北光华荣昌汽车部件有限公司</v>
          </cell>
          <cell r="G317" t="str">
            <v>座椅事业一部--座椅厂</v>
          </cell>
          <cell r="H317" t="str">
            <v>座椅总装车间</v>
          </cell>
          <cell r="I317" t="str">
            <v>组装工</v>
          </cell>
          <cell r="J317" t="str">
            <v>/</v>
          </cell>
          <cell r="K317" t="str">
            <v>河北</v>
          </cell>
          <cell r="L317" t="str">
            <v>天津宏达翔科技有限公司</v>
          </cell>
          <cell r="M317" t="str">
            <v>劳务派遣</v>
          </cell>
          <cell r="N317" t="str">
            <v>是</v>
          </cell>
          <cell r="O317" t="str">
            <v>否</v>
          </cell>
          <cell r="P317" t="str">
            <v>劳务派遣</v>
          </cell>
          <cell r="Q317" t="str">
            <v>生产类</v>
          </cell>
          <cell r="R317" t="str">
            <v>直接人员</v>
          </cell>
          <cell r="S317">
            <v>45345</v>
          </cell>
          <cell r="T317">
            <v>0</v>
          </cell>
          <cell r="U317">
            <v>45536</v>
          </cell>
          <cell r="V317" t="str">
            <v>调入</v>
          </cell>
          <cell r="W317">
            <v>18322593993</v>
          </cell>
          <cell r="X317" t="str">
            <v>张成刚</v>
          </cell>
          <cell r="Y317">
            <v>18134376982</v>
          </cell>
          <cell r="Z317" t="str">
            <v>中专</v>
          </cell>
          <cell r="AA317">
            <v>44348</v>
          </cell>
          <cell r="AB317" t="str">
            <v>沧州职业技术教育中心</v>
          </cell>
          <cell r="AC317" t="str">
            <v>汽修</v>
          </cell>
          <cell r="AD317" t="str">
            <v>统招</v>
          </cell>
          <cell r="AE317" t="str">
            <v>中专</v>
          </cell>
          <cell r="AF317">
            <v>44348</v>
          </cell>
          <cell r="AG317" t="str">
            <v>沧州职业技术教育中心</v>
          </cell>
          <cell r="AH317" t="str">
            <v>汽修</v>
          </cell>
          <cell r="AI317" t="str">
            <v>统招</v>
          </cell>
          <cell r="AJ317" t="str">
            <v>汉</v>
          </cell>
          <cell r="AK317" t="str">
            <v>群众</v>
          </cell>
          <cell r="AL317" t="str">
            <v>未婚</v>
          </cell>
          <cell r="AM317" t="str">
            <v>2002-12-16</v>
          </cell>
          <cell r="AN317">
            <v>22</v>
          </cell>
          <cell r="AO317">
            <v>45323</v>
          </cell>
          <cell r="AP317" t="str">
            <v>河北</v>
          </cell>
          <cell r="AQ317" t="str">
            <v>河北省沧州市盐山县小庄镇十四户</v>
          </cell>
        </row>
        <row r="318">
          <cell r="C318" t="str">
            <v>于建凯</v>
          </cell>
          <cell r="D318" t="str">
            <v>男</v>
          </cell>
          <cell r="E318" t="str">
            <v>前台</v>
          </cell>
          <cell r="F318" t="str">
            <v>河北光华荣昌汽车部件有限公司</v>
          </cell>
          <cell r="G318" t="str">
            <v>座椅事业一部--金属件厂</v>
          </cell>
          <cell r="H318" t="str">
            <v>底座装配车间</v>
          </cell>
          <cell r="I318" t="str">
            <v>组装工</v>
          </cell>
          <cell r="J318" t="str">
            <v>/</v>
          </cell>
          <cell r="K318" t="str">
            <v>河北</v>
          </cell>
          <cell r="L318" t="str">
            <v>天津宏达翔科技有限公司</v>
          </cell>
          <cell r="M318" t="str">
            <v>劳务派遣</v>
          </cell>
          <cell r="N318" t="str">
            <v>是</v>
          </cell>
          <cell r="O318" t="str">
            <v>否</v>
          </cell>
          <cell r="P318" t="str">
            <v>劳务派遣</v>
          </cell>
          <cell r="Q318" t="str">
            <v>生产类</v>
          </cell>
          <cell r="R318" t="str">
            <v>直接人员</v>
          </cell>
          <cell r="S318">
            <v>45345</v>
          </cell>
          <cell r="T318">
            <v>0</v>
          </cell>
        </row>
        <row r="318">
          <cell r="W318">
            <v>18630766013</v>
          </cell>
          <cell r="X318" t="str">
            <v>王德芹</v>
          </cell>
          <cell r="Y318">
            <v>15131763040</v>
          </cell>
          <cell r="Z318" t="str">
            <v>初中</v>
          </cell>
          <cell r="AA318">
            <v>39234</v>
          </cell>
          <cell r="AB318" t="str">
            <v>职中</v>
          </cell>
        </row>
        <row r="318">
          <cell r="AE318" t="str">
            <v>初中</v>
          </cell>
          <cell r="AF318">
            <v>39234</v>
          </cell>
          <cell r="AG318" t="str">
            <v>职中</v>
          </cell>
        </row>
        <row r="318">
          <cell r="AJ318" t="str">
            <v>汉</v>
          </cell>
          <cell r="AK318" t="str">
            <v>群众</v>
          </cell>
          <cell r="AL318" t="str">
            <v>未婚</v>
          </cell>
          <cell r="AM318" t="str">
            <v>2001-09-12</v>
          </cell>
          <cell r="AN318">
            <v>23</v>
          </cell>
        </row>
        <row r="318">
          <cell r="AP318" t="str">
            <v>河北</v>
          </cell>
          <cell r="AQ318" t="str">
            <v>黄骅市黄骅镇于常庄村</v>
          </cell>
        </row>
        <row r="319">
          <cell r="C319" t="str">
            <v>张亚霖</v>
          </cell>
          <cell r="D319" t="str">
            <v>男</v>
          </cell>
          <cell r="E319" t="str">
            <v>前台</v>
          </cell>
          <cell r="F319" t="str">
            <v>河北光华荣昌汽车部件有限公司</v>
          </cell>
          <cell r="G319" t="str">
            <v>座椅事业一部--金属件厂</v>
          </cell>
          <cell r="H319" t="str">
            <v>底座装配车间</v>
          </cell>
          <cell r="I319" t="str">
            <v>底座装配车间主任</v>
          </cell>
          <cell r="J319" t="str">
            <v>/</v>
          </cell>
          <cell r="K319" t="str">
            <v>河北</v>
          </cell>
          <cell r="L319" t="str">
            <v>河北工厂</v>
          </cell>
          <cell r="M319" t="str">
            <v>劳动合同</v>
          </cell>
          <cell r="N319" t="str">
            <v>是</v>
          </cell>
          <cell r="O319" t="str">
            <v>否</v>
          </cell>
          <cell r="P319" t="str">
            <v>正式工</v>
          </cell>
          <cell r="Q319" t="str">
            <v>生产类</v>
          </cell>
          <cell r="R319" t="str">
            <v>间接人员</v>
          </cell>
          <cell r="S319">
            <v>41213</v>
          </cell>
          <cell r="T319">
            <v>12</v>
          </cell>
          <cell r="U319">
            <v>45359</v>
          </cell>
          <cell r="V319" t="str">
            <v>调入</v>
          </cell>
          <cell r="W319">
            <v>13623178677</v>
          </cell>
        </row>
        <row r="319">
          <cell r="Y319">
            <v>13932793510</v>
          </cell>
          <cell r="Z319" t="str">
            <v>高中</v>
          </cell>
        </row>
        <row r="319">
          <cell r="AE319" t="str">
            <v>大专</v>
          </cell>
          <cell r="AF319">
            <v>44713</v>
          </cell>
          <cell r="AG319" t="str">
            <v>沧州职业技术学院</v>
          </cell>
          <cell r="AH319" t="str">
            <v>机电一体化</v>
          </cell>
          <cell r="AI319" t="str">
            <v>成考</v>
          </cell>
          <cell r="AJ319" t="str">
            <v>汉</v>
          </cell>
          <cell r="AK319" t="str">
            <v>群众</v>
          </cell>
          <cell r="AL319" t="str">
            <v>已婚</v>
          </cell>
          <cell r="AM319" t="str">
            <v>1990-02-01</v>
          </cell>
          <cell r="AN319">
            <v>34</v>
          </cell>
          <cell r="AO319" t="str">
            <v>2011年</v>
          </cell>
          <cell r="AP319" t="str">
            <v>河北</v>
          </cell>
          <cell r="AQ319" t="str">
            <v>河北省黄骅市黄骅镇张常庄村039号</v>
          </cell>
        </row>
        <row r="320">
          <cell r="C320" t="str">
            <v>臧洪瑞</v>
          </cell>
          <cell r="D320" t="str">
            <v>男</v>
          </cell>
          <cell r="E320" t="str">
            <v>前台</v>
          </cell>
          <cell r="F320" t="str">
            <v>河北光华荣昌汽车部件有限公司</v>
          </cell>
          <cell r="G320" t="str">
            <v>座椅事业一部--金属件厂</v>
          </cell>
          <cell r="H320" t="str">
            <v>电泳车间</v>
          </cell>
          <cell r="I320" t="str">
            <v>挂件工</v>
          </cell>
          <cell r="J320" t="str">
            <v>/</v>
          </cell>
          <cell r="K320" t="str">
            <v>河北</v>
          </cell>
          <cell r="L320" t="str">
            <v>天津宏达翔科技有限公司</v>
          </cell>
          <cell r="M320" t="str">
            <v>劳务派遣</v>
          </cell>
          <cell r="N320" t="str">
            <v>是</v>
          </cell>
          <cell r="O320" t="str">
            <v>否</v>
          </cell>
          <cell r="P320" t="str">
            <v>劳务派遣</v>
          </cell>
          <cell r="Q320" t="str">
            <v>生产类</v>
          </cell>
          <cell r="R320" t="str">
            <v>直接人员</v>
          </cell>
          <cell r="S320">
            <v>45352</v>
          </cell>
          <cell r="T320">
            <v>0</v>
          </cell>
          <cell r="U320">
            <v>45536</v>
          </cell>
          <cell r="V320" t="str">
            <v>调入</v>
          </cell>
          <cell r="W320">
            <v>18233694578</v>
          </cell>
          <cell r="X320" t="str">
            <v>臧凤杰</v>
          </cell>
          <cell r="Y320">
            <v>15533711802</v>
          </cell>
          <cell r="Z320" t="str">
            <v>小学</v>
          </cell>
        </row>
        <row r="320">
          <cell r="AE320" t="str">
            <v>小学</v>
          </cell>
        </row>
        <row r="320">
          <cell r="AJ320" t="str">
            <v>汉</v>
          </cell>
          <cell r="AK320" t="str">
            <v>群众</v>
          </cell>
          <cell r="AL320" t="str">
            <v>未婚</v>
          </cell>
          <cell r="AM320" t="str">
            <v>1998-08-10</v>
          </cell>
          <cell r="AN320">
            <v>26</v>
          </cell>
          <cell r="AO320">
            <v>45323</v>
          </cell>
          <cell r="AP320" t="str">
            <v>河北</v>
          </cell>
          <cell r="AQ320" t="str">
            <v>河北省沧州市黄骅市官庄乡吴庄子东排村</v>
          </cell>
        </row>
        <row r="321">
          <cell r="C321" t="str">
            <v>高伦</v>
          </cell>
          <cell r="D321" t="str">
            <v>男</v>
          </cell>
          <cell r="E321" t="str">
            <v>前台</v>
          </cell>
          <cell r="F321" t="str">
            <v>河北光华荣昌汽车部件有限公司</v>
          </cell>
          <cell r="G321" t="str">
            <v>后视镜事业部</v>
          </cell>
          <cell r="H321" t="str">
            <v>注塑车间</v>
          </cell>
          <cell r="I321" t="str">
            <v>操作工</v>
          </cell>
          <cell r="J321" t="str">
            <v>/</v>
          </cell>
          <cell r="K321" t="str">
            <v>河北</v>
          </cell>
          <cell r="L321" t="str">
            <v>河北工厂</v>
          </cell>
          <cell r="M321" t="str">
            <v>劳动合同</v>
          </cell>
          <cell r="N321" t="str">
            <v>是</v>
          </cell>
          <cell r="O321" t="str">
            <v>否</v>
          </cell>
          <cell r="P321" t="str">
            <v>正式工</v>
          </cell>
          <cell r="Q321" t="str">
            <v>生产类</v>
          </cell>
          <cell r="R321" t="str">
            <v>直接人员</v>
          </cell>
          <cell r="S321">
            <v>45352</v>
          </cell>
          <cell r="T321">
            <v>0</v>
          </cell>
        </row>
        <row r="321">
          <cell r="W321">
            <v>15383873565</v>
          </cell>
          <cell r="X321" t="str">
            <v>高俊平</v>
          </cell>
          <cell r="Y321">
            <v>13731707086</v>
          </cell>
          <cell r="Z321" t="str">
            <v>高中</v>
          </cell>
          <cell r="AA321">
            <v>41061</v>
          </cell>
        </row>
        <row r="321">
          <cell r="AE321" t="str">
            <v>高中</v>
          </cell>
          <cell r="AF321">
            <v>41061</v>
          </cell>
        </row>
        <row r="321">
          <cell r="AJ321" t="str">
            <v>汉</v>
          </cell>
          <cell r="AK321" t="str">
            <v>群众</v>
          </cell>
          <cell r="AL321" t="str">
            <v>未婚</v>
          </cell>
          <cell r="AM321" t="str">
            <v>1996-04-05</v>
          </cell>
          <cell r="AN321">
            <v>28</v>
          </cell>
          <cell r="AO321">
            <v>41091</v>
          </cell>
          <cell r="AP321" t="str">
            <v>河北</v>
          </cell>
          <cell r="AQ321" t="str">
            <v>河北省黄骅市吕桥镇高口村</v>
          </cell>
        </row>
        <row r="322">
          <cell r="C322" t="str">
            <v>康振伟</v>
          </cell>
          <cell r="D322" t="str">
            <v>男</v>
          </cell>
          <cell r="E322" t="str">
            <v>前台</v>
          </cell>
          <cell r="F322" t="str">
            <v>河北光华荣昌汽车部件有限公司</v>
          </cell>
          <cell r="G322" t="str">
            <v>座椅事业一部--金属件厂</v>
          </cell>
          <cell r="H322" t="str">
            <v>制造技术部-模具车间维修组</v>
          </cell>
          <cell r="I322" t="str">
            <v>工装模具维修组长</v>
          </cell>
          <cell r="J322" t="str">
            <v>/</v>
          </cell>
          <cell r="K322" t="str">
            <v>河北</v>
          </cell>
          <cell r="L322" t="str">
            <v>河北工厂</v>
          </cell>
          <cell r="M322" t="str">
            <v>劳动合同</v>
          </cell>
          <cell r="N322" t="str">
            <v>是</v>
          </cell>
          <cell r="O322" t="str">
            <v>否</v>
          </cell>
          <cell r="P322" t="str">
            <v>正式工</v>
          </cell>
          <cell r="Q322" t="str">
            <v>技术类</v>
          </cell>
          <cell r="R322" t="str">
            <v>直接人员</v>
          </cell>
          <cell r="S322">
            <v>45352</v>
          </cell>
          <cell r="T322">
            <v>0</v>
          </cell>
          <cell r="U322">
            <v>45505</v>
          </cell>
          <cell r="V322" t="str">
            <v>调入</v>
          </cell>
          <cell r="W322">
            <v>19041779178</v>
          </cell>
          <cell r="X322" t="str">
            <v>杨萍</v>
          </cell>
          <cell r="Y322">
            <v>13653179267</v>
          </cell>
          <cell r="Z322" t="str">
            <v>中专</v>
          </cell>
          <cell r="AA322">
            <v>35582</v>
          </cell>
          <cell r="AB322" t="str">
            <v>聊城职业中专</v>
          </cell>
          <cell r="AC322" t="str">
            <v>机电一体化</v>
          </cell>
          <cell r="AD322" t="str">
            <v>统招</v>
          </cell>
          <cell r="AE322" t="str">
            <v>中专</v>
          </cell>
          <cell r="AF322">
            <v>35582</v>
          </cell>
          <cell r="AG322" t="str">
            <v>聊城职业中专</v>
          </cell>
          <cell r="AH322" t="str">
            <v>机电一体化</v>
          </cell>
          <cell r="AI322" t="str">
            <v>统招</v>
          </cell>
          <cell r="AJ322" t="str">
            <v>汉</v>
          </cell>
          <cell r="AK322" t="str">
            <v>群众</v>
          </cell>
          <cell r="AL322" t="str">
            <v>已婚</v>
          </cell>
          <cell r="AM322" t="str">
            <v>1979-10-14</v>
          </cell>
          <cell r="AN322">
            <v>44</v>
          </cell>
          <cell r="AO322">
            <v>35855</v>
          </cell>
          <cell r="AP322" t="str">
            <v>山东</v>
          </cell>
          <cell r="AQ322" t="str">
            <v>山东省聊城市茌平县肖庄镇康孟村</v>
          </cell>
        </row>
        <row r="323">
          <cell r="C323" t="str">
            <v>李久远</v>
          </cell>
          <cell r="D323" t="str">
            <v>男</v>
          </cell>
          <cell r="E323" t="str">
            <v>前台</v>
          </cell>
          <cell r="F323" t="str">
            <v>河北光华荣昌汽车部件有限公司</v>
          </cell>
          <cell r="G323" t="str">
            <v>座椅事业一部--金属件厂</v>
          </cell>
          <cell r="H323" t="str">
            <v>底座装配车间</v>
          </cell>
          <cell r="I323" t="str">
            <v>组装工</v>
          </cell>
          <cell r="J323" t="str">
            <v>/</v>
          </cell>
          <cell r="K323" t="str">
            <v>河北</v>
          </cell>
          <cell r="L323" t="str">
            <v>天津宏达翔科技有限公司</v>
          </cell>
          <cell r="M323" t="str">
            <v>劳务派遣</v>
          </cell>
          <cell r="N323" t="str">
            <v>是</v>
          </cell>
          <cell r="O323" t="str">
            <v>否</v>
          </cell>
          <cell r="P323" t="str">
            <v>劳务派遣</v>
          </cell>
          <cell r="Q323" t="str">
            <v>生产类</v>
          </cell>
          <cell r="R323" t="str">
            <v>直接人员</v>
          </cell>
          <cell r="S323">
            <v>45356</v>
          </cell>
          <cell r="T323">
            <v>0</v>
          </cell>
          <cell r="U323">
            <v>45536</v>
          </cell>
          <cell r="V323" t="str">
            <v>调入</v>
          </cell>
          <cell r="W323">
            <v>13131773611</v>
          </cell>
          <cell r="X323" t="str">
            <v>李家田</v>
          </cell>
          <cell r="Y323">
            <v>18617700577</v>
          </cell>
          <cell r="Z323" t="str">
            <v>中专</v>
          </cell>
          <cell r="AA323">
            <v>45078</v>
          </cell>
          <cell r="AB323" t="str">
            <v>职业技术教育中心</v>
          </cell>
          <cell r="AC323" t="str">
            <v>汽修</v>
          </cell>
          <cell r="AD323" t="str">
            <v>统招</v>
          </cell>
          <cell r="AE323" t="str">
            <v>中专</v>
          </cell>
          <cell r="AF323">
            <v>45078</v>
          </cell>
          <cell r="AG323" t="str">
            <v>职业技术教育中心</v>
          </cell>
          <cell r="AH323" t="str">
            <v>汽修</v>
          </cell>
          <cell r="AI323" t="str">
            <v>统招</v>
          </cell>
          <cell r="AJ323" t="str">
            <v>汉</v>
          </cell>
          <cell r="AK323" t="str">
            <v>群众</v>
          </cell>
          <cell r="AL323" t="str">
            <v>未婚</v>
          </cell>
          <cell r="AM323" t="str">
            <v>2004-04-01</v>
          </cell>
          <cell r="AN323">
            <v>20</v>
          </cell>
          <cell r="AO323">
            <v>44682</v>
          </cell>
          <cell r="AP323" t="str">
            <v>河北</v>
          </cell>
          <cell r="AQ323" t="str">
            <v>河北省黄骅市吕桥镇孙正庄村</v>
          </cell>
        </row>
        <row r="324">
          <cell r="C324" t="str">
            <v>吴洪芬</v>
          </cell>
          <cell r="D324" t="str">
            <v>女</v>
          </cell>
          <cell r="E324" t="str">
            <v>前台</v>
          </cell>
          <cell r="F324" t="str">
            <v>河北光华荣昌汽车部件有限公司</v>
          </cell>
          <cell r="G324" t="str">
            <v>座椅事业一部--座椅厂</v>
          </cell>
          <cell r="H324" t="str">
            <v>座椅总装车间</v>
          </cell>
          <cell r="I324" t="str">
            <v>组装工</v>
          </cell>
          <cell r="J324" t="str">
            <v>/</v>
          </cell>
          <cell r="K324" t="str">
            <v>河北</v>
          </cell>
          <cell r="L324" t="str">
            <v>天津宏达翔科技有限公司</v>
          </cell>
          <cell r="M324" t="str">
            <v>劳务派遣</v>
          </cell>
          <cell r="N324" t="str">
            <v>是</v>
          </cell>
          <cell r="O324" t="str">
            <v>否</v>
          </cell>
          <cell r="P324" t="str">
            <v>劳务派遣</v>
          </cell>
          <cell r="Q324" t="str">
            <v>生产类</v>
          </cell>
          <cell r="R324" t="str">
            <v>直接人员</v>
          </cell>
          <cell r="S324">
            <v>45358</v>
          </cell>
          <cell r="T324">
            <v>0</v>
          </cell>
          <cell r="U324">
            <v>45536</v>
          </cell>
          <cell r="V324" t="str">
            <v>调入</v>
          </cell>
          <cell r="W324">
            <v>18532707890</v>
          </cell>
          <cell r="X324" t="str">
            <v>王洪东</v>
          </cell>
          <cell r="Y324">
            <v>15233780138</v>
          </cell>
          <cell r="Z324" t="str">
            <v>初中</v>
          </cell>
        </row>
        <row r="324">
          <cell r="AE324" t="str">
            <v>初中</v>
          </cell>
        </row>
        <row r="324">
          <cell r="AJ324" t="str">
            <v>汉</v>
          </cell>
          <cell r="AK324" t="str">
            <v>群众</v>
          </cell>
          <cell r="AL324" t="str">
            <v>已婚</v>
          </cell>
          <cell r="AM324" t="str">
            <v>1987-08-12</v>
          </cell>
          <cell r="AN324">
            <v>37</v>
          </cell>
          <cell r="AO324">
            <v>41456</v>
          </cell>
          <cell r="AP324" t="str">
            <v>河北</v>
          </cell>
          <cell r="AQ324" t="str">
            <v>河北省黄骅市官庄乡王吉庄村</v>
          </cell>
        </row>
        <row r="325">
          <cell r="C325" t="str">
            <v>赵新换</v>
          </cell>
          <cell r="D325" t="str">
            <v>女</v>
          </cell>
          <cell r="E325" t="str">
            <v>前台</v>
          </cell>
          <cell r="F325" t="str">
            <v>河北光华荣昌汽车部件有限公司</v>
          </cell>
          <cell r="G325" t="str">
            <v>后视镜事业部</v>
          </cell>
          <cell r="H325" t="str">
            <v>后视镜组装车间</v>
          </cell>
          <cell r="I325" t="str">
            <v>组装工</v>
          </cell>
          <cell r="J325" t="str">
            <v>/</v>
          </cell>
          <cell r="K325" t="str">
            <v>河北</v>
          </cell>
          <cell r="L325" t="str">
            <v>河北工厂</v>
          </cell>
          <cell r="M325" t="str">
            <v>劳动合同</v>
          </cell>
          <cell r="N325" t="str">
            <v>是</v>
          </cell>
          <cell r="O325" t="str">
            <v>否</v>
          </cell>
          <cell r="P325" t="str">
            <v>正式工</v>
          </cell>
          <cell r="Q325" t="str">
            <v>生产类</v>
          </cell>
          <cell r="R325" t="str">
            <v>直接人员</v>
          </cell>
          <cell r="S325">
            <v>45360</v>
          </cell>
          <cell r="T325">
            <v>0</v>
          </cell>
        </row>
        <row r="325">
          <cell r="W325">
            <v>13111795967</v>
          </cell>
          <cell r="X325" t="str">
            <v>张严庆</v>
          </cell>
          <cell r="Y325">
            <v>16630732877</v>
          </cell>
          <cell r="Z325" t="str">
            <v>初中</v>
          </cell>
        </row>
        <row r="325">
          <cell r="AE325" t="str">
            <v>初中</v>
          </cell>
        </row>
        <row r="325">
          <cell r="AJ325" t="str">
            <v>汉</v>
          </cell>
          <cell r="AK325" t="str">
            <v>群众</v>
          </cell>
          <cell r="AL325" t="str">
            <v>已婚</v>
          </cell>
          <cell r="AM325" t="str">
            <v>1981-02-13</v>
          </cell>
          <cell r="AN325">
            <v>43</v>
          </cell>
          <cell r="AO325">
            <v>44317</v>
          </cell>
          <cell r="AP325" t="str">
            <v>河北</v>
          </cell>
          <cell r="AQ325" t="str">
            <v>河北省黄骅市滕庄子乡西胡庄村</v>
          </cell>
        </row>
        <row r="326">
          <cell r="C326" t="str">
            <v>郑博</v>
          </cell>
          <cell r="D326" t="str">
            <v>男</v>
          </cell>
          <cell r="E326" t="str">
            <v>前台</v>
          </cell>
          <cell r="F326" t="str">
            <v>河北光华荣昌汽车部件有限公司</v>
          </cell>
          <cell r="G326" t="str">
            <v>座椅事业一部--座椅厂</v>
          </cell>
          <cell r="H326" t="str">
            <v>座椅总装车间</v>
          </cell>
          <cell r="I326" t="str">
            <v>组装工</v>
          </cell>
          <cell r="J326" t="str">
            <v>/</v>
          </cell>
          <cell r="K326" t="str">
            <v>河北</v>
          </cell>
          <cell r="L326" t="str">
            <v>天津宏达翔科技有限公司</v>
          </cell>
          <cell r="M326" t="str">
            <v>劳务派遣</v>
          </cell>
          <cell r="N326" t="str">
            <v>是</v>
          </cell>
          <cell r="O326" t="str">
            <v>否</v>
          </cell>
          <cell r="P326" t="str">
            <v>劳务派遣</v>
          </cell>
          <cell r="Q326" t="str">
            <v>生产类</v>
          </cell>
          <cell r="R326" t="str">
            <v>直接人员</v>
          </cell>
          <cell r="S326">
            <v>45363</v>
          </cell>
          <cell r="T326">
            <v>0</v>
          </cell>
          <cell r="U326">
            <v>45536</v>
          </cell>
          <cell r="V326" t="str">
            <v>调入</v>
          </cell>
          <cell r="W326">
            <v>18632777360</v>
          </cell>
          <cell r="X326" t="str">
            <v>郑广胜</v>
          </cell>
          <cell r="Y326">
            <v>18733000899</v>
          </cell>
          <cell r="Z326" t="str">
            <v>中专</v>
          </cell>
          <cell r="AA326">
            <v>44743</v>
          </cell>
          <cell r="AB326" t="str">
            <v>黄骅职业技术教育中心</v>
          </cell>
          <cell r="AC326" t="str">
            <v>电子技术应用</v>
          </cell>
          <cell r="AD326" t="str">
            <v>统招</v>
          </cell>
          <cell r="AE326" t="str">
            <v>中专</v>
          </cell>
          <cell r="AF326">
            <v>44743</v>
          </cell>
          <cell r="AG326" t="str">
            <v>黄骅职业技术教育中心</v>
          </cell>
          <cell r="AH326" t="str">
            <v>电子技术应用</v>
          </cell>
          <cell r="AI326" t="str">
            <v>统招</v>
          </cell>
          <cell r="AJ326" t="str">
            <v>汉</v>
          </cell>
          <cell r="AK326" t="str">
            <v>群众</v>
          </cell>
          <cell r="AL326" t="str">
            <v>未婚</v>
          </cell>
          <cell r="AM326" t="str">
            <v>2004-02-26</v>
          </cell>
          <cell r="AN326">
            <v>20</v>
          </cell>
          <cell r="AO326">
            <v>43497</v>
          </cell>
          <cell r="AP326" t="str">
            <v>河北</v>
          </cell>
          <cell r="AQ326" t="str">
            <v>河北省黄骅市官庄乡小胡庄村</v>
          </cell>
        </row>
        <row r="327">
          <cell r="C327" t="str">
            <v>张一凡</v>
          </cell>
          <cell r="D327" t="str">
            <v>男</v>
          </cell>
          <cell r="E327" t="str">
            <v>前台</v>
          </cell>
          <cell r="F327" t="str">
            <v>河北光华荣昌汽车部件有限公司</v>
          </cell>
          <cell r="G327" t="str">
            <v>座椅事业一部--金属件厂</v>
          </cell>
          <cell r="H327" t="str">
            <v>生产管理科</v>
          </cell>
          <cell r="I327" t="str">
            <v>外协虚仓库管B</v>
          </cell>
          <cell r="J327" t="str">
            <v>/</v>
          </cell>
          <cell r="K327" t="str">
            <v>河北</v>
          </cell>
          <cell r="L327" t="str">
            <v>河北工厂</v>
          </cell>
          <cell r="M327" t="str">
            <v>劳动合同</v>
          </cell>
          <cell r="N327" t="str">
            <v>是</v>
          </cell>
          <cell r="O327" t="str">
            <v>否</v>
          </cell>
          <cell r="P327" t="str">
            <v>正式工</v>
          </cell>
          <cell r="Q327" t="str">
            <v>生产类</v>
          </cell>
          <cell r="R327" t="str">
            <v>间接人员</v>
          </cell>
          <cell r="S327">
            <v>45365</v>
          </cell>
          <cell r="T327">
            <v>0</v>
          </cell>
        </row>
        <row r="327">
          <cell r="W327">
            <v>18333019305</v>
          </cell>
          <cell r="X327" t="str">
            <v>李秀廷</v>
          </cell>
          <cell r="Y327">
            <v>18231761919</v>
          </cell>
          <cell r="Z327" t="str">
            <v>大专</v>
          </cell>
          <cell r="AA327">
            <v>42887</v>
          </cell>
          <cell r="AB327" t="str">
            <v>河北对外经贸职业学院</v>
          </cell>
          <cell r="AC327" t="str">
            <v>旅游日语</v>
          </cell>
          <cell r="AD327" t="str">
            <v>统招</v>
          </cell>
          <cell r="AE327" t="str">
            <v>本科</v>
          </cell>
          <cell r="AF327">
            <v>44713</v>
          </cell>
          <cell r="AG327" t="str">
            <v>华北科技学院</v>
          </cell>
          <cell r="AH327" t="str">
            <v>工商管理</v>
          </cell>
          <cell r="AI327" t="str">
            <v>成考</v>
          </cell>
          <cell r="AJ327" t="str">
            <v>汉</v>
          </cell>
          <cell r="AK327" t="str">
            <v>群众</v>
          </cell>
          <cell r="AL327" t="str">
            <v>未婚</v>
          </cell>
          <cell r="AM327" t="str">
            <v>1995-12-01</v>
          </cell>
          <cell r="AN327">
            <v>29</v>
          </cell>
          <cell r="AO327">
            <v>43070</v>
          </cell>
          <cell r="AP327" t="str">
            <v>河北</v>
          </cell>
          <cell r="AQ327" t="str">
            <v>河北省黄骅市中捷朝阳街芳泽佳苑14栋2单</v>
          </cell>
        </row>
        <row r="328">
          <cell r="C328" t="str">
            <v>张洪云</v>
          </cell>
          <cell r="D328" t="str">
            <v>女</v>
          </cell>
          <cell r="E328" t="str">
            <v>前台</v>
          </cell>
          <cell r="F328" t="str">
            <v>河北光华荣昌汽车部件有限公司</v>
          </cell>
          <cell r="G328" t="str">
            <v>座椅事业一部--金属件厂</v>
          </cell>
          <cell r="H328" t="str">
            <v>底座装配车间</v>
          </cell>
          <cell r="I328" t="str">
            <v>组装工</v>
          </cell>
          <cell r="J328" t="str">
            <v>/</v>
          </cell>
          <cell r="K328" t="str">
            <v>河北</v>
          </cell>
          <cell r="L328" t="str">
            <v>天津宏达翔科技有限公司</v>
          </cell>
          <cell r="M328" t="str">
            <v>劳务派遣</v>
          </cell>
          <cell r="N328" t="str">
            <v>是</v>
          </cell>
          <cell r="O328" t="str">
            <v>否</v>
          </cell>
          <cell r="P328" t="str">
            <v>劳务派遣</v>
          </cell>
          <cell r="Q328" t="str">
            <v>生产类</v>
          </cell>
          <cell r="R328" t="str">
            <v>直接人员</v>
          </cell>
          <cell r="S328">
            <v>45368</v>
          </cell>
          <cell r="T328">
            <v>0</v>
          </cell>
          <cell r="U328">
            <v>45536</v>
          </cell>
          <cell r="V328" t="str">
            <v>调入</v>
          </cell>
          <cell r="W328">
            <v>15028606300</v>
          </cell>
          <cell r="X328" t="str">
            <v>尹占亮</v>
          </cell>
          <cell r="Y328">
            <v>13785497114</v>
          </cell>
          <cell r="Z328" t="str">
            <v>初中</v>
          </cell>
        </row>
        <row r="328">
          <cell r="AE328" t="str">
            <v>初中</v>
          </cell>
        </row>
        <row r="328">
          <cell r="AJ328" t="str">
            <v>汉</v>
          </cell>
          <cell r="AK328" t="str">
            <v>群众</v>
          </cell>
          <cell r="AL328" t="str">
            <v>已婚</v>
          </cell>
          <cell r="AM328" t="str">
            <v>1988-10-29</v>
          </cell>
          <cell r="AN328">
            <v>36</v>
          </cell>
          <cell r="AO328">
            <v>37469</v>
          </cell>
          <cell r="AP328" t="str">
            <v>河北</v>
          </cell>
          <cell r="AQ328" t="str">
            <v>河北省黄骅市滕庄子乡刘月庄村</v>
          </cell>
        </row>
        <row r="329">
          <cell r="C329" t="str">
            <v>张晓</v>
          </cell>
          <cell r="D329" t="str">
            <v>男</v>
          </cell>
          <cell r="E329" t="str">
            <v>中台</v>
          </cell>
          <cell r="F329" t="str">
            <v>河北光华荣昌汽车部件有限公司</v>
          </cell>
          <cell r="G329" t="str">
            <v>河北工艺工程部</v>
          </cell>
          <cell r="H329" t="str">
            <v>工艺工程部</v>
          </cell>
          <cell r="I329" t="str">
            <v>IE工程师</v>
          </cell>
          <cell r="J329" t="str">
            <v>/</v>
          </cell>
          <cell r="K329" t="str">
            <v>河北</v>
          </cell>
          <cell r="L329" t="str">
            <v>河北工厂</v>
          </cell>
          <cell r="M329" t="str">
            <v>劳动合同</v>
          </cell>
          <cell r="N329" t="str">
            <v>是</v>
          </cell>
          <cell r="O329" t="str">
            <v>否</v>
          </cell>
          <cell r="P329" t="str">
            <v>正式工</v>
          </cell>
          <cell r="Q329" t="str">
            <v>技术类</v>
          </cell>
          <cell r="R329" t="str">
            <v>间接人员</v>
          </cell>
          <cell r="S329">
            <v>45370</v>
          </cell>
          <cell r="T329">
            <v>0</v>
          </cell>
        </row>
        <row r="329">
          <cell r="W329">
            <v>18662702173</v>
          </cell>
          <cell r="X329" t="str">
            <v>刘腾宇</v>
          </cell>
          <cell r="Y329">
            <v>15190123519</v>
          </cell>
          <cell r="Z329" t="str">
            <v>本科</v>
          </cell>
          <cell r="AA329">
            <v>41426</v>
          </cell>
          <cell r="AB329" t="str">
            <v>湖南科技大学</v>
          </cell>
          <cell r="AC329" t="str">
            <v>工业工程</v>
          </cell>
          <cell r="AD329" t="str">
            <v>统招</v>
          </cell>
          <cell r="AE329" t="str">
            <v>本科</v>
          </cell>
          <cell r="AF329">
            <v>41426</v>
          </cell>
          <cell r="AG329" t="str">
            <v>湖南科技大学</v>
          </cell>
          <cell r="AH329" t="str">
            <v>工业工程</v>
          </cell>
          <cell r="AI329" t="str">
            <v>统招</v>
          </cell>
          <cell r="AJ329" t="str">
            <v>汉</v>
          </cell>
          <cell r="AK329" t="str">
            <v>群众</v>
          </cell>
          <cell r="AL329" t="str">
            <v>已婚</v>
          </cell>
          <cell r="AM329" t="str">
            <v>1991-02-07</v>
          </cell>
          <cell r="AN329">
            <v>33</v>
          </cell>
          <cell r="AO329">
            <v>41456</v>
          </cell>
          <cell r="AP329" t="str">
            <v>河北</v>
          </cell>
          <cell r="AQ329" t="str">
            <v>河北省沧州市盐山县边务乡政府家属院</v>
          </cell>
        </row>
        <row r="330">
          <cell r="C330" t="str">
            <v>封新慧</v>
          </cell>
          <cell r="D330" t="str">
            <v>女</v>
          </cell>
          <cell r="E330" t="str">
            <v>中台</v>
          </cell>
          <cell r="F330" t="str">
            <v>河北光华荣昌汽车部件有限公司</v>
          </cell>
          <cell r="G330" t="str">
            <v>河北财务管理部</v>
          </cell>
          <cell r="H330" t="str">
            <v>财务管理部</v>
          </cell>
          <cell r="I330" t="str">
            <v>记账会计</v>
          </cell>
          <cell r="J330" t="str">
            <v>/</v>
          </cell>
          <cell r="K330" t="str">
            <v>河北</v>
          </cell>
          <cell r="L330" t="str">
            <v>河北工厂</v>
          </cell>
          <cell r="M330" t="str">
            <v>劳动合同</v>
          </cell>
          <cell r="N330" t="str">
            <v>是</v>
          </cell>
          <cell r="O330" t="str">
            <v>否</v>
          </cell>
          <cell r="P330" t="str">
            <v>正式工</v>
          </cell>
          <cell r="Q330" t="str">
            <v>财务类</v>
          </cell>
          <cell r="R330" t="str">
            <v>间接人员</v>
          </cell>
          <cell r="S330">
            <v>45370</v>
          </cell>
          <cell r="T330">
            <v>0</v>
          </cell>
        </row>
        <row r="330">
          <cell r="W330">
            <v>15897013409</v>
          </cell>
          <cell r="X330" t="str">
            <v>姐姐</v>
          </cell>
          <cell r="Y330">
            <v>17332788033</v>
          </cell>
          <cell r="Z330" t="str">
            <v>大专</v>
          </cell>
          <cell r="AA330">
            <v>43617</v>
          </cell>
          <cell r="AB330" t="str">
            <v>秦皇岛职业技术学院</v>
          </cell>
          <cell r="AC330" t="str">
            <v>财务管理</v>
          </cell>
          <cell r="AD330" t="str">
            <v>统招</v>
          </cell>
          <cell r="AE330" t="str">
            <v>大专</v>
          </cell>
          <cell r="AF330">
            <v>43617</v>
          </cell>
          <cell r="AG330" t="str">
            <v>秦皇岛职业技术学院</v>
          </cell>
          <cell r="AH330" t="str">
            <v>财务管理</v>
          </cell>
          <cell r="AI330" t="str">
            <v>统招</v>
          </cell>
          <cell r="AJ330" t="str">
            <v>汉</v>
          </cell>
          <cell r="AK330" t="str">
            <v>群众</v>
          </cell>
          <cell r="AL330" t="str">
            <v>未婚</v>
          </cell>
          <cell r="AM330" t="str">
            <v>1995-12-12</v>
          </cell>
          <cell r="AN330">
            <v>29</v>
          </cell>
          <cell r="AO330">
            <v>43647</v>
          </cell>
          <cell r="AP330" t="str">
            <v>江苏</v>
          </cell>
          <cell r="AQ330" t="str">
            <v>江苏省沛县敬安镇小刘庄村</v>
          </cell>
        </row>
        <row r="331">
          <cell r="C331" t="str">
            <v>闻琪</v>
          </cell>
          <cell r="D331" t="str">
            <v>女</v>
          </cell>
          <cell r="E331" t="str">
            <v>前台</v>
          </cell>
          <cell r="F331" t="str">
            <v>河北光华荣昌汽车部件有限公司</v>
          </cell>
          <cell r="G331" t="str">
            <v>座椅事业一部--金属件厂</v>
          </cell>
          <cell r="H331" t="str">
            <v>底座装配车间</v>
          </cell>
          <cell r="I331" t="str">
            <v>组装工</v>
          </cell>
          <cell r="J331" t="str">
            <v>/</v>
          </cell>
          <cell r="K331" t="str">
            <v>河北</v>
          </cell>
          <cell r="L331" t="str">
            <v>天津宏达翔科技有限公司</v>
          </cell>
          <cell r="M331" t="str">
            <v>劳务派遣</v>
          </cell>
          <cell r="N331" t="str">
            <v>是</v>
          </cell>
          <cell r="O331" t="str">
            <v>否</v>
          </cell>
          <cell r="P331" t="str">
            <v>劳务派遣</v>
          </cell>
          <cell r="Q331" t="str">
            <v>生产类</v>
          </cell>
          <cell r="R331" t="str">
            <v>直接人员</v>
          </cell>
          <cell r="S331">
            <v>45372</v>
          </cell>
          <cell r="T331">
            <v>0</v>
          </cell>
          <cell r="U331">
            <v>45536</v>
          </cell>
          <cell r="V331" t="str">
            <v>调入</v>
          </cell>
          <cell r="W331">
            <v>19203270755</v>
          </cell>
          <cell r="X331" t="str">
            <v>赵文茂</v>
          </cell>
          <cell r="Y331">
            <v>13315774545</v>
          </cell>
          <cell r="Z331" t="str">
            <v>小学</v>
          </cell>
        </row>
        <row r="331">
          <cell r="AE331" t="str">
            <v>小学</v>
          </cell>
        </row>
        <row r="331">
          <cell r="AJ331" t="str">
            <v>汉</v>
          </cell>
          <cell r="AK331" t="str">
            <v>群众</v>
          </cell>
          <cell r="AL331" t="str">
            <v>已婚</v>
          </cell>
          <cell r="AM331" t="str">
            <v>2002-12-27</v>
          </cell>
          <cell r="AN331">
            <v>22</v>
          </cell>
          <cell r="AO331">
            <v>45352</v>
          </cell>
          <cell r="AP331" t="str">
            <v>河北</v>
          </cell>
          <cell r="AQ331" t="str">
            <v>河北省黄骅市常郭镇高代庄村</v>
          </cell>
        </row>
        <row r="332">
          <cell r="C332" t="str">
            <v>刘洪彬</v>
          </cell>
          <cell r="D332" t="str">
            <v>男</v>
          </cell>
          <cell r="E332" t="str">
            <v>前台</v>
          </cell>
          <cell r="F332" t="str">
            <v>河北光华荣昌汽车部件有限公司</v>
          </cell>
          <cell r="G332" t="str">
            <v>座椅事业一部--金属件厂</v>
          </cell>
          <cell r="H332" t="str">
            <v>制造技术部-制造工艺</v>
          </cell>
          <cell r="I332" t="str">
            <v>电泳工艺工程师</v>
          </cell>
          <cell r="J332" t="str">
            <v>/</v>
          </cell>
          <cell r="K332" t="str">
            <v>河北</v>
          </cell>
          <cell r="L332" t="str">
            <v>河北工厂</v>
          </cell>
          <cell r="M332" t="str">
            <v>劳动合同</v>
          </cell>
          <cell r="N332" t="str">
            <v>是</v>
          </cell>
          <cell r="O332" t="str">
            <v>否</v>
          </cell>
          <cell r="P332" t="str">
            <v>正式工</v>
          </cell>
          <cell r="Q332" t="str">
            <v>技术类</v>
          </cell>
          <cell r="R332" t="str">
            <v>间接人员</v>
          </cell>
          <cell r="S332">
            <v>45372</v>
          </cell>
          <cell r="T332">
            <v>0</v>
          </cell>
        </row>
        <row r="332">
          <cell r="W332">
            <v>13821218574</v>
          </cell>
          <cell r="X332" t="str">
            <v>于焕岭</v>
          </cell>
          <cell r="Y332">
            <v>15822513026</v>
          </cell>
          <cell r="Z332" t="str">
            <v>高中</v>
          </cell>
          <cell r="AA332">
            <v>34151</v>
          </cell>
        </row>
        <row r="332">
          <cell r="AE332" t="str">
            <v>高中</v>
          </cell>
          <cell r="AF332">
            <v>34121</v>
          </cell>
          <cell r="AG332" t="str">
            <v>吴桥二中</v>
          </cell>
        </row>
        <row r="332">
          <cell r="AJ332" t="str">
            <v>汉</v>
          </cell>
          <cell r="AK332" t="str">
            <v>党员</v>
          </cell>
          <cell r="AL332" t="str">
            <v>已婚</v>
          </cell>
          <cell r="AM332" t="str">
            <v>1972-03-07</v>
          </cell>
          <cell r="AN332">
            <v>52</v>
          </cell>
          <cell r="AO332">
            <v>38139</v>
          </cell>
          <cell r="AP332" t="str">
            <v>河北</v>
          </cell>
          <cell r="AQ332" t="str">
            <v>河北省沧州市吴桥县杨家寺乡后刘寺村</v>
          </cell>
        </row>
        <row r="333">
          <cell r="C333" t="str">
            <v>李忠发</v>
          </cell>
          <cell r="D333" t="str">
            <v>男</v>
          </cell>
          <cell r="E333" t="str">
            <v>前台</v>
          </cell>
          <cell r="F333" t="str">
            <v>河北光华荣昌汽车部件有限公司</v>
          </cell>
          <cell r="G333" t="str">
            <v>座椅事业一部--座椅厂</v>
          </cell>
          <cell r="H333" t="str">
            <v>制造技术部-制造工艺</v>
          </cell>
          <cell r="I333" t="str">
            <v>发泡模具维修</v>
          </cell>
          <cell r="J333" t="str">
            <v>/</v>
          </cell>
          <cell r="K333" t="str">
            <v>河北</v>
          </cell>
          <cell r="L333" t="str">
            <v>河北工厂</v>
          </cell>
          <cell r="M333" t="str">
            <v>劳动合同</v>
          </cell>
          <cell r="N333" t="str">
            <v>是</v>
          </cell>
          <cell r="O333" t="str">
            <v>否</v>
          </cell>
          <cell r="P333" t="str">
            <v>正式工</v>
          </cell>
          <cell r="Q333" t="str">
            <v>生产类</v>
          </cell>
          <cell r="R333" t="str">
            <v>直接人员</v>
          </cell>
          <cell r="S333">
            <v>45374</v>
          </cell>
          <cell r="T333">
            <v>0</v>
          </cell>
          <cell r="U333">
            <v>45474</v>
          </cell>
          <cell r="V333" t="str">
            <v>调入</v>
          </cell>
          <cell r="W333">
            <v>13932750309</v>
          </cell>
          <cell r="X333" t="str">
            <v>李树行</v>
          </cell>
          <cell r="Y333">
            <v>15028662532</v>
          </cell>
          <cell r="Z333" t="str">
            <v>大专</v>
          </cell>
          <cell r="AA333">
            <v>45473</v>
          </cell>
          <cell r="AB333" t="str">
            <v>石家庄理工职业学院</v>
          </cell>
          <cell r="AC333" t="str">
            <v>机电一体化技术</v>
          </cell>
          <cell r="AD333" t="str">
            <v>统招</v>
          </cell>
          <cell r="AE333" t="str">
            <v>大专</v>
          </cell>
          <cell r="AF333">
            <v>45473</v>
          </cell>
          <cell r="AG333" t="str">
            <v>石家庄理工职业学院</v>
          </cell>
          <cell r="AH333" t="str">
            <v>机电一体化技术</v>
          </cell>
          <cell r="AI333" t="str">
            <v>统招</v>
          </cell>
          <cell r="AJ333" t="str">
            <v>汉</v>
          </cell>
          <cell r="AK333" t="str">
            <v>群众</v>
          </cell>
          <cell r="AL333" t="str">
            <v>未婚</v>
          </cell>
          <cell r="AM333" t="str">
            <v>2002-11-07</v>
          </cell>
          <cell r="AN333">
            <v>22</v>
          </cell>
          <cell r="AO333">
            <v>45352</v>
          </cell>
          <cell r="AP333" t="str">
            <v>河北</v>
          </cell>
          <cell r="AQ333" t="str">
            <v>河北省沧州市沧县旧州镇感化屯村</v>
          </cell>
        </row>
        <row r="334">
          <cell r="C334" t="str">
            <v>吕昊展</v>
          </cell>
          <cell r="D334" t="str">
            <v>男</v>
          </cell>
          <cell r="E334" t="str">
            <v>前台</v>
          </cell>
          <cell r="F334" t="str">
            <v>河北光华荣昌汽车部件有限公司</v>
          </cell>
          <cell r="G334" t="str">
            <v>座椅事业一部--座椅厂</v>
          </cell>
          <cell r="H334" t="str">
            <v>发泡车间</v>
          </cell>
          <cell r="I334" t="str">
            <v>发泡工</v>
          </cell>
          <cell r="J334" t="str">
            <v>/</v>
          </cell>
          <cell r="K334" t="str">
            <v>河北</v>
          </cell>
          <cell r="L334" t="str">
            <v>天津宏达翔科技有限公司</v>
          </cell>
          <cell r="M334" t="str">
            <v>劳务派遣</v>
          </cell>
          <cell r="N334" t="str">
            <v>是</v>
          </cell>
          <cell r="O334" t="str">
            <v>否</v>
          </cell>
          <cell r="P334" t="str">
            <v>劳务派遣</v>
          </cell>
          <cell r="Q334" t="str">
            <v>生产类</v>
          </cell>
          <cell r="R334" t="str">
            <v>直接人员</v>
          </cell>
          <cell r="S334">
            <v>45380</v>
          </cell>
          <cell r="T334">
            <v>0</v>
          </cell>
          <cell r="U334">
            <v>45505</v>
          </cell>
          <cell r="V334" t="str">
            <v>调入</v>
          </cell>
          <cell r="W334">
            <v>18617722983</v>
          </cell>
          <cell r="X334" t="str">
            <v>吕丙军</v>
          </cell>
          <cell r="Y334">
            <v>15533770978</v>
          </cell>
          <cell r="Z334" t="str">
            <v>中专</v>
          </cell>
          <cell r="AA334">
            <v>45778</v>
          </cell>
          <cell r="AB334" t="str">
            <v>中捷职业技术学校</v>
          </cell>
          <cell r="AC334" t="str">
            <v>机电一体化</v>
          </cell>
          <cell r="AD334" t="str">
            <v>统招</v>
          </cell>
          <cell r="AE334" t="str">
            <v>中专</v>
          </cell>
          <cell r="AF334">
            <v>45778</v>
          </cell>
          <cell r="AG334" t="str">
            <v>中捷职业技术学校</v>
          </cell>
          <cell r="AH334" t="str">
            <v>机电一体化</v>
          </cell>
          <cell r="AI334" t="str">
            <v>统招</v>
          </cell>
          <cell r="AJ334" t="str">
            <v>汉</v>
          </cell>
          <cell r="AK334" t="str">
            <v>群众</v>
          </cell>
          <cell r="AL334" t="str">
            <v>未婚</v>
          </cell>
          <cell r="AM334" t="str">
            <v>2007-03-30</v>
          </cell>
          <cell r="AN334">
            <v>17</v>
          </cell>
          <cell r="AO334">
            <v>45352</v>
          </cell>
          <cell r="AP334" t="str">
            <v>河北</v>
          </cell>
          <cell r="AQ334" t="str">
            <v>河北省黄骅市滕庄子乡孔店村380号</v>
          </cell>
        </row>
        <row r="335">
          <cell r="C335" t="str">
            <v>黄平贵</v>
          </cell>
          <cell r="D335" t="str">
            <v>男</v>
          </cell>
          <cell r="E335" t="str">
            <v>前台</v>
          </cell>
          <cell r="F335" t="str">
            <v>河北光华荣昌汽车部件有限公司</v>
          </cell>
          <cell r="G335" t="str">
            <v>座椅事业一部--金属件厂</v>
          </cell>
          <cell r="H335" t="str">
            <v>底座装配车间</v>
          </cell>
          <cell r="I335" t="str">
            <v>组装工</v>
          </cell>
          <cell r="J335" t="str">
            <v>/</v>
          </cell>
          <cell r="K335" t="str">
            <v>河北</v>
          </cell>
          <cell r="L335" t="str">
            <v>天津宏达翔科技有限公司</v>
          </cell>
          <cell r="M335" t="str">
            <v>劳务派遣</v>
          </cell>
          <cell r="N335" t="str">
            <v>否</v>
          </cell>
          <cell r="O335" t="str">
            <v>否</v>
          </cell>
          <cell r="P335" t="str">
            <v>劳务派遣</v>
          </cell>
          <cell r="Q335" t="str">
            <v>生产类</v>
          </cell>
          <cell r="R335" t="str">
            <v>直接人员</v>
          </cell>
          <cell r="S335">
            <v>45369</v>
          </cell>
          <cell r="T335">
            <v>0</v>
          </cell>
        </row>
        <row r="335">
          <cell r="W335">
            <v>15369785891</v>
          </cell>
          <cell r="X335" t="str">
            <v>高红梅</v>
          </cell>
          <cell r="Y335">
            <v>18503171715</v>
          </cell>
          <cell r="Z335" t="str">
            <v>初中</v>
          </cell>
          <cell r="AA335">
            <v>36678</v>
          </cell>
          <cell r="AB335" t="str">
            <v>海兴中学</v>
          </cell>
        </row>
        <row r="335">
          <cell r="AE335" t="str">
            <v>初中</v>
          </cell>
          <cell r="AF335">
            <v>36678</v>
          </cell>
        </row>
        <row r="335">
          <cell r="AJ335" t="str">
            <v>汉</v>
          </cell>
          <cell r="AK335" t="str">
            <v>党员</v>
          </cell>
          <cell r="AL335" t="str">
            <v>已婚</v>
          </cell>
          <cell r="AM335" t="str">
            <v>1983-03-12</v>
          </cell>
          <cell r="AN335">
            <v>41</v>
          </cell>
          <cell r="AO335" t="str">
            <v>2002年</v>
          </cell>
          <cell r="AP335" t="str">
            <v>河北</v>
          </cell>
          <cell r="AQ335" t="str">
            <v>海兴县香坊乡抛庄村</v>
          </cell>
        </row>
        <row r="336">
          <cell r="C336" t="str">
            <v>孙英健</v>
          </cell>
          <cell r="D336" t="str">
            <v>男</v>
          </cell>
          <cell r="E336" t="str">
            <v>前台</v>
          </cell>
          <cell r="F336" t="str">
            <v>河北光华荣昌汽车部件有限公司</v>
          </cell>
          <cell r="G336" t="str">
            <v>座椅事业一部--金属件厂</v>
          </cell>
          <cell r="H336" t="str">
            <v>底座装配车间</v>
          </cell>
          <cell r="I336" t="str">
            <v>组装工</v>
          </cell>
          <cell r="J336" t="str">
            <v>/</v>
          </cell>
          <cell r="K336" t="str">
            <v>河北</v>
          </cell>
          <cell r="L336" t="str">
            <v>天津宏达翔科技有限公司</v>
          </cell>
          <cell r="M336" t="str">
            <v>劳务派遣</v>
          </cell>
          <cell r="N336" t="str">
            <v>是</v>
          </cell>
          <cell r="O336" t="str">
            <v>否</v>
          </cell>
          <cell r="P336" t="str">
            <v>劳务派遣</v>
          </cell>
          <cell r="Q336" t="str">
            <v>生产类</v>
          </cell>
          <cell r="R336" t="str">
            <v>直接人员</v>
          </cell>
          <cell r="S336">
            <v>45384</v>
          </cell>
          <cell r="T336">
            <v>0</v>
          </cell>
          <cell r="U336">
            <v>45536</v>
          </cell>
          <cell r="V336" t="str">
            <v>调入</v>
          </cell>
          <cell r="W336">
            <v>17631705621</v>
          </cell>
          <cell r="X336" t="str">
            <v>霍红俊</v>
          </cell>
          <cell r="Y336">
            <v>13230754571</v>
          </cell>
          <cell r="Z336" t="str">
            <v>中专</v>
          </cell>
          <cell r="AA336">
            <v>43617</v>
          </cell>
          <cell r="AB336" t="str">
            <v>黄骅职中</v>
          </cell>
          <cell r="AC336" t="str">
            <v>电子电工</v>
          </cell>
          <cell r="AD336" t="str">
            <v>统招</v>
          </cell>
          <cell r="AE336" t="str">
            <v>中专</v>
          </cell>
          <cell r="AF336">
            <v>43617</v>
          </cell>
          <cell r="AG336" t="str">
            <v>黄骅职中</v>
          </cell>
          <cell r="AH336" t="str">
            <v>电子电工</v>
          </cell>
          <cell r="AI336" t="str">
            <v>统招</v>
          </cell>
          <cell r="AJ336" t="str">
            <v>汉</v>
          </cell>
          <cell r="AK336" t="str">
            <v>群众</v>
          </cell>
          <cell r="AL336" t="str">
            <v>未婚</v>
          </cell>
          <cell r="AM336" t="str">
            <v>2000-07-22</v>
          </cell>
          <cell r="AN336">
            <v>24</v>
          </cell>
          <cell r="AO336">
            <v>43770</v>
          </cell>
          <cell r="AP336" t="str">
            <v>河北</v>
          </cell>
          <cell r="AQ336" t="str">
            <v>河北省黄骅市旧城镇西崔庄村269号</v>
          </cell>
        </row>
        <row r="337">
          <cell r="C337" t="str">
            <v>张鹏</v>
          </cell>
          <cell r="D337" t="str">
            <v>男</v>
          </cell>
          <cell r="E337" t="str">
            <v>中台</v>
          </cell>
          <cell r="F337" t="str">
            <v>河北光华荣昌汽车部件有限公司</v>
          </cell>
          <cell r="G337" t="str">
            <v>河北物业部</v>
          </cell>
          <cell r="H337" t="str">
            <v>物业部</v>
          </cell>
          <cell r="I337" t="str">
            <v>维修工</v>
          </cell>
          <cell r="J337" t="str">
            <v>/</v>
          </cell>
          <cell r="K337" t="str">
            <v>河北</v>
          </cell>
          <cell r="L337" t="str">
            <v>天津宏达翔科技有限公司</v>
          </cell>
          <cell r="M337" t="str">
            <v>劳务派遣</v>
          </cell>
          <cell r="N337" t="str">
            <v>是</v>
          </cell>
          <cell r="O337" t="str">
            <v>否</v>
          </cell>
          <cell r="P337" t="str">
            <v>劳务派遣</v>
          </cell>
          <cell r="Q337" t="str">
            <v>行政类</v>
          </cell>
          <cell r="R337" t="str">
            <v>间接人员</v>
          </cell>
          <cell r="S337">
            <v>45394</v>
          </cell>
          <cell r="T337">
            <v>0</v>
          </cell>
          <cell r="U337">
            <v>45536</v>
          </cell>
          <cell r="V337" t="str">
            <v>调入</v>
          </cell>
          <cell r="W337">
            <v>15131753998</v>
          </cell>
          <cell r="X337" t="str">
            <v>崔雪霞</v>
          </cell>
          <cell r="Y337">
            <v>15512786973</v>
          </cell>
          <cell r="Z337" t="str">
            <v>初中</v>
          </cell>
        </row>
        <row r="337">
          <cell r="AE337" t="str">
            <v>初中</v>
          </cell>
        </row>
        <row r="337">
          <cell r="AJ337" t="str">
            <v>汉</v>
          </cell>
          <cell r="AK337" t="str">
            <v>群众</v>
          </cell>
          <cell r="AL337" t="str">
            <v>已婚</v>
          </cell>
          <cell r="AM337" t="str">
            <v>1967-10-05</v>
          </cell>
          <cell r="AN337">
            <v>57</v>
          </cell>
          <cell r="AO337">
            <v>36586</v>
          </cell>
          <cell r="AP337" t="str">
            <v>河北</v>
          </cell>
          <cell r="AQ337" t="str">
            <v>河北省沧州市吴桥县安陵镇张皋庄村145号</v>
          </cell>
        </row>
        <row r="338">
          <cell r="C338" t="str">
            <v>孔福来</v>
          </cell>
          <cell r="D338" t="str">
            <v>男</v>
          </cell>
          <cell r="E338" t="str">
            <v>前台</v>
          </cell>
          <cell r="F338" t="str">
            <v>河北光华荣昌汽车部件有限公司</v>
          </cell>
          <cell r="G338" t="str">
            <v>座椅事业一部--座椅厂</v>
          </cell>
          <cell r="H338" t="str">
            <v>销售服务科</v>
          </cell>
          <cell r="I338" t="str">
            <v>工装维修</v>
          </cell>
          <cell r="J338" t="str">
            <v>/</v>
          </cell>
          <cell r="K338" t="str">
            <v>河北</v>
          </cell>
          <cell r="L338" t="str">
            <v>河北工厂</v>
          </cell>
          <cell r="M338" t="str">
            <v>劳动合同</v>
          </cell>
          <cell r="N338" t="str">
            <v>是</v>
          </cell>
          <cell r="O338" t="str">
            <v>否</v>
          </cell>
          <cell r="P338" t="str">
            <v>正式工</v>
          </cell>
          <cell r="Q338" t="str">
            <v>销售类</v>
          </cell>
          <cell r="R338" t="str">
            <v>间接人员</v>
          </cell>
          <cell r="S338">
            <v>45399</v>
          </cell>
          <cell r="T338">
            <v>0</v>
          </cell>
        </row>
        <row r="338">
          <cell r="W338">
            <v>18000477985</v>
          </cell>
          <cell r="X338" t="str">
            <v>王丹</v>
          </cell>
          <cell r="Y338">
            <v>18103373639</v>
          </cell>
          <cell r="Z338" t="str">
            <v>初中</v>
          </cell>
        </row>
        <row r="338">
          <cell r="AE338" t="str">
            <v>初中</v>
          </cell>
        </row>
        <row r="338">
          <cell r="AJ338" t="str">
            <v>汉</v>
          </cell>
          <cell r="AK338" t="str">
            <v>群众</v>
          </cell>
          <cell r="AL338" t="str">
            <v>已婚</v>
          </cell>
          <cell r="AM338" t="str">
            <v>1990-04-08</v>
          </cell>
          <cell r="AN338">
            <v>34</v>
          </cell>
          <cell r="AO338">
            <v>39845</v>
          </cell>
          <cell r="AP338" t="str">
            <v>河北</v>
          </cell>
          <cell r="AQ338" t="str">
            <v>河北省黄骅市滕庄子乡孔店村455号</v>
          </cell>
        </row>
        <row r="339">
          <cell r="C339" t="str">
            <v>张鑫</v>
          </cell>
          <cell r="D339" t="str">
            <v>男</v>
          </cell>
          <cell r="E339" t="str">
            <v>前台</v>
          </cell>
          <cell r="F339" t="str">
            <v>河北光华荣昌汽车部件有限公司</v>
          </cell>
          <cell r="G339" t="str">
            <v>座椅事业一部--金属件厂</v>
          </cell>
          <cell r="H339" t="str">
            <v>制造技术部-模具车间模具制造组</v>
          </cell>
          <cell r="I339" t="str">
            <v>工装模具装配钳工学徒</v>
          </cell>
          <cell r="J339" t="str">
            <v>/</v>
          </cell>
          <cell r="K339" t="str">
            <v>河北</v>
          </cell>
          <cell r="L339" t="str">
            <v>河北工厂</v>
          </cell>
          <cell r="M339" t="str">
            <v>劳动合同</v>
          </cell>
          <cell r="N339" t="str">
            <v>是</v>
          </cell>
          <cell r="O339" t="str">
            <v>否</v>
          </cell>
          <cell r="P339" t="str">
            <v>正式工</v>
          </cell>
          <cell r="Q339" t="str">
            <v>技术类</v>
          </cell>
          <cell r="R339" t="str">
            <v>直接人员</v>
          </cell>
          <cell r="S339">
            <v>45402</v>
          </cell>
          <cell r="T339">
            <v>0</v>
          </cell>
          <cell r="U339">
            <v>45505</v>
          </cell>
          <cell r="V339" t="str">
            <v>调入</v>
          </cell>
          <cell r="W339">
            <v>15991148583</v>
          </cell>
          <cell r="X339" t="str">
            <v>张松明</v>
          </cell>
          <cell r="Y339">
            <v>18700523322</v>
          </cell>
          <cell r="Z339" t="str">
            <v>大专</v>
          </cell>
          <cell r="AA339">
            <v>45108</v>
          </cell>
          <cell r="AB339" t="str">
            <v>宝鸡三和职业学院</v>
          </cell>
          <cell r="AC339" t="str">
            <v>机电一体化技术</v>
          </cell>
          <cell r="AD339" t="str">
            <v>统招</v>
          </cell>
          <cell r="AE339" t="str">
            <v>大专</v>
          </cell>
          <cell r="AF339">
            <v>45108</v>
          </cell>
          <cell r="AG339" t="str">
            <v>宝鸡三和职业学院</v>
          </cell>
          <cell r="AH339" t="str">
            <v>机电一体化技术</v>
          </cell>
          <cell r="AI339" t="str">
            <v>统招</v>
          </cell>
          <cell r="AJ339" t="str">
            <v>汉</v>
          </cell>
          <cell r="AK339" t="str">
            <v>群众</v>
          </cell>
          <cell r="AL339" t="str">
            <v>未婚</v>
          </cell>
          <cell r="AM339" t="str">
            <v>1999-03-15</v>
          </cell>
          <cell r="AN339">
            <v>25</v>
          </cell>
          <cell r="AO339">
            <v>44743</v>
          </cell>
          <cell r="AP339" t="str">
            <v>陕西</v>
          </cell>
          <cell r="AQ339" t="str">
            <v>陕西省安康市岚皋县花里镇西河村十一组</v>
          </cell>
        </row>
        <row r="340">
          <cell r="C340" t="str">
            <v>高伟硕</v>
          </cell>
          <cell r="D340" t="str">
            <v>男</v>
          </cell>
          <cell r="E340" t="str">
            <v>前台</v>
          </cell>
          <cell r="F340" t="str">
            <v>河北光华荣昌汽车部件有限公司</v>
          </cell>
          <cell r="G340" t="str">
            <v>座椅事业一部--金属件厂</v>
          </cell>
          <cell r="H340" t="str">
            <v>底座装配车间</v>
          </cell>
          <cell r="I340" t="str">
            <v>组装工</v>
          </cell>
          <cell r="J340" t="str">
            <v>/</v>
          </cell>
          <cell r="K340" t="str">
            <v>河北</v>
          </cell>
          <cell r="L340" t="str">
            <v>天津宏达翔科技有限公司</v>
          </cell>
          <cell r="M340" t="str">
            <v>劳务派遣</v>
          </cell>
          <cell r="N340" t="str">
            <v>是</v>
          </cell>
          <cell r="O340" t="str">
            <v>否</v>
          </cell>
          <cell r="P340" t="str">
            <v>劳务派遣</v>
          </cell>
          <cell r="Q340" t="str">
            <v>生产类</v>
          </cell>
          <cell r="R340" t="str">
            <v>直接人员</v>
          </cell>
          <cell r="S340">
            <v>45405</v>
          </cell>
          <cell r="T340">
            <v>0</v>
          </cell>
          <cell r="U340">
            <v>45536</v>
          </cell>
          <cell r="V340" t="str">
            <v>调入</v>
          </cell>
          <cell r="W340">
            <v>18732760755</v>
          </cell>
          <cell r="X340" t="str">
            <v>高金月</v>
          </cell>
          <cell r="Y340">
            <v>18731759617</v>
          </cell>
          <cell r="Z340" t="str">
            <v>中专</v>
          </cell>
          <cell r="AA340">
            <v>45748</v>
          </cell>
          <cell r="AB340" t="str">
            <v>中捷职业技术学校</v>
          </cell>
          <cell r="AC340" t="str">
            <v>计算机平面设计</v>
          </cell>
          <cell r="AD340" t="str">
            <v>统招</v>
          </cell>
          <cell r="AE340" t="str">
            <v>中专</v>
          </cell>
          <cell r="AF340">
            <v>45748</v>
          </cell>
          <cell r="AG340" t="str">
            <v>中捷职业技术学校</v>
          </cell>
          <cell r="AH340" t="str">
            <v>计算机平面设计</v>
          </cell>
          <cell r="AI340" t="str">
            <v>统招</v>
          </cell>
          <cell r="AJ340" t="str">
            <v>汉</v>
          </cell>
          <cell r="AK340" t="str">
            <v>群众</v>
          </cell>
          <cell r="AL340" t="str">
            <v>未婚</v>
          </cell>
          <cell r="AM340" t="str">
            <v>2006-07-13</v>
          </cell>
          <cell r="AN340">
            <v>18</v>
          </cell>
          <cell r="AO340">
            <v>45383</v>
          </cell>
          <cell r="AP340" t="str">
            <v>河北</v>
          </cell>
          <cell r="AQ340" t="str">
            <v>河北省黄骅市常郭镇中泊庄村296号</v>
          </cell>
        </row>
        <row r="341">
          <cell r="C341" t="str">
            <v>陈平丽</v>
          </cell>
          <cell r="D341" t="str">
            <v>女</v>
          </cell>
          <cell r="E341" t="str">
            <v>前台</v>
          </cell>
          <cell r="F341" t="str">
            <v>河北光华荣昌汽车部件有限公司</v>
          </cell>
          <cell r="G341" t="str">
            <v>后视镜事业部</v>
          </cell>
          <cell r="H341" t="str">
            <v>销售服务科</v>
          </cell>
          <cell r="I341" t="str">
            <v>现场服务</v>
          </cell>
          <cell r="J341" t="str">
            <v>/</v>
          </cell>
          <cell r="K341" t="str">
            <v>成都</v>
          </cell>
          <cell r="L341" t="str">
            <v>河北工厂</v>
          </cell>
          <cell r="M341" t="str">
            <v>非全日制劳动合同</v>
          </cell>
          <cell r="N341" t="str">
            <v>否</v>
          </cell>
          <cell r="O341" t="str">
            <v>否</v>
          </cell>
          <cell r="P341" t="str">
            <v>临时工</v>
          </cell>
          <cell r="Q341" t="str">
            <v>销售类</v>
          </cell>
          <cell r="R341" t="str">
            <v>间接人员</v>
          </cell>
          <cell r="S341">
            <v>43582</v>
          </cell>
          <cell r="T341">
            <v>5</v>
          </cell>
          <cell r="U341">
            <v>45413</v>
          </cell>
          <cell r="V341" t="str">
            <v>调入</v>
          </cell>
          <cell r="W341">
            <v>13541242511</v>
          </cell>
          <cell r="X341" t="str">
            <v>伊明松</v>
          </cell>
          <cell r="Y341">
            <v>13982053344</v>
          </cell>
          <cell r="Z341" t="str">
            <v>中专</v>
          </cell>
        </row>
        <row r="341">
          <cell r="AB341" t="str">
            <v>黎明职业学校</v>
          </cell>
        </row>
        <row r="341">
          <cell r="AE341" t="str">
            <v>中专</v>
          </cell>
        </row>
        <row r="341">
          <cell r="AG341" t="str">
            <v>黎明职业学校</v>
          </cell>
        </row>
        <row r="341">
          <cell r="AJ341" t="str">
            <v>汉</v>
          </cell>
          <cell r="AK341" t="str">
            <v>群众</v>
          </cell>
          <cell r="AL341" t="str">
            <v>已婚</v>
          </cell>
          <cell r="AM341" t="str">
            <v>1980-06-09</v>
          </cell>
          <cell r="AN341">
            <v>44</v>
          </cell>
        </row>
        <row r="341">
          <cell r="AP341" t="str">
            <v>四川</v>
          </cell>
          <cell r="AQ341" t="str">
            <v>四川成都龙泉驿区工农七组27号</v>
          </cell>
        </row>
        <row r="342">
          <cell r="C342" t="str">
            <v>方兰</v>
          </cell>
          <cell r="D342" t="str">
            <v>女</v>
          </cell>
          <cell r="E342" t="str">
            <v>前台</v>
          </cell>
          <cell r="F342" t="str">
            <v>河北光华荣昌汽车部件有限公司</v>
          </cell>
          <cell r="G342" t="str">
            <v>后视镜事业部</v>
          </cell>
          <cell r="H342" t="str">
            <v>销售服务科</v>
          </cell>
          <cell r="I342" t="str">
            <v>现场服务</v>
          </cell>
          <cell r="J342" t="str">
            <v>/</v>
          </cell>
          <cell r="K342" t="str">
            <v>成都</v>
          </cell>
          <cell r="L342" t="str">
            <v>河北工厂</v>
          </cell>
          <cell r="M342" t="str">
            <v>非全日制劳动合同</v>
          </cell>
          <cell r="N342" t="str">
            <v>否</v>
          </cell>
          <cell r="O342" t="str">
            <v>否</v>
          </cell>
          <cell r="P342" t="str">
            <v>临时工</v>
          </cell>
          <cell r="Q342" t="str">
            <v>销售类</v>
          </cell>
          <cell r="R342" t="str">
            <v>间接人员</v>
          </cell>
          <cell r="S342">
            <v>43353</v>
          </cell>
          <cell r="T342">
            <v>6</v>
          </cell>
          <cell r="U342">
            <v>45413</v>
          </cell>
          <cell r="V342" t="str">
            <v>调入</v>
          </cell>
          <cell r="W342">
            <v>13558643413</v>
          </cell>
          <cell r="X342" t="str">
            <v>陈代发</v>
          </cell>
          <cell r="Y342">
            <v>13086683320</v>
          </cell>
          <cell r="Z342" t="str">
            <v>中专</v>
          </cell>
          <cell r="AA342">
            <v>36312</v>
          </cell>
          <cell r="AB342" t="str">
            <v>西河职高</v>
          </cell>
          <cell r="AC342" t="str">
            <v>机加工</v>
          </cell>
          <cell r="AD342" t="str">
            <v>统招</v>
          </cell>
          <cell r="AE342" t="str">
            <v>中专</v>
          </cell>
          <cell r="AF342">
            <v>36312</v>
          </cell>
          <cell r="AG342" t="str">
            <v>西河职高</v>
          </cell>
          <cell r="AH342" t="str">
            <v>机加工</v>
          </cell>
          <cell r="AI342" t="str">
            <v>统招</v>
          </cell>
          <cell r="AJ342" t="str">
            <v>汉</v>
          </cell>
          <cell r="AK342" t="str">
            <v>群众</v>
          </cell>
          <cell r="AL342" t="str">
            <v>已婚</v>
          </cell>
          <cell r="AM342" t="str">
            <v>1981-09-29</v>
          </cell>
          <cell r="AN342">
            <v>43</v>
          </cell>
        </row>
        <row r="342">
          <cell r="AP342" t="str">
            <v>四川</v>
          </cell>
          <cell r="AQ342" t="str">
            <v>四川省成都市龙泉驿区龙泉聚和村8组67号</v>
          </cell>
        </row>
        <row r="343">
          <cell r="C343" t="str">
            <v>车月</v>
          </cell>
          <cell r="D343" t="str">
            <v>男</v>
          </cell>
          <cell r="E343" t="str">
            <v>前台</v>
          </cell>
          <cell r="F343" t="str">
            <v>河北光华荣昌汽车部件有限公司</v>
          </cell>
          <cell r="G343" t="str">
            <v>后视镜事业部</v>
          </cell>
          <cell r="H343" t="str">
            <v>销售服务科</v>
          </cell>
          <cell r="I343" t="str">
            <v>现场服务</v>
          </cell>
          <cell r="J343" t="str">
            <v>/</v>
          </cell>
          <cell r="K343" t="str">
            <v>成都</v>
          </cell>
          <cell r="L343" t="str">
            <v>河北工厂</v>
          </cell>
          <cell r="M343" t="str">
            <v>劳动合同</v>
          </cell>
          <cell r="N343" t="str">
            <v>否</v>
          </cell>
          <cell r="O343" t="str">
            <v>否</v>
          </cell>
          <cell r="P343" t="str">
            <v>正式工</v>
          </cell>
          <cell r="Q343" t="str">
            <v>销售类</v>
          </cell>
          <cell r="R343" t="str">
            <v>间接人员</v>
          </cell>
          <cell r="S343">
            <v>44272</v>
          </cell>
          <cell r="T343">
            <v>3</v>
          </cell>
          <cell r="U343">
            <v>45413</v>
          </cell>
          <cell r="V343" t="str">
            <v>调入</v>
          </cell>
          <cell r="W343">
            <v>13730880021</v>
          </cell>
          <cell r="X343" t="str">
            <v>车艺林</v>
          </cell>
          <cell r="Y343">
            <v>13683402118</v>
          </cell>
          <cell r="Z343" t="str">
            <v>中专</v>
          </cell>
          <cell r="AA343">
            <v>41426</v>
          </cell>
        </row>
        <row r="343">
          <cell r="AE343" t="str">
            <v>大专</v>
          </cell>
          <cell r="AF343">
            <v>42522</v>
          </cell>
          <cell r="AG343" t="str">
            <v>国家开放大学</v>
          </cell>
          <cell r="AH343" t="str">
            <v>机械制造与自动化</v>
          </cell>
          <cell r="AI343" t="str">
            <v>成考</v>
          </cell>
          <cell r="AJ343" t="str">
            <v>汉</v>
          </cell>
          <cell r="AK343" t="str">
            <v>群众</v>
          </cell>
          <cell r="AL343" t="str">
            <v>已婚</v>
          </cell>
          <cell r="AM343" t="str">
            <v>1993-10-08</v>
          </cell>
          <cell r="AN343">
            <v>31</v>
          </cell>
          <cell r="AO343">
            <v>40848</v>
          </cell>
          <cell r="AP343" t="str">
            <v>四川</v>
          </cell>
          <cell r="AQ343" t="str">
            <v>四川省成都市龙泉驿区北京路66号铂悦山2栋2单元</v>
          </cell>
        </row>
        <row r="344">
          <cell r="C344" t="str">
            <v>张蕾</v>
          </cell>
          <cell r="D344" t="str">
            <v>女</v>
          </cell>
          <cell r="E344" t="str">
            <v>前台</v>
          </cell>
          <cell r="F344" t="str">
            <v>河北光华荣昌汽车部件有限公司</v>
          </cell>
          <cell r="G344" t="str">
            <v>座椅事业一部--金属件厂</v>
          </cell>
          <cell r="H344" t="str">
            <v>底座装配车间</v>
          </cell>
          <cell r="I344" t="str">
            <v>组装工</v>
          </cell>
          <cell r="J344" t="str">
            <v>/</v>
          </cell>
          <cell r="K344" t="str">
            <v>河北</v>
          </cell>
          <cell r="L344" t="str">
            <v>河北工厂</v>
          </cell>
          <cell r="M344" t="str">
            <v>劳动合同</v>
          </cell>
          <cell r="N344" t="str">
            <v>是</v>
          </cell>
          <cell r="O344" t="str">
            <v>否</v>
          </cell>
          <cell r="P344" t="str">
            <v>正式工</v>
          </cell>
          <cell r="Q344" t="str">
            <v>生产类</v>
          </cell>
          <cell r="R344" t="str">
            <v>直接人员</v>
          </cell>
          <cell r="S344">
            <v>45417</v>
          </cell>
          <cell r="T344">
            <v>0</v>
          </cell>
        </row>
        <row r="344">
          <cell r="W344">
            <v>18931404210</v>
          </cell>
          <cell r="X344" t="str">
            <v>高海坡</v>
          </cell>
          <cell r="Y344">
            <v>18931402210</v>
          </cell>
          <cell r="Z344" t="str">
            <v>初中</v>
          </cell>
        </row>
        <row r="344">
          <cell r="AE344" t="str">
            <v>初中</v>
          </cell>
        </row>
        <row r="344">
          <cell r="AJ344" t="str">
            <v>汉</v>
          </cell>
          <cell r="AK344" t="str">
            <v>群众</v>
          </cell>
          <cell r="AL344" t="str">
            <v>已婚</v>
          </cell>
          <cell r="AM344" t="str">
            <v>1989-09-19</v>
          </cell>
          <cell r="AN344">
            <v>35</v>
          </cell>
          <cell r="AO344">
            <v>42036</v>
          </cell>
          <cell r="AP344" t="str">
            <v>河北</v>
          </cell>
          <cell r="AQ344" t="str">
            <v>河北省承德市兴隆县半壁山镇八仙沟村5组39号</v>
          </cell>
        </row>
        <row r="345">
          <cell r="C345" t="str">
            <v>郭来祥</v>
          </cell>
          <cell r="D345" t="str">
            <v>男</v>
          </cell>
          <cell r="E345" t="str">
            <v>前台</v>
          </cell>
          <cell r="F345" t="str">
            <v>河北光华荣昌汽车部件有限公司</v>
          </cell>
          <cell r="G345" t="str">
            <v>座椅事业一部--座椅厂</v>
          </cell>
          <cell r="H345" t="str">
            <v>座椅总装车间</v>
          </cell>
          <cell r="I345" t="str">
            <v>组装工</v>
          </cell>
          <cell r="J345" t="str">
            <v>/</v>
          </cell>
          <cell r="K345" t="str">
            <v>河北</v>
          </cell>
          <cell r="L345" t="str">
            <v>天津宏达翔科技有限公司</v>
          </cell>
          <cell r="M345" t="str">
            <v>劳务派遣</v>
          </cell>
          <cell r="N345" t="str">
            <v>是</v>
          </cell>
          <cell r="O345" t="str">
            <v>否</v>
          </cell>
          <cell r="P345" t="str">
            <v>劳务派遣</v>
          </cell>
          <cell r="Q345" t="str">
            <v>生产类</v>
          </cell>
          <cell r="R345" t="str">
            <v>直接人员</v>
          </cell>
          <cell r="S345">
            <v>45422</v>
          </cell>
          <cell r="T345">
            <v>0</v>
          </cell>
          <cell r="U345">
            <v>45536</v>
          </cell>
          <cell r="V345" t="str">
            <v>调入</v>
          </cell>
          <cell r="W345">
            <v>15716859505</v>
          </cell>
          <cell r="X345" t="str">
            <v>林金凤</v>
          </cell>
          <cell r="Y345">
            <v>15631758556</v>
          </cell>
          <cell r="Z345" t="str">
            <v>中专</v>
          </cell>
          <cell r="AA345">
            <v>45078</v>
          </cell>
          <cell r="AB345" t="str">
            <v>黄骅职教中心</v>
          </cell>
          <cell r="AC345" t="str">
            <v>计算机</v>
          </cell>
          <cell r="AD345" t="str">
            <v>统招</v>
          </cell>
          <cell r="AE345" t="str">
            <v>中专</v>
          </cell>
          <cell r="AF345">
            <v>45078</v>
          </cell>
          <cell r="AG345" t="str">
            <v>黄骅职教中心</v>
          </cell>
          <cell r="AH345" t="str">
            <v>计算机</v>
          </cell>
          <cell r="AI345" t="str">
            <v>统招</v>
          </cell>
          <cell r="AJ345" t="str">
            <v>汉</v>
          </cell>
          <cell r="AK345" t="str">
            <v>群众</v>
          </cell>
          <cell r="AL345" t="str">
            <v>未婚</v>
          </cell>
          <cell r="AM345" t="str">
            <v>2005-05-16</v>
          </cell>
          <cell r="AN345">
            <v>19</v>
          </cell>
          <cell r="AO345">
            <v>45231</v>
          </cell>
          <cell r="AP345" t="str">
            <v>黑龙江</v>
          </cell>
          <cell r="AQ345" t="str">
            <v>黑龙江省绥棱县长山乡东兴村季家店屯9号</v>
          </cell>
        </row>
        <row r="346">
          <cell r="C346" t="str">
            <v>李君</v>
          </cell>
          <cell r="D346" t="str">
            <v>男</v>
          </cell>
          <cell r="E346" t="str">
            <v>前台</v>
          </cell>
          <cell r="F346" t="str">
            <v>河北光华荣昌汽车部件有限公司</v>
          </cell>
          <cell r="G346" t="str">
            <v>后视镜事业部</v>
          </cell>
          <cell r="H346" t="str">
            <v>总经办</v>
          </cell>
          <cell r="I346" t="str">
            <v>总经理</v>
          </cell>
          <cell r="J346" t="str">
            <v>/</v>
          </cell>
          <cell r="K346" t="str">
            <v>河北</v>
          </cell>
          <cell r="L346" t="str">
            <v>北京光华荣昌</v>
          </cell>
          <cell r="M346" t="str">
            <v>劳动合同</v>
          </cell>
          <cell r="N346" t="str">
            <v>是</v>
          </cell>
          <cell r="O346" t="str">
            <v>否</v>
          </cell>
          <cell r="P346" t="str">
            <v>正式工</v>
          </cell>
          <cell r="Q346" t="str">
            <v>生产类</v>
          </cell>
          <cell r="R346" t="str">
            <v>间接人员</v>
          </cell>
          <cell r="S346">
            <v>37426</v>
          </cell>
          <cell r="T346">
            <v>22</v>
          </cell>
          <cell r="U346">
            <v>45413</v>
          </cell>
          <cell r="V346" t="str">
            <v>调入</v>
          </cell>
          <cell r="W346">
            <v>19831788654</v>
          </cell>
        </row>
        <row r="346">
          <cell r="Z346" t="str">
            <v>中专</v>
          </cell>
          <cell r="AA346">
            <v>37438</v>
          </cell>
          <cell r="AB346" t="str">
            <v>沧州体育运动学校</v>
          </cell>
          <cell r="AC346" t="str">
            <v>体育</v>
          </cell>
          <cell r="AD346" t="str">
            <v>统招</v>
          </cell>
          <cell r="AE346" t="str">
            <v>中专</v>
          </cell>
          <cell r="AF346">
            <v>37438</v>
          </cell>
          <cell r="AG346" t="str">
            <v>沧州体育运动学校</v>
          </cell>
          <cell r="AH346" t="str">
            <v>体育</v>
          </cell>
          <cell r="AI346" t="str">
            <v>统招</v>
          </cell>
          <cell r="AJ346" t="str">
            <v>汉</v>
          </cell>
          <cell r="AK346" t="str">
            <v>群众</v>
          </cell>
          <cell r="AL346" t="str">
            <v>已婚</v>
          </cell>
          <cell r="AM346" t="str">
            <v>1982-10-22</v>
          </cell>
          <cell r="AN346">
            <v>42</v>
          </cell>
          <cell r="AO346">
            <v>37316</v>
          </cell>
          <cell r="AP346" t="str">
            <v>河北</v>
          </cell>
          <cell r="AQ346" t="str">
            <v>河北省沧州市孟村回族自治县城关团结路白云新村</v>
          </cell>
        </row>
        <row r="347">
          <cell r="C347" t="str">
            <v>胡承志</v>
          </cell>
          <cell r="D347" t="str">
            <v>男</v>
          </cell>
          <cell r="E347" t="str">
            <v>前台</v>
          </cell>
          <cell r="F347" t="str">
            <v>河北光华荣昌汽车部件有限公司</v>
          </cell>
          <cell r="G347" t="str">
            <v>后视镜事业部</v>
          </cell>
          <cell r="H347" t="str">
            <v>喷涂车间</v>
          </cell>
          <cell r="I347" t="str">
            <v>操作工</v>
          </cell>
          <cell r="J347" t="str">
            <v>/</v>
          </cell>
          <cell r="K347" t="str">
            <v>河北</v>
          </cell>
          <cell r="L347" t="str">
            <v>天津宏达翔科技有限公司</v>
          </cell>
          <cell r="M347" t="str">
            <v>劳务派遣</v>
          </cell>
          <cell r="N347" t="str">
            <v>是</v>
          </cell>
          <cell r="O347" t="str">
            <v>否</v>
          </cell>
          <cell r="P347" t="str">
            <v>劳务派遣</v>
          </cell>
          <cell r="Q347" t="str">
            <v>生产类</v>
          </cell>
          <cell r="R347" t="str">
            <v>直接人员</v>
          </cell>
          <cell r="S347">
            <v>45474</v>
          </cell>
          <cell r="T347">
            <v>0</v>
          </cell>
          <cell r="U347">
            <v>45536</v>
          </cell>
          <cell r="V347" t="str">
            <v>调入</v>
          </cell>
          <cell r="W347">
            <v>17398584261</v>
          </cell>
          <cell r="X347" t="str">
            <v>胡建序</v>
          </cell>
          <cell r="Y347">
            <v>18330706267</v>
          </cell>
          <cell r="Z347" t="str">
            <v>中专</v>
          </cell>
          <cell r="AA347">
            <v>44547</v>
          </cell>
          <cell r="AB347" t="str">
            <v>黄骅职业技术学校</v>
          </cell>
          <cell r="AC347" t="str">
            <v>汽修</v>
          </cell>
          <cell r="AD347" t="str">
            <v>统招</v>
          </cell>
          <cell r="AE347" t="str">
            <v>中专</v>
          </cell>
          <cell r="AF347">
            <v>44547</v>
          </cell>
          <cell r="AG347" t="str">
            <v>黄骅职业技术学校</v>
          </cell>
          <cell r="AH347" t="str">
            <v>汽修</v>
          </cell>
          <cell r="AI347" t="str">
            <v>统招</v>
          </cell>
          <cell r="AJ347" t="str">
            <v>汉</v>
          </cell>
          <cell r="AK347" t="str">
            <v>群众</v>
          </cell>
          <cell r="AL347" t="str">
            <v>未婚</v>
          </cell>
          <cell r="AM347" t="str">
            <v>2004-02-17</v>
          </cell>
          <cell r="AN347">
            <v>20</v>
          </cell>
          <cell r="AO347">
            <v>44531</v>
          </cell>
          <cell r="AP347" t="str">
            <v>河北</v>
          </cell>
          <cell r="AQ347" t="str">
            <v>河北省黄骅市羊二庄镇西段庄村230号</v>
          </cell>
        </row>
        <row r="348">
          <cell r="C348" t="str">
            <v>滕克强</v>
          </cell>
          <cell r="D348" t="str">
            <v>男</v>
          </cell>
          <cell r="E348" t="str">
            <v>中台</v>
          </cell>
          <cell r="F348" t="str">
            <v>河北光华荣昌汽车部件有限公司</v>
          </cell>
          <cell r="G348" t="str">
            <v>河北工艺工程部</v>
          </cell>
          <cell r="H348" t="str">
            <v>工艺工程部</v>
          </cell>
          <cell r="I348" t="str">
            <v>主管工程师（3.1平台）</v>
          </cell>
          <cell r="J348" t="str">
            <v>/</v>
          </cell>
          <cell r="K348" t="str">
            <v>河北</v>
          </cell>
          <cell r="L348" t="str">
            <v>河北工厂</v>
          </cell>
          <cell r="M348" t="str">
            <v>劳动合同</v>
          </cell>
          <cell r="N348" t="str">
            <v>是</v>
          </cell>
          <cell r="O348" t="str">
            <v>否</v>
          </cell>
          <cell r="P348" t="str">
            <v>正式工</v>
          </cell>
          <cell r="Q348" t="str">
            <v>技术类</v>
          </cell>
          <cell r="R348" t="str">
            <v>间接人员</v>
          </cell>
          <cell r="S348">
            <v>45495</v>
          </cell>
          <cell r="T348">
            <v>0</v>
          </cell>
        </row>
        <row r="348">
          <cell r="W348">
            <v>13930710910</v>
          </cell>
          <cell r="X348" t="str">
            <v>王慧娟</v>
          </cell>
          <cell r="Y348">
            <v>15194708886</v>
          </cell>
          <cell r="Z348" t="str">
            <v>本科</v>
          </cell>
          <cell r="AA348">
            <v>39600</v>
          </cell>
          <cell r="AB348" t="str">
            <v>河北工程大学</v>
          </cell>
          <cell r="AC348" t="str">
            <v>材料成型机控制工程</v>
          </cell>
          <cell r="AD348" t="str">
            <v>统招</v>
          </cell>
          <cell r="AE348" t="str">
            <v>本科</v>
          </cell>
          <cell r="AF348">
            <v>39600</v>
          </cell>
          <cell r="AG348" t="str">
            <v>河北工程大学</v>
          </cell>
          <cell r="AH348" t="str">
            <v>材料成型机控制工程</v>
          </cell>
          <cell r="AI348" t="str">
            <v>统招</v>
          </cell>
          <cell r="AJ348" t="str">
            <v>汉</v>
          </cell>
          <cell r="AK348" t="str">
            <v>党员</v>
          </cell>
          <cell r="AL348" t="str">
            <v>已婚</v>
          </cell>
          <cell r="AM348" t="str">
            <v>1986-01-28</v>
          </cell>
          <cell r="AN348">
            <v>38</v>
          </cell>
          <cell r="AO348">
            <v>39630</v>
          </cell>
          <cell r="AP348" t="str">
            <v>河北</v>
          </cell>
          <cell r="AQ348" t="str">
            <v>河北省黄骅市常郭镇后王桥村</v>
          </cell>
        </row>
        <row r="349">
          <cell r="C349" t="str">
            <v>闫玉泽</v>
          </cell>
          <cell r="D349" t="str">
            <v>男</v>
          </cell>
          <cell r="E349" t="str">
            <v>前台</v>
          </cell>
          <cell r="F349" t="str">
            <v>河北光华荣昌汽车部件有限公司</v>
          </cell>
          <cell r="G349" t="str">
            <v>座椅事业一部--金属件厂</v>
          </cell>
          <cell r="H349" t="str">
            <v>底座装配车间</v>
          </cell>
          <cell r="I349" t="str">
            <v>组装工</v>
          </cell>
          <cell r="J349" t="str">
            <v>/</v>
          </cell>
          <cell r="K349" t="str">
            <v>河北</v>
          </cell>
          <cell r="L349" t="str">
            <v>沧州众智鑫成人力资源服务有限公司</v>
          </cell>
          <cell r="M349" t="str">
            <v>劳务派遣</v>
          </cell>
          <cell r="N349" t="str">
            <v>是</v>
          </cell>
          <cell r="O349" t="str">
            <v>否</v>
          </cell>
          <cell r="P349" t="str">
            <v>劳务派遣</v>
          </cell>
          <cell r="Q349" t="str">
            <v>生产类</v>
          </cell>
          <cell r="R349" t="str">
            <v>直接人员</v>
          </cell>
          <cell r="S349">
            <v>45509</v>
          </cell>
          <cell r="T349">
            <v>0</v>
          </cell>
        </row>
        <row r="349">
          <cell r="W349" t="str">
            <v>17331718897</v>
          </cell>
        </row>
        <row r="349">
          <cell r="Y349">
            <v>15231662855</v>
          </cell>
        </row>
        <row r="349">
          <cell r="AM349" t="str">
            <v>2006-12-13</v>
          </cell>
          <cell r="AN349">
            <v>18</v>
          </cell>
        </row>
        <row r="349">
          <cell r="AP349" t="str">
            <v>河北</v>
          </cell>
        </row>
        <row r="350">
          <cell r="C350" t="str">
            <v>范秀花</v>
          </cell>
          <cell r="D350" t="str">
            <v>女</v>
          </cell>
          <cell r="E350" t="str">
            <v>前台</v>
          </cell>
          <cell r="F350" t="str">
            <v>河北光华荣昌汽车部件有限公司</v>
          </cell>
          <cell r="G350" t="str">
            <v>座椅事业一部--金属件厂</v>
          </cell>
          <cell r="H350" t="str">
            <v>焊接车间</v>
          </cell>
          <cell r="I350" t="str">
            <v>摆件工</v>
          </cell>
          <cell r="J350" t="str">
            <v>/</v>
          </cell>
          <cell r="K350" t="str">
            <v>河北</v>
          </cell>
          <cell r="L350" t="str">
            <v>天津宏达翔科技有限公司</v>
          </cell>
          <cell r="M350" t="str">
            <v>劳务派遣</v>
          </cell>
          <cell r="N350" t="str">
            <v>是</v>
          </cell>
          <cell r="O350" t="str">
            <v>否</v>
          </cell>
          <cell r="P350" t="str">
            <v>劳务派遣</v>
          </cell>
          <cell r="Q350" t="str">
            <v>生产类</v>
          </cell>
          <cell r="R350" t="str">
            <v>直接人员</v>
          </cell>
          <cell r="S350">
            <v>45516</v>
          </cell>
          <cell r="T350">
            <v>0</v>
          </cell>
        </row>
        <row r="350">
          <cell r="W350">
            <v>15732736330</v>
          </cell>
        </row>
        <row r="350">
          <cell r="Y350" t="str">
            <v>198633790789</v>
          </cell>
        </row>
        <row r="350">
          <cell r="AJ350" t="str">
            <v>汉</v>
          </cell>
          <cell r="AK350" t="str">
            <v>群众</v>
          </cell>
          <cell r="AL350" t="str">
            <v>已婚</v>
          </cell>
          <cell r="AM350" t="str">
            <v>1969-12-04</v>
          </cell>
          <cell r="AN350">
            <v>55</v>
          </cell>
        </row>
        <row r="350">
          <cell r="AP350" t="str">
            <v>河北</v>
          </cell>
          <cell r="AQ350" t="str">
            <v>河北省黄骅市文化路中心小区948号</v>
          </cell>
        </row>
        <row r="351">
          <cell r="C351" t="str">
            <v>刘国东</v>
          </cell>
          <cell r="D351" t="str">
            <v>男</v>
          </cell>
          <cell r="E351" t="str">
            <v>前台</v>
          </cell>
          <cell r="F351" t="str">
            <v>河北光华荣昌汽车部件有限公司</v>
          </cell>
          <cell r="G351" t="str">
            <v>座椅事业一部--金属件厂</v>
          </cell>
          <cell r="H351" t="str">
            <v>焊接车间</v>
          </cell>
          <cell r="I351" t="str">
            <v>摆件工</v>
          </cell>
          <cell r="J351" t="str">
            <v>/</v>
          </cell>
          <cell r="K351" t="str">
            <v>河北</v>
          </cell>
          <cell r="L351" t="str">
            <v>天津宏达翔科技有限公司</v>
          </cell>
          <cell r="M351" t="str">
            <v>劳务派遣</v>
          </cell>
          <cell r="N351" t="str">
            <v>是</v>
          </cell>
          <cell r="O351" t="str">
            <v>否</v>
          </cell>
          <cell r="P351" t="str">
            <v>劳务派遣</v>
          </cell>
          <cell r="Q351" t="str">
            <v>生产类</v>
          </cell>
          <cell r="R351" t="str">
            <v>直接人员</v>
          </cell>
          <cell r="S351">
            <v>45516</v>
          </cell>
          <cell r="T351">
            <v>0</v>
          </cell>
        </row>
        <row r="351">
          <cell r="W351" t="str">
            <v>15931755118</v>
          </cell>
          <cell r="X351" t="str">
            <v>妻子</v>
          </cell>
          <cell r="Y351">
            <v>15531740456</v>
          </cell>
          <cell r="Z351" t="str">
            <v>高中</v>
          </cell>
          <cell r="AA351">
            <v>37043</v>
          </cell>
          <cell r="AB351" t="str">
            <v>新世纪</v>
          </cell>
        </row>
        <row r="351">
          <cell r="AE351" t="str">
            <v>高中</v>
          </cell>
          <cell r="AF351">
            <v>37043</v>
          </cell>
          <cell r="AG351" t="str">
            <v>新世纪</v>
          </cell>
        </row>
        <row r="351">
          <cell r="AJ351" t="str">
            <v>汉</v>
          </cell>
          <cell r="AK351" t="str">
            <v>群众</v>
          </cell>
          <cell r="AL351" t="str">
            <v>已婚</v>
          </cell>
          <cell r="AM351" t="str">
            <v>1984-11-13</v>
          </cell>
          <cell r="AN351">
            <v>40</v>
          </cell>
          <cell r="AO351" t="str">
            <v>2003年</v>
          </cell>
          <cell r="AP351" t="str">
            <v>河北</v>
          </cell>
          <cell r="AQ351" t="str">
            <v>黄骅市官庄乡葛沽塘村</v>
          </cell>
        </row>
        <row r="352">
          <cell r="C352" t="str">
            <v>常琳</v>
          </cell>
          <cell r="D352" t="str">
            <v>女</v>
          </cell>
          <cell r="E352" t="str">
            <v>前台</v>
          </cell>
          <cell r="F352" t="str">
            <v>河北光华荣昌汽车部件有限公司</v>
          </cell>
          <cell r="G352" t="str">
            <v>座椅事业一部--金属件厂</v>
          </cell>
          <cell r="H352" t="str">
            <v>焊接车间</v>
          </cell>
          <cell r="I352" t="str">
            <v>摆件工</v>
          </cell>
          <cell r="J352" t="str">
            <v>/</v>
          </cell>
          <cell r="K352" t="str">
            <v>河北</v>
          </cell>
          <cell r="L352" t="str">
            <v>天津宏达翔科技有限公司</v>
          </cell>
          <cell r="M352" t="str">
            <v>劳务派遣</v>
          </cell>
          <cell r="N352" t="str">
            <v>是</v>
          </cell>
          <cell r="O352" t="str">
            <v>否</v>
          </cell>
          <cell r="P352" t="str">
            <v>劳务派遣</v>
          </cell>
          <cell r="Q352" t="str">
            <v>生产类</v>
          </cell>
          <cell r="R352" t="str">
            <v>直接人员</v>
          </cell>
          <cell r="S352">
            <v>45519</v>
          </cell>
          <cell r="T352">
            <v>0</v>
          </cell>
        </row>
        <row r="352">
          <cell r="W352" t="str">
            <v>15732763198</v>
          </cell>
          <cell r="X352" t="str">
            <v>孙亮</v>
          </cell>
          <cell r="Y352">
            <v>18202320577</v>
          </cell>
          <cell r="Z352" t="str">
            <v>初中</v>
          </cell>
        </row>
        <row r="352">
          <cell r="AE352" t="str">
            <v>初中</v>
          </cell>
        </row>
        <row r="352">
          <cell r="AJ352" t="str">
            <v>回</v>
          </cell>
          <cell r="AK352" t="str">
            <v>群众</v>
          </cell>
          <cell r="AL352" t="str">
            <v>已婚</v>
          </cell>
          <cell r="AM352" t="str">
            <v>1985-12-21</v>
          </cell>
          <cell r="AN352">
            <v>39</v>
          </cell>
        </row>
        <row r="352">
          <cell r="AP352" t="str">
            <v>河北</v>
          </cell>
          <cell r="AQ352" t="str">
            <v>河北省黄骅市黄骅镇后街村</v>
          </cell>
        </row>
        <row r="353">
          <cell r="C353" t="str">
            <v>张建东</v>
          </cell>
          <cell r="D353" t="str">
            <v>男</v>
          </cell>
          <cell r="E353" t="str">
            <v>前台</v>
          </cell>
          <cell r="F353" t="str">
            <v>河北光华荣昌汽车部件有限公司</v>
          </cell>
          <cell r="G353" t="str">
            <v>座椅事业一部--座椅厂</v>
          </cell>
          <cell r="H353" t="str">
            <v>座椅总装车间</v>
          </cell>
          <cell r="I353" t="str">
            <v>组装工</v>
          </cell>
          <cell r="J353" t="str">
            <v>/</v>
          </cell>
          <cell r="K353" t="str">
            <v>河北</v>
          </cell>
          <cell r="L353" t="str">
            <v>沧州众智鑫成人力资源服务有限公司</v>
          </cell>
          <cell r="M353" t="str">
            <v>劳务派遣</v>
          </cell>
          <cell r="N353" t="str">
            <v>是</v>
          </cell>
          <cell r="O353" t="str">
            <v>否</v>
          </cell>
          <cell r="P353" t="str">
            <v>劳务派遣</v>
          </cell>
          <cell r="Q353" t="str">
            <v>生产类</v>
          </cell>
          <cell r="R353" t="str">
            <v>直接人员</v>
          </cell>
          <cell r="S353">
            <v>45523</v>
          </cell>
          <cell r="T353">
            <v>0</v>
          </cell>
        </row>
        <row r="353">
          <cell r="W353" t="str">
            <v>19933260196</v>
          </cell>
          <cell r="X353" t="str">
            <v>王亚会</v>
          </cell>
          <cell r="Y353">
            <v>13363691403</v>
          </cell>
        </row>
        <row r="353">
          <cell r="AA353">
            <v>39965</v>
          </cell>
        </row>
        <row r="353">
          <cell r="AJ353" t="str">
            <v>汉</v>
          </cell>
          <cell r="AK353" t="str">
            <v>群众</v>
          </cell>
          <cell r="AL353" t="str">
            <v>已婚</v>
          </cell>
          <cell r="AM353" t="str">
            <v>1994-02-08</v>
          </cell>
          <cell r="AN353">
            <v>30</v>
          </cell>
        </row>
        <row r="353">
          <cell r="AP353" t="str">
            <v>河北</v>
          </cell>
        </row>
        <row r="354">
          <cell r="C354" t="str">
            <v>刘娟娟</v>
          </cell>
          <cell r="D354" t="str">
            <v>女</v>
          </cell>
          <cell r="E354" t="str">
            <v>前台</v>
          </cell>
          <cell r="F354" t="str">
            <v>河北光华荣昌汽车部件有限公司</v>
          </cell>
          <cell r="G354" t="str">
            <v>座椅事业一部--金属件厂</v>
          </cell>
          <cell r="H354" t="str">
            <v>焊接车间</v>
          </cell>
          <cell r="I354" t="str">
            <v>摆件工</v>
          </cell>
          <cell r="J354" t="str">
            <v>/</v>
          </cell>
          <cell r="K354" t="str">
            <v>河北</v>
          </cell>
          <cell r="L354" t="str">
            <v>天津宏达翔科技有限公司</v>
          </cell>
          <cell r="M354" t="str">
            <v>劳务派遣</v>
          </cell>
          <cell r="N354" t="str">
            <v>是</v>
          </cell>
          <cell r="O354" t="str">
            <v>否</v>
          </cell>
          <cell r="P354" t="str">
            <v>劳务派遣</v>
          </cell>
          <cell r="Q354" t="str">
            <v>生产类</v>
          </cell>
          <cell r="R354" t="str">
            <v>直接人员</v>
          </cell>
          <cell r="S354">
            <v>45531</v>
          </cell>
          <cell r="T354">
            <v>0</v>
          </cell>
        </row>
        <row r="354">
          <cell r="W354">
            <v>13731739365</v>
          </cell>
          <cell r="X354" t="str">
            <v>薛亮</v>
          </cell>
          <cell r="Y354">
            <v>18631709460</v>
          </cell>
          <cell r="Z354" t="str">
            <v>初中</v>
          </cell>
        </row>
        <row r="354">
          <cell r="AE354" t="str">
            <v>初中</v>
          </cell>
          <cell r="AF354">
            <v>37043</v>
          </cell>
          <cell r="AG354" t="str">
            <v>官庄中学</v>
          </cell>
        </row>
        <row r="354">
          <cell r="AJ354" t="str">
            <v>汉</v>
          </cell>
          <cell r="AK354" t="str">
            <v>群众</v>
          </cell>
          <cell r="AL354" t="str">
            <v>已婚</v>
          </cell>
          <cell r="AM354" t="str">
            <v>1985-05-12</v>
          </cell>
          <cell r="AN354">
            <v>39</v>
          </cell>
          <cell r="AO354">
            <v>2004</v>
          </cell>
          <cell r="AP354" t="str">
            <v>河北</v>
          </cell>
          <cell r="AQ354" t="str">
            <v>河北省黄骅市官庄乡西排村</v>
          </cell>
        </row>
        <row r="355">
          <cell r="C355" t="str">
            <v>姜昊坤</v>
          </cell>
          <cell r="D355" t="str">
            <v>男</v>
          </cell>
          <cell r="E355" t="str">
            <v>前台</v>
          </cell>
          <cell r="F355" t="str">
            <v>河北光华荣昌汽车部件有限公司</v>
          </cell>
          <cell r="G355" t="str">
            <v>座椅事业一部--座椅厂</v>
          </cell>
          <cell r="H355" t="str">
            <v>发泡车间</v>
          </cell>
          <cell r="I355" t="str">
            <v>发泡工</v>
          </cell>
          <cell r="J355" t="str">
            <v>/</v>
          </cell>
          <cell r="K355" t="str">
            <v>河北</v>
          </cell>
          <cell r="L355" t="str">
            <v>沧州众智鑫成人力资源服务有限公司</v>
          </cell>
          <cell r="M355" t="str">
            <v>劳务派遣</v>
          </cell>
          <cell r="N355" t="str">
            <v>是</v>
          </cell>
          <cell r="O355" t="str">
            <v>否</v>
          </cell>
          <cell r="P355" t="str">
            <v>劳务派遣</v>
          </cell>
          <cell r="Q355" t="str">
            <v>生产类</v>
          </cell>
          <cell r="R355" t="str">
            <v>直接人员</v>
          </cell>
          <cell r="S355">
            <v>45532</v>
          </cell>
          <cell r="T355">
            <v>0</v>
          </cell>
        </row>
        <row r="355">
          <cell r="W355">
            <v>13315737366</v>
          </cell>
          <cell r="X355" t="str">
            <v>父亲</v>
          </cell>
          <cell r="Y355" t="str">
            <v>13831790345</v>
          </cell>
          <cell r="Z355" t="str">
            <v>中专</v>
          </cell>
        </row>
        <row r="355">
          <cell r="AB355" t="str">
            <v>黄骅职中</v>
          </cell>
          <cell r="AC355" t="str">
            <v>电工电子</v>
          </cell>
        </row>
        <row r="355">
          <cell r="AE355" t="str">
            <v>中专</v>
          </cell>
        </row>
        <row r="355">
          <cell r="AG355" t="str">
            <v>黄骅职中</v>
          </cell>
          <cell r="AH355" t="str">
            <v>电工电子</v>
          </cell>
        </row>
        <row r="355">
          <cell r="AJ355" t="str">
            <v>汉</v>
          </cell>
          <cell r="AK355" t="str">
            <v>群众</v>
          </cell>
          <cell r="AL355" t="str">
            <v>未婚</v>
          </cell>
          <cell r="AM355" t="str">
            <v>2004-11-17</v>
          </cell>
          <cell r="AN355">
            <v>20</v>
          </cell>
        </row>
        <row r="355">
          <cell r="AP355" t="str">
            <v>河北</v>
          </cell>
        </row>
        <row r="356">
          <cell r="C356" t="str">
            <v>刘景皓</v>
          </cell>
          <cell r="D356" t="str">
            <v>男</v>
          </cell>
          <cell r="E356" t="str">
            <v>前台</v>
          </cell>
          <cell r="F356" t="str">
            <v>河北光华荣昌汽车部件有限公司</v>
          </cell>
          <cell r="G356" t="str">
            <v>座椅事业一部--座椅厂</v>
          </cell>
          <cell r="H356" t="str">
            <v>发泡车间</v>
          </cell>
          <cell r="I356" t="str">
            <v>发泡工</v>
          </cell>
          <cell r="J356" t="str">
            <v>/</v>
          </cell>
          <cell r="K356" t="str">
            <v>河北</v>
          </cell>
          <cell r="L356" t="str">
            <v>沧州众智鑫成人力资源服务有限公司</v>
          </cell>
          <cell r="M356" t="str">
            <v>劳务派遣</v>
          </cell>
          <cell r="N356" t="str">
            <v>是</v>
          </cell>
          <cell r="O356" t="str">
            <v>否</v>
          </cell>
          <cell r="P356" t="str">
            <v>劳务派遣</v>
          </cell>
          <cell r="Q356" t="str">
            <v>生产类</v>
          </cell>
          <cell r="R356" t="str">
            <v>直接人员</v>
          </cell>
          <cell r="S356">
            <v>45532</v>
          </cell>
          <cell r="T356">
            <v>0</v>
          </cell>
        </row>
        <row r="356">
          <cell r="W356">
            <v>15030716025</v>
          </cell>
          <cell r="X356" t="str">
            <v>刘德军</v>
          </cell>
          <cell r="Y356" t="str">
            <v>17778821064</v>
          </cell>
          <cell r="Z356" t="str">
            <v>中专</v>
          </cell>
          <cell r="AA356" t="str">
            <v>2021.3.05</v>
          </cell>
          <cell r="AB356" t="str">
            <v>黄骅市职业技术学院</v>
          </cell>
          <cell r="AC356" t="str">
            <v>电工电子</v>
          </cell>
        </row>
        <row r="356">
          <cell r="AE356" t="str">
            <v>中专</v>
          </cell>
          <cell r="AF356" t="str">
            <v>2021.3.05</v>
          </cell>
          <cell r="AG356" t="str">
            <v>黄骅市职业技术学院</v>
          </cell>
          <cell r="AH356" t="str">
            <v>电工电子</v>
          </cell>
        </row>
        <row r="356">
          <cell r="AJ356" t="str">
            <v>汉</v>
          </cell>
          <cell r="AK356" t="str">
            <v>群众</v>
          </cell>
          <cell r="AL356" t="str">
            <v>未婚</v>
          </cell>
          <cell r="AM356" t="str">
            <v>2004-05-28</v>
          </cell>
          <cell r="AN356">
            <v>20</v>
          </cell>
        </row>
        <row r="356">
          <cell r="AP356" t="str">
            <v>河北</v>
          </cell>
        </row>
        <row r="357">
          <cell r="C357" t="str">
            <v>刁贵芳</v>
          </cell>
          <cell r="D357" t="str">
            <v>女</v>
          </cell>
          <cell r="E357" t="str">
            <v>前台</v>
          </cell>
          <cell r="F357" t="str">
            <v>河北光华荣昌汽车部件有限公司</v>
          </cell>
          <cell r="G357" t="str">
            <v>座椅事业一部--座椅厂</v>
          </cell>
          <cell r="H357" t="str">
            <v>缝纫车间</v>
          </cell>
          <cell r="I357" t="str">
            <v>缝纫工</v>
          </cell>
          <cell r="J357" t="str">
            <v>/</v>
          </cell>
          <cell r="K357" t="str">
            <v>河北</v>
          </cell>
          <cell r="L357" t="str">
            <v>天津宏达翔科技有限公司</v>
          </cell>
          <cell r="M357" t="str">
            <v>劳务派遣</v>
          </cell>
          <cell r="N357" t="str">
            <v>是</v>
          </cell>
          <cell r="O357" t="str">
            <v>否</v>
          </cell>
          <cell r="P357" t="str">
            <v>劳务派遣</v>
          </cell>
          <cell r="Q357" t="str">
            <v>生产类</v>
          </cell>
          <cell r="R357" t="str">
            <v>直接人员</v>
          </cell>
          <cell r="S357">
            <v>45533</v>
          </cell>
          <cell r="T357">
            <v>0</v>
          </cell>
        </row>
        <row r="357">
          <cell r="W357" t="str">
            <v>15227591881</v>
          </cell>
        </row>
        <row r="357">
          <cell r="AJ357" t="str">
            <v>汉</v>
          </cell>
          <cell r="AK357" t="str">
            <v>群众</v>
          </cell>
          <cell r="AL357" t="str">
            <v>已婚</v>
          </cell>
          <cell r="AM357" t="str">
            <v>1975-10-25</v>
          </cell>
          <cell r="AN357">
            <v>49</v>
          </cell>
        </row>
        <row r="357">
          <cell r="AP357" t="str">
            <v>河北</v>
          </cell>
          <cell r="AQ357" t="str">
            <v>河北省沧州市海兴县赵毛陶镇小梨元村1502号</v>
          </cell>
        </row>
        <row r="358">
          <cell r="C358" t="str">
            <v>陈婷</v>
          </cell>
          <cell r="D358" t="str">
            <v>女</v>
          </cell>
          <cell r="E358" t="str">
            <v>前台</v>
          </cell>
          <cell r="F358" t="str">
            <v>河北光华荣昌汽车部件有限公司</v>
          </cell>
          <cell r="G358" t="str">
            <v>座椅事业一部--座椅厂</v>
          </cell>
          <cell r="H358" t="str">
            <v>发泡车间</v>
          </cell>
          <cell r="I358" t="str">
            <v>李尔现场服务</v>
          </cell>
          <cell r="J358" t="str">
            <v>/</v>
          </cell>
          <cell r="K358" t="str">
            <v>保定</v>
          </cell>
          <cell r="L358" t="str">
            <v>天津宏达翔科技有限公司</v>
          </cell>
          <cell r="M358" t="str">
            <v>劳务派遣</v>
          </cell>
          <cell r="N358" t="str">
            <v>否</v>
          </cell>
          <cell r="O358" t="str">
            <v>否</v>
          </cell>
          <cell r="P358" t="str">
            <v>劳务派遣</v>
          </cell>
          <cell r="Q358" t="str">
            <v>生产类</v>
          </cell>
          <cell r="R358" t="str">
            <v>直接人员</v>
          </cell>
          <cell r="S358">
            <v>45536</v>
          </cell>
          <cell r="T358">
            <v>0</v>
          </cell>
        </row>
        <row r="358">
          <cell r="W358">
            <v>15175741402</v>
          </cell>
          <cell r="X358" t="str">
            <v>夫妻</v>
          </cell>
          <cell r="Y358">
            <v>13731247201</v>
          </cell>
          <cell r="Z358" t="str">
            <v>中专</v>
          </cell>
        </row>
        <row r="358">
          <cell r="AB358" t="str">
            <v>定州市职业技术教育</v>
          </cell>
          <cell r="AC358" t="str">
            <v>电气运行与维修</v>
          </cell>
        </row>
        <row r="358">
          <cell r="AE358" t="str">
            <v>中专</v>
          </cell>
        </row>
        <row r="358">
          <cell r="AG358" t="str">
            <v>定州市职业技术教育</v>
          </cell>
          <cell r="AH358" t="str">
            <v>电气运行与维修</v>
          </cell>
          <cell r="AI358" t="str">
            <v>统招</v>
          </cell>
          <cell r="AJ358" t="str">
            <v>汉</v>
          </cell>
          <cell r="AK358" t="str">
            <v>群众</v>
          </cell>
          <cell r="AL358" t="str">
            <v>已婚</v>
          </cell>
          <cell r="AM358">
            <v>34091</v>
          </cell>
          <cell r="AN358">
            <v>31</v>
          </cell>
          <cell r="AO358">
            <v>43252</v>
          </cell>
          <cell r="AP358" t="str">
            <v>河北</v>
          </cell>
          <cell r="AQ358" t="str">
            <v>河北省定州市明月店镇寨西店村西街303号</v>
          </cell>
        </row>
        <row r="359">
          <cell r="C359" t="str">
            <v>张润峰</v>
          </cell>
          <cell r="D359" t="str">
            <v>男</v>
          </cell>
          <cell r="E359" t="str">
            <v>前台</v>
          </cell>
          <cell r="F359" t="str">
            <v>河北光华荣昌汽车部件有限公司</v>
          </cell>
          <cell r="G359" t="str">
            <v>座椅事业一部--座椅厂</v>
          </cell>
          <cell r="H359" t="str">
            <v>座椅总装车间</v>
          </cell>
          <cell r="I359" t="str">
            <v>组装工</v>
          </cell>
          <cell r="J359" t="str">
            <v>/</v>
          </cell>
          <cell r="K359" t="str">
            <v>河北</v>
          </cell>
          <cell r="L359" t="str">
            <v>沧州众智鑫成人力资源服务有限公司</v>
          </cell>
          <cell r="M359" t="str">
            <v>劳务派遣</v>
          </cell>
          <cell r="N359" t="str">
            <v>否</v>
          </cell>
          <cell r="O359" t="str">
            <v>否</v>
          </cell>
          <cell r="P359" t="str">
            <v>劳务派遣</v>
          </cell>
          <cell r="Q359" t="str">
            <v>生产类</v>
          </cell>
          <cell r="R359" t="str">
            <v>直接人员</v>
          </cell>
          <cell r="S359">
            <v>45538</v>
          </cell>
          <cell r="T359">
            <v>0</v>
          </cell>
        </row>
        <row r="359">
          <cell r="W359" t="str">
            <v>13283287876</v>
          </cell>
          <cell r="X359" t="str">
            <v>张海松</v>
          </cell>
          <cell r="Y359" t="str">
            <v>13293488766</v>
          </cell>
          <cell r="Z359" t="str">
            <v>中专</v>
          </cell>
          <cell r="AA359">
            <v>44378</v>
          </cell>
          <cell r="AB359" t="str">
            <v>黄骅职业技术学院</v>
          </cell>
        </row>
        <row r="359">
          <cell r="AE359" t="str">
            <v>中专</v>
          </cell>
          <cell r="AF359">
            <v>44378</v>
          </cell>
          <cell r="AG359" t="str">
            <v>黄骅职业技术学院</v>
          </cell>
        </row>
        <row r="359">
          <cell r="AJ359" t="str">
            <v>汉</v>
          </cell>
          <cell r="AK359" t="str">
            <v>群众</v>
          </cell>
          <cell r="AL359" t="str">
            <v>未婚</v>
          </cell>
          <cell r="AM359" t="str">
            <v>2002-11-12</v>
          </cell>
          <cell r="AN359">
            <v>22</v>
          </cell>
        </row>
        <row r="359">
          <cell r="AP359" t="str">
            <v>河北</v>
          </cell>
          <cell r="AQ359" t="str">
            <v>河北省弘毅里小区</v>
          </cell>
        </row>
        <row r="360">
          <cell r="C360" t="str">
            <v>李静</v>
          </cell>
          <cell r="D360" t="str">
            <v>女</v>
          </cell>
          <cell r="E360" t="str">
            <v>前台</v>
          </cell>
          <cell r="F360" t="str">
            <v>河北光华荣昌汽车部件有限公司</v>
          </cell>
          <cell r="G360" t="str">
            <v>后视镜事业部</v>
          </cell>
          <cell r="H360" t="str">
            <v>后视镜组装车间</v>
          </cell>
          <cell r="I360" t="str">
            <v>组装工</v>
          </cell>
          <cell r="J360" t="str">
            <v>/</v>
          </cell>
          <cell r="K360" t="str">
            <v>河北</v>
          </cell>
          <cell r="L360" t="str">
            <v>沧州众智鑫成人力资源服务有限公司</v>
          </cell>
          <cell r="M360" t="str">
            <v>劳务派遣</v>
          </cell>
          <cell r="N360" t="str">
            <v>否</v>
          </cell>
          <cell r="O360" t="str">
            <v>否</v>
          </cell>
          <cell r="P360" t="str">
            <v>劳务派遣</v>
          </cell>
          <cell r="Q360" t="str">
            <v>生产类</v>
          </cell>
          <cell r="R360" t="str">
            <v>直接人员</v>
          </cell>
          <cell r="S360">
            <v>45539</v>
          </cell>
          <cell r="T360">
            <v>0</v>
          </cell>
        </row>
        <row r="360">
          <cell r="W360" t="str">
            <v>15100791996</v>
          </cell>
          <cell r="X360" t="str">
            <v>韩敏东</v>
          </cell>
          <cell r="Y360" t="str">
            <v>13930759813</v>
          </cell>
        </row>
        <row r="360">
          <cell r="AA360" t="str">
            <v>2011年</v>
          </cell>
        </row>
        <row r="360">
          <cell r="AF360" t="str">
            <v>2011年</v>
          </cell>
        </row>
        <row r="360">
          <cell r="AJ360" t="str">
            <v>汉</v>
          </cell>
          <cell r="AK360" t="str">
            <v>群众</v>
          </cell>
          <cell r="AL360" t="str">
            <v>已婚</v>
          </cell>
          <cell r="AM360" t="str">
            <v>1995-04-06</v>
          </cell>
          <cell r="AN360">
            <v>29</v>
          </cell>
        </row>
        <row r="360">
          <cell r="AP360" t="str">
            <v>河北</v>
          </cell>
          <cell r="AQ360" t="str">
            <v>河北省黄骅市南排河镇</v>
          </cell>
        </row>
        <row r="361">
          <cell r="C361" t="str">
            <v>刘滨</v>
          </cell>
          <cell r="D361" t="str">
            <v>男</v>
          </cell>
          <cell r="E361" t="str">
            <v>前台</v>
          </cell>
          <cell r="F361" t="str">
            <v>河北光华荣昌汽车部件有限公司</v>
          </cell>
          <cell r="G361" t="str">
            <v>座椅事业一部--金属件厂</v>
          </cell>
          <cell r="H361" t="str">
            <v>底座装配车间</v>
          </cell>
          <cell r="I361" t="str">
            <v>组装工</v>
          </cell>
          <cell r="J361" t="str">
            <v>/</v>
          </cell>
          <cell r="K361" t="str">
            <v>河北</v>
          </cell>
          <cell r="L361" t="str">
            <v>沧州烽源人力资源服务有限公司</v>
          </cell>
          <cell r="M361" t="str">
            <v>劳务派遣</v>
          </cell>
          <cell r="N361" t="str">
            <v>否</v>
          </cell>
          <cell r="O361" t="str">
            <v>否</v>
          </cell>
          <cell r="P361" t="str">
            <v>劳务派遣</v>
          </cell>
          <cell r="Q361" t="str">
            <v>生产类</v>
          </cell>
          <cell r="R361" t="str">
            <v>直接人员</v>
          </cell>
          <cell r="S361">
            <v>45538</v>
          </cell>
          <cell r="T361">
            <v>0</v>
          </cell>
        </row>
        <row r="361">
          <cell r="W361" t="str">
            <v>17320762093</v>
          </cell>
        </row>
        <row r="361">
          <cell r="AM361" t="str">
            <v>2002-01-02</v>
          </cell>
          <cell r="AN361">
            <v>23</v>
          </cell>
        </row>
        <row r="361">
          <cell r="AP361" t="str">
            <v>河北</v>
          </cell>
          <cell r="AQ361" t="str">
            <v>河北省黄骅市羊二庄镇大马庄村114号</v>
          </cell>
        </row>
        <row r="362">
          <cell r="C362" t="str">
            <v>孙明明</v>
          </cell>
          <cell r="D362" t="str">
            <v>女</v>
          </cell>
          <cell r="E362" t="str">
            <v>前台</v>
          </cell>
          <cell r="F362" t="str">
            <v>河北光华荣昌汽车部件有限公司</v>
          </cell>
          <cell r="G362" t="str">
            <v>座椅事业一部--金属件厂</v>
          </cell>
          <cell r="H362" t="str">
            <v>焊接车间</v>
          </cell>
          <cell r="I362" t="str">
            <v>摆件工</v>
          </cell>
          <cell r="J362" t="str">
            <v>/</v>
          </cell>
          <cell r="K362" t="str">
            <v>河北</v>
          </cell>
          <cell r="L362" t="str">
            <v>天津宏达翔科技有限公司</v>
          </cell>
          <cell r="M362" t="str">
            <v>劳务派遣</v>
          </cell>
          <cell r="N362" t="str">
            <v>否</v>
          </cell>
          <cell r="O362" t="str">
            <v>否</v>
          </cell>
          <cell r="P362" t="str">
            <v>劳务派遣</v>
          </cell>
          <cell r="Q362" t="str">
            <v>生产类</v>
          </cell>
          <cell r="R362" t="str">
            <v>直接人员</v>
          </cell>
          <cell r="S362">
            <v>45537</v>
          </cell>
          <cell r="T362">
            <v>0</v>
          </cell>
        </row>
        <row r="362">
          <cell r="W362">
            <v>13127379865</v>
          </cell>
          <cell r="X362" t="str">
            <v>柴爱霞</v>
          </cell>
          <cell r="Y362">
            <v>18034175675</v>
          </cell>
          <cell r="Z362" t="str">
            <v>初中</v>
          </cell>
          <cell r="AA362">
            <v>2001</v>
          </cell>
          <cell r="AB362" t="str">
            <v>官庄中小学</v>
          </cell>
        </row>
        <row r="362">
          <cell r="AE362" t="str">
            <v>初中</v>
          </cell>
          <cell r="AF362">
            <v>2001</v>
          </cell>
          <cell r="AG362" t="str">
            <v>官庄中小学</v>
          </cell>
        </row>
        <row r="362">
          <cell r="AJ362" t="str">
            <v>汉</v>
          </cell>
          <cell r="AK362" t="str">
            <v>群众</v>
          </cell>
          <cell r="AL362" t="str">
            <v>已婚</v>
          </cell>
          <cell r="AM362" t="str">
            <v>1984-10-15</v>
          </cell>
          <cell r="AN362">
            <v>40</v>
          </cell>
          <cell r="AO362">
            <v>2002</v>
          </cell>
          <cell r="AP362" t="str">
            <v>河北</v>
          </cell>
          <cell r="AQ362" t="str">
            <v>河北黄骅市官庄乡西排村196号</v>
          </cell>
        </row>
        <row r="363">
          <cell r="C363" t="str">
            <v>任玉环</v>
          </cell>
          <cell r="D363" t="str">
            <v>女</v>
          </cell>
          <cell r="E363" t="str">
            <v>中台</v>
          </cell>
          <cell r="F363" t="str">
            <v>河北光华荣昌汽车部件有限公司</v>
          </cell>
          <cell r="G363" t="str">
            <v>河北综合管理部</v>
          </cell>
          <cell r="H363" t="str">
            <v>行政管理科</v>
          </cell>
          <cell r="I363" t="str">
            <v>勤杂工</v>
          </cell>
          <cell r="J363" t="str">
            <v>/</v>
          </cell>
          <cell r="K363" t="str">
            <v>河北</v>
          </cell>
          <cell r="L363" t="str">
            <v>天津宏达翔科技有限公司</v>
          </cell>
          <cell r="M363" t="str">
            <v>劳务派遣</v>
          </cell>
          <cell r="N363" t="str">
            <v>否</v>
          </cell>
          <cell r="O363" t="str">
            <v>否</v>
          </cell>
          <cell r="P363" t="str">
            <v>劳务派遣</v>
          </cell>
          <cell r="Q363" t="str">
            <v>行政类</v>
          </cell>
          <cell r="R363" t="str">
            <v>间接人员</v>
          </cell>
          <cell r="S363">
            <v>45542</v>
          </cell>
          <cell r="T363">
            <v>0</v>
          </cell>
        </row>
        <row r="363">
          <cell r="W363">
            <v>18330748497</v>
          </cell>
          <cell r="X363" t="str">
            <v>任玉藏</v>
          </cell>
          <cell r="Y363">
            <v>15620979058</v>
          </cell>
          <cell r="Z363" t="str">
            <v>初中</v>
          </cell>
          <cell r="AA363">
            <v>1997</v>
          </cell>
          <cell r="AB363" t="str">
            <v>前韩村中学</v>
          </cell>
        </row>
        <row r="363">
          <cell r="AE363" t="str">
            <v>初中</v>
          </cell>
          <cell r="AF363">
            <v>1997</v>
          </cell>
          <cell r="AG363" t="str">
            <v>前韩村中学</v>
          </cell>
        </row>
        <row r="363">
          <cell r="AJ363" t="str">
            <v>汉</v>
          </cell>
          <cell r="AK363" t="str">
            <v>群众</v>
          </cell>
          <cell r="AL363" t="str">
            <v>已婚</v>
          </cell>
          <cell r="AM363" t="str">
            <v>1980-03-18</v>
          </cell>
          <cell r="AN363">
            <v>44</v>
          </cell>
        </row>
        <row r="363">
          <cell r="AP363" t="str">
            <v>河北</v>
          </cell>
          <cell r="AQ363" t="str">
            <v>河北黄骅市吕桥镇小王庄村109号</v>
          </cell>
        </row>
        <row r="364">
          <cell r="C364" t="str">
            <v>武丽芳</v>
          </cell>
          <cell r="D364" t="str">
            <v>男</v>
          </cell>
          <cell r="E364" t="str">
            <v>前台</v>
          </cell>
          <cell r="F364" t="str">
            <v>河北光华荣昌汽车部件有限公司</v>
          </cell>
          <cell r="G364" t="str">
            <v>后视镜事业部</v>
          </cell>
          <cell r="H364" t="str">
            <v>注塑车间</v>
          </cell>
          <cell r="I364" t="str">
            <v>操作工</v>
          </cell>
          <cell r="J364" t="str">
            <v>/</v>
          </cell>
          <cell r="K364" t="str">
            <v>河北</v>
          </cell>
          <cell r="L364" t="str">
            <v>天津宏达翔科技有限公司</v>
          </cell>
          <cell r="M364" t="str">
            <v>劳务派遣</v>
          </cell>
          <cell r="N364" t="str">
            <v>否</v>
          </cell>
          <cell r="O364" t="str">
            <v>否</v>
          </cell>
          <cell r="P364" t="str">
            <v>劳务派遣</v>
          </cell>
          <cell r="Q364" t="str">
            <v>生产类</v>
          </cell>
          <cell r="R364" t="str">
            <v>直接人员</v>
          </cell>
          <cell r="S364">
            <v>45546</v>
          </cell>
          <cell r="T364">
            <v>0</v>
          </cell>
        </row>
        <row r="364">
          <cell r="W364">
            <v>15934339758</v>
          </cell>
          <cell r="X364" t="str">
            <v>黄建英</v>
          </cell>
          <cell r="Y364">
            <v>13834275309</v>
          </cell>
          <cell r="Z364" t="str">
            <v>高中</v>
          </cell>
          <cell r="AA364">
            <v>1998</v>
          </cell>
          <cell r="AB364" t="str">
            <v>盂县一中</v>
          </cell>
        </row>
        <row r="364">
          <cell r="AE364" t="str">
            <v>高中</v>
          </cell>
          <cell r="AF364">
            <v>1998</v>
          </cell>
          <cell r="AG364" t="str">
            <v>盂县一中</v>
          </cell>
        </row>
        <row r="364">
          <cell r="AJ364" t="str">
            <v>汉</v>
          </cell>
          <cell r="AK364" t="str">
            <v>群众</v>
          </cell>
          <cell r="AL364" t="str">
            <v>已婚</v>
          </cell>
          <cell r="AM364" t="str">
            <v>1977-09-13</v>
          </cell>
          <cell r="AN364">
            <v>47</v>
          </cell>
          <cell r="AO364">
            <v>1991</v>
          </cell>
          <cell r="AP364" t="str">
            <v>山西</v>
          </cell>
          <cell r="AQ364" t="str">
            <v>山西省盂县秀水镇南坪村1036</v>
          </cell>
        </row>
        <row r="365">
          <cell r="C365" t="str">
            <v>赵本鑫</v>
          </cell>
          <cell r="D365" t="str">
            <v>女</v>
          </cell>
          <cell r="E365" t="str">
            <v>前台</v>
          </cell>
          <cell r="F365" t="str">
            <v>河北光华荣昌汽车部件有限公司</v>
          </cell>
          <cell r="G365" t="str">
            <v>座椅事业一部--金属件厂</v>
          </cell>
          <cell r="H365" t="str">
            <v>冲压弯管车间</v>
          </cell>
          <cell r="I365" t="str">
            <v>冲压工</v>
          </cell>
          <cell r="J365" t="str">
            <v>/</v>
          </cell>
          <cell r="K365" t="str">
            <v>河北</v>
          </cell>
          <cell r="L365" t="str">
            <v>天津宏达翔科技有限公司</v>
          </cell>
          <cell r="M365" t="str">
            <v>劳务派遣</v>
          </cell>
          <cell r="N365" t="str">
            <v>否</v>
          </cell>
          <cell r="O365" t="str">
            <v>否</v>
          </cell>
          <cell r="P365" t="str">
            <v>劳务派遣</v>
          </cell>
          <cell r="Q365" t="str">
            <v>生产类</v>
          </cell>
          <cell r="R365" t="str">
            <v>直接人员</v>
          </cell>
          <cell r="S365">
            <v>45546</v>
          </cell>
          <cell r="T365">
            <v>0</v>
          </cell>
        </row>
        <row r="365">
          <cell r="W365">
            <v>13643535030</v>
          </cell>
          <cell r="X365" t="str">
            <v>王永红</v>
          </cell>
          <cell r="Y365">
            <v>18635349077</v>
          </cell>
          <cell r="Z365" t="str">
            <v>初中</v>
          </cell>
          <cell r="AA365">
            <v>1989</v>
          </cell>
          <cell r="AB365" t="str">
            <v>盂县三中</v>
          </cell>
        </row>
        <row r="365">
          <cell r="AE365" t="str">
            <v>初中</v>
          </cell>
          <cell r="AF365">
            <v>1989</v>
          </cell>
          <cell r="AG365" t="str">
            <v>盂县三中</v>
          </cell>
        </row>
        <row r="365">
          <cell r="AJ365" t="str">
            <v>汉</v>
          </cell>
          <cell r="AK365" t="str">
            <v>群众</v>
          </cell>
          <cell r="AL365" t="str">
            <v>已婚</v>
          </cell>
          <cell r="AM365" t="str">
            <v>1978-12-31</v>
          </cell>
          <cell r="AN365">
            <v>46</v>
          </cell>
          <cell r="AO365">
            <v>1999</v>
          </cell>
          <cell r="AP365" t="str">
            <v>山西</v>
          </cell>
          <cell r="AQ365" t="str">
            <v>山西省盂县牛村镇东山村002</v>
          </cell>
        </row>
        <row r="366">
          <cell r="C366" t="str">
            <v>刘迎涛</v>
          </cell>
          <cell r="D366" t="str">
            <v>男</v>
          </cell>
          <cell r="E366" t="str">
            <v>前台</v>
          </cell>
          <cell r="F366" t="str">
            <v>河北光华荣昌汽车部件有限公司</v>
          </cell>
          <cell r="G366" t="str">
            <v>座椅事业一部--座椅厂</v>
          </cell>
          <cell r="H366" t="str">
            <v>发泡车间</v>
          </cell>
          <cell r="I366" t="str">
            <v>发泡工</v>
          </cell>
          <cell r="J366" t="str">
            <v>/</v>
          </cell>
          <cell r="K366" t="str">
            <v>河北</v>
          </cell>
          <cell r="L366" t="str">
            <v>天津宏达翔科技有限公司</v>
          </cell>
          <cell r="M366" t="str">
            <v>劳务派遣</v>
          </cell>
          <cell r="N366" t="str">
            <v>否</v>
          </cell>
          <cell r="O366" t="str">
            <v>否</v>
          </cell>
          <cell r="P366" t="str">
            <v>劳务派遣</v>
          </cell>
          <cell r="Q366" t="str">
            <v>生产类</v>
          </cell>
          <cell r="R366" t="str">
            <v>直接人员</v>
          </cell>
          <cell r="S366">
            <v>45554</v>
          </cell>
          <cell r="T366">
            <v>0</v>
          </cell>
        </row>
        <row r="366">
          <cell r="W366" t="str">
            <v>15226633793</v>
          </cell>
          <cell r="X366" t="str">
            <v>兄弟</v>
          </cell>
          <cell r="Y366">
            <v>15733773205</v>
          </cell>
          <cell r="Z366" t="str">
            <v>初中</v>
          </cell>
          <cell r="AA366">
            <v>41791</v>
          </cell>
          <cell r="AB366" t="str">
            <v>海兴中学</v>
          </cell>
          <cell r="AC366" t="str">
            <v>无</v>
          </cell>
          <cell r="AD366" t="str">
            <v>统招</v>
          </cell>
          <cell r="AE366" t="str">
            <v>初中</v>
          </cell>
          <cell r="AF366">
            <v>41791</v>
          </cell>
          <cell r="AG366" t="str">
            <v>海兴中学</v>
          </cell>
          <cell r="AH366" t="str">
            <v>无</v>
          </cell>
          <cell r="AI366" t="str">
            <v>统招</v>
          </cell>
          <cell r="AJ366" t="str">
            <v>汉</v>
          </cell>
          <cell r="AK366" t="str">
            <v>群众</v>
          </cell>
          <cell r="AL366" t="str">
            <v>未婚</v>
          </cell>
          <cell r="AM366" t="str">
            <v>1997-04-01</v>
          </cell>
          <cell r="AN366">
            <v>27</v>
          </cell>
          <cell r="AO366" t="str">
            <v>2015年</v>
          </cell>
          <cell r="AP366" t="str">
            <v>河北</v>
          </cell>
          <cell r="AQ366" t="str">
            <v>河北省沧州市海兴县赵毛陶镇南赵村162号</v>
          </cell>
        </row>
        <row r="367">
          <cell r="C367" t="str">
            <v>赵硕</v>
          </cell>
          <cell r="D367" t="str">
            <v>男</v>
          </cell>
          <cell r="E367" t="str">
            <v>前台</v>
          </cell>
          <cell r="F367" t="str">
            <v>河北光华荣昌汽车部件有限公司</v>
          </cell>
          <cell r="G367" t="str">
            <v>座椅事业一部--座椅厂</v>
          </cell>
          <cell r="H367" t="str">
            <v>座椅总装车间</v>
          </cell>
          <cell r="I367" t="str">
            <v>组装工</v>
          </cell>
          <cell r="J367" t="str">
            <v>/</v>
          </cell>
          <cell r="K367" t="str">
            <v>河北</v>
          </cell>
          <cell r="L367" t="str">
            <v>沧州众智鑫成人力资源服务有限公司</v>
          </cell>
          <cell r="M367" t="str">
            <v>劳务派遣</v>
          </cell>
          <cell r="N367" t="str">
            <v>否</v>
          </cell>
          <cell r="O367" t="str">
            <v>否</v>
          </cell>
          <cell r="P367" t="str">
            <v>劳务派遣</v>
          </cell>
          <cell r="Q367" t="str">
            <v>生产类</v>
          </cell>
          <cell r="R367" t="str">
            <v>直接人员</v>
          </cell>
          <cell r="S367">
            <v>45555</v>
          </cell>
          <cell r="T367">
            <v>0</v>
          </cell>
        </row>
        <row r="367">
          <cell r="W367">
            <v>13102700004</v>
          </cell>
          <cell r="X367" t="str">
            <v>李晴</v>
          </cell>
          <cell r="Y367">
            <v>15720261197</v>
          </cell>
          <cell r="Z367" t="str">
            <v>中专</v>
          </cell>
        </row>
        <row r="367">
          <cell r="AB367" t="str">
            <v>中捷职业技术学院</v>
          </cell>
          <cell r="AC367" t="str">
            <v>计算机</v>
          </cell>
        </row>
        <row r="367">
          <cell r="AJ367" t="str">
            <v>汉</v>
          </cell>
          <cell r="AK367" t="str">
            <v>群众</v>
          </cell>
          <cell r="AL367" t="str">
            <v>未婚</v>
          </cell>
          <cell r="AM367" t="str">
            <v>2004-09-30</v>
          </cell>
          <cell r="AN367">
            <v>20</v>
          </cell>
        </row>
        <row r="368">
          <cell r="C368" t="str">
            <v>张洪溥</v>
          </cell>
          <cell r="D368" t="str">
            <v>男</v>
          </cell>
          <cell r="E368" t="str">
            <v>前台</v>
          </cell>
          <cell r="F368" t="str">
            <v>河北光华荣昌汽车部件有限公司</v>
          </cell>
          <cell r="G368" t="str">
            <v>后视镜事业部</v>
          </cell>
          <cell r="H368" t="str">
            <v>后视镜组装车间</v>
          </cell>
          <cell r="I368" t="str">
            <v>组装工</v>
          </cell>
          <cell r="J368" t="str">
            <v>/</v>
          </cell>
          <cell r="K368" t="str">
            <v>河北</v>
          </cell>
          <cell r="L368" t="str">
            <v>沧州众智鑫成人力资源服务有限公司</v>
          </cell>
          <cell r="M368" t="str">
            <v>劳务派遣</v>
          </cell>
          <cell r="N368" t="str">
            <v>否</v>
          </cell>
          <cell r="O368" t="str">
            <v>否</v>
          </cell>
          <cell r="P368" t="str">
            <v>劳务派遣</v>
          </cell>
          <cell r="Q368" t="str">
            <v>生产类</v>
          </cell>
          <cell r="R368" t="str">
            <v>直接人员</v>
          </cell>
          <cell r="S368">
            <v>45558</v>
          </cell>
          <cell r="T368">
            <v>0</v>
          </cell>
          <cell r="U368">
            <v>45559</v>
          </cell>
          <cell r="V368" t="str">
            <v>座椅调后视镜</v>
          </cell>
          <cell r="W368" t="str">
            <v>17692762338</v>
          </cell>
        </row>
        <row r="368">
          <cell r="Y368" t="str">
            <v>13754472868</v>
          </cell>
          <cell r="Z368" t="str">
            <v>中专</v>
          </cell>
          <cell r="AA368">
            <v>45381</v>
          </cell>
          <cell r="AB368" t="str">
            <v>中捷职业技术学校</v>
          </cell>
          <cell r="AC368" t="str">
            <v>机电一体化</v>
          </cell>
        </row>
        <row r="368">
          <cell r="AJ368" t="str">
            <v>汉</v>
          </cell>
          <cell r="AK368" t="str">
            <v>群众</v>
          </cell>
          <cell r="AL368" t="str">
            <v>未婚</v>
          </cell>
          <cell r="AM368" t="str">
            <v>2006-05-25</v>
          </cell>
          <cell r="AN368">
            <v>18</v>
          </cell>
        </row>
        <row r="369">
          <cell r="C369" t="str">
            <v>王世玉</v>
          </cell>
          <cell r="D369" t="str">
            <v>男</v>
          </cell>
          <cell r="E369" t="str">
            <v>前台</v>
          </cell>
          <cell r="F369" t="str">
            <v>河北光华荣昌汽车部件有限公司</v>
          </cell>
          <cell r="G369" t="str">
            <v>座椅事业一部--座椅厂</v>
          </cell>
          <cell r="H369" t="str">
            <v>座椅总装车间</v>
          </cell>
          <cell r="I369" t="str">
            <v>组装工</v>
          </cell>
          <cell r="J369" t="str">
            <v>/</v>
          </cell>
          <cell r="K369" t="str">
            <v>河北</v>
          </cell>
          <cell r="L369" t="str">
            <v>沧州烽源人力资源服务有限公司</v>
          </cell>
          <cell r="M369" t="str">
            <v>劳务派遣</v>
          </cell>
          <cell r="N369" t="str">
            <v>否</v>
          </cell>
          <cell r="O369" t="str">
            <v>否</v>
          </cell>
          <cell r="P369" t="str">
            <v>劳务派遣</v>
          </cell>
          <cell r="Q369" t="str">
            <v>生产类</v>
          </cell>
          <cell r="R369" t="str">
            <v>直接人员</v>
          </cell>
          <cell r="S369">
            <v>45553</v>
          </cell>
          <cell r="T369">
            <v>0</v>
          </cell>
        </row>
        <row r="369">
          <cell r="W369">
            <v>18832703579</v>
          </cell>
        </row>
        <row r="369">
          <cell r="AM369" t="str">
            <v>2004-02-01</v>
          </cell>
          <cell r="AN369">
            <v>20</v>
          </cell>
        </row>
        <row r="369">
          <cell r="AP369" t="str">
            <v>河北</v>
          </cell>
          <cell r="AQ369" t="str">
            <v>河北省沧州市盐山县孟店乡孙金村</v>
          </cell>
        </row>
        <row r="370">
          <cell r="C370" t="str">
            <v>刘云豪</v>
          </cell>
          <cell r="D370" t="str">
            <v>男</v>
          </cell>
          <cell r="E370" t="str">
            <v>前台</v>
          </cell>
          <cell r="F370" t="str">
            <v>河北光华荣昌汽车部件有限公司</v>
          </cell>
          <cell r="G370" t="str">
            <v>座椅事业一部--金属件厂</v>
          </cell>
          <cell r="H370" t="str">
            <v>底座装配车间</v>
          </cell>
          <cell r="I370" t="str">
            <v>组装工</v>
          </cell>
          <cell r="J370" t="str">
            <v>/</v>
          </cell>
          <cell r="K370" t="str">
            <v>河北</v>
          </cell>
          <cell r="L370" t="str">
            <v>天津宏达翔科技有限公司</v>
          </cell>
          <cell r="M370" t="str">
            <v>劳务派遣</v>
          </cell>
          <cell r="N370" t="str">
            <v>否</v>
          </cell>
          <cell r="O370" t="str">
            <v>否</v>
          </cell>
          <cell r="P370" t="str">
            <v>劳务派遣</v>
          </cell>
          <cell r="Q370" t="str">
            <v>生产类</v>
          </cell>
          <cell r="R370" t="str">
            <v>直接人员</v>
          </cell>
          <cell r="S370">
            <v>45554</v>
          </cell>
        </row>
        <row r="370">
          <cell r="W370">
            <v>15531787776</v>
          </cell>
          <cell r="X370" t="str">
            <v>刘贵林</v>
          </cell>
          <cell r="Y370">
            <v>18832758886</v>
          </cell>
          <cell r="Z370" t="str">
            <v>大专</v>
          </cell>
          <cell r="AA370">
            <v>2025</v>
          </cell>
          <cell r="AB370" t="str">
            <v>河北建材职业
技术学院</v>
          </cell>
        </row>
        <row r="370">
          <cell r="AE370" t="str">
            <v>大专</v>
          </cell>
          <cell r="AF370">
            <v>2025</v>
          </cell>
          <cell r="AG370" t="str">
            <v>河北建材职业
技术学院</v>
          </cell>
        </row>
        <row r="370">
          <cell r="AJ370" t="str">
            <v>汉</v>
          </cell>
          <cell r="AK370" t="str">
            <v>群众</v>
          </cell>
          <cell r="AL370" t="str">
            <v>未婚</v>
          </cell>
          <cell r="AM370" t="str">
            <v>2004-04-15</v>
          </cell>
          <cell r="AN370">
            <v>20</v>
          </cell>
        </row>
        <row r="370">
          <cell r="AP370" t="str">
            <v>河北</v>
          </cell>
          <cell r="AQ370" t="str">
            <v>河北省黄骅市杨二庄镇前街村20号</v>
          </cell>
        </row>
        <row r="371">
          <cell r="C371" t="str">
            <v>李梦羽</v>
          </cell>
          <cell r="D371" t="str">
            <v>男</v>
          </cell>
          <cell r="E371" t="str">
            <v>前台</v>
          </cell>
          <cell r="F371" t="str">
            <v>河北光华荣昌汽车部件有限公司</v>
          </cell>
          <cell r="G371" t="str">
            <v>座椅事业一部--座椅厂</v>
          </cell>
          <cell r="H371" t="str">
            <v>座椅总装车间</v>
          </cell>
          <cell r="I371" t="str">
            <v>组装工</v>
          </cell>
          <cell r="J371" t="str">
            <v>/</v>
          </cell>
          <cell r="K371" t="str">
            <v>河北</v>
          </cell>
          <cell r="L371" t="str">
            <v>沧州烽源人力资源服务有限公司</v>
          </cell>
          <cell r="M371" t="str">
            <v>劳务派遣</v>
          </cell>
          <cell r="N371" t="str">
            <v>否</v>
          </cell>
          <cell r="O371" t="str">
            <v>否</v>
          </cell>
          <cell r="P371" t="str">
            <v>劳务派遣</v>
          </cell>
          <cell r="Q371" t="str">
            <v>生产类</v>
          </cell>
          <cell r="R371" t="str">
            <v>直接人员</v>
          </cell>
          <cell r="S371">
            <v>45558</v>
          </cell>
          <cell r="T371">
            <v>0</v>
          </cell>
        </row>
        <row r="371">
          <cell r="W371">
            <v>19931763702</v>
          </cell>
        </row>
        <row r="371">
          <cell r="AJ371" t="str">
            <v>回</v>
          </cell>
        </row>
        <row r="371">
          <cell r="AM371" t="str">
            <v>2001-05-25</v>
          </cell>
          <cell r="AN371">
            <v>23</v>
          </cell>
        </row>
        <row r="371">
          <cell r="AP371" t="str">
            <v>河北</v>
          </cell>
          <cell r="AQ371" t="str">
            <v>河北省沧州市孟村回族自治县高寨镇小赵庄村10号</v>
          </cell>
        </row>
        <row r="372">
          <cell r="C372" t="str">
            <v>王世伟</v>
          </cell>
          <cell r="D372" t="str">
            <v>男</v>
          </cell>
          <cell r="E372" t="str">
            <v>前台</v>
          </cell>
          <cell r="F372" t="str">
            <v>河北光华荣昌汽车部件有限公司</v>
          </cell>
          <cell r="G372" t="str">
            <v>座椅事业一部--座椅厂</v>
          </cell>
          <cell r="H372" t="str">
            <v>座椅总装车间</v>
          </cell>
          <cell r="I372" t="str">
            <v>组装工</v>
          </cell>
          <cell r="J372" t="str">
            <v>/</v>
          </cell>
          <cell r="K372" t="str">
            <v>河北</v>
          </cell>
          <cell r="L372" t="str">
            <v>天津宏达翔科技有限公司</v>
          </cell>
          <cell r="M372" t="str">
            <v>劳务派遣</v>
          </cell>
          <cell r="N372" t="str">
            <v>否</v>
          </cell>
          <cell r="O372" t="str">
            <v>否</v>
          </cell>
          <cell r="P372" t="str">
            <v>劳务派遣</v>
          </cell>
          <cell r="Q372" t="str">
            <v>生产类</v>
          </cell>
          <cell r="R372" t="str">
            <v>直接人员</v>
          </cell>
          <cell r="S372">
            <v>45559</v>
          </cell>
          <cell r="T372">
            <v>0</v>
          </cell>
        </row>
        <row r="372">
          <cell r="W372">
            <v>18617727456</v>
          </cell>
          <cell r="X372" t="str">
            <v>王德峰</v>
          </cell>
          <cell r="Y372">
            <v>17734495104</v>
          </cell>
          <cell r="Z372" t="str">
            <v>初中</v>
          </cell>
          <cell r="AA372">
            <v>2021</v>
          </cell>
          <cell r="AB372" t="str">
            <v>吕桥中学</v>
          </cell>
        </row>
        <row r="372">
          <cell r="AE372" t="str">
            <v>初中</v>
          </cell>
          <cell r="AF372">
            <v>2021</v>
          </cell>
          <cell r="AG372" t="str">
            <v>吕桥中学</v>
          </cell>
        </row>
        <row r="372">
          <cell r="AJ372" t="str">
            <v>汉</v>
          </cell>
          <cell r="AK372" t="str">
            <v>群众</v>
          </cell>
          <cell r="AL372" t="str">
            <v>未婚</v>
          </cell>
          <cell r="AM372" t="str">
            <v>2005-03-12</v>
          </cell>
          <cell r="AN372">
            <v>19</v>
          </cell>
          <cell r="AO372">
            <v>2022</v>
          </cell>
          <cell r="AP372" t="str">
            <v>河北</v>
          </cell>
          <cell r="AQ372" t="str">
            <v>河北省黄骅市吕桥镇王桥村99号</v>
          </cell>
        </row>
        <row r="373">
          <cell r="C373" t="str">
            <v>刘宪珉</v>
          </cell>
          <cell r="D373" t="str">
            <v>男</v>
          </cell>
          <cell r="E373" t="str">
            <v>前台</v>
          </cell>
          <cell r="F373" t="str">
            <v>河北光华荣昌汽车部件有限公司</v>
          </cell>
          <cell r="G373" t="str">
            <v>后视镜事业部</v>
          </cell>
          <cell r="H373" t="str">
            <v>后视镜组装车间</v>
          </cell>
          <cell r="I373" t="str">
            <v>组装工</v>
          </cell>
          <cell r="J373" t="str">
            <v>/</v>
          </cell>
          <cell r="K373" t="str">
            <v>河北</v>
          </cell>
          <cell r="L373" t="str">
            <v>天津宏达翔科技有限公司</v>
          </cell>
          <cell r="M373" t="str">
            <v>劳务派遣</v>
          </cell>
          <cell r="N373" t="str">
            <v>否</v>
          </cell>
          <cell r="O373" t="str">
            <v>否</v>
          </cell>
          <cell r="P373" t="str">
            <v>劳务派遣</v>
          </cell>
          <cell r="Q373" t="str">
            <v>生产类</v>
          </cell>
          <cell r="R373" t="str">
            <v>直接人员</v>
          </cell>
          <cell r="S373">
            <v>45559</v>
          </cell>
          <cell r="T373">
            <v>0</v>
          </cell>
        </row>
        <row r="373">
          <cell r="W373">
            <v>17691763723</v>
          </cell>
          <cell r="X373" t="str">
            <v>刘江茹</v>
          </cell>
          <cell r="Y373">
            <v>15733779539</v>
          </cell>
          <cell r="Z373" t="str">
            <v>中专</v>
          </cell>
          <cell r="AA373">
            <v>2024</v>
          </cell>
          <cell r="AB373" t="str">
            <v>黄骅职中</v>
          </cell>
        </row>
        <row r="373">
          <cell r="AE373" t="str">
            <v>中专</v>
          </cell>
          <cell r="AF373">
            <v>2024</v>
          </cell>
          <cell r="AG373" t="str">
            <v>黄骅职中</v>
          </cell>
        </row>
        <row r="373">
          <cell r="AJ373" t="str">
            <v>汉</v>
          </cell>
          <cell r="AK373" t="str">
            <v>群众</v>
          </cell>
          <cell r="AL373" t="str">
            <v>未婚</v>
          </cell>
          <cell r="AM373" t="str">
            <v>2006-12-14</v>
          </cell>
          <cell r="AN373">
            <v>18</v>
          </cell>
          <cell r="AO373">
            <v>2024</v>
          </cell>
          <cell r="AP373" t="str">
            <v>河北</v>
          </cell>
          <cell r="AQ373" t="str">
            <v>河北省黄骅市滕庄子乡
大浪白村836号</v>
          </cell>
        </row>
        <row r="374">
          <cell r="C374" t="str">
            <v>夏旭</v>
          </cell>
          <cell r="D374" t="str">
            <v>女</v>
          </cell>
          <cell r="E374" t="str">
            <v>前台</v>
          </cell>
          <cell r="F374" t="str">
            <v>河北光华荣昌汽车部件有限公司</v>
          </cell>
          <cell r="G374" t="str">
            <v>座椅事业一部--座椅厂</v>
          </cell>
          <cell r="H374" t="str">
            <v>缝纫车间</v>
          </cell>
          <cell r="I374" t="str">
            <v>缝纫工</v>
          </cell>
          <cell r="J374" t="str">
            <v>/</v>
          </cell>
          <cell r="K374" t="str">
            <v>河北</v>
          </cell>
          <cell r="L374" t="str">
            <v>沧州众智鑫成人力资源服务有限公司</v>
          </cell>
          <cell r="M374" t="str">
            <v>劳务派遣</v>
          </cell>
          <cell r="N374" t="str">
            <v>是</v>
          </cell>
          <cell r="O374" t="str">
            <v>否</v>
          </cell>
          <cell r="P374" t="str">
            <v>劳务派遣</v>
          </cell>
          <cell r="Q374" t="str">
            <v>生产类</v>
          </cell>
          <cell r="R374" t="str">
            <v>直接人员</v>
          </cell>
          <cell r="S374">
            <v>45561</v>
          </cell>
          <cell r="T374">
            <v>0</v>
          </cell>
        </row>
        <row r="374">
          <cell r="W374" t="str">
            <v>15631759795</v>
          </cell>
          <cell r="X374" t="str">
            <v>马阔</v>
          </cell>
          <cell r="Y374">
            <v>17631759795</v>
          </cell>
        </row>
        <row r="374">
          <cell r="AJ374" t="str">
            <v>汉</v>
          </cell>
          <cell r="AK374" t="str">
            <v>群众</v>
          </cell>
          <cell r="AL374" t="str">
            <v>已婚</v>
          </cell>
          <cell r="AM374" t="str">
            <v>1996-05-08</v>
          </cell>
          <cell r="AN374">
            <v>28</v>
          </cell>
        </row>
        <row r="375">
          <cell r="C375" t="str">
            <v>柴树强</v>
          </cell>
          <cell r="D375" t="str">
            <v>男</v>
          </cell>
          <cell r="E375" t="str">
            <v>前台</v>
          </cell>
          <cell r="F375" t="str">
            <v>河北光华荣昌汽车部件有限公司</v>
          </cell>
          <cell r="G375" t="str">
            <v>座椅事业一部--金属件厂</v>
          </cell>
          <cell r="H375" t="str">
            <v>冲压弯管车间</v>
          </cell>
          <cell r="I375" t="str">
            <v>冲压工</v>
          </cell>
          <cell r="J375" t="str">
            <v>/</v>
          </cell>
          <cell r="K375" t="str">
            <v>河北</v>
          </cell>
          <cell r="L375" t="str">
            <v>沧州众智鑫成人力资源服务有限公司</v>
          </cell>
          <cell r="M375" t="str">
            <v>劳务派遣</v>
          </cell>
          <cell r="N375" t="str">
            <v>是</v>
          </cell>
          <cell r="O375" t="str">
            <v>否</v>
          </cell>
          <cell r="P375" t="str">
            <v>劳务派遣</v>
          </cell>
          <cell r="Q375" t="str">
            <v>生产类</v>
          </cell>
          <cell r="R375" t="str">
            <v>直接人员</v>
          </cell>
          <cell r="S375">
            <v>45562</v>
          </cell>
          <cell r="T375">
            <v>0</v>
          </cell>
        </row>
        <row r="375">
          <cell r="W375" t="str">
            <v>15731610711</v>
          </cell>
          <cell r="X375" t="str">
            <v>刘彦平</v>
          </cell>
          <cell r="Y375">
            <v>15128797789</v>
          </cell>
        </row>
        <row r="375">
          <cell r="AJ375" t="str">
            <v>汉</v>
          </cell>
          <cell r="AK375" t="str">
            <v>群众</v>
          </cell>
          <cell r="AL375" t="str">
            <v>离异</v>
          </cell>
          <cell r="AM375" t="str">
            <v>1983-04-12</v>
          </cell>
          <cell r="AN375">
            <v>41</v>
          </cell>
        </row>
        <row r="376">
          <cell r="C376" t="str">
            <v>张植岗</v>
          </cell>
          <cell r="D376" t="str">
            <v>男</v>
          </cell>
          <cell r="E376" t="str">
            <v>前台</v>
          </cell>
          <cell r="F376" t="str">
            <v>河北光华荣昌汽车部件有限公司</v>
          </cell>
          <cell r="G376" t="str">
            <v>座椅事业一部--座椅厂</v>
          </cell>
          <cell r="H376" t="str">
            <v>座椅总装车间</v>
          </cell>
          <cell r="I376" t="str">
            <v>组装工</v>
          </cell>
          <cell r="J376" t="str">
            <v>/</v>
          </cell>
          <cell r="K376" t="str">
            <v>河北</v>
          </cell>
          <cell r="L376" t="str">
            <v>天津宏达翔科技有限公司</v>
          </cell>
          <cell r="M376" t="str">
            <v>劳务派遣</v>
          </cell>
          <cell r="N376" t="str">
            <v>否</v>
          </cell>
          <cell r="O376" t="str">
            <v>否</v>
          </cell>
          <cell r="P376" t="str">
            <v>劳务派遣</v>
          </cell>
          <cell r="Q376" t="str">
            <v>生产类</v>
          </cell>
          <cell r="R376" t="str">
            <v>直接人员</v>
          </cell>
          <cell r="S376">
            <v>45572</v>
          </cell>
          <cell r="T376">
            <v>0</v>
          </cell>
        </row>
        <row r="376">
          <cell r="W376">
            <v>19199234725</v>
          </cell>
          <cell r="X376" t="str">
            <v>张彦祥</v>
          </cell>
          <cell r="Y376">
            <v>13565020252</v>
          </cell>
          <cell r="Z376" t="str">
            <v>初中</v>
          </cell>
          <cell r="AA376">
            <v>2018</v>
          </cell>
          <cell r="AB376" t="str">
            <v>吕桥一中</v>
          </cell>
        </row>
        <row r="376">
          <cell r="AE376" t="str">
            <v>初中</v>
          </cell>
          <cell r="AF376">
            <v>2018</v>
          </cell>
          <cell r="AG376" t="str">
            <v>吕桥一中</v>
          </cell>
        </row>
        <row r="376">
          <cell r="AJ376" t="str">
            <v>汉</v>
          </cell>
          <cell r="AK376" t="str">
            <v>群众</v>
          </cell>
          <cell r="AL376" t="str">
            <v>未婚</v>
          </cell>
          <cell r="AM376" t="str">
            <v>2000-08-25</v>
          </cell>
          <cell r="AN376">
            <v>24</v>
          </cell>
        </row>
        <row r="376">
          <cell r="AP376" t="str">
            <v>河北</v>
          </cell>
          <cell r="AQ376" t="str">
            <v>河北省黄骅市吕桥镇王桥村2号</v>
          </cell>
        </row>
        <row r="377">
          <cell r="C377" t="str">
            <v>张丰兵</v>
          </cell>
          <cell r="D377" t="str">
            <v>男</v>
          </cell>
          <cell r="E377" t="str">
            <v>中台</v>
          </cell>
          <cell r="F377" t="str">
            <v>河北光华荣昌汽车部件有限公司</v>
          </cell>
          <cell r="G377" t="str">
            <v>河北工艺工程部</v>
          </cell>
          <cell r="H377" t="str">
            <v>试制车间</v>
          </cell>
          <cell r="I377" t="str">
            <v>新产品试制技工</v>
          </cell>
          <cell r="J377" t="str">
            <v>/</v>
          </cell>
          <cell r="K377" t="str">
            <v>河北</v>
          </cell>
          <cell r="L377" t="str">
            <v>天津宏达翔科技有限公司</v>
          </cell>
          <cell r="M377" t="str">
            <v>劳务派遣</v>
          </cell>
          <cell r="N377" t="str">
            <v>否</v>
          </cell>
          <cell r="O377" t="str">
            <v>否</v>
          </cell>
          <cell r="P377" t="str">
            <v>劳务派遣</v>
          </cell>
          <cell r="Q377" t="str">
            <v>生产类</v>
          </cell>
          <cell r="R377" t="str">
            <v>直接人员</v>
          </cell>
          <cell r="S377">
            <v>45573</v>
          </cell>
          <cell r="T377">
            <v>0</v>
          </cell>
        </row>
        <row r="377">
          <cell r="W377">
            <v>15522974812</v>
          </cell>
          <cell r="X377" t="str">
            <v>侯雅鑫</v>
          </cell>
          <cell r="Y377">
            <v>13403414812</v>
          </cell>
          <cell r="Z377" t="str">
            <v>中专</v>
          </cell>
          <cell r="AA377">
            <v>2008</v>
          </cell>
          <cell r="AB377" t="str">
            <v>运城国防科技学院</v>
          </cell>
          <cell r="AC377" t="str">
            <v>机电一体化</v>
          </cell>
        </row>
        <row r="377">
          <cell r="AE377" t="str">
            <v>中专</v>
          </cell>
          <cell r="AF377">
            <v>2008</v>
          </cell>
        </row>
        <row r="377">
          <cell r="AJ377" t="str">
            <v>汉</v>
          </cell>
          <cell r="AK377" t="str">
            <v>群众</v>
          </cell>
          <cell r="AL377" t="str">
            <v>已婚</v>
          </cell>
          <cell r="AM377" t="str">
            <v>1990-12-28</v>
          </cell>
          <cell r="AN377">
            <v>34</v>
          </cell>
          <cell r="AO377">
            <v>2008</v>
          </cell>
          <cell r="AP377" t="str">
            <v>山西</v>
          </cell>
          <cell r="AQ377" t="str">
            <v>山西省阳城县蟒河镇盘龙第一居民区64号</v>
          </cell>
        </row>
        <row r="378">
          <cell r="C378" t="str">
            <v>郑文博</v>
          </cell>
          <cell r="D378" t="str">
            <v>男</v>
          </cell>
          <cell r="E378" t="str">
            <v>前台</v>
          </cell>
          <cell r="F378" t="str">
            <v>河北光华荣昌汽车部件有限公司</v>
          </cell>
          <cell r="G378" t="str">
            <v>座椅事业一部--座椅厂</v>
          </cell>
          <cell r="H378" t="str">
            <v>发泡车间</v>
          </cell>
          <cell r="I378" t="str">
            <v>发泡工</v>
          </cell>
          <cell r="J378" t="str">
            <v>/</v>
          </cell>
          <cell r="K378" t="str">
            <v>河北</v>
          </cell>
          <cell r="L378" t="str">
            <v>沧州众智鑫成人力资源服务有限公司</v>
          </cell>
          <cell r="M378" t="str">
            <v>劳务派遣</v>
          </cell>
          <cell r="N378" t="str">
            <v>否</v>
          </cell>
          <cell r="O378" t="str">
            <v>否</v>
          </cell>
          <cell r="P378" t="str">
            <v>劳务派遣</v>
          </cell>
          <cell r="Q378" t="str">
            <v>生产类</v>
          </cell>
          <cell r="R378" t="str">
            <v>直接人员</v>
          </cell>
          <cell r="S378">
            <v>45577</v>
          </cell>
          <cell r="T378">
            <v>0</v>
          </cell>
        </row>
        <row r="378">
          <cell r="W378" t="str">
            <v>15612739428</v>
          </cell>
          <cell r="X378" t="str">
            <v>王建梅</v>
          </cell>
          <cell r="Y378">
            <v>13785708363</v>
          </cell>
          <cell r="Z378" t="str">
            <v>中专</v>
          </cell>
          <cell r="AA378">
            <v>2024.7</v>
          </cell>
          <cell r="AB378" t="str">
            <v>保定科技中等专业学院</v>
          </cell>
          <cell r="AC378" t="str">
            <v>汽车运用与维修</v>
          </cell>
        </row>
        <row r="378">
          <cell r="AE378" t="str">
            <v>中专</v>
          </cell>
          <cell r="AF378">
            <v>2024.7</v>
          </cell>
          <cell r="AG378" t="str">
            <v>保定科技中等专业学院</v>
          </cell>
          <cell r="AH378" t="str">
            <v>汽车运用与维修</v>
          </cell>
          <cell r="AI378" t="str">
            <v>统招</v>
          </cell>
          <cell r="AJ378" t="str">
            <v>汉</v>
          </cell>
          <cell r="AK378" t="str">
            <v>群众</v>
          </cell>
          <cell r="AL378" t="str">
            <v>未婚</v>
          </cell>
          <cell r="AM378" t="str">
            <v>2005-09-19</v>
          </cell>
          <cell r="AN378">
            <v>19</v>
          </cell>
          <cell r="AO378" t="str">
            <v>2024.10.13</v>
          </cell>
          <cell r="AP378" t="str">
            <v>河北</v>
          </cell>
          <cell r="AQ378" t="str">
            <v>河北省沧州市盐山县韩集镇郑庄村183号</v>
          </cell>
        </row>
        <row r="379">
          <cell r="C379" t="str">
            <v>秦耀政</v>
          </cell>
          <cell r="D379" t="str">
            <v>男</v>
          </cell>
          <cell r="E379" t="str">
            <v>前台</v>
          </cell>
          <cell r="F379" t="str">
            <v>河北光华荣昌汽车部件有限公司</v>
          </cell>
          <cell r="G379" t="str">
            <v>座椅事业一部--金属件厂</v>
          </cell>
          <cell r="H379" t="str">
            <v>焊接车间</v>
          </cell>
          <cell r="I379" t="str">
            <v>摆件工</v>
          </cell>
          <cell r="J379" t="str">
            <v>/</v>
          </cell>
          <cell r="K379" t="str">
            <v>河北</v>
          </cell>
          <cell r="L379" t="str">
            <v>天津宏达翔科技有限公司</v>
          </cell>
          <cell r="M379" t="str">
            <v>劳务派遣</v>
          </cell>
          <cell r="N379" t="str">
            <v>否</v>
          </cell>
          <cell r="O379" t="str">
            <v>否</v>
          </cell>
          <cell r="P379" t="str">
            <v>劳务派遣</v>
          </cell>
          <cell r="Q379" t="str">
            <v>生产类</v>
          </cell>
          <cell r="R379" t="str">
            <v>直接人员</v>
          </cell>
          <cell r="S379">
            <v>45583</v>
          </cell>
          <cell r="T379">
            <v>0</v>
          </cell>
        </row>
        <row r="379">
          <cell r="W379">
            <v>18931755237</v>
          </cell>
          <cell r="X379" t="str">
            <v>谢翠兰</v>
          </cell>
          <cell r="Y379">
            <v>13722701084</v>
          </cell>
          <cell r="Z379" t="str">
            <v>高中</v>
          </cell>
          <cell r="AA379">
            <v>2023</v>
          </cell>
        </row>
        <row r="379">
          <cell r="AE379" t="str">
            <v>高中</v>
          </cell>
          <cell r="AF379">
            <v>2023</v>
          </cell>
        </row>
        <row r="379">
          <cell r="AJ379" t="str">
            <v>汉</v>
          </cell>
          <cell r="AK379" t="str">
            <v>群众</v>
          </cell>
          <cell r="AL379" t="str">
            <v>未婚</v>
          </cell>
          <cell r="AM379" t="str">
            <v>2005-03-08</v>
          </cell>
          <cell r="AN379">
            <v>19</v>
          </cell>
          <cell r="AO379">
            <v>2024</v>
          </cell>
          <cell r="AP379" t="str">
            <v>河北</v>
          </cell>
          <cell r="AQ379" t="str">
            <v>河北省黄骅市官庄乡北排村064号</v>
          </cell>
        </row>
        <row r="380">
          <cell r="C380" t="str">
            <v>黄建英</v>
          </cell>
          <cell r="D380" t="str">
            <v>男</v>
          </cell>
          <cell r="E380" t="str">
            <v>前台</v>
          </cell>
          <cell r="F380" t="str">
            <v>河北光华荣昌汽车部件有限公司</v>
          </cell>
          <cell r="G380" t="str">
            <v>座椅事业一部--金属件厂</v>
          </cell>
          <cell r="H380" t="str">
            <v>冲压弯管车间</v>
          </cell>
          <cell r="I380" t="str">
            <v>冲压工</v>
          </cell>
          <cell r="J380" t="str">
            <v>/</v>
          </cell>
          <cell r="K380" t="str">
            <v>河北</v>
          </cell>
          <cell r="L380" t="str">
            <v>天津宏达翔科技有限公司</v>
          </cell>
          <cell r="M380" t="str">
            <v>劳务派遣</v>
          </cell>
          <cell r="N380" t="str">
            <v>否</v>
          </cell>
          <cell r="O380" t="str">
            <v>否</v>
          </cell>
          <cell r="P380" t="str">
            <v>劳务派遣</v>
          </cell>
          <cell r="Q380" t="str">
            <v>生产类</v>
          </cell>
          <cell r="R380" t="str">
            <v>直接人员</v>
          </cell>
          <cell r="S380">
            <v>45583</v>
          </cell>
          <cell r="T380">
            <v>0</v>
          </cell>
        </row>
        <row r="380">
          <cell r="W380">
            <v>13834275309</v>
          </cell>
          <cell r="X380" t="str">
            <v>武丽芳</v>
          </cell>
          <cell r="Y380">
            <v>15934339758</v>
          </cell>
          <cell r="Z380" t="str">
            <v>初中</v>
          </cell>
          <cell r="AA380">
            <v>1995</v>
          </cell>
        </row>
        <row r="380">
          <cell r="AE380" t="str">
            <v>初中</v>
          </cell>
          <cell r="AF380">
            <v>1995</v>
          </cell>
        </row>
        <row r="380">
          <cell r="AJ380" t="str">
            <v>汉</v>
          </cell>
          <cell r="AK380" t="str">
            <v>群众</v>
          </cell>
          <cell r="AL380" t="str">
            <v>已婚</v>
          </cell>
          <cell r="AM380" t="str">
            <v>1979-10-23</v>
          </cell>
          <cell r="AN380">
            <v>45</v>
          </cell>
          <cell r="AO380" t="str">
            <v>1979.10.23</v>
          </cell>
          <cell r="AP380" t="str">
            <v>山西</v>
          </cell>
          <cell r="AQ380" t="str">
            <v>山西省阳泉市城区大连路7巷70369号</v>
          </cell>
        </row>
        <row r="381">
          <cell r="C381" t="str">
            <v>卞俊博</v>
          </cell>
          <cell r="D381" t="str">
            <v>男</v>
          </cell>
          <cell r="E381" t="str">
            <v>前台</v>
          </cell>
          <cell r="F381" t="str">
            <v>河北光华荣昌汽车部件有限公司</v>
          </cell>
          <cell r="G381" t="str">
            <v>后视镜事业部</v>
          </cell>
          <cell r="H381" t="str">
            <v>后视镜组装车间</v>
          </cell>
          <cell r="I381" t="str">
            <v>组装工</v>
          </cell>
          <cell r="J381" t="str">
            <v>/</v>
          </cell>
          <cell r="K381" t="str">
            <v>河北</v>
          </cell>
          <cell r="L381" t="str">
            <v>沧州众智鑫成人力资源服务有限公司</v>
          </cell>
          <cell r="M381" t="str">
            <v>劳务派遣</v>
          </cell>
          <cell r="N381" t="str">
            <v>否</v>
          </cell>
          <cell r="O381" t="str">
            <v>否</v>
          </cell>
          <cell r="P381" t="str">
            <v>劳务派遣</v>
          </cell>
          <cell r="Q381" t="str">
            <v>生产类</v>
          </cell>
          <cell r="R381" t="str">
            <v>直接人员</v>
          </cell>
          <cell r="S381">
            <v>45589</v>
          </cell>
          <cell r="T381">
            <v>0</v>
          </cell>
        </row>
        <row r="381">
          <cell r="W381" t="str">
            <v>17521712321</v>
          </cell>
          <cell r="X381" t="str">
            <v>吕春英</v>
          </cell>
          <cell r="Y381">
            <v>16630727528</v>
          </cell>
          <cell r="Z381" t="str">
            <v>中专</v>
          </cell>
          <cell r="AA381">
            <v>44986</v>
          </cell>
          <cell r="AB381" t="str">
            <v>中捷职业技术学校</v>
          </cell>
          <cell r="AC381" t="str">
            <v>机电技术应用</v>
          </cell>
        </row>
        <row r="381">
          <cell r="AE381" t="str">
            <v>中专</v>
          </cell>
          <cell r="AF381">
            <v>44986</v>
          </cell>
          <cell r="AG381" t="str">
            <v>中捷职业技术学校</v>
          </cell>
          <cell r="AH381" t="str">
            <v>机电技术应用</v>
          </cell>
        </row>
        <row r="381">
          <cell r="AJ381" t="str">
            <v>汉</v>
          </cell>
          <cell r="AK381" t="str">
            <v>群众</v>
          </cell>
          <cell r="AL381" t="str">
            <v>未婚</v>
          </cell>
          <cell r="AM381" t="str">
            <v>2005-02-22</v>
          </cell>
          <cell r="AN381">
            <v>19</v>
          </cell>
          <cell r="AO381">
            <v>45017</v>
          </cell>
          <cell r="AP381" t="str">
            <v>河北</v>
          </cell>
          <cell r="AQ381" t="str">
            <v>河北省沧州市盐山县小庄镇黄道刘村136号</v>
          </cell>
        </row>
        <row r="382">
          <cell r="C382" t="str">
            <v>许荣亮</v>
          </cell>
          <cell r="D382" t="str">
            <v>男</v>
          </cell>
          <cell r="E382" t="str">
            <v>前台</v>
          </cell>
          <cell r="F382" t="str">
            <v>河北光华荣昌汽车部件有限公司</v>
          </cell>
          <cell r="G382" t="str">
            <v>座椅事业一部--金属件厂</v>
          </cell>
          <cell r="H382" t="str">
            <v>冲压弯管车间</v>
          </cell>
          <cell r="I382" t="str">
            <v>冲压工</v>
          </cell>
          <cell r="J382" t="str">
            <v>/</v>
          </cell>
          <cell r="K382" t="str">
            <v>河北</v>
          </cell>
          <cell r="L382" t="str">
            <v>天津宏达翔科技有限公司</v>
          </cell>
          <cell r="M382" t="str">
            <v>劳务派遣</v>
          </cell>
          <cell r="N382" t="str">
            <v>否</v>
          </cell>
          <cell r="O382" t="str">
            <v>否</v>
          </cell>
          <cell r="P382" t="str">
            <v>劳务派遣</v>
          </cell>
          <cell r="Q382" t="str">
            <v>生产类</v>
          </cell>
          <cell r="R382" t="str">
            <v>直接人员</v>
          </cell>
          <cell r="S382">
            <v>45588</v>
          </cell>
          <cell r="T382">
            <v>0</v>
          </cell>
        </row>
        <row r="382">
          <cell r="W382">
            <v>13463762376</v>
          </cell>
          <cell r="X382" t="str">
            <v>劭淑芳</v>
          </cell>
          <cell r="Y382">
            <v>13643258529</v>
          </cell>
          <cell r="Z382" t="str">
            <v>小学</v>
          </cell>
          <cell r="AA382">
            <v>1986</v>
          </cell>
        </row>
        <row r="382">
          <cell r="AJ382" t="str">
            <v>汉</v>
          </cell>
          <cell r="AK382" t="str">
            <v>群众</v>
          </cell>
          <cell r="AL382" t="str">
            <v>已婚</v>
          </cell>
          <cell r="AM382" t="str">
            <v>1974-07-29</v>
          </cell>
          <cell r="AN382">
            <v>50</v>
          </cell>
        </row>
        <row r="382">
          <cell r="AP382" t="str">
            <v>河北</v>
          </cell>
          <cell r="AQ382" t="str">
            <v>河北省沧州市盐山县孟店乡王金村171号</v>
          </cell>
        </row>
        <row r="383">
          <cell r="C383" t="str">
            <v>邓榆</v>
          </cell>
          <cell r="D383" t="str">
            <v>男</v>
          </cell>
          <cell r="E383" t="str">
            <v>前台</v>
          </cell>
          <cell r="F383" t="str">
            <v>河北光华荣昌汽车部件有限公司</v>
          </cell>
          <cell r="G383" t="str">
            <v>座椅事业一部--金属件厂</v>
          </cell>
          <cell r="H383" t="str">
            <v>制造技术部-制造工艺</v>
          </cell>
          <cell r="I383" t="str">
            <v>焊接夹具保全</v>
          </cell>
          <cell r="J383" t="str">
            <v>/</v>
          </cell>
          <cell r="K383" t="str">
            <v>河北</v>
          </cell>
          <cell r="L383" t="str">
            <v>河北工厂</v>
          </cell>
          <cell r="M383" t="str">
            <v>劳动合同</v>
          </cell>
          <cell r="N383" t="str">
            <v>是</v>
          </cell>
          <cell r="O383" t="str">
            <v>否</v>
          </cell>
          <cell r="P383" t="str">
            <v>正式工</v>
          </cell>
          <cell r="Q383" t="str">
            <v>生产类</v>
          </cell>
          <cell r="R383" t="str">
            <v>直接人员</v>
          </cell>
          <cell r="S383">
            <v>45589</v>
          </cell>
          <cell r="T383">
            <v>0</v>
          </cell>
        </row>
        <row r="383">
          <cell r="W383">
            <v>18713091777</v>
          </cell>
          <cell r="X383" t="str">
            <v>杨梦涵</v>
          </cell>
          <cell r="Y383">
            <v>18333711311</v>
          </cell>
          <cell r="Z383" t="str">
            <v>中专</v>
          </cell>
          <cell r="AA383">
            <v>44547</v>
          </cell>
          <cell r="AB383" t="str">
            <v>中捷职业技术学院</v>
          </cell>
          <cell r="AC383" t="str">
            <v>电商</v>
          </cell>
          <cell r="AD383" t="str">
            <v>统招</v>
          </cell>
          <cell r="AE383" t="str">
            <v>中专</v>
          </cell>
          <cell r="AF383">
            <v>44547</v>
          </cell>
          <cell r="AG383" t="str">
            <v>中捷职业技术学院</v>
          </cell>
          <cell r="AH383" t="str">
            <v>电商</v>
          </cell>
          <cell r="AI383" t="str">
            <v>统招</v>
          </cell>
          <cell r="AJ383" t="str">
            <v>汉</v>
          </cell>
          <cell r="AK383" t="str">
            <v>群众</v>
          </cell>
          <cell r="AL383" t="str">
            <v>已婚</v>
          </cell>
          <cell r="AM383" t="str">
            <v>2002-08-27</v>
          </cell>
          <cell r="AN383">
            <v>22</v>
          </cell>
          <cell r="AO383">
            <v>43435</v>
          </cell>
          <cell r="AP383" t="str">
            <v>河北</v>
          </cell>
          <cell r="AQ383" t="str">
            <v>河北省黄骅市常郭镇前王桥村458号</v>
          </cell>
        </row>
        <row r="384">
          <cell r="C384" t="str">
            <v>李征</v>
          </cell>
          <cell r="D384" t="str">
            <v>男</v>
          </cell>
          <cell r="E384" t="str">
            <v>前台</v>
          </cell>
          <cell r="F384" t="str">
            <v>河北光华荣昌汽车部件有限公司</v>
          </cell>
          <cell r="G384" t="str">
            <v>后视镜事业部</v>
          </cell>
          <cell r="H384" t="str">
            <v>注塑车间</v>
          </cell>
          <cell r="I384" t="str">
            <v>操作工</v>
          </cell>
          <cell r="J384" t="str">
            <v>/</v>
          </cell>
          <cell r="K384" t="str">
            <v>河北</v>
          </cell>
          <cell r="L384" t="str">
            <v>沧州众智鑫成人力资源服务有限公司</v>
          </cell>
          <cell r="M384" t="str">
            <v>劳务派遣</v>
          </cell>
          <cell r="N384" t="str">
            <v>否</v>
          </cell>
          <cell r="O384" t="str">
            <v>否</v>
          </cell>
          <cell r="P384" t="str">
            <v>劳务派遣</v>
          </cell>
          <cell r="Q384" t="str">
            <v>生产类</v>
          </cell>
          <cell r="R384" t="str">
            <v>直接人员</v>
          </cell>
          <cell r="S384">
            <v>45590</v>
          </cell>
          <cell r="T384">
            <v>0</v>
          </cell>
          <cell r="U384">
            <v>45593</v>
          </cell>
          <cell r="V384" t="str">
            <v>调入</v>
          </cell>
          <cell r="W384" t="str">
            <v>17742082242</v>
          </cell>
          <cell r="X384" t="str">
            <v>杨希芬</v>
          </cell>
          <cell r="Y384" t="str">
            <v>15132789695</v>
          </cell>
        </row>
        <row r="384">
          <cell r="AA384" t="str">
            <v>2016年</v>
          </cell>
        </row>
        <row r="384">
          <cell r="AJ384" t="str">
            <v>汉</v>
          </cell>
          <cell r="AK384" t="str">
            <v>群众</v>
          </cell>
          <cell r="AL384" t="str">
            <v>未婚</v>
          </cell>
          <cell r="AM384" t="str">
            <v>2000-04-02</v>
          </cell>
          <cell r="AN384">
            <v>24</v>
          </cell>
          <cell r="AO384" t="str">
            <v>2016年</v>
          </cell>
          <cell r="AP384" t="str">
            <v>河北</v>
          </cell>
          <cell r="AQ384" t="str">
            <v>河北省沧州市黄骅市吕桥镇孙正庄</v>
          </cell>
        </row>
        <row r="385">
          <cell r="C385" t="str">
            <v>李媛</v>
          </cell>
          <cell r="D385" t="str">
            <v>女</v>
          </cell>
          <cell r="E385" t="str">
            <v>前台</v>
          </cell>
          <cell r="F385" t="str">
            <v>河北光华荣昌汽车部件有限公司</v>
          </cell>
          <cell r="G385" t="str">
            <v>座椅事业一部--座椅厂</v>
          </cell>
          <cell r="H385" t="str">
            <v>座椅总装车间</v>
          </cell>
          <cell r="I385" t="str">
            <v>组装工</v>
          </cell>
          <cell r="J385" t="str">
            <v>/</v>
          </cell>
          <cell r="K385" t="str">
            <v>河北</v>
          </cell>
          <cell r="L385" t="str">
            <v>天津宏达翔科技有限公司</v>
          </cell>
          <cell r="M385" t="str">
            <v>劳务派遣</v>
          </cell>
          <cell r="N385" t="str">
            <v>否</v>
          </cell>
          <cell r="O385" t="str">
            <v>否</v>
          </cell>
          <cell r="P385" t="str">
            <v>劳务派遣</v>
          </cell>
          <cell r="Q385" t="str">
            <v>生产类</v>
          </cell>
          <cell r="R385" t="str">
            <v>直接人员</v>
          </cell>
          <cell r="S385">
            <v>45590</v>
          </cell>
          <cell r="T385">
            <v>0</v>
          </cell>
          <cell r="U385">
            <v>45604</v>
          </cell>
          <cell r="V385" t="str">
            <v>调入</v>
          </cell>
          <cell r="W385">
            <v>15227218625</v>
          </cell>
          <cell r="X385" t="str">
            <v>爸爸</v>
          </cell>
          <cell r="Y385">
            <v>15931758343</v>
          </cell>
          <cell r="Z385" t="str">
            <v>中专</v>
          </cell>
          <cell r="AA385">
            <v>2015</v>
          </cell>
        </row>
        <row r="385">
          <cell r="AJ385" t="str">
            <v>汉</v>
          </cell>
          <cell r="AK385" t="str">
            <v>群众</v>
          </cell>
          <cell r="AL385" t="str">
            <v>未婚</v>
          </cell>
          <cell r="AM385" t="str">
            <v>1998-02-10</v>
          </cell>
          <cell r="AN385">
            <v>26</v>
          </cell>
          <cell r="AO385">
            <v>2015</v>
          </cell>
          <cell r="AP385" t="str">
            <v>河北</v>
          </cell>
          <cell r="AQ385" t="str">
            <v>河北省沧州市孟村回族自治县高寨镇大文台村0289号</v>
          </cell>
        </row>
        <row r="386">
          <cell r="C386" t="str">
            <v>高维鹏</v>
          </cell>
          <cell r="D386" t="str">
            <v>男</v>
          </cell>
          <cell r="E386" t="str">
            <v>前台</v>
          </cell>
          <cell r="F386" t="str">
            <v>河北光华荣昌汽车部件有限公司</v>
          </cell>
          <cell r="G386" t="str">
            <v>座椅事业一部--座椅厂</v>
          </cell>
          <cell r="H386" t="str">
            <v>发泡车间</v>
          </cell>
          <cell r="I386" t="str">
            <v>发泡工</v>
          </cell>
          <cell r="J386" t="str">
            <v>/</v>
          </cell>
          <cell r="K386" t="str">
            <v>河北</v>
          </cell>
          <cell r="L386" t="str">
            <v>天津宏达翔科技有限公司</v>
          </cell>
          <cell r="M386" t="str">
            <v>劳务派遣</v>
          </cell>
          <cell r="N386" t="str">
            <v>否</v>
          </cell>
          <cell r="O386" t="str">
            <v>否</v>
          </cell>
          <cell r="P386" t="str">
            <v>劳务派遣</v>
          </cell>
          <cell r="Q386" t="str">
            <v>生产类</v>
          </cell>
          <cell r="R386" t="str">
            <v>直接人员</v>
          </cell>
          <cell r="S386">
            <v>45590</v>
          </cell>
          <cell r="T386">
            <v>0</v>
          </cell>
          <cell r="U386">
            <v>45627</v>
          </cell>
          <cell r="V386" t="str">
            <v>调入</v>
          </cell>
          <cell r="W386">
            <v>15730722338</v>
          </cell>
          <cell r="X386" t="str">
            <v>高金月</v>
          </cell>
          <cell r="Y386">
            <v>13930759617</v>
          </cell>
          <cell r="Z386" t="str">
            <v>专科</v>
          </cell>
          <cell r="AA386">
            <v>2024</v>
          </cell>
        </row>
        <row r="386">
          <cell r="AJ386" t="str">
            <v>汉</v>
          </cell>
          <cell r="AK386" t="str">
            <v>群众</v>
          </cell>
          <cell r="AL386" t="str">
            <v>未婚</v>
          </cell>
          <cell r="AM386" t="str">
            <v>2002-02-18</v>
          </cell>
          <cell r="AN386">
            <v>22</v>
          </cell>
          <cell r="AO386" t="str">
            <v>2024.07.10</v>
          </cell>
          <cell r="AP386" t="str">
            <v>河北</v>
          </cell>
          <cell r="AQ386" t="str">
            <v>河北省黄骅市常郭镇中泊庄村296号</v>
          </cell>
        </row>
        <row r="387">
          <cell r="C387" t="str">
            <v>简志辉</v>
          </cell>
          <cell r="D387" t="str">
            <v>男</v>
          </cell>
          <cell r="E387" t="str">
            <v>前台</v>
          </cell>
          <cell r="F387" t="str">
            <v>河北光华荣昌汽车部件有限公司</v>
          </cell>
          <cell r="G387" t="str">
            <v>座椅事业一部--座椅厂</v>
          </cell>
          <cell r="H387" t="str">
            <v>发泡车间</v>
          </cell>
          <cell r="I387" t="str">
            <v>发泡工</v>
          </cell>
          <cell r="J387" t="str">
            <v>/</v>
          </cell>
          <cell r="K387" t="str">
            <v>河北</v>
          </cell>
          <cell r="L387" t="str">
            <v>沧州众智鑫成人力资源服务有限公司</v>
          </cell>
          <cell r="M387" t="str">
            <v>劳务派遣</v>
          </cell>
          <cell r="N387" t="str">
            <v>否</v>
          </cell>
          <cell r="O387" t="str">
            <v>否</v>
          </cell>
          <cell r="P387" t="str">
            <v>劳务派遣</v>
          </cell>
          <cell r="Q387" t="str">
            <v>生产类</v>
          </cell>
          <cell r="R387" t="str">
            <v>直接人员</v>
          </cell>
          <cell r="S387" t="str">
            <v>2024/10/28</v>
          </cell>
          <cell r="T387">
            <v>0</v>
          </cell>
        </row>
        <row r="387">
          <cell r="W387" t="str">
            <v>15131670189</v>
          </cell>
          <cell r="X387" t="str">
            <v>冯秀丽</v>
          </cell>
          <cell r="Y387">
            <v>15931364682</v>
          </cell>
          <cell r="Z387" t="str">
            <v>中专</v>
          </cell>
        </row>
        <row r="387">
          <cell r="AB387" t="str">
            <v>石家庄华能电力</v>
          </cell>
        </row>
        <row r="387">
          <cell r="AE387" t="str">
            <v>中专</v>
          </cell>
        </row>
        <row r="387">
          <cell r="AG387" t="str">
            <v>石家庄华能电力</v>
          </cell>
          <cell r="AH387" t="str">
            <v>电力</v>
          </cell>
        </row>
        <row r="387">
          <cell r="AJ387" t="str">
            <v>汉</v>
          </cell>
          <cell r="AK387" t="str">
            <v>群众</v>
          </cell>
          <cell r="AL387" t="str">
            <v>未婚</v>
          </cell>
          <cell r="AM387" t="str">
            <v>2000-12-01</v>
          </cell>
          <cell r="AN387">
            <v>24</v>
          </cell>
          <cell r="AO387">
            <v>2019.1</v>
          </cell>
          <cell r="AP387" t="str">
            <v>河北</v>
          </cell>
          <cell r="AQ387" t="str">
            <v>河北省石家庄市井陉县威州镇南平望村三区115号</v>
          </cell>
        </row>
        <row r="388">
          <cell r="C388" t="str">
            <v>刘英浩</v>
          </cell>
          <cell r="D388" t="str">
            <v>男</v>
          </cell>
          <cell r="E388" t="str">
            <v>前台</v>
          </cell>
          <cell r="F388" t="str">
            <v>河北光华荣昌汽车部件有限公司</v>
          </cell>
          <cell r="G388" t="str">
            <v>座椅事业一部--座椅厂</v>
          </cell>
          <cell r="H388" t="str">
            <v>发泡车间</v>
          </cell>
          <cell r="I388" t="str">
            <v>发泡工</v>
          </cell>
          <cell r="J388" t="str">
            <v>/</v>
          </cell>
          <cell r="K388" t="str">
            <v>河北</v>
          </cell>
          <cell r="L388" t="str">
            <v>沧州众智鑫成人力资源服务有限公司</v>
          </cell>
          <cell r="M388" t="str">
            <v>劳务派遣</v>
          </cell>
          <cell r="N388" t="str">
            <v>否</v>
          </cell>
          <cell r="O388" t="str">
            <v>否</v>
          </cell>
          <cell r="P388" t="str">
            <v>劳务派遣</v>
          </cell>
          <cell r="Q388" t="str">
            <v>生产类</v>
          </cell>
          <cell r="R388" t="str">
            <v>直接人员</v>
          </cell>
          <cell r="S388">
            <v>45595</v>
          </cell>
          <cell r="T388">
            <v>0</v>
          </cell>
        </row>
        <row r="388">
          <cell r="W388" t="str">
            <v>18630752145</v>
          </cell>
          <cell r="X388" t="str">
            <v>赵帅</v>
          </cell>
          <cell r="Y388">
            <v>18203309938</v>
          </cell>
          <cell r="Z388" t="str">
            <v>中专</v>
          </cell>
          <cell r="AA388" t="str">
            <v>2022年10月20号</v>
          </cell>
          <cell r="AB388" t="str">
            <v>石家庄通达铁路学院</v>
          </cell>
        </row>
        <row r="388">
          <cell r="AE388" t="str">
            <v>中专</v>
          </cell>
          <cell r="AF388" t="str">
            <v>2022年10月20号</v>
          </cell>
          <cell r="AG388" t="str">
            <v>石家庄通达铁路学院</v>
          </cell>
          <cell r="AH388" t="str">
            <v>机电</v>
          </cell>
        </row>
        <row r="388">
          <cell r="AJ388" t="str">
            <v>汉</v>
          </cell>
          <cell r="AK388" t="str">
            <v>群众</v>
          </cell>
          <cell r="AL388" t="str">
            <v>未婚</v>
          </cell>
          <cell r="AM388" t="str">
            <v>2005-01-25</v>
          </cell>
          <cell r="AN388">
            <v>19</v>
          </cell>
          <cell r="AO388">
            <v>124</v>
          </cell>
          <cell r="AP388" t="str">
            <v>河北</v>
          </cell>
          <cell r="AQ388" t="str">
            <v>河北省黄骅市黄骅镇大仁村78号</v>
          </cell>
        </row>
        <row r="389">
          <cell r="C389" t="str">
            <v>胡翠翠</v>
          </cell>
          <cell r="D389" t="str">
            <v>女</v>
          </cell>
          <cell r="E389" t="str">
            <v>前台</v>
          </cell>
          <cell r="F389" t="str">
            <v>河北光华荣昌汽车部件有限公司</v>
          </cell>
          <cell r="G389" t="str">
            <v>座椅事业一部--金属件厂</v>
          </cell>
          <cell r="H389" t="str">
            <v>焊接车间</v>
          </cell>
          <cell r="I389" t="str">
            <v>摆件工</v>
          </cell>
          <cell r="J389" t="str">
            <v>/</v>
          </cell>
          <cell r="K389" t="str">
            <v>河北</v>
          </cell>
          <cell r="L389" t="str">
            <v>天津宏达翔科技有限公司</v>
          </cell>
          <cell r="M389" t="str">
            <v>劳务派遣</v>
          </cell>
          <cell r="N389" t="str">
            <v>否</v>
          </cell>
          <cell r="O389" t="str">
            <v>否</v>
          </cell>
          <cell r="P389" t="str">
            <v>劳务派遣</v>
          </cell>
          <cell r="Q389" t="str">
            <v>生产类</v>
          </cell>
          <cell r="R389" t="str">
            <v>直接人员</v>
          </cell>
          <cell r="S389">
            <v>45597</v>
          </cell>
        </row>
        <row r="389">
          <cell r="W389">
            <v>18032735352</v>
          </cell>
          <cell r="X389" t="str">
            <v>王超</v>
          </cell>
          <cell r="Y389">
            <v>18131709598</v>
          </cell>
          <cell r="Z389" t="str">
            <v>初中</v>
          </cell>
          <cell r="AA389">
            <v>1999</v>
          </cell>
          <cell r="AB389" t="str">
            <v>大童子中学</v>
          </cell>
        </row>
        <row r="389">
          <cell r="AJ389" t="str">
            <v>汉</v>
          </cell>
          <cell r="AK389" t="str">
            <v>群众</v>
          </cell>
          <cell r="AL389" t="str">
            <v>已婚</v>
          </cell>
          <cell r="AM389" t="str">
            <v>1983-04-25</v>
          </cell>
          <cell r="AN389">
            <v>41</v>
          </cell>
          <cell r="AO389">
            <v>2001</v>
          </cell>
          <cell r="AP389" t="str">
            <v>河北</v>
          </cell>
          <cell r="AQ389" t="str">
            <v>河北省廊坊市大县城平舒镇大童子村北大街南侧11排5号</v>
          </cell>
        </row>
        <row r="390">
          <cell r="C390" t="str">
            <v>刘宏帅</v>
          </cell>
          <cell r="D390" t="str">
            <v>男</v>
          </cell>
          <cell r="E390" t="str">
            <v>前台</v>
          </cell>
          <cell r="F390" t="str">
            <v>河北光华荣昌汽车部件有限公司</v>
          </cell>
          <cell r="G390" t="str">
            <v>座椅事业一部--金属件厂</v>
          </cell>
          <cell r="H390" t="str">
            <v>焊接车间</v>
          </cell>
          <cell r="I390" t="str">
            <v>摆件工</v>
          </cell>
          <cell r="J390" t="str">
            <v>/</v>
          </cell>
          <cell r="K390" t="str">
            <v>河北</v>
          </cell>
          <cell r="L390" t="str">
            <v>天津宏达翔科技有限公司</v>
          </cell>
          <cell r="M390" t="str">
            <v>劳务派遣</v>
          </cell>
          <cell r="N390" t="str">
            <v>否</v>
          </cell>
          <cell r="O390" t="str">
            <v>否</v>
          </cell>
          <cell r="P390" t="str">
            <v>劳务派遣</v>
          </cell>
          <cell r="Q390" t="str">
            <v>生产类</v>
          </cell>
          <cell r="R390" t="str">
            <v>直接人员</v>
          </cell>
          <cell r="S390">
            <v>45599</v>
          </cell>
        </row>
        <row r="390">
          <cell r="W390">
            <v>17632095337</v>
          </cell>
          <cell r="X390" t="str">
            <v>刘文海</v>
          </cell>
          <cell r="Y390">
            <v>18733725799</v>
          </cell>
          <cell r="Z390" t="str">
            <v>大专</v>
          </cell>
          <cell r="AA390">
            <v>2022.06</v>
          </cell>
          <cell r="AB390" t="str">
            <v>渤海理工</v>
          </cell>
        </row>
        <row r="390">
          <cell r="AJ390" t="str">
            <v>汉</v>
          </cell>
          <cell r="AK390" t="str">
            <v>群众</v>
          </cell>
          <cell r="AL390" t="str">
            <v>未婚</v>
          </cell>
          <cell r="AM390" t="str">
            <v>2002-10-12</v>
          </cell>
          <cell r="AN390">
            <v>22</v>
          </cell>
          <cell r="AO390">
            <v>2002</v>
          </cell>
          <cell r="AP390" t="str">
            <v>河北</v>
          </cell>
          <cell r="AQ390" t="str">
            <v>河北20号省沧州市海兴县赵毛陶镇前丁村</v>
          </cell>
        </row>
        <row r="391">
          <cell r="C391" t="str">
            <v>李通文</v>
          </cell>
          <cell r="D391" t="str">
            <v>男</v>
          </cell>
          <cell r="E391" t="str">
            <v>前台</v>
          </cell>
          <cell r="F391" t="str">
            <v>河北光华荣昌汽车部件有限公司</v>
          </cell>
          <cell r="G391" t="str">
            <v>座椅事业一部--金属件厂</v>
          </cell>
          <cell r="H391" t="str">
            <v>焊接车间</v>
          </cell>
          <cell r="I391" t="str">
            <v>摆件工</v>
          </cell>
          <cell r="J391" t="str">
            <v>/</v>
          </cell>
          <cell r="K391" t="str">
            <v>河北</v>
          </cell>
          <cell r="L391" t="str">
            <v>天津宏达翔科技有限公司</v>
          </cell>
          <cell r="M391" t="str">
            <v>劳务派遣</v>
          </cell>
          <cell r="N391" t="str">
            <v>否</v>
          </cell>
          <cell r="O391" t="str">
            <v>否</v>
          </cell>
          <cell r="P391" t="str">
            <v>劳务派遣</v>
          </cell>
          <cell r="Q391" t="str">
            <v>生产类</v>
          </cell>
          <cell r="R391" t="str">
            <v>直接人员</v>
          </cell>
          <cell r="S391">
            <v>45599</v>
          </cell>
        </row>
        <row r="391">
          <cell r="W391">
            <v>13663531975</v>
          </cell>
          <cell r="X391" t="str">
            <v>韩香花</v>
          </cell>
          <cell r="Y391">
            <v>13935337329</v>
          </cell>
          <cell r="Z391" t="str">
            <v>中专</v>
          </cell>
          <cell r="AA391">
            <v>1992</v>
          </cell>
          <cell r="AB391" t="str">
            <v>中专卫校</v>
          </cell>
        </row>
        <row r="391">
          <cell r="AJ391" t="str">
            <v>汉</v>
          </cell>
          <cell r="AK391" t="str">
            <v>群众</v>
          </cell>
          <cell r="AL391" t="str">
            <v>已婚</v>
          </cell>
          <cell r="AM391" t="str">
            <v>1975-01-30</v>
          </cell>
          <cell r="AN391">
            <v>49</v>
          </cell>
          <cell r="AO391">
            <v>1994</v>
          </cell>
          <cell r="AP391" t="str">
            <v>山西</v>
          </cell>
          <cell r="AQ391" t="str">
            <v>山西省盂县孙家庄镇古咀村203</v>
          </cell>
        </row>
        <row r="392">
          <cell r="C392" t="str">
            <v>韩玉阳</v>
          </cell>
          <cell r="D392" t="str">
            <v>男</v>
          </cell>
          <cell r="E392" t="str">
            <v>前台</v>
          </cell>
          <cell r="F392" t="str">
            <v>河北光华荣昌汽车部件有限公司</v>
          </cell>
          <cell r="G392" t="str">
            <v>座椅事业一部--金属件厂</v>
          </cell>
          <cell r="H392" t="str">
            <v>底座装配车间</v>
          </cell>
          <cell r="I392" t="str">
            <v>组装工</v>
          </cell>
          <cell r="J392" t="str">
            <v>/</v>
          </cell>
          <cell r="K392" t="str">
            <v>河北</v>
          </cell>
          <cell r="L392" t="str">
            <v>天津宏达翔科技有限公司</v>
          </cell>
          <cell r="M392" t="str">
            <v>劳务派遣</v>
          </cell>
          <cell r="N392" t="str">
            <v>否</v>
          </cell>
          <cell r="O392" t="str">
            <v>否</v>
          </cell>
          <cell r="P392" t="str">
            <v>劳务派遣</v>
          </cell>
          <cell r="Q392" t="str">
            <v>生产类</v>
          </cell>
          <cell r="R392" t="str">
            <v>直接人员</v>
          </cell>
          <cell r="S392">
            <v>45600</v>
          </cell>
        </row>
        <row r="392">
          <cell r="W392">
            <v>16632773826</v>
          </cell>
          <cell r="X392" t="str">
            <v>冯贞贞</v>
          </cell>
          <cell r="Y392">
            <v>15531727852</v>
          </cell>
          <cell r="Z392" t="str">
            <v>中专</v>
          </cell>
          <cell r="AA392">
            <v>2018</v>
          </cell>
          <cell r="AB392" t="str">
            <v>中捷技校</v>
          </cell>
        </row>
        <row r="392">
          <cell r="AJ392" t="str">
            <v>汉</v>
          </cell>
          <cell r="AK392" t="str">
            <v>群众</v>
          </cell>
          <cell r="AL392" t="str">
            <v>未婚</v>
          </cell>
          <cell r="AM392" t="str">
            <v>1998-02-24</v>
          </cell>
          <cell r="AN392">
            <v>26</v>
          </cell>
          <cell r="AO392">
            <v>2018</v>
          </cell>
          <cell r="AP392" t="str">
            <v>河北</v>
          </cell>
          <cell r="AQ392" t="str">
            <v>河北省黄骅市羊二庄镇八里庄村1号</v>
          </cell>
        </row>
        <row r="393">
          <cell r="C393" t="str">
            <v>张恩辉</v>
          </cell>
          <cell r="D393" t="str">
            <v>男</v>
          </cell>
          <cell r="E393" t="str">
            <v>前台</v>
          </cell>
          <cell r="F393" t="str">
            <v>河北光华荣昌汽车部件有限公司</v>
          </cell>
          <cell r="G393" t="str">
            <v>座椅事业一部--座椅厂</v>
          </cell>
          <cell r="H393" t="str">
            <v>座椅总装车间</v>
          </cell>
          <cell r="I393" t="str">
            <v>组装工</v>
          </cell>
          <cell r="J393" t="str">
            <v>/</v>
          </cell>
          <cell r="K393" t="str">
            <v>河北</v>
          </cell>
          <cell r="L393" t="str">
            <v>天津宏达翔科技有限公司</v>
          </cell>
          <cell r="M393" t="str">
            <v>劳务派遣</v>
          </cell>
          <cell r="N393" t="str">
            <v>否</v>
          </cell>
          <cell r="O393" t="str">
            <v>否</v>
          </cell>
          <cell r="P393" t="str">
            <v>劳务派遣</v>
          </cell>
          <cell r="Q393" t="str">
            <v>生产类</v>
          </cell>
          <cell r="R393" t="str">
            <v>直接人员</v>
          </cell>
          <cell r="S393">
            <v>45600</v>
          </cell>
        </row>
        <row r="393">
          <cell r="W393">
            <v>19233277891</v>
          </cell>
          <cell r="X393" t="str">
            <v>孙桂平</v>
          </cell>
          <cell r="Y393">
            <v>18232732987</v>
          </cell>
          <cell r="Z393" t="str">
            <v>中专</v>
          </cell>
          <cell r="AA393">
            <v>2023</v>
          </cell>
          <cell r="AB393" t="str">
            <v>中捷技校</v>
          </cell>
          <cell r="AC393" t="str">
            <v>机电</v>
          </cell>
        </row>
        <row r="393">
          <cell r="AJ393" t="str">
            <v>汉</v>
          </cell>
          <cell r="AK393" t="str">
            <v>群众</v>
          </cell>
          <cell r="AL393" t="str">
            <v>未婚</v>
          </cell>
          <cell r="AM393" t="str">
            <v>2006-08-09</v>
          </cell>
          <cell r="AN393">
            <v>18</v>
          </cell>
          <cell r="AO393">
            <v>2023</v>
          </cell>
          <cell r="AP393" t="str">
            <v>河北</v>
          </cell>
          <cell r="AQ393" t="str">
            <v>河北省黄骅市常郭镇中泊庄村175号</v>
          </cell>
        </row>
        <row r="394">
          <cell r="C394" t="str">
            <v>曹久林</v>
          </cell>
          <cell r="D394" t="str">
            <v>男</v>
          </cell>
          <cell r="E394" t="str">
            <v>前台</v>
          </cell>
          <cell r="F394" t="str">
            <v>河北光华荣昌汽车部件有限公司</v>
          </cell>
          <cell r="G394" t="str">
            <v>座椅事业一部--座椅厂</v>
          </cell>
          <cell r="H394" t="str">
            <v>发泡车间</v>
          </cell>
          <cell r="I394" t="str">
            <v>发泡工</v>
          </cell>
          <cell r="J394" t="str">
            <v>/</v>
          </cell>
          <cell r="K394" t="str">
            <v>河北</v>
          </cell>
          <cell r="L394" t="str">
            <v>沧州众智鑫成人力资源服务有限公司</v>
          </cell>
          <cell r="M394" t="str">
            <v>劳务派遣</v>
          </cell>
          <cell r="N394" t="str">
            <v>否</v>
          </cell>
          <cell r="O394" t="str">
            <v>否</v>
          </cell>
          <cell r="P394" t="str">
            <v>劳务派遣</v>
          </cell>
          <cell r="Q394" t="str">
            <v>生产类</v>
          </cell>
          <cell r="R394" t="str">
            <v>直接人员</v>
          </cell>
          <cell r="S394">
            <v>45601</v>
          </cell>
        </row>
        <row r="394">
          <cell r="W394" t="str">
            <v>18633732153</v>
          </cell>
          <cell r="X394" t="str">
            <v>杨明怡</v>
          </cell>
          <cell r="Y394">
            <v>15512793536</v>
          </cell>
          <cell r="Z394" t="str">
            <v>中专</v>
          </cell>
          <cell r="AA394">
            <v>43983</v>
          </cell>
          <cell r="AB394" t="str">
            <v>职中</v>
          </cell>
          <cell r="AC394" t="str">
            <v>电子电工</v>
          </cell>
        </row>
        <row r="394">
          <cell r="AJ394" t="str">
            <v>汉</v>
          </cell>
          <cell r="AK394" t="str">
            <v>群众</v>
          </cell>
          <cell r="AL394" t="str">
            <v>未婚</v>
          </cell>
          <cell r="AM394" t="str">
            <v>2004-01-23</v>
          </cell>
          <cell r="AN394">
            <v>20</v>
          </cell>
        </row>
        <row r="394">
          <cell r="AP394" t="str">
            <v>河北</v>
          </cell>
          <cell r="AQ394" t="str">
            <v>河北省黄骅市旧城镇大堤柳庄村8号</v>
          </cell>
        </row>
        <row r="395">
          <cell r="C395" t="str">
            <v>张广智</v>
          </cell>
          <cell r="D395" t="str">
            <v>男</v>
          </cell>
          <cell r="E395" t="str">
            <v>前台</v>
          </cell>
          <cell r="F395" t="str">
            <v>河北光华荣昌汽车部件有限公司</v>
          </cell>
          <cell r="G395" t="str">
            <v>后视镜事业部</v>
          </cell>
          <cell r="H395" t="str">
            <v>后视镜组装车间</v>
          </cell>
          <cell r="I395" t="str">
            <v>组装工</v>
          </cell>
          <cell r="J395" t="str">
            <v>/</v>
          </cell>
          <cell r="K395" t="str">
            <v>河北</v>
          </cell>
          <cell r="L395" t="str">
            <v>沧州众智鑫成人力资源服务有限公司</v>
          </cell>
          <cell r="M395" t="str">
            <v>劳务派遣</v>
          </cell>
          <cell r="N395" t="str">
            <v>否</v>
          </cell>
          <cell r="O395" t="str">
            <v>否</v>
          </cell>
          <cell r="P395" t="str">
            <v>劳务派遣</v>
          </cell>
          <cell r="Q395" t="str">
            <v>生产类</v>
          </cell>
          <cell r="R395" t="str">
            <v>直接人员</v>
          </cell>
          <cell r="S395">
            <v>45602</v>
          </cell>
        </row>
        <row r="395">
          <cell r="W395" t="str">
            <v>15127703623</v>
          </cell>
          <cell r="X395" t="str">
            <v>李秀清</v>
          </cell>
          <cell r="Y395">
            <v>15131736036</v>
          </cell>
          <cell r="Z395" t="str">
            <v>中专</v>
          </cell>
        </row>
        <row r="395">
          <cell r="AB395" t="str">
            <v>中捷职业技术学院</v>
          </cell>
          <cell r="AC395" t="str">
            <v>机电工程</v>
          </cell>
        </row>
        <row r="395">
          <cell r="AJ395" t="str">
            <v>汉</v>
          </cell>
          <cell r="AK395" t="str">
            <v>群众</v>
          </cell>
          <cell r="AL395" t="str">
            <v>未婚</v>
          </cell>
          <cell r="AM395" t="str">
            <v>2005-02-12</v>
          </cell>
          <cell r="AN395">
            <v>19</v>
          </cell>
        </row>
        <row r="395">
          <cell r="AP395" t="str">
            <v>河北</v>
          </cell>
          <cell r="AQ395" t="str">
            <v>河北省沧州市盐山县小营乡王姑娘村204号</v>
          </cell>
        </row>
        <row r="396">
          <cell r="C396" t="str">
            <v>李秀花</v>
          </cell>
          <cell r="D396" t="str">
            <v>女</v>
          </cell>
          <cell r="E396" t="str">
            <v>前台</v>
          </cell>
          <cell r="F396" t="str">
            <v>河北光华荣昌汽车部件有限公司</v>
          </cell>
          <cell r="G396" t="str">
            <v>后视镜事业部</v>
          </cell>
          <cell r="H396" t="str">
            <v>注塑车间</v>
          </cell>
          <cell r="I396" t="str">
            <v>操作工</v>
          </cell>
          <cell r="J396" t="str">
            <v>/</v>
          </cell>
          <cell r="K396" t="str">
            <v>河北</v>
          </cell>
          <cell r="L396" t="str">
            <v>天津宏达翔科技有限公司</v>
          </cell>
          <cell r="M396" t="str">
            <v>劳务派遣</v>
          </cell>
          <cell r="N396" t="str">
            <v>否</v>
          </cell>
          <cell r="O396" t="str">
            <v>否</v>
          </cell>
          <cell r="P396" t="str">
            <v>劳务派遣</v>
          </cell>
          <cell r="Q396" t="str">
            <v>生产类</v>
          </cell>
          <cell r="R396" t="str">
            <v>直接人员</v>
          </cell>
          <cell r="S396">
            <v>45606</v>
          </cell>
        </row>
        <row r="396">
          <cell r="W396" t="str">
            <v>18632714927</v>
          </cell>
          <cell r="X396" t="str">
            <v>王洪兴</v>
          </cell>
          <cell r="Y396">
            <v>18632773149</v>
          </cell>
          <cell r="Z396" t="str">
            <v>初中</v>
          </cell>
          <cell r="AA396">
            <v>1997</v>
          </cell>
          <cell r="AB396" t="str">
            <v>孟村县李店子</v>
          </cell>
        </row>
        <row r="396">
          <cell r="AJ396" t="str">
            <v>汉</v>
          </cell>
          <cell r="AK396" t="str">
            <v>群众</v>
          </cell>
          <cell r="AL396" t="str">
            <v>已婚</v>
          </cell>
          <cell r="AM396" t="str">
            <v>1978-11-04</v>
          </cell>
          <cell r="AN396">
            <v>46</v>
          </cell>
          <cell r="AO396">
            <v>2000</v>
          </cell>
          <cell r="AP396" t="str">
            <v>河北</v>
          </cell>
          <cell r="AQ396" t="str">
            <v>河北省黄骅市常郭镇王芹地村135号</v>
          </cell>
        </row>
        <row r="397">
          <cell r="C397" t="str">
            <v>曹志明</v>
          </cell>
          <cell r="D397" t="str">
            <v>男</v>
          </cell>
          <cell r="E397" t="str">
            <v>前台</v>
          </cell>
          <cell r="F397" t="str">
            <v>河北光华荣昌汽车部件有限公司</v>
          </cell>
          <cell r="G397" t="str">
            <v>座椅事业一部--座椅厂</v>
          </cell>
          <cell r="H397" t="str">
            <v>座椅总装车间</v>
          </cell>
          <cell r="I397" t="str">
            <v>组装工</v>
          </cell>
          <cell r="J397" t="str">
            <v>/</v>
          </cell>
          <cell r="K397" t="str">
            <v>河北</v>
          </cell>
          <cell r="L397" t="str">
            <v>沧州众智鑫成人力资源服务有限公司</v>
          </cell>
          <cell r="M397" t="str">
            <v>劳务派遣</v>
          </cell>
          <cell r="N397" t="str">
            <v>否</v>
          </cell>
          <cell r="O397" t="str">
            <v>否</v>
          </cell>
          <cell r="P397" t="str">
            <v>劳务派遣</v>
          </cell>
          <cell r="Q397" t="str">
            <v>生产类</v>
          </cell>
          <cell r="R397" t="str">
            <v>直接人员</v>
          </cell>
          <cell r="S397">
            <v>45607</v>
          </cell>
        </row>
        <row r="397">
          <cell r="W397" t="str">
            <v>13111752657</v>
          </cell>
          <cell r="X397" t="str">
            <v>冯博镇</v>
          </cell>
          <cell r="Y397" t="str">
            <v>192 7307 2504</v>
          </cell>
          <cell r="Z397" t="str">
            <v>中专</v>
          </cell>
          <cell r="AA397" t="str">
            <v>2020.7.28</v>
          </cell>
          <cell r="AB397" t="str">
            <v>黄骅职教中心</v>
          </cell>
          <cell r="AC397" t="str">
            <v>计算机</v>
          </cell>
        </row>
        <row r="397">
          <cell r="AJ397" t="str">
            <v>汉</v>
          </cell>
          <cell r="AK397" t="str">
            <v>群众</v>
          </cell>
          <cell r="AL397" t="str">
            <v>未婚</v>
          </cell>
          <cell r="AM397" t="str">
            <v>2003-11-15</v>
          </cell>
          <cell r="AN397">
            <v>21</v>
          </cell>
        </row>
        <row r="397">
          <cell r="AP397" t="str">
            <v>河北</v>
          </cell>
          <cell r="AQ397" t="str">
            <v>河北省黄骅市昌桥镇郑口村261号</v>
          </cell>
        </row>
        <row r="398">
          <cell r="C398" t="str">
            <v>刘军</v>
          </cell>
          <cell r="D398" t="str">
            <v>男</v>
          </cell>
          <cell r="E398" t="str">
            <v>前台</v>
          </cell>
          <cell r="F398" t="str">
            <v>河北光华荣昌汽车部件有限公司</v>
          </cell>
          <cell r="G398" t="str">
            <v>座椅事业一部--金属件厂</v>
          </cell>
          <cell r="H398" t="str">
            <v>焊接车间</v>
          </cell>
          <cell r="I398" t="str">
            <v>摆件工</v>
          </cell>
          <cell r="J398" t="str">
            <v>/</v>
          </cell>
          <cell r="K398" t="str">
            <v>河北</v>
          </cell>
          <cell r="L398" t="str">
            <v>天津宏达翔科技有限公司</v>
          </cell>
          <cell r="M398" t="str">
            <v>劳务派遣</v>
          </cell>
          <cell r="N398" t="str">
            <v>否</v>
          </cell>
          <cell r="O398" t="str">
            <v>否</v>
          </cell>
          <cell r="P398" t="str">
            <v>劳务派遣</v>
          </cell>
          <cell r="Q398" t="str">
            <v>生产类</v>
          </cell>
          <cell r="R398" t="str">
            <v>直接人员</v>
          </cell>
          <cell r="S398">
            <v>45607</v>
          </cell>
        </row>
        <row r="398">
          <cell r="W398" t="str">
            <v>15831872625</v>
          </cell>
          <cell r="X398" t="str">
            <v>孔德敬</v>
          </cell>
          <cell r="Y398">
            <v>13643379486</v>
          </cell>
          <cell r="Z398" t="str">
            <v>初中</v>
          </cell>
          <cell r="AA398">
            <v>1997</v>
          </cell>
          <cell r="AB398" t="str">
            <v>管庄中学</v>
          </cell>
        </row>
        <row r="398">
          <cell r="AJ398" t="str">
            <v>汉</v>
          </cell>
          <cell r="AK398" t="str">
            <v>群众</v>
          </cell>
          <cell r="AL398" t="str">
            <v>已婚</v>
          </cell>
          <cell r="AM398" t="str">
            <v>1980-01-02</v>
          </cell>
          <cell r="AN398">
            <v>45</v>
          </cell>
          <cell r="AO398">
            <v>2000</v>
          </cell>
          <cell r="AP398" t="str">
            <v>河北</v>
          </cell>
          <cell r="AQ398" t="str">
            <v>河北省黄骅市管庄乡中排村209号</v>
          </cell>
        </row>
        <row r="399">
          <cell r="C399" t="str">
            <v>米建东</v>
          </cell>
          <cell r="D399" t="str">
            <v>男</v>
          </cell>
          <cell r="E399" t="str">
            <v>前台</v>
          </cell>
          <cell r="F399" t="str">
            <v>河北光华荣昌汽车部件有限公司</v>
          </cell>
          <cell r="G399" t="str">
            <v>座椅事业一部--座椅厂</v>
          </cell>
          <cell r="H399" t="str">
            <v>发泡车间</v>
          </cell>
          <cell r="I399" t="str">
            <v>发泡工</v>
          </cell>
          <cell r="J399" t="str">
            <v>/</v>
          </cell>
          <cell r="K399" t="str">
            <v>河北</v>
          </cell>
          <cell r="L399" t="str">
            <v>沧州众智鑫成人力资源服务有限公司</v>
          </cell>
          <cell r="M399" t="str">
            <v>劳务派遣</v>
          </cell>
          <cell r="N399" t="str">
            <v>否</v>
          </cell>
          <cell r="O399" t="str">
            <v>否</v>
          </cell>
          <cell r="P399" t="str">
            <v>劳务派遣</v>
          </cell>
          <cell r="Q399" t="str">
            <v>生产类</v>
          </cell>
          <cell r="R399" t="str">
            <v>直接人员</v>
          </cell>
          <cell r="S399">
            <v>45609</v>
          </cell>
        </row>
        <row r="399">
          <cell r="W399" t="str">
            <v>15732713618</v>
          </cell>
          <cell r="X399" t="str">
            <v>妈妈</v>
          </cell>
          <cell r="Y399">
            <v>15128718402</v>
          </cell>
          <cell r="Z399" t="str">
            <v>中专</v>
          </cell>
          <cell r="AA399" t="str">
            <v>2017.7.14</v>
          </cell>
          <cell r="AB399" t="str">
            <v>齐鲁管理学院</v>
          </cell>
          <cell r="AC399" t="str">
            <v>装潢设计</v>
          </cell>
        </row>
        <row r="399">
          <cell r="AJ399" t="str">
            <v>汉</v>
          </cell>
          <cell r="AK399" t="str">
            <v>群众</v>
          </cell>
          <cell r="AL399" t="str">
            <v>未婚</v>
          </cell>
          <cell r="AM399" t="str">
            <v>1999-11-07</v>
          </cell>
          <cell r="AN399">
            <v>25</v>
          </cell>
        </row>
        <row r="399">
          <cell r="AP399" t="str">
            <v>河北</v>
          </cell>
          <cell r="AQ399" t="str">
            <v>河北省黄骅市官庄乡西排村330号</v>
          </cell>
        </row>
        <row r="400">
          <cell r="C400" t="str">
            <v>李亚欣</v>
          </cell>
          <cell r="D400" t="str">
            <v>女</v>
          </cell>
          <cell r="E400" t="str">
            <v>中台</v>
          </cell>
          <cell r="F400" t="str">
            <v>河北光华荣昌汽车部件有限公司</v>
          </cell>
          <cell r="G400" t="str">
            <v>河北工艺工程部</v>
          </cell>
          <cell r="H400" t="str">
            <v>试制车间</v>
          </cell>
          <cell r="I400" t="str">
            <v>检验兼库管员</v>
          </cell>
          <cell r="J400" t="str">
            <v>/</v>
          </cell>
          <cell r="K400" t="str">
            <v>河北</v>
          </cell>
          <cell r="L400" t="str">
            <v>河北工厂</v>
          </cell>
          <cell r="M400" t="str">
            <v>劳动合同</v>
          </cell>
          <cell r="N400" t="str">
            <v>是</v>
          </cell>
          <cell r="O400" t="str">
            <v>否</v>
          </cell>
          <cell r="P400" t="str">
            <v>正式工</v>
          </cell>
          <cell r="Q400" t="str">
            <v>质量类</v>
          </cell>
          <cell r="R400" t="str">
            <v>间接人员</v>
          </cell>
          <cell r="S400">
            <v>45610</v>
          </cell>
        </row>
        <row r="400">
          <cell r="W400" t="str">
            <v>18232770912</v>
          </cell>
          <cell r="X400" t="str">
            <v>陈克军</v>
          </cell>
          <cell r="Y400">
            <v>17734145111</v>
          </cell>
          <cell r="Z400" t="str">
            <v>中专</v>
          </cell>
          <cell r="AA400">
            <v>41791</v>
          </cell>
          <cell r="AB400" t="str">
            <v>黄骅市职教中心</v>
          </cell>
          <cell r="AC400" t="str">
            <v>汽车应用与维修</v>
          </cell>
          <cell r="AD400" t="str">
            <v>统招</v>
          </cell>
          <cell r="AE400" t="str">
            <v>本科</v>
          </cell>
          <cell r="AF400">
            <v>43617</v>
          </cell>
          <cell r="AG400" t="str">
            <v>河北科技大学</v>
          </cell>
          <cell r="AH400" t="str">
            <v>财务管理</v>
          </cell>
          <cell r="AI400" t="str">
            <v>自考</v>
          </cell>
          <cell r="AJ400" t="str">
            <v>韩</v>
          </cell>
          <cell r="AK400" t="str">
            <v>群众</v>
          </cell>
          <cell r="AL400" t="str">
            <v>已婚</v>
          </cell>
          <cell r="AM400" t="str">
            <v>1996-01-08</v>
          </cell>
          <cell r="AN400">
            <v>29</v>
          </cell>
          <cell r="AO400" t="str">
            <v>2013-04</v>
          </cell>
          <cell r="AP400" t="str">
            <v>河北</v>
          </cell>
          <cell r="AQ400" t="str">
            <v>河北省石家庄市赵县谢庄乡林子村长寿胡同22号</v>
          </cell>
        </row>
        <row r="401">
          <cell r="C401" t="str">
            <v>许宝华</v>
          </cell>
          <cell r="D401" t="str">
            <v>男</v>
          </cell>
          <cell r="E401" t="str">
            <v>前台</v>
          </cell>
          <cell r="F401" t="str">
            <v>河北光华荣昌汽车部件有限公司</v>
          </cell>
          <cell r="G401" t="str">
            <v>座椅事业一部--座椅厂</v>
          </cell>
          <cell r="H401" t="str">
            <v>发泡车间</v>
          </cell>
          <cell r="I401" t="str">
            <v>李尔现场服务</v>
          </cell>
          <cell r="J401" t="str">
            <v>/</v>
          </cell>
          <cell r="K401" t="str">
            <v>保定</v>
          </cell>
          <cell r="L401" t="str">
            <v>天津宏达翔科技有限公司</v>
          </cell>
          <cell r="M401" t="str">
            <v>劳务派遣</v>
          </cell>
          <cell r="N401" t="str">
            <v>否</v>
          </cell>
          <cell r="O401" t="str">
            <v>否</v>
          </cell>
          <cell r="P401" t="str">
            <v>劳务派遣</v>
          </cell>
          <cell r="Q401" t="str">
            <v>生产类</v>
          </cell>
          <cell r="R401" t="str">
            <v>直接人员</v>
          </cell>
          <cell r="S401">
            <v>45612</v>
          </cell>
        </row>
        <row r="401">
          <cell r="W401">
            <v>13831226614</v>
          </cell>
          <cell r="X401" t="str">
            <v>刘秀荣</v>
          </cell>
          <cell r="Y401">
            <v>13513226712</v>
          </cell>
          <cell r="Z401" t="str">
            <v>高中</v>
          </cell>
        </row>
        <row r="401">
          <cell r="AB401" t="str">
            <v>塘湖中学</v>
          </cell>
        </row>
        <row r="401">
          <cell r="AD401" t="str">
            <v>统招</v>
          </cell>
        </row>
        <row r="401">
          <cell r="AJ401" t="str">
            <v>汉</v>
          </cell>
          <cell r="AK401" t="str">
            <v>群众</v>
          </cell>
          <cell r="AL401" t="str">
            <v>已婚</v>
          </cell>
          <cell r="AM401" t="str">
            <v>1976-06-15</v>
          </cell>
          <cell r="AN401">
            <v>48</v>
          </cell>
          <cell r="AO401">
            <v>2011</v>
          </cell>
          <cell r="AP401" t="str">
            <v>河北</v>
          </cell>
          <cell r="AQ401" t="str">
            <v>河北省保定市易县塘湖镇北界安村327号</v>
          </cell>
        </row>
        <row r="402">
          <cell r="C402" t="str">
            <v>张欣</v>
          </cell>
          <cell r="D402" t="str">
            <v>女</v>
          </cell>
          <cell r="E402" t="str">
            <v>前台</v>
          </cell>
          <cell r="F402" t="str">
            <v>河北光华荣昌汽车部件有限公司</v>
          </cell>
          <cell r="G402" t="str">
            <v>后视镜事业部</v>
          </cell>
          <cell r="H402" t="str">
            <v>后视镜组装车间</v>
          </cell>
          <cell r="I402" t="str">
            <v>组装工</v>
          </cell>
          <cell r="J402" t="str">
            <v>/</v>
          </cell>
          <cell r="K402" t="str">
            <v>河北</v>
          </cell>
          <cell r="L402" t="str">
            <v>沧州众智鑫成人力资源服务有限公司</v>
          </cell>
          <cell r="M402" t="str">
            <v>劳务派遣</v>
          </cell>
          <cell r="N402" t="str">
            <v>否</v>
          </cell>
          <cell r="O402" t="str">
            <v>否</v>
          </cell>
          <cell r="P402" t="str">
            <v>劳务派遣</v>
          </cell>
          <cell r="Q402" t="str">
            <v>生产类</v>
          </cell>
          <cell r="R402" t="str">
            <v>直接人员</v>
          </cell>
          <cell r="S402">
            <v>45614</v>
          </cell>
        </row>
        <row r="402">
          <cell r="W402" t="str">
            <v>17332783213</v>
          </cell>
          <cell r="X402" t="str">
            <v>张砚军</v>
          </cell>
          <cell r="Y402">
            <v>15075718098</v>
          </cell>
          <cell r="Z402" t="str">
            <v>大专</v>
          </cell>
          <cell r="AA402">
            <v>44348</v>
          </cell>
          <cell r="AB402" t="str">
            <v>保定职业技术学院</v>
          </cell>
          <cell r="AC402" t="str">
            <v>物流管理</v>
          </cell>
        </row>
        <row r="402">
          <cell r="AJ402" t="str">
            <v>汉</v>
          </cell>
          <cell r="AK402" t="str">
            <v>群众</v>
          </cell>
          <cell r="AL402" t="str">
            <v>未婚</v>
          </cell>
          <cell r="AM402" t="str">
            <v>1999-08-20</v>
          </cell>
          <cell r="AN402">
            <v>25</v>
          </cell>
        </row>
        <row r="402">
          <cell r="AP402" t="str">
            <v>河北</v>
          </cell>
          <cell r="AQ402" t="str">
            <v>河北省沧州市孟村回族自治县高寨镇大许孝子村0682号</v>
          </cell>
        </row>
        <row r="403">
          <cell r="C403" t="str">
            <v>李家鑫</v>
          </cell>
          <cell r="D403" t="str">
            <v>男</v>
          </cell>
          <cell r="E403" t="str">
            <v>前台</v>
          </cell>
          <cell r="F403" t="str">
            <v>河北光华荣昌汽车部件有限公司</v>
          </cell>
          <cell r="G403" t="str">
            <v>座椅事业一部--金属件厂</v>
          </cell>
          <cell r="H403" t="str">
            <v>底座装配车间</v>
          </cell>
          <cell r="I403" t="str">
            <v>组装工</v>
          </cell>
          <cell r="J403" t="str">
            <v>/</v>
          </cell>
          <cell r="K403" t="str">
            <v>河北</v>
          </cell>
          <cell r="L403" t="str">
            <v>天津宏达翔科技有限公司</v>
          </cell>
          <cell r="M403" t="str">
            <v>劳务派遣</v>
          </cell>
          <cell r="N403" t="str">
            <v>否</v>
          </cell>
          <cell r="O403" t="str">
            <v>否</v>
          </cell>
          <cell r="P403" t="str">
            <v>劳务派遣</v>
          </cell>
          <cell r="Q403" t="str">
            <v>生产类</v>
          </cell>
          <cell r="R403" t="str">
            <v>直接人员</v>
          </cell>
          <cell r="S403">
            <v>45618</v>
          </cell>
        </row>
        <row r="403">
          <cell r="W403" t="str">
            <v>17736991692</v>
          </cell>
          <cell r="X403" t="str">
            <v>刘娟</v>
          </cell>
          <cell r="Y403">
            <v>18034078101</v>
          </cell>
          <cell r="Z403" t="str">
            <v>中专</v>
          </cell>
          <cell r="AA403">
            <v>2012</v>
          </cell>
          <cell r="AB403" t="str">
            <v>泊头职教</v>
          </cell>
        </row>
        <row r="403">
          <cell r="AJ403" t="str">
            <v>汉</v>
          </cell>
          <cell r="AK403" t="str">
            <v>群众</v>
          </cell>
          <cell r="AL403" t="str">
            <v>未婚</v>
          </cell>
          <cell r="AM403" t="str">
            <v>1991-10-17</v>
          </cell>
          <cell r="AN403">
            <v>33</v>
          </cell>
          <cell r="AO403">
            <v>2012</v>
          </cell>
          <cell r="AP403" t="str">
            <v>河北</v>
          </cell>
          <cell r="AQ403" t="str">
            <v>河北省沧州市盐山县圣佛镇杨
浦寨村081号</v>
          </cell>
        </row>
        <row r="404">
          <cell r="C404" t="str">
            <v>于凤芝</v>
          </cell>
          <cell r="D404" t="str">
            <v>女</v>
          </cell>
          <cell r="E404" t="str">
            <v>前台</v>
          </cell>
          <cell r="F404" t="str">
            <v>河北光华荣昌汽车部件有限公司</v>
          </cell>
          <cell r="G404" t="str">
            <v>后视镜事业部</v>
          </cell>
          <cell r="H404" t="str">
            <v>注塑车间</v>
          </cell>
          <cell r="I404" t="str">
            <v>操作工</v>
          </cell>
          <cell r="J404" t="str">
            <v>/</v>
          </cell>
          <cell r="K404" t="str">
            <v>河北</v>
          </cell>
          <cell r="L404" t="str">
            <v>天津宏达翔科技有限公司</v>
          </cell>
          <cell r="M404" t="str">
            <v>劳务派遣</v>
          </cell>
          <cell r="N404" t="str">
            <v>否</v>
          </cell>
          <cell r="O404" t="str">
            <v>否</v>
          </cell>
          <cell r="P404" t="str">
            <v>劳务派遣</v>
          </cell>
          <cell r="Q404" t="str">
            <v>生产类</v>
          </cell>
          <cell r="R404" t="str">
            <v>直接人员</v>
          </cell>
          <cell r="S404">
            <v>45619</v>
          </cell>
        </row>
        <row r="404">
          <cell r="W404" t="str">
            <v>19263308573</v>
          </cell>
          <cell r="X404" t="str">
            <v>王杰</v>
          </cell>
          <cell r="Y404">
            <v>18200371030</v>
          </cell>
          <cell r="Z404" t="str">
            <v>初中</v>
          </cell>
          <cell r="AA404">
            <v>2000</v>
          </cell>
          <cell r="AB404" t="str">
            <v>杨集中学</v>
          </cell>
        </row>
        <row r="404">
          <cell r="AJ404" t="str">
            <v>汉</v>
          </cell>
          <cell r="AK404" t="str">
            <v>群众</v>
          </cell>
          <cell r="AL404" t="str">
            <v>已婚</v>
          </cell>
          <cell r="AM404">
            <v>1982</v>
          </cell>
          <cell r="AN404">
            <v>42</v>
          </cell>
          <cell r="AO404">
            <v>2001</v>
          </cell>
          <cell r="AP404" t="str">
            <v>河北</v>
          </cell>
          <cell r="AQ404" t="str">
            <v>河北省沧州市盐山县
杨集乡海子王村176号</v>
          </cell>
        </row>
        <row r="405">
          <cell r="C405" t="str">
            <v>吕建举</v>
          </cell>
          <cell r="D405" t="str">
            <v>男</v>
          </cell>
          <cell r="E405" t="str">
            <v>前台</v>
          </cell>
          <cell r="F405" t="str">
            <v>河北光华荣昌汽车部件有限公司</v>
          </cell>
          <cell r="G405" t="str">
            <v>后视镜事业部</v>
          </cell>
          <cell r="H405" t="str">
            <v>注塑车间</v>
          </cell>
          <cell r="I405" t="str">
            <v>操作工</v>
          </cell>
          <cell r="J405" t="str">
            <v>/</v>
          </cell>
          <cell r="K405" t="str">
            <v>河北</v>
          </cell>
          <cell r="L405" t="str">
            <v>沧州众智鑫成人力资源服务有限公司</v>
          </cell>
          <cell r="M405" t="str">
            <v>劳务派遣</v>
          </cell>
          <cell r="N405" t="str">
            <v>否</v>
          </cell>
          <cell r="O405" t="str">
            <v>否</v>
          </cell>
          <cell r="P405" t="str">
            <v>劳务派遣</v>
          </cell>
          <cell r="Q405" t="str">
            <v>生产类</v>
          </cell>
          <cell r="R405" t="str">
            <v>直接人员</v>
          </cell>
          <cell r="S405">
            <v>45622</v>
          </cell>
        </row>
        <row r="405">
          <cell r="W405" t="str">
            <v>13513023505</v>
          </cell>
          <cell r="X405" t="str">
            <v>李秀娟</v>
          </cell>
          <cell r="Y405">
            <v>15031713367</v>
          </cell>
          <cell r="Z405" t="str">
            <v>中专</v>
          </cell>
          <cell r="AA405">
            <v>37408</v>
          </cell>
          <cell r="AB405" t="str">
            <v>沧州农校</v>
          </cell>
          <cell r="AC405" t="str">
            <v>电工</v>
          </cell>
        </row>
        <row r="405">
          <cell r="AJ405" t="str">
            <v>汉</v>
          </cell>
          <cell r="AK405" t="str">
            <v>群众</v>
          </cell>
          <cell r="AL405" t="str">
            <v>已婚</v>
          </cell>
          <cell r="AM405" t="str">
            <v>1983-02-03</v>
          </cell>
          <cell r="AN405">
            <v>41</v>
          </cell>
        </row>
        <row r="405">
          <cell r="AP405" t="str">
            <v>河北</v>
          </cell>
          <cell r="AQ405" t="str">
            <v>河北省黄骅市羊二庄镇东大庄村181号</v>
          </cell>
        </row>
        <row r="406">
          <cell r="C406" t="str">
            <v>邓雨萌</v>
          </cell>
          <cell r="D406" t="str">
            <v>男</v>
          </cell>
          <cell r="E406" t="str">
            <v>前台</v>
          </cell>
          <cell r="F406" t="str">
            <v>河北光华荣昌汽车部件有限公司</v>
          </cell>
          <cell r="G406" t="str">
            <v>座椅事业一部--座椅厂</v>
          </cell>
          <cell r="H406" t="str">
            <v>发泡车间</v>
          </cell>
          <cell r="I406" t="str">
            <v>检验员</v>
          </cell>
          <cell r="J406" t="str">
            <v>/</v>
          </cell>
          <cell r="K406" t="str">
            <v>河北</v>
          </cell>
          <cell r="L406" t="str">
            <v>沧州众智鑫成人力资源服务有限公司</v>
          </cell>
          <cell r="M406" t="str">
            <v>劳务派遣</v>
          </cell>
          <cell r="N406" t="str">
            <v>否</v>
          </cell>
          <cell r="O406" t="str">
            <v>否</v>
          </cell>
          <cell r="P406" t="str">
            <v>劳务派遣</v>
          </cell>
          <cell r="Q406" t="str">
            <v>生产类</v>
          </cell>
          <cell r="R406" t="str">
            <v>直接人员</v>
          </cell>
          <cell r="S406">
            <v>45622</v>
          </cell>
        </row>
        <row r="406">
          <cell r="W406" t="str">
            <v>15630703969</v>
          </cell>
          <cell r="X406" t="str">
            <v>邓喜春</v>
          </cell>
          <cell r="Y406">
            <v>15103375798</v>
          </cell>
          <cell r="Z406" t="str">
            <v>中专</v>
          </cell>
        </row>
        <row r="406">
          <cell r="AB406" t="str">
            <v>沧州技师学院</v>
          </cell>
          <cell r="AC406" t="str">
            <v>计算机</v>
          </cell>
        </row>
        <row r="406">
          <cell r="AJ406" t="str">
            <v>汉</v>
          </cell>
          <cell r="AK406" t="str">
            <v>群众</v>
          </cell>
          <cell r="AL406" t="str">
            <v>未婚</v>
          </cell>
          <cell r="AM406" t="str">
            <v>2002-06-15</v>
          </cell>
          <cell r="AN406">
            <v>22</v>
          </cell>
        </row>
        <row r="406">
          <cell r="AP406" t="str">
            <v>河北</v>
          </cell>
          <cell r="AQ406" t="str">
            <v>河北省沧州市海兴县高湾镇邓庄子村104号</v>
          </cell>
        </row>
        <row r="407">
          <cell r="C407" t="str">
            <v>刘海勇</v>
          </cell>
          <cell r="D407" t="str">
            <v>男</v>
          </cell>
          <cell r="E407" t="str">
            <v>前台</v>
          </cell>
          <cell r="F407" t="str">
            <v>河北光华荣昌汽车部件有限公司</v>
          </cell>
          <cell r="G407" t="str">
            <v>座椅事业一部--座椅厂</v>
          </cell>
          <cell r="H407" t="str">
            <v>座椅总装车间</v>
          </cell>
          <cell r="I407" t="str">
            <v>组装工</v>
          </cell>
          <cell r="J407" t="str">
            <v>/</v>
          </cell>
          <cell r="K407" t="str">
            <v>河北</v>
          </cell>
          <cell r="L407" t="str">
            <v>沧州烽源人力资源服务有限公司</v>
          </cell>
          <cell r="M407" t="str">
            <v>劳务派遣</v>
          </cell>
          <cell r="N407" t="str">
            <v>否</v>
          </cell>
          <cell r="O407" t="str">
            <v>否</v>
          </cell>
          <cell r="P407" t="str">
            <v>劳务派遣</v>
          </cell>
          <cell r="Q407" t="str">
            <v>生产类</v>
          </cell>
          <cell r="R407" t="str">
            <v>直接人员</v>
          </cell>
          <cell r="S407">
            <v>45622</v>
          </cell>
        </row>
        <row r="407">
          <cell r="U407">
            <v>45627</v>
          </cell>
          <cell r="V407" t="str">
            <v>调入</v>
          </cell>
          <cell r="W407" t="str">
            <v>19932212398</v>
          </cell>
          <cell r="X407" t="str">
            <v>刘洪正</v>
          </cell>
          <cell r="Y407">
            <v>13403170781</v>
          </cell>
          <cell r="Z407" t="str">
            <v>中专</v>
          </cell>
          <cell r="AA407">
            <v>44805</v>
          </cell>
          <cell r="AB407" t="str">
            <v>中捷职业技术学校</v>
          </cell>
        </row>
        <row r="407">
          <cell r="AJ407" t="str">
            <v>汉</v>
          </cell>
          <cell r="AK407" t="str">
            <v>群众</v>
          </cell>
          <cell r="AL407" t="str">
            <v>未婚</v>
          </cell>
          <cell r="AM407" t="str">
            <v>2005-03-13</v>
          </cell>
          <cell r="AN407">
            <v>19</v>
          </cell>
        </row>
        <row r="407">
          <cell r="AP407" t="str">
            <v>河北</v>
          </cell>
        </row>
        <row r="408">
          <cell r="C408" t="str">
            <v>常艺馨</v>
          </cell>
          <cell r="D408" t="str">
            <v>女</v>
          </cell>
          <cell r="E408" t="str">
            <v>前台</v>
          </cell>
          <cell r="F408" t="str">
            <v>河北光华荣昌汽车部件有限公司</v>
          </cell>
          <cell r="G408" t="str">
            <v>后视镜事业部</v>
          </cell>
          <cell r="H408" t="str">
            <v>注塑车间</v>
          </cell>
          <cell r="I408" t="str">
            <v>操作工</v>
          </cell>
          <cell r="J408" t="str">
            <v>/</v>
          </cell>
          <cell r="K408" t="str">
            <v>河北</v>
          </cell>
          <cell r="L408" t="str">
            <v>沧州众智鑫成人力资源服务有限公司</v>
          </cell>
          <cell r="M408" t="str">
            <v>劳务派遣</v>
          </cell>
          <cell r="N408" t="str">
            <v>否</v>
          </cell>
          <cell r="O408" t="str">
            <v>否</v>
          </cell>
          <cell r="P408" t="str">
            <v>劳务派遣</v>
          </cell>
          <cell r="Q408" t="str">
            <v>生产类</v>
          </cell>
          <cell r="R408" t="str">
            <v>直接人员</v>
          </cell>
          <cell r="S408">
            <v>45623</v>
          </cell>
        </row>
        <row r="408">
          <cell r="W408" t="str">
            <v>19933737517</v>
          </cell>
          <cell r="X408" t="str">
            <v>杨松</v>
          </cell>
          <cell r="Y408">
            <v>15690276781</v>
          </cell>
          <cell r="Z408" t="str">
            <v>中专</v>
          </cell>
          <cell r="AA408">
            <v>44317</v>
          </cell>
          <cell r="AB408" t="str">
            <v>中捷职业技术学院</v>
          </cell>
          <cell r="AC408" t="str">
            <v>平面设计</v>
          </cell>
        </row>
        <row r="408">
          <cell r="AJ408" t="str">
            <v>汉</v>
          </cell>
          <cell r="AK408" t="str">
            <v>群众</v>
          </cell>
          <cell r="AL408" t="str">
            <v>未婚</v>
          </cell>
          <cell r="AM408" t="str">
            <v>2004-07-21</v>
          </cell>
          <cell r="AN408">
            <v>20</v>
          </cell>
        </row>
        <row r="408">
          <cell r="AP408" t="str">
            <v>河北</v>
          </cell>
          <cell r="AQ408" t="str">
            <v>河北省黄骅市吕桥镇新港村081号</v>
          </cell>
        </row>
        <row r="409">
          <cell r="C409" t="str">
            <v>刘新娜</v>
          </cell>
          <cell r="D409" t="str">
            <v>女</v>
          </cell>
          <cell r="E409" t="str">
            <v>前台</v>
          </cell>
          <cell r="F409" t="str">
            <v>河北光华荣昌汽车部件有限公司</v>
          </cell>
          <cell r="G409" t="str">
            <v>后视镜事业部</v>
          </cell>
          <cell r="H409" t="str">
            <v>注塑车间</v>
          </cell>
          <cell r="I409" t="str">
            <v>操作工</v>
          </cell>
          <cell r="J409" t="str">
            <v>/</v>
          </cell>
          <cell r="K409" t="str">
            <v>河北</v>
          </cell>
          <cell r="L409" t="str">
            <v>沧州众智鑫成人力资源服务有限公司</v>
          </cell>
          <cell r="M409" t="str">
            <v>劳务派遣</v>
          </cell>
          <cell r="N409" t="str">
            <v>否</v>
          </cell>
          <cell r="O409" t="str">
            <v>否</v>
          </cell>
          <cell r="P409" t="str">
            <v>劳务派遣</v>
          </cell>
          <cell r="Q409" t="str">
            <v>生产类</v>
          </cell>
          <cell r="R409" t="str">
            <v>直接人员</v>
          </cell>
          <cell r="S409">
            <v>45623</v>
          </cell>
        </row>
        <row r="409">
          <cell r="W409" t="str">
            <v>17745992799</v>
          </cell>
          <cell r="X409" t="str">
            <v>常艺馨</v>
          </cell>
          <cell r="Y409">
            <v>19933737517</v>
          </cell>
          <cell r="Z409" t="str">
            <v>中专</v>
          </cell>
          <cell r="AA409">
            <v>44713</v>
          </cell>
          <cell r="AB409" t="str">
            <v>职中</v>
          </cell>
          <cell r="AC409" t="str">
            <v>商贸</v>
          </cell>
        </row>
        <row r="409">
          <cell r="AJ409" t="str">
            <v>汉</v>
          </cell>
          <cell r="AK409" t="str">
            <v>群众</v>
          </cell>
          <cell r="AL409" t="str">
            <v>未婚</v>
          </cell>
          <cell r="AM409" t="str">
            <v>2004-01-08</v>
          </cell>
          <cell r="AN409">
            <v>21</v>
          </cell>
        </row>
        <row r="409">
          <cell r="AP409" t="str">
            <v>河北</v>
          </cell>
          <cell r="AQ409" t="str">
            <v>河北省黄骅市常郭镇前六十六村237号</v>
          </cell>
        </row>
        <row r="410">
          <cell r="C410" t="str">
            <v>刘稣恩</v>
          </cell>
          <cell r="D410" t="str">
            <v>男</v>
          </cell>
          <cell r="E410" t="str">
            <v>前台</v>
          </cell>
          <cell r="F410" t="str">
            <v>河北光华荣昌汽车部件有限公司</v>
          </cell>
          <cell r="G410" t="str">
            <v>座椅事业一部--金属件厂</v>
          </cell>
          <cell r="H410" t="str">
            <v>冲压弯管车间</v>
          </cell>
          <cell r="I410" t="str">
            <v>冲压工</v>
          </cell>
          <cell r="J410" t="str">
            <v>/</v>
          </cell>
          <cell r="K410" t="str">
            <v>河北</v>
          </cell>
          <cell r="L410" t="str">
            <v>沧州众智鑫成人力资源服务有限公司</v>
          </cell>
          <cell r="M410" t="str">
            <v>劳务派遣</v>
          </cell>
          <cell r="N410" t="str">
            <v>否</v>
          </cell>
          <cell r="O410" t="str">
            <v>否</v>
          </cell>
          <cell r="P410" t="str">
            <v>劳务派遣</v>
          </cell>
          <cell r="Q410" t="str">
            <v>生产类</v>
          </cell>
          <cell r="R410" t="str">
            <v>直接人员</v>
          </cell>
          <cell r="S410">
            <v>45623</v>
          </cell>
        </row>
        <row r="410">
          <cell r="W410" t="str">
            <v>15383977680</v>
          </cell>
          <cell r="X410" t="str">
            <v>李秋莉</v>
          </cell>
          <cell r="Y410" t="str">
            <v>15933170157</v>
          </cell>
          <cell r="Z410" t="str">
            <v>大专</v>
          </cell>
          <cell r="AA410">
            <v>45444</v>
          </cell>
          <cell r="AB410" t="str">
            <v>西安铁道技师学院</v>
          </cell>
          <cell r="AC410" t="str">
            <v>检修</v>
          </cell>
        </row>
        <row r="410">
          <cell r="AJ410" t="str">
            <v>汉</v>
          </cell>
          <cell r="AK410" t="str">
            <v>群众</v>
          </cell>
          <cell r="AL410" t="str">
            <v>未婚</v>
          </cell>
          <cell r="AM410" t="str">
            <v>2004-09-29</v>
          </cell>
          <cell r="AN410">
            <v>20</v>
          </cell>
        </row>
        <row r="410">
          <cell r="AP410" t="str">
            <v>河北</v>
          </cell>
          <cell r="AQ410" t="str">
            <v>河北省黄骅市黄骅镇大仁村200号</v>
          </cell>
        </row>
        <row r="411">
          <cell r="C411" t="str">
            <v>胡欣治</v>
          </cell>
          <cell r="D411" t="str">
            <v>男</v>
          </cell>
          <cell r="E411" t="str">
            <v>前台</v>
          </cell>
          <cell r="F411" t="str">
            <v>河北光华荣昌汽车部件有限公司</v>
          </cell>
          <cell r="G411" t="str">
            <v>后视镜事业部</v>
          </cell>
          <cell r="H411" t="str">
            <v>喷涂车间</v>
          </cell>
          <cell r="I411" t="str">
            <v>操作工</v>
          </cell>
          <cell r="J411" t="str">
            <v>/</v>
          </cell>
          <cell r="K411" t="str">
            <v>河北</v>
          </cell>
          <cell r="L411" t="str">
            <v>天津宏达翔科技有限公司</v>
          </cell>
          <cell r="M411" t="str">
            <v>劳务派遣</v>
          </cell>
          <cell r="N411" t="str">
            <v>否</v>
          </cell>
          <cell r="O411" t="str">
            <v>否</v>
          </cell>
          <cell r="P411" t="str">
            <v>劳务派遣</v>
          </cell>
          <cell r="Q411" t="str">
            <v>生产类</v>
          </cell>
          <cell r="R411" t="str">
            <v>直接人员</v>
          </cell>
          <cell r="S411">
            <v>45624</v>
          </cell>
        </row>
        <row r="411">
          <cell r="W411" t="str">
            <v>13166482646</v>
          </cell>
          <cell r="X411" t="str">
            <v>胡泽忠</v>
          </cell>
          <cell r="Y411">
            <v>18633034310</v>
          </cell>
          <cell r="Z411" t="str">
            <v>大专</v>
          </cell>
          <cell r="AA411">
            <v>2025</v>
          </cell>
          <cell r="AB411" t="str">
            <v>石家庄理工学院</v>
          </cell>
        </row>
        <row r="411">
          <cell r="AJ411" t="str">
            <v>汉</v>
          </cell>
          <cell r="AK411" t="str">
            <v>共青团员</v>
          </cell>
          <cell r="AL411" t="str">
            <v>未婚</v>
          </cell>
          <cell r="AM411" t="str">
            <v>2004.08.03</v>
          </cell>
          <cell r="AN411">
            <v>20</v>
          </cell>
          <cell r="AO411">
            <v>2024</v>
          </cell>
          <cell r="AP411" t="str">
            <v>河北</v>
          </cell>
          <cell r="AQ411" t="str">
            <v>河北省黄骅市滕庄子乡
西道安村91号</v>
          </cell>
        </row>
        <row r="412">
          <cell r="C412" t="str">
            <v>邵丽华</v>
          </cell>
          <cell r="D412" t="str">
            <v>女</v>
          </cell>
          <cell r="E412" t="str">
            <v>前台</v>
          </cell>
          <cell r="F412" t="str">
            <v>河北光华荣昌汽车部件有限公司</v>
          </cell>
          <cell r="G412" t="str">
            <v>后视镜事业部</v>
          </cell>
          <cell r="H412" t="str">
            <v>注塑车间</v>
          </cell>
          <cell r="I412" t="str">
            <v>操作工</v>
          </cell>
          <cell r="J412" t="str">
            <v>/</v>
          </cell>
          <cell r="K412" t="str">
            <v>河北</v>
          </cell>
          <cell r="L412" t="str">
            <v>天津宏达翔科技有限公司</v>
          </cell>
          <cell r="M412" t="str">
            <v>劳务派遣</v>
          </cell>
          <cell r="N412" t="str">
            <v>否</v>
          </cell>
          <cell r="O412" t="str">
            <v>否</v>
          </cell>
          <cell r="P412" t="str">
            <v>劳务派遣</v>
          </cell>
          <cell r="Q412" t="str">
            <v>生产类</v>
          </cell>
          <cell r="R412" t="str">
            <v>直接人员</v>
          </cell>
          <cell r="S412">
            <v>45625</v>
          </cell>
        </row>
        <row r="412">
          <cell r="W412" t="str">
            <v>15003271923</v>
          </cell>
          <cell r="X412" t="str">
            <v>滕树枝</v>
          </cell>
          <cell r="Y412">
            <v>15731405814</v>
          </cell>
          <cell r="Z412" t="str">
            <v>初中</v>
          </cell>
          <cell r="AA412">
            <v>1995</v>
          </cell>
          <cell r="AB412" t="str">
            <v>下伙房中学</v>
          </cell>
        </row>
        <row r="412">
          <cell r="AJ412" t="str">
            <v>汉</v>
          </cell>
          <cell r="AK412" t="str">
            <v>群众</v>
          </cell>
          <cell r="AL412" t="str">
            <v>已婚</v>
          </cell>
          <cell r="AM412" t="str">
            <v>1979.12.12</v>
          </cell>
          <cell r="AN412">
            <v>45</v>
          </cell>
          <cell r="AO412">
            <v>2000</v>
          </cell>
          <cell r="AP412" t="str">
            <v>河北</v>
          </cell>
          <cell r="AQ412" t="str">
            <v>河北省承德市围场满族
蒙古族自治县下伙房乡沙巴太村一组</v>
          </cell>
        </row>
        <row r="413">
          <cell r="C413" t="str">
            <v>宋文泽</v>
          </cell>
          <cell r="D413" t="str">
            <v>男</v>
          </cell>
          <cell r="E413" t="str">
            <v>前台</v>
          </cell>
          <cell r="F413" t="str">
            <v>河北光华荣昌汽车部件有限公司</v>
          </cell>
          <cell r="G413" t="str">
            <v>座椅事业一部--金属件厂</v>
          </cell>
          <cell r="H413" t="str">
            <v>焊接车间</v>
          </cell>
          <cell r="I413" t="str">
            <v>摆件工</v>
          </cell>
          <cell r="J413" t="str">
            <v>/</v>
          </cell>
          <cell r="K413" t="str">
            <v>河北</v>
          </cell>
          <cell r="L413" t="str">
            <v>沧州众智鑫成人力资源服务有限公司</v>
          </cell>
          <cell r="M413" t="str">
            <v>劳务派遣</v>
          </cell>
          <cell r="N413" t="str">
            <v>否</v>
          </cell>
          <cell r="O413" t="str">
            <v>否</v>
          </cell>
          <cell r="P413" t="str">
            <v>劳务派遣</v>
          </cell>
          <cell r="Q413" t="str">
            <v>生产类</v>
          </cell>
          <cell r="R413" t="str">
            <v>直接人员</v>
          </cell>
          <cell r="S413">
            <v>45629</v>
          </cell>
          <cell r="T413">
            <v>0</v>
          </cell>
        </row>
        <row r="413">
          <cell r="W413" t="str">
            <v>17331758948</v>
          </cell>
          <cell r="X413" t="str">
            <v>宋文阔</v>
          </cell>
          <cell r="Y413" t="str">
            <v>157 3270 2187</v>
          </cell>
        </row>
        <row r="413">
          <cell r="AF413" t="str">
            <v>2024.3.28</v>
          </cell>
          <cell r="AG413" t="str">
            <v>中捷职业技术学校</v>
          </cell>
          <cell r="AH413" t="str">
            <v>机电一体化</v>
          </cell>
        </row>
        <row r="413">
          <cell r="AJ413" t="str">
            <v>汉</v>
          </cell>
          <cell r="AK413" t="str">
            <v>群众</v>
          </cell>
          <cell r="AL413" t="str">
            <v>未婚</v>
          </cell>
          <cell r="AM413" t="str">
            <v>2006-03-06</v>
          </cell>
          <cell r="AN413">
            <v>18</v>
          </cell>
        </row>
        <row r="413">
          <cell r="AQ413" t="str">
            <v>河北省黄骅市羊二庄镇大孙庄村1007号</v>
          </cell>
        </row>
        <row r="414">
          <cell r="C414" t="str">
            <v>白立宏</v>
          </cell>
          <cell r="D414" t="str">
            <v>男</v>
          </cell>
          <cell r="E414" t="str">
            <v>前台</v>
          </cell>
          <cell r="F414" t="str">
            <v>河北光华荣昌汽车部件有限公司</v>
          </cell>
          <cell r="G414" t="str">
            <v>座椅事业一部--金属件厂</v>
          </cell>
          <cell r="H414" t="str">
            <v>冲压弯管车间</v>
          </cell>
          <cell r="I414" t="str">
            <v>冲压工</v>
          </cell>
          <cell r="J414" t="str">
            <v>/</v>
          </cell>
          <cell r="K414" t="str">
            <v>河北</v>
          </cell>
          <cell r="L414" t="str">
            <v>沧州众智鑫成人力资源服务有限公司</v>
          </cell>
          <cell r="M414" t="str">
            <v>劳务派遣</v>
          </cell>
          <cell r="N414" t="str">
            <v>否</v>
          </cell>
          <cell r="O414" t="str">
            <v>否</v>
          </cell>
          <cell r="P414" t="str">
            <v>劳务派遣</v>
          </cell>
          <cell r="Q414" t="str">
            <v>生产类</v>
          </cell>
          <cell r="R414" t="str">
            <v>直接人员</v>
          </cell>
          <cell r="S414">
            <v>45632</v>
          </cell>
          <cell r="T414">
            <v>0</v>
          </cell>
        </row>
        <row r="414">
          <cell r="W414" t="str">
            <v>13231738789</v>
          </cell>
          <cell r="X414" t="str">
            <v>张永智</v>
          </cell>
          <cell r="Y414">
            <v>15231723883</v>
          </cell>
        </row>
        <row r="414">
          <cell r="AG414" t="str">
            <v>沧州职业技术学院</v>
          </cell>
          <cell r="AH414" t="str">
            <v>沧州职业技术学院</v>
          </cell>
        </row>
        <row r="414">
          <cell r="AJ414" t="str">
            <v>汉</v>
          </cell>
          <cell r="AK414" t="str">
            <v>群众</v>
          </cell>
          <cell r="AL414" t="str">
            <v>已婚</v>
          </cell>
          <cell r="AM414" t="str">
            <v>1982-01-27</v>
          </cell>
          <cell r="AN414">
            <v>42</v>
          </cell>
        </row>
        <row r="414">
          <cell r="AQ414" t="str">
            <v>河北省黄骅市黄骅镇沈庄村225号</v>
          </cell>
        </row>
        <row r="415">
          <cell r="C415" t="str">
            <v>张洪军</v>
          </cell>
          <cell r="D415" t="str">
            <v>男</v>
          </cell>
          <cell r="E415" t="str">
            <v>中台</v>
          </cell>
          <cell r="F415" t="str">
            <v>河北光华荣昌汽车部件有限公司</v>
          </cell>
          <cell r="G415" t="str">
            <v>河北综合管理部</v>
          </cell>
          <cell r="H415" t="str">
            <v>行政管理科</v>
          </cell>
          <cell r="I415" t="str">
            <v>食堂/厨师</v>
          </cell>
          <cell r="J415" t="str">
            <v>/</v>
          </cell>
          <cell r="K415" t="str">
            <v>河北</v>
          </cell>
          <cell r="L415" t="str">
            <v>天津宏达翔科技有限公司</v>
          </cell>
          <cell r="M415" t="str">
            <v>劳务派遣</v>
          </cell>
          <cell r="N415" t="str">
            <v>否</v>
          </cell>
          <cell r="O415" t="str">
            <v>否</v>
          </cell>
          <cell r="P415" t="str">
            <v>劳务派遣</v>
          </cell>
          <cell r="Q415" t="str">
            <v>行政类</v>
          </cell>
          <cell r="R415" t="str">
            <v>间接人员</v>
          </cell>
          <cell r="S415">
            <v>45636</v>
          </cell>
          <cell r="T415">
            <v>0</v>
          </cell>
        </row>
        <row r="415">
          <cell r="W415" t="str">
            <v>13785812748</v>
          </cell>
          <cell r="X415" t="str">
            <v>刘淑敏</v>
          </cell>
          <cell r="Y415">
            <v>13731741367</v>
          </cell>
        </row>
        <row r="415">
          <cell r="AJ415" t="str">
            <v>汉</v>
          </cell>
          <cell r="AK415" t="str">
            <v>群众</v>
          </cell>
          <cell r="AL415" t="str">
            <v>已婚</v>
          </cell>
          <cell r="AM415" t="str">
            <v>1979-08-06</v>
          </cell>
          <cell r="AN415">
            <v>45</v>
          </cell>
        </row>
        <row r="415">
          <cell r="AP415" t="str">
            <v>河北</v>
          </cell>
          <cell r="AQ415" t="str">
            <v>河北省黄骅市滕庄子乡大浪白村536号</v>
          </cell>
        </row>
        <row r="416">
          <cell r="C416" t="str">
            <v>李阔</v>
          </cell>
          <cell r="D416" t="str">
            <v>男</v>
          </cell>
          <cell r="E416" t="str">
            <v>前台</v>
          </cell>
          <cell r="F416" t="str">
            <v>河北光华荣昌汽车部件有限公司</v>
          </cell>
          <cell r="G416" t="str">
            <v>座椅事业一部--座椅厂</v>
          </cell>
          <cell r="H416" t="str">
            <v>发泡车间</v>
          </cell>
          <cell r="I416" t="str">
            <v>发泡工</v>
          </cell>
          <cell r="J416" t="str">
            <v>/</v>
          </cell>
          <cell r="K416" t="str">
            <v>河北</v>
          </cell>
          <cell r="L416" t="str">
            <v>沧州众智鑫成人力资源服务有限公司</v>
          </cell>
          <cell r="M416" t="str">
            <v>劳务派遣</v>
          </cell>
          <cell r="N416" t="str">
            <v>否</v>
          </cell>
          <cell r="O416" t="str">
            <v>否</v>
          </cell>
          <cell r="P416" t="str">
            <v>劳务派遣</v>
          </cell>
          <cell r="Q416" t="str">
            <v>生产类</v>
          </cell>
          <cell r="R416" t="str">
            <v>直接人员</v>
          </cell>
          <cell r="S416" t="str">
            <v>2024/12/11</v>
          </cell>
          <cell r="T416">
            <v>0</v>
          </cell>
        </row>
        <row r="416">
          <cell r="W416" t="str">
            <v>13311111709</v>
          </cell>
          <cell r="X416" t="str">
            <v>刘孟雪</v>
          </cell>
          <cell r="Y416" t="str">
            <v>18830709363</v>
          </cell>
        </row>
        <row r="416">
          <cell r="AJ416" t="str">
            <v>汉</v>
          </cell>
          <cell r="AK416" t="str">
            <v>群众</v>
          </cell>
          <cell r="AL416" t="str">
            <v>已婚</v>
          </cell>
          <cell r="AM416" t="str">
            <v>1992-06-17</v>
          </cell>
          <cell r="AN416">
            <v>32</v>
          </cell>
        </row>
        <row r="416">
          <cell r="AP416" t="str">
            <v>河北</v>
          </cell>
          <cell r="AQ416" t="str">
            <v>河北省黄骅市常郭镇前赵村43号</v>
          </cell>
        </row>
        <row r="417">
          <cell r="C417" t="str">
            <v>雷建国</v>
          </cell>
          <cell r="D417" t="str">
            <v>男</v>
          </cell>
          <cell r="E417" t="str">
            <v>前台</v>
          </cell>
          <cell r="F417" t="str">
            <v>河北光华荣昌汽车部件有限公司</v>
          </cell>
          <cell r="G417" t="str">
            <v>座椅事业一部--金属件厂</v>
          </cell>
          <cell r="H417" t="str">
            <v>冲压弯管车间</v>
          </cell>
          <cell r="I417" t="str">
            <v>冲压工</v>
          </cell>
          <cell r="J417" t="str">
            <v>/</v>
          </cell>
          <cell r="K417" t="str">
            <v>河北</v>
          </cell>
          <cell r="L417" t="str">
            <v>沧州众智鑫成人力资源服务有限公司</v>
          </cell>
          <cell r="M417" t="str">
            <v>劳务派遣</v>
          </cell>
          <cell r="N417" t="str">
            <v>否</v>
          </cell>
          <cell r="O417" t="str">
            <v>否</v>
          </cell>
          <cell r="P417" t="str">
            <v>劳务派遣</v>
          </cell>
          <cell r="Q417" t="str">
            <v>生产类</v>
          </cell>
          <cell r="R417" t="str">
            <v>直接人员</v>
          </cell>
          <cell r="S417" t="str">
            <v>2024/12/16</v>
          </cell>
          <cell r="T417">
            <v>0</v>
          </cell>
        </row>
        <row r="417">
          <cell r="W417" t="str">
            <v>15803129403</v>
          </cell>
        </row>
        <row r="417">
          <cell r="AM417" t="str">
            <v>1984-04-01</v>
          </cell>
          <cell r="AN417">
            <v>40</v>
          </cell>
        </row>
        <row r="417">
          <cell r="AP417" t="str">
            <v>河北</v>
          </cell>
          <cell r="AQ417" t="str">
            <v>河北省高碑店市方官镇雷李庄村59号</v>
          </cell>
        </row>
        <row r="418">
          <cell r="C418" t="str">
            <v>朱建伟</v>
          </cell>
          <cell r="D418" t="str">
            <v>男</v>
          </cell>
          <cell r="E418" t="str">
            <v>前台</v>
          </cell>
          <cell r="F418" t="str">
            <v>河北光华荣昌汽车部件有限公司</v>
          </cell>
          <cell r="G418" t="str">
            <v>座椅事业一部--金属件厂</v>
          </cell>
          <cell r="H418" t="str">
            <v>冲压弯管车间</v>
          </cell>
          <cell r="I418" t="str">
            <v>冲压工</v>
          </cell>
          <cell r="J418" t="str">
            <v>/</v>
          </cell>
          <cell r="K418" t="str">
            <v>河北</v>
          </cell>
          <cell r="L418" t="str">
            <v>天津宏达翔科技有限公司</v>
          </cell>
          <cell r="M418" t="str">
            <v>劳务派遣</v>
          </cell>
          <cell r="N418" t="str">
            <v>否</v>
          </cell>
          <cell r="O418" t="str">
            <v>否</v>
          </cell>
          <cell r="P418" t="str">
            <v>劳务派遣</v>
          </cell>
          <cell r="Q418" t="str">
            <v>生产类</v>
          </cell>
          <cell r="R418" t="str">
            <v>直接人员</v>
          </cell>
          <cell r="S418">
            <v>45627</v>
          </cell>
          <cell r="T418">
            <v>0</v>
          </cell>
        </row>
        <row r="418">
          <cell r="W418" t="str">
            <v>16630702731</v>
          </cell>
          <cell r="X418" t="str">
            <v>朱芳录</v>
          </cell>
          <cell r="Y418">
            <v>18263047817</v>
          </cell>
          <cell r="Z418" t="str">
            <v>高中</v>
          </cell>
          <cell r="AA418">
            <v>2014.06</v>
          </cell>
          <cell r="AB418" t="str">
            <v>乐陵一中</v>
          </cell>
        </row>
        <row r="418">
          <cell r="AJ418" t="str">
            <v>汉</v>
          </cell>
          <cell r="AK418" t="str">
            <v>群众</v>
          </cell>
          <cell r="AL418" t="str">
            <v>已婚</v>
          </cell>
          <cell r="AM418" t="str">
            <v>1996-04-11</v>
          </cell>
          <cell r="AN418">
            <v>28</v>
          </cell>
          <cell r="AO418">
            <v>2015.05</v>
          </cell>
          <cell r="AP418" t="str">
            <v>山东</v>
          </cell>
          <cell r="AQ418" t="str">
            <v>山东省乐陵市黄夾镇朱家村1号</v>
          </cell>
        </row>
        <row r="419">
          <cell r="C419" t="str">
            <v>赵晨</v>
          </cell>
          <cell r="D419" t="str">
            <v>男</v>
          </cell>
          <cell r="E419" t="str">
            <v>前台</v>
          </cell>
          <cell r="F419" t="str">
            <v>河北光华荣昌汽车部件有限公司</v>
          </cell>
          <cell r="G419" t="str">
            <v>座椅事业一部--金属件厂</v>
          </cell>
          <cell r="H419" t="str">
            <v>焊接车间</v>
          </cell>
          <cell r="I419" t="str">
            <v>摆件工</v>
          </cell>
          <cell r="J419" t="str">
            <v>/</v>
          </cell>
          <cell r="K419" t="str">
            <v>河北</v>
          </cell>
          <cell r="L419" t="str">
            <v>天津宏达翔科技有限公司</v>
          </cell>
          <cell r="M419" t="str">
            <v>劳务派遣</v>
          </cell>
          <cell r="N419" t="str">
            <v>否</v>
          </cell>
          <cell r="O419" t="str">
            <v>否</v>
          </cell>
          <cell r="P419" t="str">
            <v>劳务派遣</v>
          </cell>
          <cell r="Q419" t="str">
            <v>生产类</v>
          </cell>
          <cell r="R419" t="str">
            <v>直接人员</v>
          </cell>
          <cell r="S419">
            <v>45633</v>
          </cell>
          <cell r="T419">
            <v>0</v>
          </cell>
        </row>
        <row r="419">
          <cell r="W419" t="str">
            <v>15835305795</v>
          </cell>
          <cell r="X419" t="str">
            <v>赵丽萍</v>
          </cell>
          <cell r="Y419">
            <v>15934331623</v>
          </cell>
          <cell r="Z419" t="str">
            <v>高中</v>
          </cell>
          <cell r="AA419">
            <v>2018</v>
          </cell>
          <cell r="AB419" t="str">
            <v>盂县职高</v>
          </cell>
        </row>
        <row r="419">
          <cell r="AJ419" t="str">
            <v>汉</v>
          </cell>
          <cell r="AK419" t="str">
            <v>群众</v>
          </cell>
          <cell r="AL419" t="str">
            <v>未婚</v>
          </cell>
          <cell r="AM419" t="str">
            <v>2000-10-27</v>
          </cell>
          <cell r="AN419">
            <v>24</v>
          </cell>
          <cell r="AO419">
            <v>2019</v>
          </cell>
          <cell r="AP419" t="str">
            <v>山西</v>
          </cell>
          <cell r="AQ419" t="str">
            <v>山西省盂县秀水镇煤炭宿舍3-10965</v>
          </cell>
        </row>
        <row r="420">
          <cell r="C420" t="str">
            <v>张长福</v>
          </cell>
          <cell r="D420" t="str">
            <v>男</v>
          </cell>
          <cell r="E420" t="str">
            <v>前台</v>
          </cell>
          <cell r="F420" t="str">
            <v>河北光华荣昌汽车部件有限公司</v>
          </cell>
          <cell r="G420" t="str">
            <v>座椅事业一部--座椅厂</v>
          </cell>
          <cell r="H420" t="str">
            <v>发泡车间</v>
          </cell>
          <cell r="I420" t="str">
            <v>发泡工</v>
          </cell>
          <cell r="J420" t="str">
            <v>/</v>
          </cell>
          <cell r="K420" t="str">
            <v>河北</v>
          </cell>
          <cell r="L420" t="str">
            <v>天津宏达翔科技有限公司</v>
          </cell>
          <cell r="M420" t="str">
            <v>劳务派遣</v>
          </cell>
          <cell r="N420" t="str">
            <v>否</v>
          </cell>
          <cell r="O420" t="str">
            <v>否</v>
          </cell>
          <cell r="P420" t="str">
            <v>劳务派遣</v>
          </cell>
          <cell r="Q420" t="str">
            <v>生产类</v>
          </cell>
          <cell r="R420" t="str">
            <v>直接人员</v>
          </cell>
          <cell r="S420">
            <v>45636</v>
          </cell>
          <cell r="T420">
            <v>0</v>
          </cell>
        </row>
        <row r="420">
          <cell r="W420" t="str">
            <v>13785739543</v>
          </cell>
          <cell r="X420" t="str">
            <v>张志源</v>
          </cell>
          <cell r="Y420">
            <v>17733746149</v>
          </cell>
          <cell r="Z420" t="str">
            <v>初中</v>
          </cell>
          <cell r="AA420">
            <v>1997</v>
          </cell>
          <cell r="AB420" t="str">
            <v>旧城中学</v>
          </cell>
        </row>
        <row r="420">
          <cell r="AJ420" t="str">
            <v>汉</v>
          </cell>
          <cell r="AK420" t="str">
            <v>群众</v>
          </cell>
          <cell r="AL420" t="str">
            <v>已婚</v>
          </cell>
          <cell r="AM420" t="str">
            <v>1982-09-03</v>
          </cell>
          <cell r="AN420">
            <v>42</v>
          </cell>
          <cell r="AO420">
            <v>2009</v>
          </cell>
          <cell r="AP420" t="str">
            <v>河北</v>
          </cell>
          <cell r="AQ420" t="str">
            <v>河北省黄骅市旧城镇阚庄村322号</v>
          </cell>
        </row>
        <row r="421">
          <cell r="C421" t="str">
            <v>刘晓鹏</v>
          </cell>
          <cell r="D421" t="str">
            <v>男</v>
          </cell>
          <cell r="E421" t="str">
            <v>前台</v>
          </cell>
          <cell r="F421" t="str">
            <v>河北光华荣昌汽车部件有限公司</v>
          </cell>
          <cell r="G421" t="str">
            <v>座椅事业一部--金属件厂</v>
          </cell>
          <cell r="H421" t="str">
            <v>焊接车间</v>
          </cell>
          <cell r="I421" t="str">
            <v>摆件工</v>
          </cell>
          <cell r="J421" t="str">
            <v>/</v>
          </cell>
          <cell r="K421" t="str">
            <v>河北</v>
          </cell>
          <cell r="L421" t="str">
            <v>天津宏达翔科技有限公司</v>
          </cell>
          <cell r="M421" t="str">
            <v>劳务派遣</v>
          </cell>
          <cell r="N421" t="str">
            <v>否</v>
          </cell>
          <cell r="O421" t="str">
            <v>否</v>
          </cell>
          <cell r="P421" t="str">
            <v>劳务派遣</v>
          </cell>
          <cell r="Q421" t="str">
            <v>生产类</v>
          </cell>
          <cell r="R421" t="str">
            <v>直接人员</v>
          </cell>
          <cell r="S421">
            <v>45638</v>
          </cell>
          <cell r="T421">
            <v>0</v>
          </cell>
        </row>
        <row r="421">
          <cell r="W421">
            <v>15392539867</v>
          </cell>
          <cell r="X421" t="str">
            <v>韩雪娇</v>
          </cell>
          <cell r="Y421">
            <v>13453359759</v>
          </cell>
          <cell r="Z421" t="str">
            <v>中专</v>
          </cell>
          <cell r="AA421">
            <v>2012</v>
          </cell>
          <cell r="AB421" t="str">
            <v>太原职中</v>
          </cell>
        </row>
        <row r="421">
          <cell r="AJ421" t="str">
            <v>汉</v>
          </cell>
          <cell r="AK421" t="str">
            <v>群众</v>
          </cell>
          <cell r="AL421" t="str">
            <v>未婚</v>
          </cell>
          <cell r="AM421" t="str">
            <v>1993-11-08</v>
          </cell>
          <cell r="AN421">
            <v>31</v>
          </cell>
          <cell r="AO421">
            <v>2013</v>
          </cell>
          <cell r="AP421" t="str">
            <v>山西</v>
          </cell>
          <cell r="AQ421" t="str">
            <v>山西省盂县秀水镇泥河村318</v>
          </cell>
        </row>
        <row r="422">
          <cell r="C422" t="str">
            <v>孙学文</v>
          </cell>
          <cell r="D422" t="str">
            <v>男</v>
          </cell>
          <cell r="E422" t="str">
            <v>前台</v>
          </cell>
          <cell r="F422" t="str">
            <v>河北光华荣昌汽车部件有限公司</v>
          </cell>
          <cell r="G422" t="str">
            <v>座椅事业一部--金属件厂</v>
          </cell>
          <cell r="H422" t="str">
            <v>焊接车间</v>
          </cell>
          <cell r="I422" t="str">
            <v>摆件工</v>
          </cell>
          <cell r="J422" t="str">
            <v>/</v>
          </cell>
          <cell r="K422" t="str">
            <v>河北</v>
          </cell>
          <cell r="L422" t="str">
            <v>天津宏达翔科技有限公司</v>
          </cell>
          <cell r="M422" t="str">
            <v>劳务派遣</v>
          </cell>
          <cell r="N422" t="str">
            <v>否</v>
          </cell>
          <cell r="O422" t="str">
            <v>否</v>
          </cell>
          <cell r="P422" t="str">
            <v>劳务派遣</v>
          </cell>
          <cell r="Q422" t="str">
            <v>生产类</v>
          </cell>
          <cell r="R422" t="str">
            <v>直接人员</v>
          </cell>
          <cell r="S422">
            <v>45638</v>
          </cell>
          <cell r="T422">
            <v>0</v>
          </cell>
        </row>
        <row r="422">
          <cell r="W422">
            <v>19834115412</v>
          </cell>
          <cell r="X422" t="str">
            <v>王晓彦</v>
          </cell>
          <cell r="Y422">
            <v>18635379719</v>
          </cell>
          <cell r="Z422" t="str">
            <v>初中</v>
          </cell>
          <cell r="AA422">
            <v>2019</v>
          </cell>
          <cell r="AB422" t="str">
            <v>孙家庄中学</v>
          </cell>
        </row>
        <row r="422">
          <cell r="AJ422" t="str">
            <v>汉</v>
          </cell>
          <cell r="AK422" t="str">
            <v>群众</v>
          </cell>
          <cell r="AL422" t="str">
            <v>未婚</v>
          </cell>
          <cell r="AM422" t="str">
            <v>2006-04-30</v>
          </cell>
          <cell r="AN422">
            <v>18</v>
          </cell>
          <cell r="AO422">
            <v>2019</v>
          </cell>
          <cell r="AP422" t="str">
            <v>山西</v>
          </cell>
          <cell r="AQ422" t="str">
            <v>山西省盂县北下庄
獐儿坪村46号</v>
          </cell>
        </row>
        <row r="423">
          <cell r="C423" t="str">
            <v>郭俊文</v>
          </cell>
          <cell r="D423" t="str">
            <v>男</v>
          </cell>
          <cell r="E423" t="str">
            <v>前台</v>
          </cell>
          <cell r="F423" t="str">
            <v>河北光华荣昌汽车部件有限公司</v>
          </cell>
          <cell r="G423" t="str">
            <v>座椅事业一部--金属件厂</v>
          </cell>
          <cell r="H423" t="str">
            <v>焊接车间</v>
          </cell>
          <cell r="I423" t="str">
            <v>摆件工</v>
          </cell>
          <cell r="J423" t="str">
            <v>/</v>
          </cell>
          <cell r="K423" t="str">
            <v>河北</v>
          </cell>
          <cell r="L423" t="str">
            <v>天津宏达翔科技有限公司</v>
          </cell>
          <cell r="M423" t="str">
            <v>劳务派遣</v>
          </cell>
          <cell r="N423" t="str">
            <v>否</v>
          </cell>
          <cell r="O423" t="str">
            <v>否</v>
          </cell>
          <cell r="P423" t="str">
            <v>劳务派遣</v>
          </cell>
          <cell r="Q423" t="str">
            <v>生产类</v>
          </cell>
          <cell r="R423" t="str">
            <v>直接人员</v>
          </cell>
          <cell r="S423">
            <v>45638</v>
          </cell>
          <cell r="T423">
            <v>0</v>
          </cell>
        </row>
        <row r="423">
          <cell r="W423">
            <v>17635750152</v>
          </cell>
          <cell r="X423" t="str">
            <v>郭圆圆</v>
          </cell>
          <cell r="Y423">
            <v>13191135951</v>
          </cell>
          <cell r="Z423" t="str">
            <v>初中</v>
          </cell>
          <cell r="AA423">
            <v>2020</v>
          </cell>
          <cell r="AB423" t="str">
            <v>盂县中学</v>
          </cell>
        </row>
        <row r="423">
          <cell r="AJ423" t="str">
            <v>汉</v>
          </cell>
          <cell r="AK423" t="str">
            <v>群众</v>
          </cell>
          <cell r="AL423" t="str">
            <v>未婚</v>
          </cell>
          <cell r="AM423" t="str">
            <v>1990-08-23</v>
          </cell>
          <cell r="AN423">
            <v>34</v>
          </cell>
          <cell r="AO423">
            <v>2020</v>
          </cell>
          <cell r="AP423" t="str">
            <v>山西</v>
          </cell>
          <cell r="AQ423" t="str">
            <v>山西省盂县上社镇
车轮村59号</v>
          </cell>
        </row>
        <row r="424">
          <cell r="C424" t="str">
            <v>王国达</v>
          </cell>
          <cell r="D424" t="str">
            <v>男</v>
          </cell>
          <cell r="E424" t="str">
            <v>前台</v>
          </cell>
          <cell r="F424" t="str">
            <v>河北光华荣昌汽车部件有限公司</v>
          </cell>
          <cell r="G424" t="str">
            <v>座椅事业一部--金属件厂</v>
          </cell>
          <cell r="H424" t="str">
            <v>生产管理科</v>
          </cell>
          <cell r="I424" t="str">
            <v>上料工</v>
          </cell>
          <cell r="J424" t="str">
            <v>/</v>
          </cell>
          <cell r="K424" t="str">
            <v>河北</v>
          </cell>
          <cell r="L424" t="str">
            <v>天津宏达翔科技有限公司</v>
          </cell>
          <cell r="M424" t="str">
            <v>劳务派遣</v>
          </cell>
          <cell r="N424" t="str">
            <v>否</v>
          </cell>
          <cell r="O424" t="str">
            <v>否</v>
          </cell>
          <cell r="P424" t="str">
            <v>劳务派遣</v>
          </cell>
          <cell r="Q424" t="str">
            <v>生产类</v>
          </cell>
          <cell r="R424" t="str">
            <v>直接人员</v>
          </cell>
          <cell r="S424">
            <v>45640</v>
          </cell>
          <cell r="T424">
            <v>0</v>
          </cell>
        </row>
        <row r="424">
          <cell r="W424">
            <v>17632016386</v>
          </cell>
          <cell r="X424" t="str">
            <v>高振风</v>
          </cell>
          <cell r="Y424">
            <v>15531735954</v>
          </cell>
          <cell r="Z424" t="str">
            <v>中专</v>
          </cell>
          <cell r="AA424">
            <v>2024.09</v>
          </cell>
          <cell r="AB424" t="str">
            <v>黄骅市职教中心</v>
          </cell>
        </row>
        <row r="424">
          <cell r="AJ424" t="str">
            <v>汉</v>
          </cell>
          <cell r="AK424" t="str">
            <v>群众</v>
          </cell>
          <cell r="AL424" t="str">
            <v>未婚</v>
          </cell>
          <cell r="AM424" t="str">
            <v>2005-06-15</v>
          </cell>
          <cell r="AN424">
            <v>19</v>
          </cell>
          <cell r="AO424" t="str">
            <v>2024.09.10</v>
          </cell>
          <cell r="AP424" t="str">
            <v>河北</v>
          </cell>
          <cell r="AQ424" t="str">
            <v>河北省黄骅市管庄乡
西排村91号</v>
          </cell>
        </row>
        <row r="425">
          <cell r="C425" t="str">
            <v>张阔</v>
          </cell>
          <cell r="D425" t="str">
            <v>男</v>
          </cell>
          <cell r="E425" t="str">
            <v>前台</v>
          </cell>
          <cell r="F425" t="str">
            <v>河北光华荣昌汽车部件有限公司</v>
          </cell>
          <cell r="G425" t="str">
            <v>座椅事业一部--金属件厂</v>
          </cell>
          <cell r="H425" t="str">
            <v>底座装配车间</v>
          </cell>
          <cell r="I425" t="str">
            <v>组装工</v>
          </cell>
          <cell r="J425" t="str">
            <v>/</v>
          </cell>
          <cell r="K425" t="str">
            <v>河北</v>
          </cell>
          <cell r="L425" t="str">
            <v>天津宏达翔科技有限公司</v>
          </cell>
          <cell r="M425" t="str">
            <v>劳务派遣</v>
          </cell>
          <cell r="N425" t="str">
            <v>否</v>
          </cell>
          <cell r="O425" t="str">
            <v>否</v>
          </cell>
          <cell r="P425" t="str">
            <v>劳务派遣</v>
          </cell>
          <cell r="Q425" t="str">
            <v>生产类</v>
          </cell>
          <cell r="R425" t="str">
            <v>直接人员</v>
          </cell>
          <cell r="S425">
            <v>45641</v>
          </cell>
          <cell r="T425">
            <v>0</v>
          </cell>
        </row>
        <row r="425">
          <cell r="W425">
            <v>13903270382</v>
          </cell>
          <cell r="X425" t="str">
            <v>王艳平</v>
          </cell>
          <cell r="Y425">
            <v>15130812534</v>
          </cell>
          <cell r="Z425" t="str">
            <v>中专</v>
          </cell>
          <cell r="AA425">
            <v>20254.04</v>
          </cell>
          <cell r="AB425" t="str">
            <v>中捷技校</v>
          </cell>
        </row>
        <row r="425">
          <cell r="AJ425" t="str">
            <v>汉</v>
          </cell>
          <cell r="AK425" t="str">
            <v>群众</v>
          </cell>
          <cell r="AL425" t="str">
            <v>未婚</v>
          </cell>
          <cell r="AM425" t="str">
            <v>2006-05-10</v>
          </cell>
          <cell r="AN425">
            <v>18</v>
          </cell>
          <cell r="AO425">
            <v>2024.04</v>
          </cell>
          <cell r="AP425" t="str">
            <v>河北</v>
          </cell>
          <cell r="AQ425" t="str">
            <v>河北省黄骅市管庄乡
东排村106号</v>
          </cell>
        </row>
        <row r="426">
          <cell r="C426" t="str">
            <v>张益硕</v>
          </cell>
          <cell r="D426" t="str">
            <v>男</v>
          </cell>
          <cell r="E426" t="str">
            <v>前台</v>
          </cell>
          <cell r="F426" t="str">
            <v>河北光华荣昌汽车部件有限公司</v>
          </cell>
          <cell r="G426" t="str">
            <v>座椅事业一部--金属件厂</v>
          </cell>
          <cell r="H426" t="str">
            <v>底座装配车间</v>
          </cell>
          <cell r="I426" t="str">
            <v>组装工</v>
          </cell>
          <cell r="J426" t="str">
            <v>/</v>
          </cell>
          <cell r="K426" t="str">
            <v>河北</v>
          </cell>
          <cell r="L426" t="str">
            <v>天津宏达翔科技有限公司</v>
          </cell>
          <cell r="M426" t="str">
            <v>劳务派遣</v>
          </cell>
          <cell r="N426" t="str">
            <v>否</v>
          </cell>
          <cell r="O426" t="str">
            <v>否</v>
          </cell>
          <cell r="P426" t="str">
            <v>劳务派遣</v>
          </cell>
          <cell r="Q426" t="str">
            <v>生产类</v>
          </cell>
          <cell r="R426" t="str">
            <v>直接人员</v>
          </cell>
          <cell r="S426">
            <v>45641</v>
          </cell>
          <cell r="T426">
            <v>0</v>
          </cell>
        </row>
        <row r="426">
          <cell r="W426">
            <v>16631717029</v>
          </cell>
          <cell r="X426" t="str">
            <v>张硕</v>
          </cell>
          <cell r="Y426">
            <v>19718630845</v>
          </cell>
          <cell r="Z426" t="str">
            <v>高中</v>
          </cell>
          <cell r="AA426">
            <v>2024.04</v>
          </cell>
          <cell r="AB426" t="str">
            <v>中捷技校</v>
          </cell>
        </row>
        <row r="426">
          <cell r="AJ426" t="str">
            <v>汉</v>
          </cell>
          <cell r="AK426" t="str">
            <v>群众</v>
          </cell>
          <cell r="AL426" t="str">
            <v>未婚</v>
          </cell>
          <cell r="AM426" t="str">
            <v>2006-03-01</v>
          </cell>
          <cell r="AN426">
            <v>18</v>
          </cell>
          <cell r="AO426" t="str">
            <v>2024.04.15</v>
          </cell>
          <cell r="AP426" t="str">
            <v>河北</v>
          </cell>
          <cell r="AQ426" t="str">
            <v>河北省黄骅市旧城镇
中才村62号</v>
          </cell>
        </row>
        <row r="427">
          <cell r="C427" t="str">
            <v>闫寿彬</v>
          </cell>
          <cell r="D427" t="str">
            <v>男</v>
          </cell>
          <cell r="E427" t="str">
            <v>前台</v>
          </cell>
          <cell r="F427" t="str">
            <v>河北光华荣昌汽车部件有限公司</v>
          </cell>
          <cell r="G427" t="str">
            <v>座椅事业一部--金属件厂</v>
          </cell>
          <cell r="H427" t="str">
            <v>焊接车间</v>
          </cell>
          <cell r="I427" t="str">
            <v>摆件工</v>
          </cell>
          <cell r="J427" t="str">
            <v>/</v>
          </cell>
          <cell r="K427" t="str">
            <v>河北</v>
          </cell>
          <cell r="L427" t="str">
            <v>天津宏达翔科技有限公司</v>
          </cell>
          <cell r="M427" t="str">
            <v>劳务派遣</v>
          </cell>
          <cell r="N427" t="str">
            <v>否</v>
          </cell>
          <cell r="O427" t="str">
            <v>否</v>
          </cell>
          <cell r="P427" t="str">
            <v>劳务派遣</v>
          </cell>
          <cell r="Q427" t="str">
            <v>生产类</v>
          </cell>
          <cell r="R427" t="str">
            <v>直接人员</v>
          </cell>
          <cell r="S427">
            <v>45642</v>
          </cell>
          <cell r="T427">
            <v>0</v>
          </cell>
        </row>
        <row r="427">
          <cell r="W427">
            <v>13785750214</v>
          </cell>
          <cell r="X427" t="str">
            <v>宋乐乐</v>
          </cell>
          <cell r="Y427">
            <v>18824120517</v>
          </cell>
          <cell r="Z427" t="str">
            <v>初中</v>
          </cell>
          <cell r="AA427">
            <v>2006</v>
          </cell>
          <cell r="AB427" t="str">
            <v>黄骅市管庄中学</v>
          </cell>
        </row>
        <row r="427">
          <cell r="AJ427" t="str">
            <v>汉</v>
          </cell>
          <cell r="AK427" t="str">
            <v>群众</v>
          </cell>
          <cell r="AL427" t="str">
            <v>已婚</v>
          </cell>
          <cell r="AM427" t="str">
            <v>1990-05-17</v>
          </cell>
          <cell r="AN427">
            <v>34</v>
          </cell>
          <cell r="AO427">
            <v>2006</v>
          </cell>
          <cell r="AP427" t="str">
            <v>河北</v>
          </cell>
          <cell r="AQ427" t="str">
            <v>河北省黄骅市管庄乡
闫庄子村297号</v>
          </cell>
        </row>
        <row r="428">
          <cell r="C428" t="str">
            <v>滕巨猛</v>
          </cell>
          <cell r="D428" t="str">
            <v>男</v>
          </cell>
          <cell r="E428" t="str">
            <v>前台</v>
          </cell>
          <cell r="F428" t="str">
            <v>河北光华荣昌汽车部件有限公司</v>
          </cell>
          <cell r="G428" t="str">
            <v>座椅事业一部--座椅厂</v>
          </cell>
          <cell r="H428" t="str">
            <v>发泡车间</v>
          </cell>
          <cell r="I428" t="str">
            <v>发泡工</v>
          </cell>
          <cell r="J428" t="str">
            <v>/</v>
          </cell>
          <cell r="K428" t="str">
            <v>河北</v>
          </cell>
          <cell r="L428" t="str">
            <v>河北工厂</v>
          </cell>
          <cell r="M428" t="str">
            <v>劳动合同</v>
          </cell>
          <cell r="N428" t="str">
            <v>是</v>
          </cell>
          <cell r="O428" t="str">
            <v>否</v>
          </cell>
          <cell r="P428" t="str">
            <v>正式工</v>
          </cell>
          <cell r="Q428" t="str">
            <v>生产类</v>
          </cell>
          <cell r="R428" t="str">
            <v>直接人员</v>
          </cell>
          <cell r="S428">
            <v>45643</v>
          </cell>
          <cell r="T428">
            <v>0</v>
          </cell>
        </row>
        <row r="428">
          <cell r="W428">
            <v>15533765961</v>
          </cell>
        </row>
        <row r="428">
          <cell r="Y428">
            <v>18931792906</v>
          </cell>
          <cell r="Z428" t="str">
            <v>中专</v>
          </cell>
          <cell r="AA428">
            <v>42887</v>
          </cell>
          <cell r="AB428" t="str">
            <v>中捷职业技术学校</v>
          </cell>
          <cell r="AC428" t="str">
            <v>汽车制造与维修</v>
          </cell>
          <cell r="AD428" t="str">
            <v>统招</v>
          </cell>
          <cell r="AE428" t="str">
            <v>中专</v>
          </cell>
          <cell r="AF428">
            <v>42887</v>
          </cell>
          <cell r="AG428" t="str">
            <v>中捷职业技术学校</v>
          </cell>
          <cell r="AH428" t="str">
            <v>汽车制造与维修</v>
          </cell>
          <cell r="AI428" t="str">
            <v>统招</v>
          </cell>
          <cell r="AJ428" t="str">
            <v>汉</v>
          </cell>
          <cell r="AK428" t="str">
            <v>群众</v>
          </cell>
          <cell r="AL428" t="str">
            <v>未婚</v>
          </cell>
          <cell r="AM428" t="str">
            <v>1999-01-14</v>
          </cell>
          <cell r="AN428">
            <v>25</v>
          </cell>
          <cell r="AO428" t="str">
            <v>2017年</v>
          </cell>
          <cell r="AP428" t="str">
            <v>河北</v>
          </cell>
          <cell r="AQ428" t="str">
            <v>河北省黄骅市滕庄子乡前滕村1号</v>
          </cell>
        </row>
        <row r="429">
          <cell r="C429" t="str">
            <v>刘石头</v>
          </cell>
          <cell r="D429" t="str">
            <v>男</v>
          </cell>
          <cell r="E429" t="str">
            <v>前台</v>
          </cell>
          <cell r="F429" t="str">
            <v>河北光华荣昌汽车部件有限公司</v>
          </cell>
          <cell r="G429" t="str">
            <v>座椅事业一部--座椅厂</v>
          </cell>
          <cell r="H429" t="str">
            <v>发泡车间</v>
          </cell>
          <cell r="I429" t="str">
            <v>发泡工</v>
          </cell>
          <cell r="J429" t="str">
            <v>/</v>
          </cell>
          <cell r="K429" t="str">
            <v>河北</v>
          </cell>
          <cell r="L429" t="str">
            <v>河北工厂</v>
          </cell>
          <cell r="M429" t="str">
            <v>劳动合同</v>
          </cell>
          <cell r="N429" t="str">
            <v>是</v>
          </cell>
          <cell r="O429" t="str">
            <v>否</v>
          </cell>
          <cell r="P429" t="str">
            <v>正式工</v>
          </cell>
          <cell r="Q429" t="str">
            <v>生产类</v>
          </cell>
          <cell r="R429" t="str">
            <v>直接人员</v>
          </cell>
          <cell r="S429">
            <v>45643</v>
          </cell>
          <cell r="T429">
            <v>0</v>
          </cell>
        </row>
        <row r="429">
          <cell r="W429" t="str">
            <v>15733109596</v>
          </cell>
          <cell r="X429" t="str">
            <v>父亲</v>
          </cell>
          <cell r="Y429">
            <v>19203374528</v>
          </cell>
        </row>
        <row r="429">
          <cell r="AE429" t="str">
            <v>本科</v>
          </cell>
          <cell r="AF429">
            <v>42887</v>
          </cell>
          <cell r="AG429" t="str">
            <v>河北科技大学理工学院</v>
          </cell>
          <cell r="AH429" t="str">
            <v>测控技术与仪器</v>
          </cell>
        </row>
        <row r="429">
          <cell r="AJ429" t="str">
            <v>汉</v>
          </cell>
          <cell r="AK429" t="str">
            <v>群众</v>
          </cell>
          <cell r="AL429" t="str">
            <v>未婚</v>
          </cell>
          <cell r="AM429" t="str">
            <v>1994-03-02</v>
          </cell>
          <cell r="AN429">
            <v>30</v>
          </cell>
        </row>
        <row r="429">
          <cell r="AP429" t="str">
            <v>河北</v>
          </cell>
          <cell r="AQ429" t="str">
            <v>河北省沧州市肃宁县河北乡留善寺村367</v>
          </cell>
        </row>
        <row r="430">
          <cell r="C430" t="str">
            <v>刘宏硕</v>
          </cell>
          <cell r="D430" t="str">
            <v>男</v>
          </cell>
          <cell r="E430" t="str">
            <v>前台</v>
          </cell>
          <cell r="F430" t="str">
            <v>河北光华荣昌汽车部件有限公司</v>
          </cell>
          <cell r="G430" t="str">
            <v>座椅事业一部--金属件厂</v>
          </cell>
          <cell r="H430" t="str">
            <v>焊接车间</v>
          </cell>
          <cell r="I430" t="str">
            <v>摆件工</v>
          </cell>
          <cell r="J430" t="str">
            <v>/</v>
          </cell>
          <cell r="K430" t="str">
            <v>河北</v>
          </cell>
          <cell r="L430" t="str">
            <v>沧州众智鑫成人力资源服务有限公司</v>
          </cell>
          <cell r="M430" t="str">
            <v>劳务派遣</v>
          </cell>
          <cell r="N430" t="str">
            <v>否</v>
          </cell>
          <cell r="O430" t="str">
            <v>否</v>
          </cell>
          <cell r="P430" t="str">
            <v>劳务派遣</v>
          </cell>
          <cell r="Q430" t="str">
            <v>生产类</v>
          </cell>
          <cell r="R430" t="str">
            <v>直接人员</v>
          </cell>
          <cell r="S430" t="str">
            <v>2024/12/17</v>
          </cell>
          <cell r="T430">
            <v>0</v>
          </cell>
        </row>
        <row r="430">
          <cell r="W430" t="str">
            <v>18831710100</v>
          </cell>
          <cell r="X430" t="str">
            <v>刘树来</v>
          </cell>
          <cell r="Y430">
            <v>13292732930</v>
          </cell>
        </row>
        <row r="430">
          <cell r="AM430" t="str">
            <v>2001-04-22</v>
          </cell>
          <cell r="AN430">
            <v>23</v>
          </cell>
        </row>
        <row r="430">
          <cell r="AQ430" t="str">
            <v>河北省黄骅市旧城镇东才元村31号</v>
          </cell>
        </row>
        <row r="431">
          <cell r="C431" t="str">
            <v>郭议择</v>
          </cell>
          <cell r="D431" t="str">
            <v>男</v>
          </cell>
          <cell r="E431" t="str">
            <v>前台</v>
          </cell>
          <cell r="F431" t="str">
            <v>河北光华荣昌汽车部件有限公司</v>
          </cell>
          <cell r="G431" t="str">
            <v>座椅事业一部--座椅厂</v>
          </cell>
          <cell r="H431" t="str">
            <v>发泡车间</v>
          </cell>
          <cell r="I431" t="str">
            <v>发泡工</v>
          </cell>
          <cell r="J431" t="str">
            <v>/</v>
          </cell>
          <cell r="K431" t="str">
            <v>河北</v>
          </cell>
          <cell r="L431" t="str">
            <v>沧州众智鑫成人力资源服务有限公司</v>
          </cell>
          <cell r="M431" t="str">
            <v>劳务派遣</v>
          </cell>
          <cell r="N431" t="str">
            <v>否</v>
          </cell>
          <cell r="O431" t="str">
            <v>否</v>
          </cell>
          <cell r="P431" t="str">
            <v>劳务派遣</v>
          </cell>
          <cell r="Q431" t="str">
            <v>生产类</v>
          </cell>
          <cell r="R431" t="str">
            <v>直接人员</v>
          </cell>
          <cell r="S431" t="str">
            <v>2024/12/18</v>
          </cell>
          <cell r="T431">
            <v>0</v>
          </cell>
        </row>
        <row r="431">
          <cell r="W431" t="str">
            <v>15574994942</v>
          </cell>
        </row>
        <row r="431">
          <cell r="AM431" t="str">
            <v>2005-11-25</v>
          </cell>
          <cell r="AN431">
            <v>19</v>
          </cell>
        </row>
        <row r="431">
          <cell r="AQ431" t="str">
            <v>河北省黄骅市常郭镇西泊庄村48号</v>
          </cell>
        </row>
        <row r="432">
          <cell r="C432" t="str">
            <v>张恩哲</v>
          </cell>
          <cell r="D432" t="str">
            <v>男</v>
          </cell>
          <cell r="E432" t="str">
            <v>前台</v>
          </cell>
          <cell r="F432" t="str">
            <v>河北光华荣昌汽车部件有限公司</v>
          </cell>
          <cell r="G432" t="str">
            <v>座椅事业一部--座椅厂</v>
          </cell>
          <cell r="H432" t="str">
            <v>座椅总装车间</v>
          </cell>
          <cell r="I432" t="str">
            <v>组装工</v>
          </cell>
          <cell r="J432" t="str">
            <v>/</v>
          </cell>
          <cell r="K432" t="str">
            <v>河北</v>
          </cell>
          <cell r="L432" t="str">
            <v>沧州众智鑫成人力资源服务有限公司</v>
          </cell>
          <cell r="M432" t="str">
            <v>劳务派遣</v>
          </cell>
          <cell r="N432" t="str">
            <v>否</v>
          </cell>
          <cell r="O432" t="str">
            <v>否</v>
          </cell>
          <cell r="P432" t="str">
            <v>劳务派遣</v>
          </cell>
          <cell r="Q432" t="str">
            <v>生产类</v>
          </cell>
          <cell r="R432" t="str">
            <v>直接人员</v>
          </cell>
          <cell r="S432" t="str">
            <v>2024/12/18</v>
          </cell>
          <cell r="T432">
            <v>0</v>
          </cell>
        </row>
        <row r="432">
          <cell r="W432" t="str">
            <v>18632766175</v>
          </cell>
        </row>
        <row r="432">
          <cell r="AM432" t="str">
            <v>2007-01-13</v>
          </cell>
          <cell r="AN432">
            <v>17</v>
          </cell>
        </row>
        <row r="432">
          <cell r="AQ432" t="str">
            <v>北省黄骅市常郭镇中泊庄村174号</v>
          </cell>
        </row>
        <row r="433">
          <cell r="C433" t="str">
            <v>程连生</v>
          </cell>
          <cell r="D433" t="str">
            <v>男</v>
          </cell>
          <cell r="E433" t="str">
            <v>前台</v>
          </cell>
          <cell r="F433" t="str">
            <v>河北光华荣昌汽车部件有限公司</v>
          </cell>
          <cell r="G433" t="str">
            <v>座椅事业一部--金属件厂</v>
          </cell>
          <cell r="H433" t="str">
            <v>底座装配车间</v>
          </cell>
          <cell r="I433" t="str">
            <v>组装工</v>
          </cell>
          <cell r="J433" t="str">
            <v>/</v>
          </cell>
          <cell r="K433" t="str">
            <v>河北</v>
          </cell>
          <cell r="L433" t="str">
            <v>沧州众智鑫成人力资源服务有限公司</v>
          </cell>
          <cell r="M433" t="str">
            <v>劳务派遣</v>
          </cell>
          <cell r="N433" t="str">
            <v>否</v>
          </cell>
          <cell r="O433" t="str">
            <v>否</v>
          </cell>
          <cell r="P433" t="str">
            <v>劳务派遣</v>
          </cell>
          <cell r="Q433" t="str">
            <v>生产类</v>
          </cell>
          <cell r="R433" t="str">
            <v>直接人员</v>
          </cell>
          <cell r="S433" t="str">
            <v>2024/12/18</v>
          </cell>
          <cell r="T433">
            <v>0</v>
          </cell>
        </row>
        <row r="433">
          <cell r="W433" t="str">
            <v>15552890199</v>
          </cell>
          <cell r="X433" t="str">
            <v>王兰新</v>
          </cell>
          <cell r="Y433">
            <v>13011725407</v>
          </cell>
        </row>
        <row r="433">
          <cell r="AM433" t="str">
            <v>1970-10-30</v>
          </cell>
          <cell r="AN433">
            <v>54</v>
          </cell>
        </row>
        <row r="434">
          <cell r="C434" t="str">
            <v>王云阔</v>
          </cell>
          <cell r="D434" t="str">
            <v>男</v>
          </cell>
          <cell r="E434" t="str">
            <v>前台</v>
          </cell>
          <cell r="F434" t="str">
            <v>河北光华荣昌汽车部件有限公司</v>
          </cell>
          <cell r="G434" t="str">
            <v>座椅事业一部--座椅厂</v>
          </cell>
          <cell r="H434" t="str">
            <v>发泡车间</v>
          </cell>
          <cell r="I434" t="str">
            <v>发泡工</v>
          </cell>
          <cell r="J434" t="str">
            <v>/</v>
          </cell>
          <cell r="K434" t="str">
            <v>河北</v>
          </cell>
          <cell r="L434" t="str">
            <v>沧州众智鑫成人力资源服务有限公司</v>
          </cell>
          <cell r="M434" t="str">
            <v>劳务派遣</v>
          </cell>
          <cell r="N434" t="str">
            <v>否</v>
          </cell>
          <cell r="O434" t="str">
            <v>否</v>
          </cell>
          <cell r="P434" t="str">
            <v>劳务派遣</v>
          </cell>
          <cell r="Q434" t="str">
            <v>生产类</v>
          </cell>
          <cell r="R434" t="str">
            <v>直接人员</v>
          </cell>
          <cell r="S434" t="str">
            <v>2024/12/19</v>
          </cell>
          <cell r="T434">
            <v>0</v>
          </cell>
        </row>
        <row r="434">
          <cell r="W434" t="str">
            <v>15369769626</v>
          </cell>
          <cell r="X434" t="str">
            <v>王学勇</v>
          </cell>
          <cell r="Y434" t="str">
            <v>13613273682</v>
          </cell>
        </row>
        <row r="434">
          <cell r="AM434" t="str">
            <v>2007-02-17</v>
          </cell>
          <cell r="AN434">
            <v>17</v>
          </cell>
        </row>
        <row r="434">
          <cell r="AQ434" t="str">
            <v>河北省沧州市海兴县苏基镇王龙洼村102号</v>
          </cell>
        </row>
        <row r="435">
          <cell r="C435" t="str">
            <v>李之恩</v>
          </cell>
          <cell r="D435" t="str">
            <v>男</v>
          </cell>
          <cell r="E435" t="str">
            <v>前台</v>
          </cell>
          <cell r="F435" t="str">
            <v>河北光华荣昌汽车部件有限公司</v>
          </cell>
          <cell r="G435" t="str">
            <v>座椅事业一部--金属件厂</v>
          </cell>
          <cell r="H435" t="str">
            <v>冲压弯管车间</v>
          </cell>
          <cell r="I435" t="str">
            <v>冲压工</v>
          </cell>
          <cell r="J435" t="str">
            <v>/</v>
          </cell>
          <cell r="K435" t="str">
            <v>河北</v>
          </cell>
          <cell r="L435" t="str">
            <v>沧州众智鑫成人力资源服务有限公司</v>
          </cell>
          <cell r="M435" t="str">
            <v>劳务派遣</v>
          </cell>
          <cell r="N435" t="str">
            <v>否</v>
          </cell>
          <cell r="O435" t="str">
            <v>否</v>
          </cell>
          <cell r="P435" t="str">
            <v>劳务派遣</v>
          </cell>
          <cell r="Q435" t="str">
            <v>生产类</v>
          </cell>
          <cell r="R435" t="str">
            <v>直接人员</v>
          </cell>
          <cell r="S435" t="str">
            <v>2024/12/21</v>
          </cell>
          <cell r="T435">
            <v>0</v>
          </cell>
        </row>
        <row r="435">
          <cell r="W435" t="str">
            <v>13363672315</v>
          </cell>
        </row>
        <row r="435">
          <cell r="AM435" t="str">
            <v>1985-04-25</v>
          </cell>
          <cell r="AN435">
            <v>39</v>
          </cell>
        </row>
        <row r="435">
          <cell r="AQ435" t="str">
            <v>河北省黄骅市羊二庄镇代庄子材3号</v>
          </cell>
        </row>
        <row r="436">
          <cell r="C436" t="str">
            <v>王盼盼</v>
          </cell>
          <cell r="D436" t="str">
            <v>男</v>
          </cell>
          <cell r="E436" t="str">
            <v>前台</v>
          </cell>
          <cell r="F436" t="str">
            <v>河北光华荣昌汽车部件有限公司</v>
          </cell>
          <cell r="G436" t="str">
            <v>座椅事业一部--金属件厂</v>
          </cell>
          <cell r="H436" t="str">
            <v>焊接车间</v>
          </cell>
          <cell r="I436" t="str">
            <v>摆件工</v>
          </cell>
          <cell r="J436" t="str">
            <v>/</v>
          </cell>
          <cell r="K436" t="str">
            <v>河北</v>
          </cell>
          <cell r="L436" t="str">
            <v>天津宏达翔科技有限公司</v>
          </cell>
          <cell r="M436" t="str">
            <v>劳务派遣</v>
          </cell>
          <cell r="N436" t="str">
            <v>否</v>
          </cell>
          <cell r="O436" t="str">
            <v>否</v>
          </cell>
          <cell r="P436" t="str">
            <v>劳务派遣</v>
          </cell>
          <cell r="Q436" t="str">
            <v>生产类</v>
          </cell>
          <cell r="R436" t="str">
            <v>直接人员</v>
          </cell>
          <cell r="S436">
            <v>45644</v>
          </cell>
          <cell r="T436">
            <v>0</v>
          </cell>
        </row>
        <row r="436">
          <cell r="W436">
            <v>18630752878</v>
          </cell>
          <cell r="X436" t="str">
            <v>刘俊玲</v>
          </cell>
          <cell r="Y436">
            <v>15031789892</v>
          </cell>
          <cell r="Z436" t="str">
            <v>初中</v>
          </cell>
        </row>
        <row r="436">
          <cell r="AB436" t="str">
            <v>常郭中学</v>
          </cell>
        </row>
        <row r="436">
          <cell r="AJ436" t="str">
            <v>汉</v>
          </cell>
          <cell r="AK436" t="str">
            <v>群众</v>
          </cell>
          <cell r="AL436" t="str">
            <v>未婚</v>
          </cell>
          <cell r="AM436" t="str">
            <v>1993-06-12</v>
          </cell>
          <cell r="AN436">
            <v>31</v>
          </cell>
          <cell r="AO436">
            <v>2010</v>
          </cell>
        </row>
        <row r="436">
          <cell r="AQ436" t="str">
            <v>河北省黄骅市常郭镇王芹地村363号</v>
          </cell>
        </row>
        <row r="437">
          <cell r="C437" t="str">
            <v>丁新泰</v>
          </cell>
          <cell r="D437" t="str">
            <v>男</v>
          </cell>
          <cell r="E437" t="str">
            <v>前台</v>
          </cell>
          <cell r="F437" t="str">
            <v>河北光华荣昌汽车部件有限公司</v>
          </cell>
          <cell r="G437" t="str">
            <v>座椅事业一部--金属件厂</v>
          </cell>
          <cell r="H437" t="str">
            <v>焊接车间</v>
          </cell>
          <cell r="I437" t="str">
            <v>摆件工</v>
          </cell>
          <cell r="J437" t="str">
            <v>/</v>
          </cell>
          <cell r="K437" t="str">
            <v>河北</v>
          </cell>
          <cell r="L437" t="str">
            <v>天津宏达翔科技有限公司</v>
          </cell>
          <cell r="M437" t="str">
            <v>劳务派遣</v>
          </cell>
          <cell r="N437" t="str">
            <v>否</v>
          </cell>
          <cell r="O437" t="str">
            <v>否</v>
          </cell>
          <cell r="P437" t="str">
            <v>劳务派遣</v>
          </cell>
          <cell r="Q437" t="str">
            <v>生产类</v>
          </cell>
          <cell r="R437" t="str">
            <v>直接人员</v>
          </cell>
          <cell r="S437">
            <v>45645</v>
          </cell>
          <cell r="T437">
            <v>0</v>
          </cell>
        </row>
        <row r="437">
          <cell r="W437" t="str">
            <v>152227207592</v>
          </cell>
          <cell r="X437" t="str">
            <v>丁殿勇</v>
          </cell>
          <cell r="Y437">
            <v>18031756132</v>
          </cell>
          <cell r="Z437" t="str">
            <v>中专</v>
          </cell>
        </row>
        <row r="437">
          <cell r="AB437" t="str">
            <v>渤海学校</v>
          </cell>
        </row>
        <row r="437">
          <cell r="AJ437" t="str">
            <v>汉</v>
          </cell>
          <cell r="AK437" t="str">
            <v>群众</v>
          </cell>
          <cell r="AL437" t="str">
            <v>未婚</v>
          </cell>
          <cell r="AM437" t="str">
            <v>2004-08-05</v>
          </cell>
          <cell r="AN437">
            <v>20</v>
          </cell>
          <cell r="AO437">
            <v>2024</v>
          </cell>
        </row>
        <row r="437">
          <cell r="AQ437" t="str">
            <v>河北省沧州市海兴县小山乡山东村216号</v>
          </cell>
        </row>
        <row r="438">
          <cell r="C438" t="str">
            <v>胡占飞</v>
          </cell>
          <cell r="D438" t="str">
            <v>男</v>
          </cell>
          <cell r="E438" t="str">
            <v>前台</v>
          </cell>
          <cell r="F438" t="str">
            <v>河北光华荣昌汽车部件有限公司</v>
          </cell>
          <cell r="G438" t="str">
            <v>座椅事业一部--金属件厂</v>
          </cell>
          <cell r="H438" t="str">
            <v>焊接车间</v>
          </cell>
          <cell r="I438" t="str">
            <v>摆件工</v>
          </cell>
          <cell r="J438" t="str">
            <v>/</v>
          </cell>
          <cell r="K438" t="str">
            <v>河北</v>
          </cell>
          <cell r="L438" t="str">
            <v>沧州烽源人力资源服务有限公司</v>
          </cell>
          <cell r="M438" t="str">
            <v>劳务派遣</v>
          </cell>
          <cell r="N438" t="str">
            <v>否</v>
          </cell>
          <cell r="O438" t="str">
            <v>否</v>
          </cell>
          <cell r="P438" t="str">
            <v>劳务派遣</v>
          </cell>
          <cell r="Q438" t="str">
            <v>生产类</v>
          </cell>
          <cell r="R438" t="str">
            <v>直接人员</v>
          </cell>
          <cell r="S438">
            <v>45640</v>
          </cell>
          <cell r="T438">
            <v>0</v>
          </cell>
        </row>
        <row r="438">
          <cell r="AM438" t="str">
            <v>2007-08-28</v>
          </cell>
          <cell r="AN438">
            <v>17</v>
          </cell>
        </row>
        <row r="439">
          <cell r="C439" t="str">
            <v>刘树来</v>
          </cell>
          <cell r="D439" t="str">
            <v>男</v>
          </cell>
          <cell r="E439" t="str">
            <v>前台</v>
          </cell>
          <cell r="F439" t="str">
            <v>河北光华荣昌汽车部件有限公司</v>
          </cell>
          <cell r="G439" t="str">
            <v>座椅事业一部--座椅厂</v>
          </cell>
          <cell r="H439" t="str">
            <v>发泡车间</v>
          </cell>
          <cell r="I439" t="str">
            <v>发泡工</v>
          </cell>
          <cell r="J439" t="str">
            <v>/</v>
          </cell>
          <cell r="K439" t="str">
            <v>河北</v>
          </cell>
          <cell r="L439" t="str">
            <v>沧州众智鑫成人力资源服务有限公司</v>
          </cell>
          <cell r="M439" t="str">
            <v>劳务派遣</v>
          </cell>
          <cell r="N439" t="str">
            <v>否</v>
          </cell>
          <cell r="O439" t="str">
            <v>否</v>
          </cell>
          <cell r="P439" t="str">
            <v>劳务派遣</v>
          </cell>
          <cell r="Q439" t="str">
            <v>生产类</v>
          </cell>
          <cell r="R439" t="str">
            <v>直接人员</v>
          </cell>
          <cell r="S439">
            <v>45645</v>
          </cell>
          <cell r="T439">
            <v>0</v>
          </cell>
        </row>
        <row r="439">
          <cell r="W439" t="str">
            <v>13292732930</v>
          </cell>
          <cell r="X439" t="str">
            <v>李秀瑞</v>
          </cell>
          <cell r="Y439">
            <v>18233789871</v>
          </cell>
        </row>
        <row r="439">
          <cell r="AJ439" t="str">
            <v>汉</v>
          </cell>
          <cell r="AK439" t="str">
            <v>群众</v>
          </cell>
          <cell r="AL439" t="str">
            <v>已婚</v>
          </cell>
          <cell r="AM439" t="str">
            <v>1977-01-14</v>
          </cell>
          <cell r="AN439">
            <v>47</v>
          </cell>
        </row>
        <row r="439">
          <cell r="AP439" t="str">
            <v>河北</v>
          </cell>
          <cell r="AQ439" t="str">
            <v>河北省黄骅市旧城镇东才元村31号</v>
          </cell>
        </row>
        <row r="440">
          <cell r="C440" t="str">
            <v>程培轩</v>
          </cell>
          <cell r="D440" t="str">
            <v>男</v>
          </cell>
          <cell r="E440" t="str">
            <v>前台</v>
          </cell>
          <cell r="F440" t="str">
            <v>河北光华荣昌汽车部件有限公司</v>
          </cell>
          <cell r="G440" t="str">
            <v>座椅事业一部--座椅厂</v>
          </cell>
          <cell r="H440" t="str">
            <v>发泡车间</v>
          </cell>
          <cell r="I440" t="str">
            <v>发泡工</v>
          </cell>
          <cell r="J440" t="str">
            <v>/</v>
          </cell>
          <cell r="K440" t="str">
            <v>河北</v>
          </cell>
          <cell r="L440" t="str">
            <v>河北工厂</v>
          </cell>
          <cell r="M440" t="str">
            <v>劳动合同</v>
          </cell>
          <cell r="N440" t="str">
            <v>是</v>
          </cell>
          <cell r="O440" t="str">
            <v>否</v>
          </cell>
          <cell r="P440" t="str">
            <v>正式工</v>
          </cell>
          <cell r="Q440" t="str">
            <v>生产类</v>
          </cell>
          <cell r="R440" t="str">
            <v>直接人员</v>
          </cell>
          <cell r="S440">
            <v>45649</v>
          </cell>
          <cell r="T440">
            <v>0</v>
          </cell>
        </row>
        <row r="440">
          <cell r="W440">
            <v>17333734126</v>
          </cell>
          <cell r="X440" t="str">
            <v>程金波</v>
          </cell>
          <cell r="Y440">
            <v>15103274088</v>
          </cell>
          <cell r="Z440" t="str">
            <v>中专</v>
          </cell>
          <cell r="AA440" t="str">
            <v>2023/6/30</v>
          </cell>
          <cell r="AB440" t="str">
            <v>中捷职业技术学校</v>
          </cell>
          <cell r="AC440" t="str">
            <v>汽修</v>
          </cell>
          <cell r="AD440" t="str">
            <v>统招</v>
          </cell>
          <cell r="AE440" t="str">
            <v>中专</v>
          </cell>
          <cell r="AF440" t="str">
            <v>2023/6/30</v>
          </cell>
          <cell r="AG440" t="str">
            <v>中捷职业技术学校</v>
          </cell>
          <cell r="AH440" t="str">
            <v>汽修</v>
          </cell>
          <cell r="AI440" t="str">
            <v>统招</v>
          </cell>
          <cell r="AJ440" t="str">
            <v>汉</v>
          </cell>
          <cell r="AK440" t="str">
            <v>群众</v>
          </cell>
          <cell r="AL440" t="str">
            <v>未婚</v>
          </cell>
          <cell r="AM440" t="str">
            <v>2004-11-11</v>
          </cell>
          <cell r="AN440">
            <v>20</v>
          </cell>
          <cell r="AO440" t="str">
            <v>2021/10</v>
          </cell>
          <cell r="AP440" t="str">
            <v>河北</v>
          </cell>
          <cell r="AQ440" t="str">
            <v>河北省黄骅市滕庄子乡后庞村</v>
          </cell>
        </row>
        <row r="441">
          <cell r="C441" t="str">
            <v>辛鹏玉</v>
          </cell>
          <cell r="D441" t="str">
            <v>男</v>
          </cell>
          <cell r="E441" t="str">
            <v>前台</v>
          </cell>
          <cell r="F441" t="str">
            <v>河北光华荣昌汽车部件有限公司</v>
          </cell>
          <cell r="G441" t="str">
            <v>座椅事业一部--座椅厂</v>
          </cell>
          <cell r="H441" t="str">
            <v>发泡车间</v>
          </cell>
          <cell r="I441" t="str">
            <v>班组长</v>
          </cell>
          <cell r="J441" t="str">
            <v>/</v>
          </cell>
          <cell r="K441" t="str">
            <v>河北</v>
          </cell>
          <cell r="L441" t="str">
            <v>河北工厂</v>
          </cell>
          <cell r="M441" t="str">
            <v>劳动合同</v>
          </cell>
          <cell r="N441" t="str">
            <v>是</v>
          </cell>
          <cell r="O441" t="str">
            <v>否</v>
          </cell>
          <cell r="P441" t="str">
            <v>正式工</v>
          </cell>
          <cell r="Q441" t="str">
            <v>生产类</v>
          </cell>
          <cell r="R441" t="str">
            <v>直接人员</v>
          </cell>
          <cell r="S441">
            <v>45649</v>
          </cell>
          <cell r="T441">
            <v>0</v>
          </cell>
        </row>
        <row r="441">
          <cell r="W441" t="str">
            <v>18713605078</v>
          </cell>
          <cell r="X441" t="str">
            <v>张永杰</v>
          </cell>
          <cell r="Y441">
            <v>15933285987</v>
          </cell>
        </row>
        <row r="441">
          <cell r="AE441" t="str">
            <v>大专</v>
          </cell>
          <cell r="AF441">
            <v>42522</v>
          </cell>
          <cell r="AG441" t="str">
            <v>石家庄理工职业学院</v>
          </cell>
          <cell r="AH441" t="str">
            <v>汽车电子技术</v>
          </cell>
          <cell r="AI441" t="str">
            <v>统招</v>
          </cell>
          <cell r="AJ441" t="str">
            <v>汉</v>
          </cell>
          <cell r="AK441" t="str">
            <v>群众</v>
          </cell>
          <cell r="AL441" t="str">
            <v>未婚</v>
          </cell>
          <cell r="AM441" t="str">
            <v>1994-12-05</v>
          </cell>
          <cell r="AN441">
            <v>30</v>
          </cell>
          <cell r="AO441">
            <v>42583</v>
          </cell>
          <cell r="AP441" t="str">
            <v>河北</v>
          </cell>
          <cell r="AQ441" t="str">
            <v>河北省黄骅市旧城镇霍马口村46号</v>
          </cell>
        </row>
        <row r="442">
          <cell r="C442" t="str">
            <v>杨广成</v>
          </cell>
          <cell r="D442" t="str">
            <v>男</v>
          </cell>
          <cell r="E442" t="str">
            <v>前台</v>
          </cell>
          <cell r="F442" t="str">
            <v>河北光华荣昌汽车部件有限公司</v>
          </cell>
          <cell r="G442" t="str">
            <v>河北箫驰公司</v>
          </cell>
          <cell r="H442" t="str">
            <v>箫驰公司</v>
          </cell>
          <cell r="I442" t="str">
            <v>统计员</v>
          </cell>
          <cell r="J442" t="str">
            <v>/</v>
          </cell>
          <cell r="K442" t="str">
            <v>河北</v>
          </cell>
          <cell r="L442" t="str">
            <v>天津宏达翔科技有限公司</v>
          </cell>
          <cell r="M442" t="str">
            <v>劳务派遣</v>
          </cell>
          <cell r="N442" t="str">
            <v>否</v>
          </cell>
          <cell r="O442" t="str">
            <v>否</v>
          </cell>
          <cell r="P442" t="str">
            <v>劳务派遣</v>
          </cell>
          <cell r="Q442" t="str">
            <v>售后类</v>
          </cell>
          <cell r="R442" t="str">
            <v>间接人员</v>
          </cell>
          <cell r="S442">
            <v>45649</v>
          </cell>
          <cell r="T442">
            <v>0</v>
          </cell>
        </row>
        <row r="442">
          <cell r="W442">
            <v>15632736701</v>
          </cell>
          <cell r="X442" t="str">
            <v>梁明丽</v>
          </cell>
          <cell r="Y442" t="str">
            <v>13373077001</v>
          </cell>
          <cell r="Z442" t="str">
            <v>本科</v>
          </cell>
          <cell r="AA442">
            <v>45473</v>
          </cell>
          <cell r="AB442" t="str">
            <v>北京交通大学海滨学院</v>
          </cell>
          <cell r="AC442" t="str">
            <v>财务管理</v>
          </cell>
          <cell r="AD442" t="str">
            <v>统招</v>
          </cell>
          <cell r="AE442" t="str">
            <v>本科</v>
          </cell>
          <cell r="AF442">
            <v>45473</v>
          </cell>
          <cell r="AG442" t="str">
            <v>北京交通大学海滨学院</v>
          </cell>
          <cell r="AH442" t="str">
            <v>财务管理</v>
          </cell>
          <cell r="AI442" t="str">
            <v>统招</v>
          </cell>
          <cell r="AJ442" t="str">
            <v>汉</v>
          </cell>
          <cell r="AK442" t="str">
            <v>群众</v>
          </cell>
          <cell r="AL442" t="str">
            <v>未婚</v>
          </cell>
          <cell r="AM442" t="str">
            <v>2002-06-19</v>
          </cell>
          <cell r="AN442">
            <v>22</v>
          </cell>
          <cell r="AO442">
            <v>45597</v>
          </cell>
          <cell r="AP442" t="str">
            <v>河北</v>
          </cell>
          <cell r="AQ442" t="str">
            <v>河北省黄骅市渤海路羊三木油田小区307号</v>
          </cell>
        </row>
        <row r="443">
          <cell r="C443" t="str">
            <v>刘勇伸</v>
          </cell>
          <cell r="D443" t="str">
            <v>男</v>
          </cell>
          <cell r="E443" t="str">
            <v>前台</v>
          </cell>
          <cell r="F443" t="str">
            <v>河北光华荣昌汽车部件有限公司</v>
          </cell>
          <cell r="G443" t="str">
            <v>座椅事业一部--座椅厂</v>
          </cell>
          <cell r="H443" t="str">
            <v>发泡车间</v>
          </cell>
          <cell r="I443" t="str">
            <v>发泡工</v>
          </cell>
          <cell r="J443" t="str">
            <v>/</v>
          </cell>
          <cell r="K443" t="str">
            <v>河北</v>
          </cell>
          <cell r="L443" t="str">
            <v>河北工厂</v>
          </cell>
          <cell r="M443" t="str">
            <v>劳动合同</v>
          </cell>
          <cell r="N443" t="str">
            <v>是</v>
          </cell>
          <cell r="O443" t="str">
            <v>否</v>
          </cell>
          <cell r="P443" t="str">
            <v>正式工</v>
          </cell>
          <cell r="Q443" t="str">
            <v>生产类</v>
          </cell>
          <cell r="R443" t="str">
            <v>直接人员</v>
          </cell>
          <cell r="S443">
            <v>45650</v>
          </cell>
          <cell r="T443">
            <v>0</v>
          </cell>
        </row>
        <row r="443">
          <cell r="W443" t="str">
            <v>15533759098</v>
          </cell>
          <cell r="X443" t="str">
            <v>刘江峰</v>
          </cell>
          <cell r="Y443">
            <v>15533750698</v>
          </cell>
          <cell r="Z443" t="str">
            <v>中专</v>
          </cell>
          <cell r="AA443">
            <v>42430</v>
          </cell>
          <cell r="AB443" t="str">
            <v>黄骅职教中心</v>
          </cell>
          <cell r="AC443" t="str">
            <v>汽车制造</v>
          </cell>
          <cell r="AD443" t="str">
            <v>统招</v>
          </cell>
          <cell r="AE443" t="str">
            <v>中专</v>
          </cell>
          <cell r="AF443">
            <v>42430</v>
          </cell>
          <cell r="AG443" t="str">
            <v>黄骅职教中心</v>
          </cell>
          <cell r="AH443" t="str">
            <v>汽车制造</v>
          </cell>
          <cell r="AI443" t="str">
            <v>统招</v>
          </cell>
          <cell r="AJ443" t="str">
            <v>汉</v>
          </cell>
          <cell r="AK443" t="str">
            <v>群众</v>
          </cell>
          <cell r="AL443" t="str">
            <v>未婚</v>
          </cell>
          <cell r="AM443" t="str">
            <v>1999-01-02</v>
          </cell>
          <cell r="AN443">
            <v>26</v>
          </cell>
          <cell r="AO443">
            <v>43739</v>
          </cell>
          <cell r="AP443" t="str">
            <v>河北</v>
          </cell>
          <cell r="AQ443" t="str">
            <v>河北省黄骅市南排河镇小辛堡</v>
          </cell>
        </row>
        <row r="444">
          <cell r="C444" t="str">
            <v>刘洪阔</v>
          </cell>
          <cell r="D444" t="str">
            <v>男</v>
          </cell>
          <cell r="E444" t="str">
            <v>前台</v>
          </cell>
          <cell r="F444" t="str">
            <v>河北光华荣昌汽车部件有限公司</v>
          </cell>
          <cell r="G444" t="str">
            <v>座椅事业一部--座椅厂</v>
          </cell>
          <cell r="H444" t="str">
            <v>发泡车间</v>
          </cell>
          <cell r="I444" t="str">
            <v>发泡工</v>
          </cell>
          <cell r="J444" t="str">
            <v>/</v>
          </cell>
          <cell r="K444" t="str">
            <v>河北</v>
          </cell>
          <cell r="L444" t="str">
            <v>河北工厂</v>
          </cell>
          <cell r="M444" t="str">
            <v>劳动合同</v>
          </cell>
          <cell r="N444" t="str">
            <v>是</v>
          </cell>
          <cell r="O444" t="str">
            <v>否</v>
          </cell>
          <cell r="P444" t="str">
            <v>正式工</v>
          </cell>
          <cell r="Q444" t="str">
            <v>生产类</v>
          </cell>
          <cell r="R444" t="str">
            <v>直接人员</v>
          </cell>
          <cell r="S444">
            <v>45650</v>
          </cell>
          <cell r="T444">
            <v>0</v>
          </cell>
        </row>
        <row r="444">
          <cell r="W444" t="str">
            <v>13315773133</v>
          </cell>
          <cell r="X444" t="str">
            <v>张俏</v>
          </cell>
          <cell r="Y444">
            <v>15932169532</v>
          </cell>
          <cell r="Z444" t="str">
            <v>中专</v>
          </cell>
        </row>
        <row r="444">
          <cell r="AB444" t="str">
            <v>黄骅职教中心</v>
          </cell>
          <cell r="AC444" t="str">
            <v>汽车制造</v>
          </cell>
          <cell r="AD444" t="str">
            <v>统招</v>
          </cell>
          <cell r="AE444" t="str">
            <v>中专</v>
          </cell>
        </row>
        <row r="444">
          <cell r="AG444" t="str">
            <v>黄骅职教中心</v>
          </cell>
          <cell r="AH444" t="str">
            <v>汽车制造</v>
          </cell>
          <cell r="AI444" t="str">
            <v>统招</v>
          </cell>
          <cell r="AJ444" t="str">
            <v>汉</v>
          </cell>
          <cell r="AK444" t="str">
            <v>群众</v>
          </cell>
          <cell r="AL444" t="str">
            <v>已婚</v>
          </cell>
          <cell r="AM444" t="str">
            <v>1997-11-02</v>
          </cell>
          <cell r="AN444">
            <v>27</v>
          </cell>
          <cell r="AO444">
            <v>41579</v>
          </cell>
          <cell r="AP444" t="str">
            <v>河北</v>
          </cell>
          <cell r="AQ444" t="str">
            <v>河北省黄骅市羊二庄镇王家院村</v>
          </cell>
        </row>
        <row r="445">
          <cell r="C445" t="str">
            <v>陶辉</v>
          </cell>
          <cell r="D445" t="str">
            <v>男</v>
          </cell>
          <cell r="E445" t="str">
            <v>前台</v>
          </cell>
          <cell r="F445" t="str">
            <v>河北光华荣昌汽车部件有限公司</v>
          </cell>
          <cell r="G445" t="str">
            <v>座椅事业一部--座椅厂</v>
          </cell>
          <cell r="H445" t="str">
            <v>发泡车间</v>
          </cell>
          <cell r="I445" t="str">
            <v>发泡工</v>
          </cell>
          <cell r="J445" t="str">
            <v>/</v>
          </cell>
          <cell r="K445" t="str">
            <v>河北</v>
          </cell>
          <cell r="L445" t="str">
            <v>河北工厂</v>
          </cell>
          <cell r="M445" t="str">
            <v>劳动合同</v>
          </cell>
          <cell r="N445" t="str">
            <v>是</v>
          </cell>
          <cell r="O445" t="str">
            <v>否</v>
          </cell>
          <cell r="P445" t="str">
            <v>正式工</v>
          </cell>
          <cell r="Q445" t="str">
            <v>生产类</v>
          </cell>
          <cell r="R445" t="str">
            <v>直接人员</v>
          </cell>
          <cell r="S445">
            <v>45652</v>
          </cell>
          <cell r="T445">
            <v>0</v>
          </cell>
        </row>
        <row r="445">
          <cell r="W445" t="str">
            <v>18932779027</v>
          </cell>
          <cell r="X445" t="str">
            <v>苗秀荣</v>
          </cell>
          <cell r="Y445">
            <v>15131777720</v>
          </cell>
        </row>
        <row r="445">
          <cell r="AE445" t="str">
            <v>初中</v>
          </cell>
          <cell r="AF445" t="str">
            <v>2022/6</v>
          </cell>
        </row>
        <row r="445">
          <cell r="AJ445" t="str">
            <v>汉</v>
          </cell>
          <cell r="AK445" t="str">
            <v>群众</v>
          </cell>
          <cell r="AL445" t="str">
            <v>未婚</v>
          </cell>
          <cell r="AM445" t="str">
            <v>2006-09-05</v>
          </cell>
          <cell r="AN445">
            <v>18</v>
          </cell>
        </row>
        <row r="445">
          <cell r="AP445" t="str">
            <v>河北</v>
          </cell>
          <cell r="AQ445" t="str">
            <v>河北省黄骅市吕桥镇吕西村</v>
          </cell>
        </row>
        <row r="446">
          <cell r="C446" t="str">
            <v>庞博</v>
          </cell>
          <cell r="D446" t="str">
            <v>男</v>
          </cell>
          <cell r="E446" t="str">
            <v>前台</v>
          </cell>
          <cell r="F446" t="str">
            <v>河北光华荣昌汽车部件有限公司</v>
          </cell>
          <cell r="G446" t="str">
            <v>座椅事业一部--座椅厂</v>
          </cell>
          <cell r="H446" t="str">
            <v>发泡车间</v>
          </cell>
          <cell r="I446" t="str">
            <v>发泡工</v>
          </cell>
          <cell r="J446" t="str">
            <v>/</v>
          </cell>
          <cell r="K446" t="str">
            <v>河北</v>
          </cell>
          <cell r="L446" t="str">
            <v>河北工厂</v>
          </cell>
          <cell r="M446" t="str">
            <v>劳动合同</v>
          </cell>
          <cell r="N446" t="str">
            <v>是</v>
          </cell>
          <cell r="O446" t="str">
            <v>否</v>
          </cell>
          <cell r="P446" t="str">
            <v>正式工</v>
          </cell>
          <cell r="Q446" t="str">
            <v>生产类</v>
          </cell>
          <cell r="R446" t="str">
            <v>直接人员</v>
          </cell>
          <cell r="S446">
            <v>45652</v>
          </cell>
          <cell r="T446">
            <v>0</v>
          </cell>
        </row>
        <row r="446">
          <cell r="W446">
            <v>13122940480</v>
          </cell>
          <cell r="X446" t="str">
            <v>代美杰</v>
          </cell>
          <cell r="Y446">
            <v>15231769539</v>
          </cell>
          <cell r="Z446" t="str">
            <v>中专</v>
          </cell>
          <cell r="AA446">
            <v>2021</v>
          </cell>
          <cell r="AB446" t="str">
            <v>中捷技校</v>
          </cell>
        </row>
        <row r="446">
          <cell r="AE446" t="str">
            <v>中专</v>
          </cell>
          <cell r="AF446">
            <v>2021</v>
          </cell>
          <cell r="AG446" t="str">
            <v>中捷技校</v>
          </cell>
        </row>
        <row r="446">
          <cell r="AJ446" t="str">
            <v>汉</v>
          </cell>
          <cell r="AK446" t="str">
            <v>群众</v>
          </cell>
          <cell r="AL446" t="str">
            <v>未婚</v>
          </cell>
          <cell r="AM446" t="str">
            <v>2004-03-08</v>
          </cell>
          <cell r="AN446">
            <v>20</v>
          </cell>
        </row>
        <row r="446">
          <cell r="AP446" t="str">
            <v>河北</v>
          </cell>
          <cell r="AQ446" t="str">
            <v>河北省黄骅市黄骅滕庄子后盘村</v>
          </cell>
        </row>
        <row r="447">
          <cell r="C447" t="str">
            <v>刘帅</v>
          </cell>
          <cell r="D447" t="str">
            <v>男</v>
          </cell>
          <cell r="E447" t="str">
            <v>前台</v>
          </cell>
          <cell r="F447" t="str">
            <v>河北光华荣昌汽车部件有限公司</v>
          </cell>
          <cell r="G447" t="str">
            <v>座椅事业一部--金属件厂</v>
          </cell>
          <cell r="H447" t="str">
            <v>焊接车间</v>
          </cell>
          <cell r="I447" t="str">
            <v>摆件工</v>
          </cell>
          <cell r="J447" t="str">
            <v>/</v>
          </cell>
          <cell r="K447" t="str">
            <v>河北</v>
          </cell>
          <cell r="L447" t="str">
            <v>沧州众智鑫成人力资源服务有限公司</v>
          </cell>
          <cell r="M447" t="str">
            <v>劳务派遣</v>
          </cell>
          <cell r="N447" t="str">
            <v>否</v>
          </cell>
          <cell r="O447" t="str">
            <v>否</v>
          </cell>
          <cell r="P447" t="str">
            <v>劳务派遣</v>
          </cell>
          <cell r="Q447" t="str">
            <v>生产类</v>
          </cell>
          <cell r="R447" t="str">
            <v>直接人员</v>
          </cell>
          <cell r="S447" t="str">
            <v>2024/12/24</v>
          </cell>
        </row>
        <row r="447">
          <cell r="W447" t="str">
            <v>13012086294</v>
          </cell>
          <cell r="X447" t="str">
            <v>尹爽</v>
          </cell>
          <cell r="Y447">
            <v>18733021611</v>
          </cell>
        </row>
        <row r="447">
          <cell r="AJ447" t="str">
            <v>回</v>
          </cell>
          <cell r="AK447" t="str">
            <v>群众</v>
          </cell>
          <cell r="AL447" t="str">
            <v>已婚</v>
          </cell>
          <cell r="AM447" t="str">
            <v>1988-10-12</v>
          </cell>
          <cell r="AN447">
            <v>36</v>
          </cell>
        </row>
        <row r="447">
          <cell r="AP447" t="str">
            <v>河北</v>
          </cell>
          <cell r="AQ447" t="str">
            <v>河北省黄骅市羊三木乡羊三村206号</v>
          </cell>
        </row>
        <row r="448">
          <cell r="C448" t="str">
            <v>张建洪</v>
          </cell>
          <cell r="D448" t="str">
            <v>男</v>
          </cell>
          <cell r="E448" t="str">
            <v>前台</v>
          </cell>
          <cell r="F448" t="str">
            <v>河北光华荣昌汽车部件有限公司</v>
          </cell>
          <cell r="G448" t="str">
            <v>座椅事业一部--金属件厂</v>
          </cell>
          <cell r="H448" t="str">
            <v>冲压弯管车间</v>
          </cell>
          <cell r="I448" t="str">
            <v>冲压工</v>
          </cell>
          <cell r="J448" t="str">
            <v>/</v>
          </cell>
          <cell r="K448" t="str">
            <v>河北</v>
          </cell>
          <cell r="L448" t="str">
            <v>沧州众智鑫成人力资源服务有限公司</v>
          </cell>
          <cell r="M448" t="str">
            <v>劳务派遣</v>
          </cell>
          <cell r="N448" t="str">
            <v>否</v>
          </cell>
          <cell r="O448" t="str">
            <v>否</v>
          </cell>
          <cell r="P448" t="str">
            <v>劳务派遣</v>
          </cell>
          <cell r="Q448" t="str">
            <v>生产类</v>
          </cell>
          <cell r="R448" t="str">
            <v>直接人员</v>
          </cell>
          <cell r="S448" t="str">
            <v>2024/12/24</v>
          </cell>
        </row>
        <row r="448">
          <cell r="W448" t="str">
            <v>17733779019</v>
          </cell>
        </row>
        <row r="448">
          <cell r="AM448" t="str">
            <v>1973-04-07</v>
          </cell>
          <cell r="AN448">
            <v>51</v>
          </cell>
        </row>
        <row r="448">
          <cell r="AP448" t="str">
            <v>河北</v>
          </cell>
          <cell r="AQ448" t="str">
            <v>河北省黄骅市黄骅镇张孙村169号</v>
          </cell>
        </row>
        <row r="449">
          <cell r="C449" t="str">
            <v>赵文浩</v>
          </cell>
          <cell r="D449" t="str">
            <v>男</v>
          </cell>
          <cell r="E449" t="str">
            <v>前台</v>
          </cell>
          <cell r="F449" t="str">
            <v>河北光华荣昌汽车部件有限公司</v>
          </cell>
          <cell r="G449" t="str">
            <v>座椅事业一部--座椅厂</v>
          </cell>
          <cell r="H449" t="str">
            <v>发泡车间</v>
          </cell>
          <cell r="I449" t="str">
            <v>发泡工</v>
          </cell>
          <cell r="J449" t="str">
            <v>/</v>
          </cell>
          <cell r="K449" t="str">
            <v>河北</v>
          </cell>
          <cell r="L449" t="str">
            <v>沧州众智鑫成人力资源服务有限公司</v>
          </cell>
          <cell r="M449" t="str">
            <v>劳务派遣</v>
          </cell>
          <cell r="N449" t="str">
            <v>否</v>
          </cell>
          <cell r="O449" t="str">
            <v>否</v>
          </cell>
          <cell r="P449" t="str">
            <v>劳务派遣</v>
          </cell>
          <cell r="Q449" t="str">
            <v>生产类</v>
          </cell>
          <cell r="R449" t="str">
            <v>直接人员</v>
          </cell>
          <cell r="S449" t="str">
            <v>2024/12/24</v>
          </cell>
        </row>
        <row r="449">
          <cell r="W449" t="str">
            <v>18731782609</v>
          </cell>
          <cell r="X449" t="str">
            <v>赵洪岐</v>
          </cell>
        </row>
        <row r="449">
          <cell r="AJ449" t="str">
            <v>汉</v>
          </cell>
          <cell r="AK449" t="str">
            <v>群众</v>
          </cell>
          <cell r="AL449" t="str">
            <v>未婚</v>
          </cell>
          <cell r="AM449" t="str">
            <v>2000-05-01</v>
          </cell>
          <cell r="AN449">
            <v>24</v>
          </cell>
        </row>
        <row r="449">
          <cell r="AP449" t="str">
            <v>河北</v>
          </cell>
          <cell r="AQ449" t="str">
            <v>河北省沧州市海兴县辛集镇新立庄村182号</v>
          </cell>
        </row>
        <row r="450">
          <cell r="C450" t="str">
            <v>郭英山</v>
          </cell>
          <cell r="D450" t="str">
            <v>男</v>
          </cell>
          <cell r="E450" t="str">
            <v>前台</v>
          </cell>
          <cell r="F450" t="str">
            <v>河北光华荣昌汽车部件有限公司</v>
          </cell>
          <cell r="G450" t="str">
            <v>座椅事业一部--座椅厂</v>
          </cell>
          <cell r="H450" t="str">
            <v>发泡车间</v>
          </cell>
          <cell r="I450" t="str">
            <v>发泡工</v>
          </cell>
          <cell r="J450" t="str">
            <v>/</v>
          </cell>
          <cell r="K450" t="str">
            <v>河北</v>
          </cell>
          <cell r="L450" t="str">
            <v>沧州众智鑫成人力资源服务有限公司</v>
          </cell>
          <cell r="M450" t="str">
            <v>劳务派遣</v>
          </cell>
          <cell r="N450" t="str">
            <v>否</v>
          </cell>
          <cell r="O450" t="str">
            <v>否</v>
          </cell>
          <cell r="P450" t="str">
            <v>劳务派遣</v>
          </cell>
          <cell r="Q450" t="str">
            <v>生产类</v>
          </cell>
          <cell r="R450" t="str">
            <v>直接人员</v>
          </cell>
          <cell r="S450" t="str">
            <v>2024/12/27</v>
          </cell>
        </row>
        <row r="450">
          <cell r="W450" t="str">
            <v>19358391480</v>
          </cell>
        </row>
        <row r="450">
          <cell r="AM450" t="str">
            <v>1996-04-09</v>
          </cell>
          <cell r="AN450">
            <v>28</v>
          </cell>
        </row>
        <row r="450">
          <cell r="AP450" t="str">
            <v>河北</v>
          </cell>
          <cell r="AQ450" t="str">
            <v>河北省沧州市海兴县香坊乡北王庄村118号</v>
          </cell>
        </row>
        <row r="451">
          <cell r="C451" t="str">
            <v>孟祥勇</v>
          </cell>
          <cell r="D451" t="str">
            <v>男</v>
          </cell>
          <cell r="E451" t="str">
            <v>前台</v>
          </cell>
          <cell r="F451" t="str">
            <v>河北光华荣昌汽车部件有限公司</v>
          </cell>
          <cell r="G451" t="str">
            <v>座椅事业一部--座椅厂</v>
          </cell>
          <cell r="H451" t="str">
            <v>发泡车间</v>
          </cell>
          <cell r="I451" t="str">
            <v>发泡工</v>
          </cell>
          <cell r="J451" t="str">
            <v>/</v>
          </cell>
          <cell r="K451" t="str">
            <v>河北</v>
          </cell>
          <cell r="L451" t="str">
            <v>沧州众智鑫成人力资源服务有限公司</v>
          </cell>
          <cell r="M451" t="str">
            <v>劳务派遣</v>
          </cell>
          <cell r="N451" t="str">
            <v>否</v>
          </cell>
          <cell r="O451" t="str">
            <v>否</v>
          </cell>
          <cell r="P451" t="str">
            <v>劳务派遣</v>
          </cell>
          <cell r="Q451" t="str">
            <v>生产类</v>
          </cell>
          <cell r="R451" t="str">
            <v>直接人员</v>
          </cell>
          <cell r="S451" t="str">
            <v>2024/12/27</v>
          </cell>
        </row>
        <row r="451">
          <cell r="W451" t="str">
            <v>19333170332</v>
          </cell>
          <cell r="X451" t="str">
            <v>孟凡练</v>
          </cell>
          <cell r="Y451" t="str">
            <v>188 3378 6230</v>
          </cell>
        </row>
        <row r="451">
          <cell r="AP451" t="str">
            <v>河北</v>
          </cell>
          <cell r="AQ451" t="str">
            <v>河北省沧州市海兴县苏基镇马厂村449号</v>
          </cell>
        </row>
        <row r="452">
          <cell r="C452" t="str">
            <v>崔利星</v>
          </cell>
          <cell r="D452" t="str">
            <v>男</v>
          </cell>
          <cell r="E452" t="str">
            <v>前台</v>
          </cell>
          <cell r="F452" t="str">
            <v>河北光华荣昌汽车部件有限公司</v>
          </cell>
          <cell r="G452" t="str">
            <v>座椅事业一部--座椅厂</v>
          </cell>
          <cell r="H452" t="str">
            <v>发泡车间</v>
          </cell>
          <cell r="I452" t="str">
            <v>发泡工</v>
          </cell>
          <cell r="J452" t="str">
            <v>/</v>
          </cell>
          <cell r="K452" t="str">
            <v>河北</v>
          </cell>
          <cell r="L452" t="str">
            <v>沧州众智鑫成人力资源服务有限公司</v>
          </cell>
          <cell r="M452" t="str">
            <v>劳务派遣</v>
          </cell>
          <cell r="N452" t="str">
            <v>否</v>
          </cell>
          <cell r="O452" t="str">
            <v>否</v>
          </cell>
          <cell r="P452" t="str">
            <v>劳务派遣</v>
          </cell>
          <cell r="Q452" t="str">
            <v>生产类</v>
          </cell>
          <cell r="R452" t="str">
            <v>直接人员</v>
          </cell>
          <cell r="S452" t="str">
            <v>2024/12/27</v>
          </cell>
        </row>
        <row r="452">
          <cell r="W452" t="str">
            <v>18002069025</v>
          </cell>
          <cell r="X452" t="str">
            <v>崔新发</v>
          </cell>
          <cell r="Y452">
            <v>18803204958</v>
          </cell>
        </row>
        <row r="452">
          <cell r="AP452" t="str">
            <v>河北</v>
          </cell>
          <cell r="AQ452" t="str">
            <v>河北省邯郸市鸡泽县吴官营镇东于口村河东南路跃敏胡同15号</v>
          </cell>
        </row>
        <row r="453">
          <cell r="C453" t="str">
            <v>董金贺</v>
          </cell>
          <cell r="D453" t="str">
            <v>男</v>
          </cell>
          <cell r="E453" t="str">
            <v>前台</v>
          </cell>
          <cell r="F453" t="str">
            <v>河北光华荣昌汽车部件有限公司</v>
          </cell>
          <cell r="G453" t="str">
            <v>座椅事业一部--金属件厂</v>
          </cell>
          <cell r="H453" t="str">
            <v>底座装配车间</v>
          </cell>
          <cell r="I453" t="str">
            <v>组装工</v>
          </cell>
          <cell r="J453" t="str">
            <v>/</v>
          </cell>
          <cell r="K453" t="str">
            <v>河北</v>
          </cell>
          <cell r="L453" t="str">
            <v>沧州众智鑫成人力资源服务有限公司</v>
          </cell>
          <cell r="M453" t="str">
            <v>劳务派遣</v>
          </cell>
          <cell r="N453" t="str">
            <v>否</v>
          </cell>
          <cell r="O453" t="str">
            <v>否</v>
          </cell>
          <cell r="P453" t="str">
            <v>劳务派遣</v>
          </cell>
          <cell r="Q453" t="str">
            <v>生产类</v>
          </cell>
          <cell r="R453" t="str">
            <v>直接人员</v>
          </cell>
          <cell r="S453" t="str">
            <v>2024/12/31</v>
          </cell>
        </row>
        <row r="453">
          <cell r="W453" t="str">
            <v>17333723155</v>
          </cell>
        </row>
        <row r="453">
          <cell r="AP453" t="str">
            <v>河北</v>
          </cell>
          <cell r="AQ453" t="str">
            <v>河北省黄骅市官庄乡前河村117号</v>
          </cell>
        </row>
        <row r="454">
          <cell r="C454" t="str">
            <v>邓福涛</v>
          </cell>
          <cell r="D454" t="str">
            <v>男</v>
          </cell>
          <cell r="E454" t="str">
            <v>前台</v>
          </cell>
          <cell r="F454" t="str">
            <v>河北光华荣昌汽车部件有限公司</v>
          </cell>
          <cell r="G454" t="str">
            <v>座椅事业一部--金属件厂</v>
          </cell>
          <cell r="H454" t="str">
            <v>底座装配车间</v>
          </cell>
          <cell r="I454" t="str">
            <v>组装工</v>
          </cell>
          <cell r="J454" t="str">
            <v>/</v>
          </cell>
          <cell r="K454" t="str">
            <v>河北</v>
          </cell>
          <cell r="L454" t="str">
            <v>沧州众智鑫成人力资源服务有限公司</v>
          </cell>
          <cell r="M454" t="str">
            <v>劳务派遣</v>
          </cell>
          <cell r="N454" t="str">
            <v>否</v>
          </cell>
          <cell r="O454" t="str">
            <v>否</v>
          </cell>
          <cell r="P454" t="str">
            <v>劳务派遣</v>
          </cell>
          <cell r="Q454" t="str">
            <v>生产类</v>
          </cell>
          <cell r="R454" t="str">
            <v>直接人员</v>
          </cell>
          <cell r="S454" t="str">
            <v>2024/12/31</v>
          </cell>
        </row>
        <row r="454">
          <cell r="W454" t="str">
            <v>18232865277</v>
          </cell>
        </row>
        <row r="454">
          <cell r="AP454" t="str">
            <v>河北</v>
          </cell>
          <cell r="AQ454" t="str">
            <v>河北省黄骅市常郭镇前王桥村74号</v>
          </cell>
        </row>
        <row r="455">
          <cell r="C455" t="str">
            <v>田兵</v>
          </cell>
          <cell r="D455" t="str">
            <v>男</v>
          </cell>
          <cell r="E455" t="str">
            <v>前台</v>
          </cell>
          <cell r="F455" t="str">
            <v>河北光华荣昌汽车部件有限公司</v>
          </cell>
          <cell r="G455" t="str">
            <v>座椅事业一部--金属件厂</v>
          </cell>
          <cell r="H455" t="str">
            <v>焊接车间</v>
          </cell>
          <cell r="I455" t="str">
            <v>摆件工</v>
          </cell>
          <cell r="J455" t="str">
            <v>/</v>
          </cell>
          <cell r="K455" t="str">
            <v>河北</v>
          </cell>
          <cell r="L455" t="str">
            <v>天津宏达翔科技有限公司</v>
          </cell>
          <cell r="M455" t="str">
            <v>劳务派遣</v>
          </cell>
          <cell r="N455" t="str">
            <v>否</v>
          </cell>
          <cell r="O455" t="str">
            <v>否</v>
          </cell>
          <cell r="P455" t="str">
            <v>劳务派遣</v>
          </cell>
          <cell r="Q455" t="str">
            <v>生产类</v>
          </cell>
          <cell r="R455" t="str">
            <v>直接人员</v>
          </cell>
          <cell r="S455">
            <v>45649</v>
          </cell>
        </row>
        <row r="455">
          <cell r="W455" t="str">
            <v>15530799651</v>
          </cell>
          <cell r="X455" t="str">
            <v>海阳</v>
          </cell>
          <cell r="Y455">
            <v>19831732652</v>
          </cell>
          <cell r="Z455" t="str">
            <v>初中</v>
          </cell>
          <cell r="AA455">
            <v>2010</v>
          </cell>
          <cell r="AB455" t="str">
            <v>旧城中学</v>
          </cell>
        </row>
        <row r="455">
          <cell r="AJ455" t="str">
            <v>汉</v>
          </cell>
          <cell r="AK455" t="str">
            <v>群众</v>
          </cell>
          <cell r="AL455" t="str">
            <v>已婚</v>
          </cell>
          <cell r="AM455" t="str">
            <v>1994-05-08</v>
          </cell>
          <cell r="AN455">
            <v>30</v>
          </cell>
          <cell r="AO455">
            <v>2011</v>
          </cell>
          <cell r="AP455" t="str">
            <v>河北</v>
          </cell>
          <cell r="AQ455" t="str">
            <v>河北省黄骅市旧城镇东田村17号</v>
          </cell>
        </row>
        <row r="456">
          <cell r="C456" t="str">
            <v>张雨</v>
          </cell>
          <cell r="D456" t="str">
            <v>男</v>
          </cell>
          <cell r="E456" t="str">
            <v>前台</v>
          </cell>
          <cell r="F456" t="str">
            <v>河北光华荣昌汽车部件有限公司</v>
          </cell>
          <cell r="G456" t="str">
            <v>座椅事业一部--座椅厂</v>
          </cell>
          <cell r="H456" t="str">
            <v>发泡车间</v>
          </cell>
          <cell r="I456" t="str">
            <v>发泡工</v>
          </cell>
          <cell r="J456" t="str">
            <v>/</v>
          </cell>
          <cell r="K456" t="str">
            <v>河北</v>
          </cell>
          <cell r="L456" t="str">
            <v>河北工厂</v>
          </cell>
          <cell r="M456" t="str">
            <v>劳动合同</v>
          </cell>
          <cell r="N456" t="str">
            <v>是</v>
          </cell>
          <cell r="O456" t="str">
            <v>否</v>
          </cell>
          <cell r="P456" t="str">
            <v>正式工</v>
          </cell>
          <cell r="Q456" t="str">
            <v>生产类</v>
          </cell>
          <cell r="R456" t="str">
            <v>直接人员</v>
          </cell>
          <cell r="S456">
            <v>45653</v>
          </cell>
          <cell r="T456">
            <v>0</v>
          </cell>
        </row>
        <row r="456">
          <cell r="W456">
            <v>15132783597</v>
          </cell>
          <cell r="X456" t="str">
            <v>张洪喜</v>
          </cell>
          <cell r="Y456">
            <v>15532759882</v>
          </cell>
          <cell r="Z456" t="str">
            <v>中专</v>
          </cell>
          <cell r="AA456" t="str">
            <v>2024/6</v>
          </cell>
          <cell r="AB456" t="str">
            <v>中捷职业技术学校</v>
          </cell>
          <cell r="AC456" t="str">
            <v>计算机</v>
          </cell>
          <cell r="AD456" t="str">
            <v>统招</v>
          </cell>
          <cell r="AE456" t="str">
            <v>中专</v>
          </cell>
          <cell r="AF456" t="str">
            <v>2024/6</v>
          </cell>
          <cell r="AG456" t="str">
            <v>中捷职业技术学校</v>
          </cell>
          <cell r="AH456" t="str">
            <v>计算机</v>
          </cell>
          <cell r="AI456" t="str">
            <v>统招</v>
          </cell>
          <cell r="AJ456" t="str">
            <v>汉</v>
          </cell>
          <cell r="AK456" t="str">
            <v>群众</v>
          </cell>
          <cell r="AL456" t="str">
            <v>未婚</v>
          </cell>
          <cell r="AM456" t="str">
            <v>2006-05-21</v>
          </cell>
          <cell r="AN456">
            <v>18</v>
          </cell>
          <cell r="AO456" t="str">
            <v>2023/7</v>
          </cell>
          <cell r="AP456" t="str">
            <v>黑龙江</v>
          </cell>
          <cell r="AQ456" t="str">
            <v>黑龙江省克山县发展乡长胜村</v>
          </cell>
        </row>
        <row r="457">
          <cell r="C457" t="str">
            <v>王泓</v>
          </cell>
          <cell r="D457" t="str">
            <v>男</v>
          </cell>
          <cell r="E457" t="str">
            <v>前台</v>
          </cell>
          <cell r="F457" t="str">
            <v>河北光华荣昌汽车部件有限公司</v>
          </cell>
          <cell r="G457" t="str">
            <v>座椅事业一部--金属件厂</v>
          </cell>
          <cell r="H457" t="str">
            <v>冲压弯管车间</v>
          </cell>
          <cell r="I457" t="str">
            <v>冲压工</v>
          </cell>
          <cell r="J457" t="str">
            <v>/</v>
          </cell>
          <cell r="K457" t="str">
            <v>河北</v>
          </cell>
          <cell r="L457" t="str">
            <v>天津宏达翔科技有限公司</v>
          </cell>
          <cell r="M457" t="str">
            <v>劳务派遣</v>
          </cell>
          <cell r="N457" t="str">
            <v>否</v>
          </cell>
          <cell r="O457" t="str">
            <v>否</v>
          </cell>
          <cell r="P457" t="str">
            <v>劳务派遣</v>
          </cell>
          <cell r="Q457" t="str">
            <v>生产类</v>
          </cell>
          <cell r="R457" t="str">
            <v>直接人员</v>
          </cell>
          <cell r="S457">
            <v>45652</v>
          </cell>
        </row>
        <row r="457">
          <cell r="W457" t="str">
            <v>13383075311</v>
          </cell>
          <cell r="X457" t="str">
            <v>杨议哲</v>
          </cell>
          <cell r="Y457">
            <v>15831798234</v>
          </cell>
          <cell r="Z457" t="str">
            <v>初中</v>
          </cell>
          <cell r="AA457">
            <v>2012</v>
          </cell>
          <cell r="AB457" t="str">
            <v>黄骅第四中学</v>
          </cell>
        </row>
        <row r="457">
          <cell r="AJ457" t="str">
            <v>汉</v>
          </cell>
          <cell r="AK457" t="str">
            <v>群众</v>
          </cell>
          <cell r="AL457" t="str">
            <v>未婚</v>
          </cell>
          <cell r="AM457" t="str">
            <v>1997-05-23</v>
          </cell>
          <cell r="AN457">
            <v>27</v>
          </cell>
        </row>
        <row r="457">
          <cell r="AP457" t="str">
            <v>河北</v>
          </cell>
          <cell r="AQ457" t="str">
            <v>河北省黄骅市黄骅镇后苗村65号</v>
          </cell>
        </row>
        <row r="458">
          <cell r="C458" t="str">
            <v>郑立民</v>
          </cell>
          <cell r="D458" t="str">
            <v>男</v>
          </cell>
          <cell r="E458" t="str">
            <v>前台</v>
          </cell>
          <cell r="F458" t="str">
            <v>河北光华荣昌汽车部件有限公司</v>
          </cell>
          <cell r="G458" t="str">
            <v>座椅事业一部--金属件厂</v>
          </cell>
          <cell r="H458" t="str">
            <v>冲压弯管车间</v>
          </cell>
          <cell r="I458" t="str">
            <v>冲压工</v>
          </cell>
          <cell r="J458" t="str">
            <v>/</v>
          </cell>
          <cell r="K458" t="str">
            <v>河北</v>
          </cell>
          <cell r="L458" t="str">
            <v>天津宏达翔科技有限公司</v>
          </cell>
          <cell r="M458" t="str">
            <v>劳务派遣</v>
          </cell>
          <cell r="N458" t="str">
            <v>否</v>
          </cell>
          <cell r="O458" t="str">
            <v>否</v>
          </cell>
          <cell r="P458" t="str">
            <v>劳务派遣</v>
          </cell>
          <cell r="Q458" t="str">
            <v>生产类</v>
          </cell>
          <cell r="R458" t="str">
            <v>直接人员</v>
          </cell>
          <cell r="S458">
            <v>45653</v>
          </cell>
        </row>
        <row r="458">
          <cell r="AM458" t="str">
            <v>1994-04-08</v>
          </cell>
          <cell r="AN458">
            <v>30</v>
          </cell>
        </row>
        <row r="458">
          <cell r="AP458" t="str">
            <v>河北</v>
          </cell>
          <cell r="AQ458" t="str">
            <v>河北省黄骅市黄骅镇郑仁村80号</v>
          </cell>
        </row>
        <row r="459">
          <cell r="C459" t="str">
            <v>任淑娟</v>
          </cell>
          <cell r="D459" t="str">
            <v>女</v>
          </cell>
          <cell r="E459" t="str">
            <v>前台</v>
          </cell>
          <cell r="F459" t="str">
            <v>河北光华荣昌汽车部件有限公司</v>
          </cell>
          <cell r="G459" t="str">
            <v>座椅事业一部--金属件厂</v>
          </cell>
          <cell r="H459" t="str">
            <v>冲压弯管车间</v>
          </cell>
          <cell r="I459" t="str">
            <v>冲压工</v>
          </cell>
          <cell r="J459" t="str">
            <v>/</v>
          </cell>
          <cell r="K459" t="str">
            <v>河北</v>
          </cell>
          <cell r="L459" t="str">
            <v>天津宏达翔科技有限公司</v>
          </cell>
          <cell r="M459" t="str">
            <v>劳务派遣</v>
          </cell>
          <cell r="N459" t="str">
            <v>否</v>
          </cell>
          <cell r="O459" t="str">
            <v>否</v>
          </cell>
          <cell r="P459" t="str">
            <v>劳务派遣</v>
          </cell>
          <cell r="Q459" t="str">
            <v>生产类</v>
          </cell>
          <cell r="R459" t="str">
            <v>直接人员</v>
          </cell>
          <cell r="S459">
            <v>45653</v>
          </cell>
        </row>
        <row r="459">
          <cell r="AM459" t="str">
            <v>1974-01-30</v>
          </cell>
          <cell r="AN459">
            <v>50</v>
          </cell>
        </row>
        <row r="459">
          <cell r="AP459" t="str">
            <v>辽宁</v>
          </cell>
          <cell r="AQ459" t="str">
            <v>辽宁省抚顺市满族自治县平顶山镇大琵琶村6组4号</v>
          </cell>
        </row>
        <row r="460">
          <cell r="C460" t="str">
            <v>曹健</v>
          </cell>
          <cell r="D460" t="str">
            <v>男</v>
          </cell>
          <cell r="E460" t="str">
            <v>前台</v>
          </cell>
          <cell r="F460" t="str">
            <v>河北光华荣昌汽车部件有限公司</v>
          </cell>
          <cell r="G460" t="str">
            <v>座椅事业一部--金属件厂</v>
          </cell>
          <cell r="H460" t="str">
            <v>底座装配车间</v>
          </cell>
          <cell r="I460" t="str">
            <v>组装工</v>
          </cell>
          <cell r="J460" t="str">
            <v>/</v>
          </cell>
          <cell r="K460" t="str">
            <v>河北</v>
          </cell>
          <cell r="L460" t="str">
            <v>天津宏达翔科技有限公司</v>
          </cell>
          <cell r="M460" t="str">
            <v>劳务派遣</v>
          </cell>
          <cell r="N460" t="str">
            <v>否</v>
          </cell>
          <cell r="O460" t="str">
            <v>否</v>
          </cell>
          <cell r="P460" t="str">
            <v>劳务派遣</v>
          </cell>
          <cell r="Q460" t="str">
            <v>生产类</v>
          </cell>
          <cell r="R460" t="str">
            <v>直接人员</v>
          </cell>
          <cell r="S460">
            <v>45653</v>
          </cell>
        </row>
        <row r="460">
          <cell r="W460">
            <v>17745999493</v>
          </cell>
          <cell r="X460" t="str">
            <v>曹旭华</v>
          </cell>
          <cell r="Y460">
            <v>19231160759</v>
          </cell>
          <cell r="Z460" t="str">
            <v>中专</v>
          </cell>
          <cell r="AA460">
            <v>2017</v>
          </cell>
          <cell r="AB460" t="str">
            <v>黄骅职中</v>
          </cell>
        </row>
        <row r="460">
          <cell r="AJ460" t="str">
            <v>汉</v>
          </cell>
          <cell r="AK460" t="str">
            <v>群众</v>
          </cell>
          <cell r="AL460" t="str">
            <v>未婚</v>
          </cell>
          <cell r="AM460" t="str">
            <v>2000-07-29</v>
          </cell>
          <cell r="AN460">
            <v>24</v>
          </cell>
        </row>
        <row r="460">
          <cell r="AP460" t="str">
            <v>河北</v>
          </cell>
          <cell r="AQ460" t="str">
            <v>河北省黄骅市管庄乡葛沽塘村42号</v>
          </cell>
        </row>
        <row r="461">
          <cell r="C461" t="str">
            <v>白仁通</v>
          </cell>
          <cell r="D461" t="str">
            <v>男</v>
          </cell>
          <cell r="E461" t="str">
            <v>前台</v>
          </cell>
          <cell r="F461" t="str">
            <v>河北光华荣昌汽车部件有限公司</v>
          </cell>
          <cell r="G461" t="str">
            <v>座椅事业一部--座椅厂</v>
          </cell>
          <cell r="H461" t="str">
            <v>发泡车间</v>
          </cell>
          <cell r="I461" t="str">
            <v>发泡工</v>
          </cell>
          <cell r="J461" t="str">
            <v>/</v>
          </cell>
          <cell r="K461" t="str">
            <v>河北</v>
          </cell>
          <cell r="L461" t="str">
            <v>沧州烽源人力资源服务有限公司</v>
          </cell>
          <cell r="M461" t="str">
            <v>劳务派遣</v>
          </cell>
          <cell r="N461" t="str">
            <v>否</v>
          </cell>
          <cell r="O461" t="str">
            <v>否</v>
          </cell>
          <cell r="P461" t="str">
            <v>劳务派遣</v>
          </cell>
          <cell r="Q461" t="str">
            <v>生产类</v>
          </cell>
          <cell r="R461" t="str">
            <v>直接人员</v>
          </cell>
          <cell r="S461">
            <v>45653</v>
          </cell>
        </row>
        <row r="461">
          <cell r="W461">
            <v>19932208358</v>
          </cell>
        </row>
        <row r="461">
          <cell r="Z461" t="str">
            <v>中专</v>
          </cell>
        </row>
        <row r="462">
          <cell r="C462" t="str">
            <v>刘厚腾</v>
          </cell>
          <cell r="D462" t="str">
            <v>男</v>
          </cell>
          <cell r="E462" t="str">
            <v>前台</v>
          </cell>
          <cell r="F462" t="str">
            <v>河北光华荣昌汽车部件有限公司</v>
          </cell>
          <cell r="G462" t="str">
            <v>座椅事业一部--金属件厂</v>
          </cell>
          <cell r="H462" t="str">
            <v>焊接车间</v>
          </cell>
          <cell r="I462" t="str">
            <v>摆件工</v>
          </cell>
          <cell r="J462" t="str">
            <v>/</v>
          </cell>
          <cell r="K462" t="str">
            <v>河北</v>
          </cell>
          <cell r="L462" t="str">
            <v>沧州烽源人力资源服务有限公司</v>
          </cell>
          <cell r="M462" t="str">
            <v>劳务派遣</v>
          </cell>
          <cell r="N462" t="str">
            <v>否</v>
          </cell>
          <cell r="O462" t="str">
            <v>否</v>
          </cell>
          <cell r="P462" t="str">
            <v>劳务派遣</v>
          </cell>
          <cell r="Q462" t="str">
            <v>生产类</v>
          </cell>
          <cell r="R462" t="str">
            <v>直接人员</v>
          </cell>
          <cell r="S462">
            <v>45647</v>
          </cell>
        </row>
        <row r="462">
          <cell r="W462">
            <v>17632058762</v>
          </cell>
        </row>
        <row r="462">
          <cell r="Z462" t="str">
            <v>中专</v>
          </cell>
        </row>
        <row r="463">
          <cell r="C463" t="str">
            <v>姚鹏飞</v>
          </cell>
          <cell r="D463" t="str">
            <v>男</v>
          </cell>
          <cell r="E463" t="str">
            <v>前台</v>
          </cell>
          <cell r="F463" t="str">
            <v>河北光华荣昌汽车部件有限公司</v>
          </cell>
          <cell r="G463" t="str">
            <v>座椅事业一部--金属件厂</v>
          </cell>
          <cell r="H463" t="str">
            <v>焊接车间</v>
          </cell>
          <cell r="I463" t="str">
            <v>摆件工</v>
          </cell>
          <cell r="J463" t="str">
            <v>/</v>
          </cell>
          <cell r="K463" t="str">
            <v>河北</v>
          </cell>
          <cell r="L463" t="str">
            <v>沧州烽源人力资源服务有限公司</v>
          </cell>
          <cell r="M463" t="str">
            <v>劳务派遣</v>
          </cell>
          <cell r="N463" t="str">
            <v>否</v>
          </cell>
          <cell r="O463" t="str">
            <v>否</v>
          </cell>
          <cell r="P463" t="str">
            <v>劳务派遣</v>
          </cell>
          <cell r="Q463" t="str">
            <v>生产类</v>
          </cell>
          <cell r="R463" t="str">
            <v>直接人员</v>
          </cell>
          <cell r="S463">
            <v>45647</v>
          </cell>
        </row>
        <row r="463">
          <cell r="W463">
            <v>17632058762</v>
          </cell>
        </row>
        <row r="463">
          <cell r="Z463" t="str">
            <v>中专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21103;&#26412;&#23439;&#36798;&#32724;-202412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81.4170601852" refreshedBy="WuYanxia" recordCount="102">
  <cacheSource type="worksheet">
    <worksheetSource ref="B2:R104" sheet="劳务费" r:id="rId2"/>
  </cacheSource>
  <cacheFields count="17">
    <cacheField name="车间" numFmtId="0">
      <sharedItems count="19">
        <s v="冲压"/>
        <s v="底座"/>
        <s v="发泡车间"/>
        <s v="发泡"/>
        <s v="缝纫"/>
        <s v="工艺工程部"/>
        <s v="焊接"/>
        <s v="金属件生管"/>
        <s v="后视镜"/>
        <s v="喷涂"/>
        <s v="注塑"/>
        <s v="H6"/>
        <s v="欧马可"/>
        <s v="重卡"/>
        <s v="电泳"/>
        <s v="物业部"/>
        <s v="销售服务科"/>
        <s v="售后服务科"/>
        <s v="食堂"/>
      </sharedItems>
    </cacheField>
    <cacheField name="姓名" numFmtId="0">
      <sharedItems count="102">
        <s v="朱建伟"/>
        <s v="王泓"/>
        <s v="杨议哲"/>
        <s v="任淑娟"/>
        <s v="郑立民"/>
        <s v="张建广"/>
        <s v="赵本鑫"/>
        <s v="黄建英"/>
        <s v="许荣亮"/>
        <s v="于建凯"/>
        <s v="黄平贵"/>
        <s v="刘云豪"/>
        <s v="韩玉阳"/>
        <s v="李家鑫"/>
        <s v="张阔"/>
        <s v="张益硕"/>
        <s v="曹健"/>
        <s v="刘迎涛"/>
        <s v="陈政昊"/>
        <s v="张长福"/>
        <s v="刁贵芳"/>
        <s v="张丰兵"/>
        <s v="常琳"/>
        <s v="冯博镇"/>
        <s v="王国达"/>
        <s v="闫寿彬"/>
        <s v="赵晨"/>
        <s v="郭俊文"/>
        <s v="刘晓鹏"/>
        <s v="王盼盼"/>
        <s v="孙学文"/>
        <s v="丁新泰"/>
        <s v="刘国东"/>
        <s v="刘娟娟"/>
        <s v="孙明明"/>
        <s v="秦耀政"/>
        <s v="胡翠翠"/>
        <s v="李通文"/>
        <s v="范秀花"/>
        <s v="田兵"/>
        <s v="刘海戌"/>
        <s v="刘宏帅"/>
        <s v="刘军"/>
        <s v="王明辉"/>
        <s v="刘宪珉"/>
        <s v="胡欣治"/>
        <s v="张俊平"/>
        <s v="张如珍"/>
        <s v="武丽芳"/>
        <s v="李秀花"/>
        <s v="邵丽华"/>
        <s v="于凤芝"/>
        <s v="王世伟"/>
        <s v="李媛"/>
        <s v="郝树军"/>
        <s v="高维鹏"/>
        <s v="张恩辉"/>
        <s v="张植岗"/>
        <s v="范淑菁"/>
        <s v="王建国"/>
        <s v="郭瑞超"/>
        <s v="易春凤"/>
        <s v="王建忠"/>
        <s v="赵永昌"/>
        <s v="闻龙超"/>
        <s v="张俊婷"/>
        <s v="张洪云"/>
        <s v="孙英健"/>
        <s v="闻琪"/>
        <s v="李久远"/>
        <s v="高伟硕"/>
        <s v="刘宝洪"/>
        <s v="从恩健"/>
        <s v="臧洪瑞"/>
        <s v="刘红成"/>
        <s v="吕昊展"/>
        <s v="徐俊亭"/>
        <s v="许宝华"/>
        <s v="陈婷"/>
        <s v="张春玉"/>
        <s v="程顺"/>
        <s v="赵增强"/>
        <s v="刘瑜"/>
        <s v="孙红岩"/>
        <s v="胡承志"/>
        <s v="刘海明"/>
        <s v="张德林"/>
        <s v="郭来祥"/>
        <s v="吴洪芬"/>
        <s v="熊云龙"/>
        <s v="郭庆园"/>
        <s v="郑博"/>
        <s v="杨秀虹"/>
        <s v="张鹏"/>
        <s v="孔德佳"/>
        <s v="张长江"/>
        <s v="杨广成"/>
        <s v="刘士明"/>
        <s v="孔德轮"/>
        <s v="张洪军"/>
        <s v="任玉环"/>
        <s v="宋静"/>
      </sharedItems>
    </cacheField>
    <cacheField name="入职时间" numFmtId="0">
      <sharedItems containsBlank="1" count="2">
        <s v="操作工"/>
        <m/>
      </sharedItems>
    </cacheField>
    <cacheField name="出勤天数" numFmtId="0">
      <sharedItems containsSemiMixedTypes="0" containsString="0" containsNumber="1" minValue="1" maxValue="31" count="39">
        <n v="26.5"/>
        <n v="5.5"/>
        <n v="4"/>
        <n v="5"/>
        <n v="6"/>
        <n v="29"/>
        <n v="30.5"/>
        <n v="31"/>
        <n v="30"/>
        <n v="28.5"/>
        <n v="28"/>
        <n v="29.5"/>
        <n v="13.5"/>
        <n v="15.5"/>
        <n v="4.5"/>
        <n v="22"/>
        <n v="25"/>
        <n v="9"/>
        <n v="18"/>
        <n v="14"/>
        <n v="24"/>
        <n v="19.5"/>
        <n v="12.5"/>
        <n v="19"/>
        <n v="13"/>
        <n v="27.5"/>
        <n v="6.5"/>
        <n v="1"/>
        <n v="23"/>
        <n v="16"/>
        <n v="17"/>
        <n v="26"/>
        <n v="8"/>
        <n v="27"/>
        <n v="25.5"/>
        <n v="24.5"/>
        <n v="23.5"/>
        <n v="20"/>
        <n v="3"/>
      </sharedItems>
    </cacheField>
    <cacheField name="日常工时" numFmtId="0">
      <sharedItems containsSemiMixedTypes="0" containsString="0" containsNumber="1" minValue="8" maxValue="248" count="62">
        <n v="213"/>
        <n v="46"/>
        <n v="32"/>
        <n v="40"/>
        <n v="50"/>
        <n v="232"/>
        <n v="244"/>
        <n v="248"/>
        <n v="246"/>
        <n v="245"/>
        <n v="233"/>
        <n v="241"/>
        <n v="112"/>
        <n v="129"/>
        <n v="38"/>
        <n v="240"/>
        <n v="176"/>
        <n v="224"/>
        <n v="200"/>
        <n v="235"/>
        <n v="71"/>
        <n v="143"/>
        <n v="195"/>
        <n v="157"/>
        <n v="102"/>
        <n v="152"/>
        <n v="104"/>
        <n v="230"/>
        <n v="219"/>
        <n v="247"/>
        <n v="52"/>
        <n v="8"/>
        <n v="184"/>
        <n v="134"/>
        <n v="175"/>
        <n v="136"/>
        <n v="208"/>
        <n v="192"/>
        <n v="64"/>
        <n v="216"/>
        <n v="202"/>
        <n v="221.5"/>
        <n v="196.5"/>
        <n v="201"/>
        <n v="188"/>
        <n v="203"/>
        <n v="226.5"/>
        <n v="228.5"/>
        <n v="189"/>
        <n v="214.5"/>
        <n v="199.5"/>
        <n v="229"/>
        <n v="167.5"/>
        <n v="210.5"/>
        <n v="213.5"/>
        <n v="180"/>
        <n v="220.5"/>
        <n v="212.5"/>
        <n v="207"/>
        <n v="210"/>
        <n v="24"/>
        <n v="212"/>
      </sharedItems>
    </cacheField>
    <cacheField name="日常工价" numFmtId="0">
      <sharedItems containsString="0" containsBlank="1" containsNumber="1" minValue="18" maxValue="28" count="7">
        <n v="19"/>
        <n v="20"/>
        <n v="18"/>
        <n v="18.5"/>
        <n v="28"/>
        <n v="19.5"/>
        <m/>
      </sharedItems>
    </cacheField>
    <cacheField name="日常工资" numFmtId="0">
      <sharedItems containsString="0" containsBlank="1" containsNumber="1" minValue="0" maxValue="5600" count="53">
        <n v="4047"/>
        <n v="874"/>
        <n v="608"/>
        <n v="760"/>
        <n v="950"/>
        <n v="4408"/>
        <n v="4636"/>
        <n v="4712"/>
        <n v="4674"/>
        <n v="4655"/>
        <n v="4427"/>
        <n v="4579"/>
        <n v="2128"/>
        <n v="2451"/>
        <n v="722"/>
        <n v="4800"/>
        <n v="720"/>
        <n v="3168"/>
        <n v="4144"/>
        <n v="5600"/>
        <n v="4465"/>
        <n v="1349"/>
        <n v="2717"/>
        <n v="3705"/>
        <n v="2983"/>
        <n v="1938"/>
        <n v="2888"/>
        <n v="1976"/>
        <n v="4600"/>
        <n v="4380"/>
        <n v="4480"/>
        <n v="4693"/>
        <n v="4560"/>
        <n v="988"/>
        <n v="152"/>
        <n v="4700"/>
        <n v="3680"/>
        <n v="2546"/>
        <n v="3150"/>
        <n v="2448"/>
        <n v="3744"/>
        <n v="4032"/>
        <n v="3456"/>
        <n v="1152"/>
        <n v="3888"/>
        <n v="3939"/>
        <n v="4319.25"/>
        <n v="3831.75"/>
        <n v="4524"/>
        <n v="3919.5"/>
        <n v="4153.5"/>
        <n v="0"/>
        <m/>
      </sharedItems>
    </cacheField>
    <cacheField name="加班工时" numFmtId="0">
      <sharedItems containsSemiMixedTypes="0" containsString="0" containsNumber="1" minValue="0" maxValue="178" count="73">
        <n v="70"/>
        <n v="9"/>
        <n v="7"/>
        <n v="11"/>
        <n v="0"/>
        <n v="83"/>
        <n v="66.5"/>
        <n v="67"/>
        <n v="75"/>
        <n v="57.5"/>
        <n v="39.5"/>
        <n v="67.5"/>
        <n v="28"/>
        <n v="30.5"/>
        <n v="7.5"/>
        <n v="93"/>
        <n v="15"/>
        <n v="91"/>
        <n v="70.5"/>
        <n v="80.5"/>
        <n v="3"/>
        <n v="1.5"/>
        <n v="42.5"/>
        <n v="66"/>
        <n v="42"/>
        <n v="29"/>
        <n v="90"/>
        <n v="61.5"/>
        <n v="45"/>
        <n v="78"/>
        <n v="88"/>
        <n v="86.5"/>
        <n v="2"/>
        <n v="54.5"/>
        <n v="29.5"/>
        <n v="28.5"/>
        <n v="44.5"/>
        <n v="119.5"/>
        <n v="105.5"/>
        <n v="94"/>
        <n v="25"/>
        <n v="116"/>
        <n v="60"/>
        <n v="94.5"/>
        <n v="77"/>
        <n v="113"/>
        <n v="74.5"/>
        <n v="76"/>
        <n v="96.5"/>
        <n v="114"/>
        <n v="97"/>
        <n v="37"/>
        <n v="50.5"/>
        <n v="36"/>
        <n v="31"/>
        <n v="47.5"/>
        <n v="110"/>
        <n v="99.5"/>
        <n v="108.5"/>
        <n v="178"/>
        <n v="84.5"/>
        <n v="159.5"/>
        <n v="63"/>
        <n v="80"/>
        <n v="54"/>
        <n v="64.5"/>
        <n v="55"/>
        <n v="69"/>
        <n v="72"/>
        <n v="98"/>
        <n v="109.5"/>
        <n v="82.5"/>
        <n v="43.5"/>
      </sharedItems>
    </cacheField>
    <cacheField name="加班工价" numFmtId="0">
      <sharedItems containsString="0" containsBlank="1" containsNumber="1" minValue="18" maxValue="28" count="7">
        <n v="19"/>
        <n v="20"/>
        <n v="18"/>
        <n v="18.5"/>
        <n v="28"/>
        <n v="20.5"/>
        <m/>
      </sharedItems>
    </cacheField>
    <cacheField name="加班工资" numFmtId="0">
      <sharedItems containsString="0" containsBlank="1" containsNumber="1" minValue="0" maxValue="2316.5" count="51">
        <n v="1330"/>
        <n v="171"/>
        <n v="133"/>
        <n v="209"/>
        <n v="0"/>
        <n v="1577"/>
        <n v="1263.5"/>
        <n v="1273"/>
        <n v="1340"/>
        <n v="1500"/>
        <n v="1150"/>
        <n v="790"/>
        <n v="1350"/>
        <n v="560"/>
        <n v="610"/>
        <n v="150"/>
        <n v="1860"/>
        <n v="270"/>
        <n v="1638"/>
        <n v="1304.25"/>
        <n v="1529.5"/>
        <n v="57"/>
        <n v="28.5"/>
        <n v="807.5"/>
        <n v="1254"/>
        <n v="532"/>
        <n v="798"/>
        <n v="551"/>
        <n v="1710"/>
        <n v="1230"/>
        <n v="900"/>
        <n v="1560"/>
        <n v="1672"/>
        <n v="1643.5"/>
        <n v="38"/>
        <n v="1090"/>
        <n v="560.5"/>
        <n v="513"/>
        <n v="801"/>
        <n v="1107"/>
        <n v="2151"/>
        <n v="1899"/>
        <n v="1692"/>
        <n v="450"/>
        <n v="2088"/>
        <n v="1937.25"/>
        <n v="1578.5"/>
        <n v="2316.5"/>
        <n v="1527.25"/>
        <n v="1558"/>
        <m/>
      </sharedItems>
    </cacheField>
    <cacheField name="奖惩" numFmtId="0">
      <sharedItems containsSemiMixedTypes="0" containsString="0" containsNumber="1" minValue="-138.82" maxValue="580" count="27">
        <n v="0"/>
        <n v="-138.82"/>
        <n v="-20"/>
        <n v="210"/>
        <n v="180"/>
        <n v="280"/>
        <n v="60"/>
        <n v="580"/>
        <n v="100"/>
        <n v="65"/>
        <n v="-50"/>
        <n v="-105"/>
        <n v="-80"/>
        <n v="-88"/>
        <n v="-36.32"/>
        <n v="-108"/>
        <n v="-25.27"/>
        <n v="-84.82"/>
        <n v="-120"/>
        <n v="-10"/>
        <n v="115"/>
        <n v="125"/>
        <n v="110"/>
        <n v="-27.6"/>
        <n v="-38.13"/>
        <n v="-54.6"/>
        <n v="-64.48"/>
      </sharedItems>
    </cacheField>
    <cacheField name="工资小计" numFmtId="0">
      <sharedItems containsSemiMixedTypes="0" containsString="0" containsNumber="1" minValue="190" maxValue="9551.52" count="98">
        <n v="5377"/>
        <n v="1045"/>
        <n v="741"/>
        <n v="969"/>
        <n v="950"/>
        <n v="5985"/>
        <n v="5899.5"/>
        <n v="6014"/>
        <n v="6155"/>
        <n v="5577"/>
        <n v="5198"/>
        <n v="5929"/>
        <n v="2688"/>
        <n v="3061"/>
        <n v="872"/>
        <n v="6660"/>
        <n v="990"/>
        <n v="4667.18"/>
        <n v="5448.25"/>
        <n v="5600"/>
        <n v="5994.5"/>
        <n v="1406"/>
        <n v="2725.5"/>
        <n v="2935.5"/>
        <n v="4959"/>
        <n v="4246.5"/>
        <n v="2470"/>
        <n v="3896"/>
        <n v="2707"/>
        <n v="6265"/>
        <n v="6346"/>
        <n v="5890"/>
        <n v="5860"/>
        <n v="6040"/>
        <n v="6365"/>
        <n v="6203.5"/>
        <n v="1197"/>
        <n v="190"/>
        <n v="6210"/>
        <n v="4770"/>
        <n v="3206.5"/>
        <n v="3663"/>
        <n v="3249"/>
        <n v="4851"/>
        <n v="6248"/>
        <n v="5931"/>
        <n v="5098"/>
        <n v="1602"/>
        <n v="5976"/>
        <n v="5064"/>
        <n v="6176.5"/>
        <n v="5322.25"/>
        <n v="6804.18"/>
        <n v="5338.75"/>
        <n v="5623.5"/>
        <n v="5282"/>
        <n v="7024.55"/>
        <n v="6344.82"/>
        <n v="6690.24"/>
        <n v="6296.33"/>
        <n v="9551.52"/>
        <n v="5174.7"/>
        <n v="4883.1"/>
        <n v="5235.1"/>
        <n v="4931.85"/>
        <n v="4029.8"/>
        <n v="4711.5"/>
        <n v="4718.8"/>
        <n v="5816.4"/>
        <n v="5623.71"/>
        <n v="5659.5"/>
        <n v="8315.39"/>
        <n v="5238.69"/>
        <n v="7528.65"/>
        <n v="4500"/>
        <n v="4752"/>
        <n v="5626.34"/>
        <n v="6180.28"/>
        <n v="3569"/>
        <n v="4204"/>
        <n v="4206.4"/>
        <n v="5546"/>
        <n v="5976.5"/>
        <n v="4896.5"/>
        <n v="5792.5"/>
        <n v="6785"/>
        <n v="6093.5"/>
        <n v="5453"/>
        <n v="4795"/>
        <n v="4600"/>
        <n v="8037.5"/>
        <n v="5250"/>
        <n v="960"/>
        <n v="6200"/>
        <n v="692.31"/>
        <n v="5076.92"/>
        <n v="3500"/>
        <n v="3800"/>
      </sharedItems>
    </cacheField>
    <cacheField name="饭补" numFmtId="0">
      <sharedItems containsString="0" containsBlank="1" containsNumber="1" minValue="0" maxValue="310" count="56">
        <n v="265"/>
        <n v="27.5"/>
        <n v="20"/>
        <n v="50"/>
        <n v="25"/>
        <n v="30"/>
        <n v="290"/>
        <n v="305"/>
        <n v="155"/>
        <n v="150"/>
        <n v="142.5"/>
        <n v="140"/>
        <n v="147.5"/>
        <n v="67.5"/>
        <n v="77.5"/>
        <n v="22.5"/>
        <n v="300"/>
        <n v="110"/>
        <n v="250"/>
        <n v="45"/>
        <n v="90"/>
        <n v="70"/>
        <n v="240"/>
        <n v="195"/>
        <n v="62.5"/>
        <n v="190"/>
        <n v="65"/>
        <n v="152.5"/>
        <n v="137.5"/>
        <n v="310"/>
        <n v="32.5"/>
        <n v="5"/>
        <n v="145"/>
        <n v="115"/>
        <n v="80"/>
        <n v="85"/>
        <n v="130"/>
        <n v="280"/>
        <n v="120"/>
        <n v="135"/>
        <n v="127.5"/>
        <n v="245"/>
        <n v="125"/>
        <n v="132.5"/>
        <n v="235"/>
        <n v="295"/>
        <n v="275"/>
        <n v="285"/>
        <n v="260"/>
        <n v="230"/>
        <n v="255"/>
        <m/>
        <n v="270"/>
        <n v="200"/>
        <n v="170"/>
        <n v="0"/>
      </sharedItems>
    </cacheField>
    <cacheField name="工龄工资" numFmtId="0">
      <sharedItems containsString="0" containsBlank="1" containsNumber="1" containsInteger="1" minValue="0" maxValue="220" count="6">
        <n v="0"/>
        <n v="200"/>
        <n v="220"/>
        <m/>
        <n v="100"/>
        <n v="20"/>
      </sharedItems>
    </cacheField>
    <cacheField name="岗补" numFmtId="0">
      <sharedItems containsString="0" containsBlank="1" containsNumber="1" minValue="0" maxValue="410" count="36">
        <m/>
        <n v="265"/>
        <n v="344.5"/>
        <n v="326.5"/>
        <n v="362"/>
        <n v="302.5"/>
        <n v="337"/>
        <n v="247.5"/>
        <n v="263.5"/>
        <n v="285.5"/>
        <n v="264.5"/>
        <n v="220"/>
        <n v="258.5"/>
        <n v="262"/>
        <n v="358"/>
        <n v="339.5"/>
        <n v="348.5"/>
        <n v="410"/>
        <n v="284"/>
        <n v="391.5"/>
        <n v="282"/>
        <n v="292"/>
        <n v="327"/>
        <n v="221.5"/>
        <n v="256.5"/>
        <n v="239"/>
        <n v="279.5"/>
        <n v="308"/>
        <n v="252"/>
        <n v="301"/>
        <n v="336"/>
        <n v="303"/>
        <n v="288.5"/>
        <n v="250.5"/>
        <n v="125"/>
        <n v="0"/>
      </sharedItems>
    </cacheField>
    <cacheField name="劳务费" numFmtId="0">
      <sharedItems containsString="0" containsBlank="1" containsNumber="1" containsInteger="1" minValue="0" maxValue="820" count="36">
        <n v="0"/>
        <n v="530"/>
        <n v="689"/>
        <n v="653"/>
        <n v="724"/>
        <n v="605"/>
        <n v="674"/>
        <n v="495"/>
        <n v="527"/>
        <n v="571"/>
        <n v="529"/>
        <n v="440"/>
        <n v="517"/>
        <n v="524"/>
        <n v="716"/>
        <n v="679"/>
        <n v="697"/>
        <n v="820"/>
        <n v="568"/>
        <n v="783"/>
        <n v="200"/>
        <n v="564"/>
        <n v="584"/>
        <n v="654"/>
        <n v="443"/>
        <n v="513"/>
        <n v="478"/>
        <n v="559"/>
        <n v="616"/>
        <n v="504"/>
        <n v="602"/>
        <n v="672"/>
        <n v="606"/>
        <n v="577"/>
        <n v="501"/>
        <m/>
      </sharedItems>
    </cacheField>
    <cacheField name="工资合计" numFmtId="0">
      <sharedItems containsSemiMixedTypes="0" containsString="0" containsNumber="1" minValue="195" maxValue="10857.52" count="100">
        <n v="5642"/>
        <n v="1072.5"/>
        <n v="761"/>
        <n v="1019"/>
        <n v="994"/>
        <n v="980"/>
        <n v="6275"/>
        <n v="6204.5"/>
        <n v="6140"/>
        <n v="6164"/>
        <n v="6305"/>
        <n v="5719.5"/>
        <n v="5338"/>
        <n v="6076.5"/>
        <n v="2755.5"/>
        <n v="3138.5"/>
        <n v="894.5"/>
        <n v="6960"/>
        <n v="1015"/>
        <n v="4777.18"/>
        <n v="5588.25"/>
        <n v="5850"/>
        <n v="6142"/>
        <n v="1451"/>
        <n v="2815.5"/>
        <n v="3005.5"/>
        <n v="5199"/>
        <n v="4441.5"/>
        <n v="2532.5"/>
        <n v="4086"/>
        <n v="2772"/>
        <n v="6407.5"/>
        <n v="6498.5"/>
        <n v="6032.5"/>
        <n v="5997.5"/>
        <n v="6180"/>
        <n v="6675"/>
        <n v="6346"/>
        <n v="1229.5"/>
        <n v="195"/>
        <n v="6355"/>
        <n v="4885"/>
        <n v="3286.5"/>
        <n v="3773"/>
        <n v="3334"/>
        <n v="4981"/>
        <n v="6388"/>
        <n v="6211"/>
        <n v="5218"/>
        <n v="1682"/>
        <n v="6111"/>
        <n v="5191.5"/>
        <n v="6316.5"/>
        <n v="5567.25"/>
        <n v="6949.18"/>
        <n v="5463.75"/>
        <n v="5756"/>
        <n v="6492"/>
        <n v="8368.05"/>
        <n v="7629.32"/>
        <n v="8086.24"/>
        <n v="7493.83"/>
        <n v="10857.52"/>
        <n v="6162.2"/>
        <n v="5948.6"/>
        <n v="6376.6"/>
        <n v="5935.35"/>
        <n v="4919.8"/>
        <n v="5747"/>
        <n v="5759.8"/>
        <n v="7420.4"/>
        <n v="6942.21"/>
        <n v="7005"/>
        <n v="9810.12"/>
        <n v="6245.87"/>
        <n v="8983.15"/>
        <n v="4700"/>
        <n v="5868"/>
        <n v="6787.34"/>
        <n v="7466.28"/>
        <n v="4433.5"/>
        <n v="5093.5"/>
        <n v="5133.4"/>
        <n v="6649.5"/>
        <n v="7170.5"/>
        <n v="5862.5"/>
        <n v="6945.5"/>
        <n v="8068"/>
        <n v="7392.5"/>
        <n v="6708.5"/>
        <n v="5921.5"/>
        <n v="5002.4"/>
        <n v="8609.37"/>
        <n v="5655.4"/>
        <n v="1240"/>
        <n v="6630.52"/>
        <n v="692.31"/>
        <n v="5276.92"/>
        <n v="3700"/>
        <n v="40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1"/>
    <x v="0"/>
    <x v="1"/>
    <x v="0"/>
    <x v="1"/>
    <x v="1"/>
    <x v="0"/>
    <x v="0"/>
    <x v="0"/>
    <x v="1"/>
  </r>
  <r>
    <x v="0"/>
    <x v="2"/>
    <x v="0"/>
    <x v="2"/>
    <x v="2"/>
    <x v="0"/>
    <x v="2"/>
    <x v="2"/>
    <x v="0"/>
    <x v="2"/>
    <x v="0"/>
    <x v="2"/>
    <x v="2"/>
    <x v="0"/>
    <x v="0"/>
    <x v="0"/>
    <x v="2"/>
  </r>
  <r>
    <x v="0"/>
    <x v="3"/>
    <x v="0"/>
    <x v="3"/>
    <x v="3"/>
    <x v="0"/>
    <x v="3"/>
    <x v="3"/>
    <x v="0"/>
    <x v="3"/>
    <x v="0"/>
    <x v="3"/>
    <x v="3"/>
    <x v="0"/>
    <x v="0"/>
    <x v="0"/>
    <x v="3"/>
  </r>
  <r>
    <x v="0"/>
    <x v="4"/>
    <x v="0"/>
    <x v="3"/>
    <x v="3"/>
    <x v="0"/>
    <x v="3"/>
    <x v="3"/>
    <x v="0"/>
    <x v="3"/>
    <x v="0"/>
    <x v="3"/>
    <x v="4"/>
    <x v="0"/>
    <x v="0"/>
    <x v="0"/>
    <x v="4"/>
  </r>
  <r>
    <x v="0"/>
    <x v="5"/>
    <x v="0"/>
    <x v="4"/>
    <x v="4"/>
    <x v="0"/>
    <x v="4"/>
    <x v="4"/>
    <x v="0"/>
    <x v="4"/>
    <x v="0"/>
    <x v="4"/>
    <x v="5"/>
    <x v="0"/>
    <x v="0"/>
    <x v="0"/>
    <x v="5"/>
  </r>
  <r>
    <x v="0"/>
    <x v="6"/>
    <x v="0"/>
    <x v="5"/>
    <x v="5"/>
    <x v="0"/>
    <x v="5"/>
    <x v="5"/>
    <x v="0"/>
    <x v="5"/>
    <x v="0"/>
    <x v="5"/>
    <x v="6"/>
    <x v="0"/>
    <x v="0"/>
    <x v="0"/>
    <x v="6"/>
  </r>
  <r>
    <x v="0"/>
    <x v="7"/>
    <x v="0"/>
    <x v="6"/>
    <x v="6"/>
    <x v="0"/>
    <x v="6"/>
    <x v="6"/>
    <x v="0"/>
    <x v="6"/>
    <x v="0"/>
    <x v="6"/>
    <x v="7"/>
    <x v="0"/>
    <x v="0"/>
    <x v="0"/>
    <x v="7"/>
  </r>
  <r>
    <x v="0"/>
    <x v="8"/>
    <x v="0"/>
    <x v="7"/>
    <x v="7"/>
    <x v="0"/>
    <x v="7"/>
    <x v="7"/>
    <x v="0"/>
    <x v="7"/>
    <x v="0"/>
    <x v="5"/>
    <x v="8"/>
    <x v="0"/>
    <x v="0"/>
    <x v="0"/>
    <x v="8"/>
  </r>
  <r>
    <x v="1"/>
    <x v="9"/>
    <x v="0"/>
    <x v="8"/>
    <x v="8"/>
    <x v="0"/>
    <x v="8"/>
    <x v="7"/>
    <x v="1"/>
    <x v="8"/>
    <x v="0"/>
    <x v="7"/>
    <x v="9"/>
    <x v="0"/>
    <x v="0"/>
    <x v="0"/>
    <x v="9"/>
  </r>
  <r>
    <x v="1"/>
    <x v="10"/>
    <x v="0"/>
    <x v="8"/>
    <x v="9"/>
    <x v="0"/>
    <x v="9"/>
    <x v="8"/>
    <x v="1"/>
    <x v="9"/>
    <x v="0"/>
    <x v="8"/>
    <x v="9"/>
    <x v="0"/>
    <x v="0"/>
    <x v="0"/>
    <x v="10"/>
  </r>
  <r>
    <x v="1"/>
    <x v="11"/>
    <x v="0"/>
    <x v="9"/>
    <x v="10"/>
    <x v="0"/>
    <x v="10"/>
    <x v="9"/>
    <x v="1"/>
    <x v="10"/>
    <x v="0"/>
    <x v="9"/>
    <x v="10"/>
    <x v="0"/>
    <x v="0"/>
    <x v="0"/>
    <x v="11"/>
  </r>
  <r>
    <x v="1"/>
    <x v="12"/>
    <x v="0"/>
    <x v="10"/>
    <x v="5"/>
    <x v="0"/>
    <x v="5"/>
    <x v="10"/>
    <x v="1"/>
    <x v="11"/>
    <x v="0"/>
    <x v="10"/>
    <x v="11"/>
    <x v="0"/>
    <x v="0"/>
    <x v="0"/>
    <x v="12"/>
  </r>
  <r>
    <x v="1"/>
    <x v="13"/>
    <x v="0"/>
    <x v="11"/>
    <x v="11"/>
    <x v="0"/>
    <x v="11"/>
    <x v="11"/>
    <x v="1"/>
    <x v="12"/>
    <x v="0"/>
    <x v="11"/>
    <x v="12"/>
    <x v="0"/>
    <x v="0"/>
    <x v="0"/>
    <x v="13"/>
  </r>
  <r>
    <x v="1"/>
    <x v="14"/>
    <x v="0"/>
    <x v="12"/>
    <x v="12"/>
    <x v="0"/>
    <x v="12"/>
    <x v="12"/>
    <x v="1"/>
    <x v="13"/>
    <x v="0"/>
    <x v="12"/>
    <x v="13"/>
    <x v="0"/>
    <x v="0"/>
    <x v="0"/>
    <x v="14"/>
  </r>
  <r>
    <x v="1"/>
    <x v="15"/>
    <x v="0"/>
    <x v="13"/>
    <x v="13"/>
    <x v="0"/>
    <x v="13"/>
    <x v="13"/>
    <x v="1"/>
    <x v="14"/>
    <x v="0"/>
    <x v="13"/>
    <x v="14"/>
    <x v="0"/>
    <x v="0"/>
    <x v="0"/>
    <x v="15"/>
  </r>
  <r>
    <x v="1"/>
    <x v="16"/>
    <x v="0"/>
    <x v="14"/>
    <x v="14"/>
    <x v="0"/>
    <x v="14"/>
    <x v="14"/>
    <x v="1"/>
    <x v="15"/>
    <x v="0"/>
    <x v="14"/>
    <x v="15"/>
    <x v="0"/>
    <x v="0"/>
    <x v="0"/>
    <x v="16"/>
  </r>
  <r>
    <x v="2"/>
    <x v="17"/>
    <x v="0"/>
    <x v="8"/>
    <x v="15"/>
    <x v="1"/>
    <x v="15"/>
    <x v="15"/>
    <x v="1"/>
    <x v="16"/>
    <x v="0"/>
    <x v="15"/>
    <x v="16"/>
    <x v="0"/>
    <x v="0"/>
    <x v="0"/>
    <x v="17"/>
  </r>
  <r>
    <x v="3"/>
    <x v="18"/>
    <x v="0"/>
    <x v="3"/>
    <x v="3"/>
    <x v="2"/>
    <x v="16"/>
    <x v="16"/>
    <x v="2"/>
    <x v="17"/>
    <x v="0"/>
    <x v="16"/>
    <x v="4"/>
    <x v="0"/>
    <x v="0"/>
    <x v="0"/>
    <x v="18"/>
  </r>
  <r>
    <x v="3"/>
    <x v="19"/>
    <x v="0"/>
    <x v="15"/>
    <x v="16"/>
    <x v="2"/>
    <x v="17"/>
    <x v="17"/>
    <x v="2"/>
    <x v="18"/>
    <x v="1"/>
    <x v="17"/>
    <x v="17"/>
    <x v="0"/>
    <x v="0"/>
    <x v="0"/>
    <x v="19"/>
  </r>
  <r>
    <x v="4"/>
    <x v="20"/>
    <x v="0"/>
    <x v="10"/>
    <x v="17"/>
    <x v="3"/>
    <x v="18"/>
    <x v="18"/>
    <x v="3"/>
    <x v="19"/>
    <x v="0"/>
    <x v="18"/>
    <x v="11"/>
    <x v="0"/>
    <x v="0"/>
    <x v="0"/>
    <x v="20"/>
  </r>
  <r>
    <x v="5"/>
    <x v="21"/>
    <x v="0"/>
    <x v="16"/>
    <x v="18"/>
    <x v="4"/>
    <x v="19"/>
    <x v="4"/>
    <x v="4"/>
    <x v="4"/>
    <x v="0"/>
    <x v="19"/>
    <x v="18"/>
    <x v="0"/>
    <x v="0"/>
    <x v="0"/>
    <x v="21"/>
  </r>
  <r>
    <x v="6"/>
    <x v="22"/>
    <x v="0"/>
    <x v="11"/>
    <x v="19"/>
    <x v="0"/>
    <x v="20"/>
    <x v="19"/>
    <x v="0"/>
    <x v="20"/>
    <x v="0"/>
    <x v="20"/>
    <x v="12"/>
    <x v="0"/>
    <x v="0"/>
    <x v="0"/>
    <x v="22"/>
  </r>
  <r>
    <x v="7"/>
    <x v="23"/>
    <x v="0"/>
    <x v="17"/>
    <x v="20"/>
    <x v="0"/>
    <x v="21"/>
    <x v="20"/>
    <x v="0"/>
    <x v="21"/>
    <x v="0"/>
    <x v="21"/>
    <x v="19"/>
    <x v="0"/>
    <x v="0"/>
    <x v="0"/>
    <x v="23"/>
  </r>
  <r>
    <x v="7"/>
    <x v="24"/>
    <x v="0"/>
    <x v="18"/>
    <x v="21"/>
    <x v="0"/>
    <x v="22"/>
    <x v="21"/>
    <x v="0"/>
    <x v="22"/>
    <x v="2"/>
    <x v="22"/>
    <x v="20"/>
    <x v="0"/>
    <x v="0"/>
    <x v="0"/>
    <x v="24"/>
  </r>
  <r>
    <x v="6"/>
    <x v="25"/>
    <x v="0"/>
    <x v="19"/>
    <x v="12"/>
    <x v="0"/>
    <x v="12"/>
    <x v="22"/>
    <x v="0"/>
    <x v="23"/>
    <x v="0"/>
    <x v="23"/>
    <x v="21"/>
    <x v="0"/>
    <x v="0"/>
    <x v="0"/>
    <x v="25"/>
  </r>
  <r>
    <x v="6"/>
    <x v="26"/>
    <x v="0"/>
    <x v="20"/>
    <x v="22"/>
    <x v="0"/>
    <x v="23"/>
    <x v="23"/>
    <x v="0"/>
    <x v="24"/>
    <x v="0"/>
    <x v="24"/>
    <x v="22"/>
    <x v="0"/>
    <x v="0"/>
    <x v="0"/>
    <x v="26"/>
  </r>
  <r>
    <x v="6"/>
    <x v="27"/>
    <x v="0"/>
    <x v="21"/>
    <x v="23"/>
    <x v="0"/>
    <x v="24"/>
    <x v="6"/>
    <x v="0"/>
    <x v="6"/>
    <x v="0"/>
    <x v="25"/>
    <x v="23"/>
    <x v="0"/>
    <x v="0"/>
    <x v="0"/>
    <x v="27"/>
  </r>
  <r>
    <x v="6"/>
    <x v="28"/>
    <x v="0"/>
    <x v="21"/>
    <x v="23"/>
    <x v="0"/>
    <x v="24"/>
    <x v="6"/>
    <x v="0"/>
    <x v="6"/>
    <x v="0"/>
    <x v="25"/>
    <x v="23"/>
    <x v="0"/>
    <x v="0"/>
    <x v="0"/>
    <x v="27"/>
  </r>
  <r>
    <x v="6"/>
    <x v="29"/>
    <x v="0"/>
    <x v="22"/>
    <x v="24"/>
    <x v="0"/>
    <x v="25"/>
    <x v="12"/>
    <x v="0"/>
    <x v="25"/>
    <x v="0"/>
    <x v="26"/>
    <x v="24"/>
    <x v="0"/>
    <x v="0"/>
    <x v="0"/>
    <x v="28"/>
  </r>
  <r>
    <x v="6"/>
    <x v="30"/>
    <x v="0"/>
    <x v="23"/>
    <x v="25"/>
    <x v="0"/>
    <x v="26"/>
    <x v="24"/>
    <x v="0"/>
    <x v="26"/>
    <x v="3"/>
    <x v="27"/>
    <x v="25"/>
    <x v="0"/>
    <x v="0"/>
    <x v="0"/>
    <x v="29"/>
  </r>
  <r>
    <x v="6"/>
    <x v="31"/>
    <x v="0"/>
    <x v="24"/>
    <x v="26"/>
    <x v="0"/>
    <x v="27"/>
    <x v="25"/>
    <x v="0"/>
    <x v="27"/>
    <x v="4"/>
    <x v="28"/>
    <x v="26"/>
    <x v="0"/>
    <x v="0"/>
    <x v="0"/>
    <x v="30"/>
  </r>
  <r>
    <x v="6"/>
    <x v="32"/>
    <x v="0"/>
    <x v="9"/>
    <x v="5"/>
    <x v="0"/>
    <x v="5"/>
    <x v="5"/>
    <x v="0"/>
    <x v="5"/>
    <x v="5"/>
    <x v="29"/>
    <x v="10"/>
    <x v="0"/>
    <x v="0"/>
    <x v="0"/>
    <x v="31"/>
  </r>
  <r>
    <x v="6"/>
    <x v="33"/>
    <x v="0"/>
    <x v="6"/>
    <x v="6"/>
    <x v="0"/>
    <x v="6"/>
    <x v="26"/>
    <x v="0"/>
    <x v="28"/>
    <x v="0"/>
    <x v="30"/>
    <x v="27"/>
    <x v="0"/>
    <x v="0"/>
    <x v="0"/>
    <x v="32"/>
  </r>
  <r>
    <x v="6"/>
    <x v="34"/>
    <x v="0"/>
    <x v="9"/>
    <x v="27"/>
    <x v="1"/>
    <x v="28"/>
    <x v="27"/>
    <x v="1"/>
    <x v="29"/>
    <x v="6"/>
    <x v="31"/>
    <x v="10"/>
    <x v="0"/>
    <x v="0"/>
    <x v="0"/>
    <x v="33"/>
  </r>
  <r>
    <x v="6"/>
    <x v="35"/>
    <x v="0"/>
    <x v="25"/>
    <x v="28"/>
    <x v="1"/>
    <x v="29"/>
    <x v="28"/>
    <x v="1"/>
    <x v="30"/>
    <x v="7"/>
    <x v="32"/>
    <x v="28"/>
    <x v="0"/>
    <x v="0"/>
    <x v="0"/>
    <x v="34"/>
  </r>
  <r>
    <x v="6"/>
    <x v="36"/>
    <x v="0"/>
    <x v="10"/>
    <x v="17"/>
    <x v="1"/>
    <x v="30"/>
    <x v="29"/>
    <x v="1"/>
    <x v="31"/>
    <x v="0"/>
    <x v="33"/>
    <x v="11"/>
    <x v="0"/>
    <x v="0"/>
    <x v="0"/>
    <x v="35"/>
  </r>
  <r>
    <x v="6"/>
    <x v="37"/>
    <x v="0"/>
    <x v="7"/>
    <x v="29"/>
    <x v="0"/>
    <x v="31"/>
    <x v="30"/>
    <x v="0"/>
    <x v="32"/>
    <x v="0"/>
    <x v="34"/>
    <x v="29"/>
    <x v="0"/>
    <x v="0"/>
    <x v="0"/>
    <x v="36"/>
  </r>
  <r>
    <x v="6"/>
    <x v="38"/>
    <x v="0"/>
    <x v="9"/>
    <x v="15"/>
    <x v="0"/>
    <x v="32"/>
    <x v="31"/>
    <x v="0"/>
    <x v="33"/>
    <x v="0"/>
    <x v="35"/>
    <x v="10"/>
    <x v="0"/>
    <x v="0"/>
    <x v="0"/>
    <x v="37"/>
  </r>
  <r>
    <x v="6"/>
    <x v="39"/>
    <x v="0"/>
    <x v="26"/>
    <x v="30"/>
    <x v="0"/>
    <x v="33"/>
    <x v="3"/>
    <x v="0"/>
    <x v="3"/>
    <x v="0"/>
    <x v="36"/>
    <x v="30"/>
    <x v="0"/>
    <x v="0"/>
    <x v="0"/>
    <x v="38"/>
  </r>
  <r>
    <x v="6"/>
    <x v="40"/>
    <x v="0"/>
    <x v="27"/>
    <x v="31"/>
    <x v="0"/>
    <x v="34"/>
    <x v="32"/>
    <x v="0"/>
    <x v="34"/>
    <x v="0"/>
    <x v="37"/>
    <x v="31"/>
    <x v="0"/>
    <x v="0"/>
    <x v="0"/>
    <x v="39"/>
  </r>
  <r>
    <x v="6"/>
    <x v="41"/>
    <x v="0"/>
    <x v="5"/>
    <x v="19"/>
    <x v="1"/>
    <x v="35"/>
    <x v="27"/>
    <x v="1"/>
    <x v="29"/>
    <x v="5"/>
    <x v="38"/>
    <x v="32"/>
    <x v="0"/>
    <x v="0"/>
    <x v="0"/>
    <x v="40"/>
  </r>
  <r>
    <x v="6"/>
    <x v="42"/>
    <x v="0"/>
    <x v="28"/>
    <x v="32"/>
    <x v="1"/>
    <x v="36"/>
    <x v="33"/>
    <x v="1"/>
    <x v="35"/>
    <x v="0"/>
    <x v="39"/>
    <x v="33"/>
    <x v="0"/>
    <x v="0"/>
    <x v="0"/>
    <x v="41"/>
  </r>
  <r>
    <x v="6"/>
    <x v="43"/>
    <x v="0"/>
    <x v="29"/>
    <x v="33"/>
    <x v="0"/>
    <x v="37"/>
    <x v="34"/>
    <x v="0"/>
    <x v="36"/>
    <x v="8"/>
    <x v="40"/>
    <x v="34"/>
    <x v="0"/>
    <x v="0"/>
    <x v="0"/>
    <x v="42"/>
  </r>
  <r>
    <x v="8"/>
    <x v="44"/>
    <x v="0"/>
    <x v="15"/>
    <x v="34"/>
    <x v="2"/>
    <x v="38"/>
    <x v="35"/>
    <x v="2"/>
    <x v="37"/>
    <x v="0"/>
    <x v="41"/>
    <x v="17"/>
    <x v="0"/>
    <x v="0"/>
    <x v="0"/>
    <x v="43"/>
  </r>
  <r>
    <x v="9"/>
    <x v="45"/>
    <x v="0"/>
    <x v="30"/>
    <x v="35"/>
    <x v="2"/>
    <x v="39"/>
    <x v="36"/>
    <x v="2"/>
    <x v="38"/>
    <x v="0"/>
    <x v="42"/>
    <x v="35"/>
    <x v="0"/>
    <x v="0"/>
    <x v="0"/>
    <x v="44"/>
  </r>
  <r>
    <x v="9"/>
    <x v="46"/>
    <x v="0"/>
    <x v="31"/>
    <x v="36"/>
    <x v="2"/>
    <x v="40"/>
    <x v="27"/>
    <x v="2"/>
    <x v="39"/>
    <x v="0"/>
    <x v="43"/>
    <x v="36"/>
    <x v="0"/>
    <x v="0"/>
    <x v="0"/>
    <x v="45"/>
  </r>
  <r>
    <x v="10"/>
    <x v="47"/>
    <x v="0"/>
    <x v="10"/>
    <x v="17"/>
    <x v="2"/>
    <x v="41"/>
    <x v="37"/>
    <x v="2"/>
    <x v="40"/>
    <x v="9"/>
    <x v="44"/>
    <x v="11"/>
    <x v="0"/>
    <x v="0"/>
    <x v="0"/>
    <x v="46"/>
  </r>
  <r>
    <x v="10"/>
    <x v="48"/>
    <x v="0"/>
    <x v="10"/>
    <x v="17"/>
    <x v="2"/>
    <x v="41"/>
    <x v="38"/>
    <x v="2"/>
    <x v="41"/>
    <x v="0"/>
    <x v="45"/>
    <x v="37"/>
    <x v="0"/>
    <x v="0"/>
    <x v="0"/>
    <x v="47"/>
  </r>
  <r>
    <x v="10"/>
    <x v="49"/>
    <x v="0"/>
    <x v="20"/>
    <x v="37"/>
    <x v="2"/>
    <x v="42"/>
    <x v="39"/>
    <x v="2"/>
    <x v="42"/>
    <x v="10"/>
    <x v="46"/>
    <x v="38"/>
    <x v="0"/>
    <x v="0"/>
    <x v="0"/>
    <x v="48"/>
  </r>
  <r>
    <x v="10"/>
    <x v="50"/>
    <x v="0"/>
    <x v="32"/>
    <x v="38"/>
    <x v="2"/>
    <x v="43"/>
    <x v="40"/>
    <x v="2"/>
    <x v="43"/>
    <x v="0"/>
    <x v="47"/>
    <x v="34"/>
    <x v="0"/>
    <x v="0"/>
    <x v="0"/>
    <x v="49"/>
  </r>
  <r>
    <x v="10"/>
    <x v="51"/>
    <x v="0"/>
    <x v="33"/>
    <x v="39"/>
    <x v="2"/>
    <x v="44"/>
    <x v="41"/>
    <x v="2"/>
    <x v="44"/>
    <x v="0"/>
    <x v="48"/>
    <x v="39"/>
    <x v="0"/>
    <x v="0"/>
    <x v="0"/>
    <x v="50"/>
  </r>
  <r>
    <x v="11"/>
    <x v="52"/>
    <x v="0"/>
    <x v="34"/>
    <x v="40"/>
    <x v="5"/>
    <x v="45"/>
    <x v="42"/>
    <x v="5"/>
    <x v="29"/>
    <x v="11"/>
    <x v="49"/>
    <x v="40"/>
    <x v="0"/>
    <x v="0"/>
    <x v="0"/>
    <x v="51"/>
  </r>
  <r>
    <x v="12"/>
    <x v="53"/>
    <x v="0"/>
    <x v="10"/>
    <x v="41"/>
    <x v="5"/>
    <x v="46"/>
    <x v="43"/>
    <x v="5"/>
    <x v="45"/>
    <x v="12"/>
    <x v="50"/>
    <x v="11"/>
    <x v="0"/>
    <x v="0"/>
    <x v="0"/>
    <x v="52"/>
  </r>
  <r>
    <x v="13"/>
    <x v="54"/>
    <x v="0"/>
    <x v="35"/>
    <x v="42"/>
    <x v="5"/>
    <x v="47"/>
    <x v="44"/>
    <x v="5"/>
    <x v="46"/>
    <x v="13"/>
    <x v="51"/>
    <x v="41"/>
    <x v="0"/>
    <x v="0"/>
    <x v="0"/>
    <x v="53"/>
  </r>
  <r>
    <x v="3"/>
    <x v="55"/>
    <x v="0"/>
    <x v="5"/>
    <x v="5"/>
    <x v="5"/>
    <x v="48"/>
    <x v="45"/>
    <x v="5"/>
    <x v="47"/>
    <x v="14"/>
    <x v="52"/>
    <x v="32"/>
    <x v="0"/>
    <x v="0"/>
    <x v="0"/>
    <x v="54"/>
  </r>
  <r>
    <x v="13"/>
    <x v="56"/>
    <x v="0"/>
    <x v="16"/>
    <x v="43"/>
    <x v="5"/>
    <x v="49"/>
    <x v="46"/>
    <x v="5"/>
    <x v="48"/>
    <x v="15"/>
    <x v="53"/>
    <x v="42"/>
    <x v="0"/>
    <x v="0"/>
    <x v="0"/>
    <x v="55"/>
  </r>
  <r>
    <x v="13"/>
    <x v="57"/>
    <x v="0"/>
    <x v="0"/>
    <x v="0"/>
    <x v="5"/>
    <x v="50"/>
    <x v="47"/>
    <x v="5"/>
    <x v="49"/>
    <x v="13"/>
    <x v="54"/>
    <x v="43"/>
    <x v="0"/>
    <x v="0"/>
    <x v="0"/>
    <x v="56"/>
  </r>
  <r>
    <x v="0"/>
    <x v="58"/>
    <x v="0"/>
    <x v="36"/>
    <x v="44"/>
    <x v="6"/>
    <x v="51"/>
    <x v="44"/>
    <x v="6"/>
    <x v="4"/>
    <x v="2"/>
    <x v="55"/>
    <x v="44"/>
    <x v="1"/>
    <x v="1"/>
    <x v="1"/>
    <x v="57"/>
  </r>
  <r>
    <x v="0"/>
    <x v="59"/>
    <x v="0"/>
    <x v="7"/>
    <x v="7"/>
    <x v="6"/>
    <x v="51"/>
    <x v="48"/>
    <x v="6"/>
    <x v="4"/>
    <x v="0"/>
    <x v="56"/>
    <x v="29"/>
    <x v="0"/>
    <x v="2"/>
    <x v="2"/>
    <x v="58"/>
  </r>
  <r>
    <x v="0"/>
    <x v="60"/>
    <x v="0"/>
    <x v="6"/>
    <x v="8"/>
    <x v="6"/>
    <x v="51"/>
    <x v="19"/>
    <x v="6"/>
    <x v="4"/>
    <x v="0"/>
    <x v="57"/>
    <x v="7"/>
    <x v="0"/>
    <x v="3"/>
    <x v="3"/>
    <x v="59"/>
  </r>
  <r>
    <x v="0"/>
    <x v="61"/>
    <x v="0"/>
    <x v="7"/>
    <x v="7"/>
    <x v="6"/>
    <x v="51"/>
    <x v="49"/>
    <x v="6"/>
    <x v="4"/>
    <x v="0"/>
    <x v="58"/>
    <x v="29"/>
    <x v="0"/>
    <x v="4"/>
    <x v="4"/>
    <x v="60"/>
  </r>
  <r>
    <x v="0"/>
    <x v="62"/>
    <x v="0"/>
    <x v="5"/>
    <x v="5"/>
    <x v="6"/>
    <x v="51"/>
    <x v="18"/>
    <x v="6"/>
    <x v="4"/>
    <x v="0"/>
    <x v="59"/>
    <x v="6"/>
    <x v="0"/>
    <x v="5"/>
    <x v="5"/>
    <x v="61"/>
  </r>
  <r>
    <x v="0"/>
    <x v="63"/>
    <x v="0"/>
    <x v="11"/>
    <x v="15"/>
    <x v="6"/>
    <x v="51"/>
    <x v="50"/>
    <x v="6"/>
    <x v="4"/>
    <x v="0"/>
    <x v="60"/>
    <x v="45"/>
    <x v="0"/>
    <x v="6"/>
    <x v="6"/>
    <x v="62"/>
  </r>
  <r>
    <x v="1"/>
    <x v="64"/>
    <x v="0"/>
    <x v="35"/>
    <x v="45"/>
    <x v="6"/>
    <x v="51"/>
    <x v="36"/>
    <x v="6"/>
    <x v="4"/>
    <x v="0"/>
    <x v="61"/>
    <x v="41"/>
    <x v="0"/>
    <x v="7"/>
    <x v="7"/>
    <x v="63"/>
  </r>
  <r>
    <x v="1"/>
    <x v="65"/>
    <x v="0"/>
    <x v="25"/>
    <x v="46"/>
    <x v="6"/>
    <x v="51"/>
    <x v="51"/>
    <x v="6"/>
    <x v="4"/>
    <x v="0"/>
    <x v="62"/>
    <x v="46"/>
    <x v="0"/>
    <x v="8"/>
    <x v="8"/>
    <x v="64"/>
  </r>
  <r>
    <x v="1"/>
    <x v="66"/>
    <x v="0"/>
    <x v="9"/>
    <x v="19"/>
    <x v="6"/>
    <x v="51"/>
    <x v="52"/>
    <x v="6"/>
    <x v="4"/>
    <x v="0"/>
    <x v="63"/>
    <x v="47"/>
    <x v="0"/>
    <x v="9"/>
    <x v="9"/>
    <x v="65"/>
  </r>
  <r>
    <x v="1"/>
    <x v="67"/>
    <x v="0"/>
    <x v="31"/>
    <x v="47"/>
    <x v="6"/>
    <x v="51"/>
    <x v="53"/>
    <x v="6"/>
    <x v="4"/>
    <x v="10"/>
    <x v="64"/>
    <x v="48"/>
    <x v="0"/>
    <x v="10"/>
    <x v="10"/>
    <x v="66"/>
  </r>
  <r>
    <x v="1"/>
    <x v="68"/>
    <x v="0"/>
    <x v="28"/>
    <x v="48"/>
    <x v="6"/>
    <x v="51"/>
    <x v="54"/>
    <x v="6"/>
    <x v="4"/>
    <x v="0"/>
    <x v="65"/>
    <x v="49"/>
    <x v="0"/>
    <x v="11"/>
    <x v="11"/>
    <x v="67"/>
  </r>
  <r>
    <x v="1"/>
    <x v="69"/>
    <x v="0"/>
    <x v="31"/>
    <x v="41"/>
    <x v="6"/>
    <x v="51"/>
    <x v="51"/>
    <x v="6"/>
    <x v="4"/>
    <x v="0"/>
    <x v="66"/>
    <x v="48"/>
    <x v="0"/>
    <x v="12"/>
    <x v="12"/>
    <x v="68"/>
  </r>
  <r>
    <x v="1"/>
    <x v="70"/>
    <x v="0"/>
    <x v="34"/>
    <x v="49"/>
    <x v="6"/>
    <x v="51"/>
    <x v="55"/>
    <x v="6"/>
    <x v="4"/>
    <x v="0"/>
    <x v="67"/>
    <x v="50"/>
    <x v="0"/>
    <x v="13"/>
    <x v="13"/>
    <x v="69"/>
  </r>
  <r>
    <x v="14"/>
    <x v="71"/>
    <x v="0"/>
    <x v="7"/>
    <x v="7"/>
    <x v="6"/>
    <x v="51"/>
    <x v="56"/>
    <x v="6"/>
    <x v="4"/>
    <x v="0"/>
    <x v="68"/>
    <x v="29"/>
    <x v="2"/>
    <x v="14"/>
    <x v="14"/>
    <x v="70"/>
  </r>
  <r>
    <x v="14"/>
    <x v="72"/>
    <x v="0"/>
    <x v="8"/>
    <x v="15"/>
    <x v="6"/>
    <x v="51"/>
    <x v="57"/>
    <x v="6"/>
    <x v="4"/>
    <x v="0"/>
    <x v="69"/>
    <x v="16"/>
    <x v="0"/>
    <x v="15"/>
    <x v="15"/>
    <x v="71"/>
  </r>
  <r>
    <x v="14"/>
    <x v="73"/>
    <x v="0"/>
    <x v="8"/>
    <x v="15"/>
    <x v="6"/>
    <x v="51"/>
    <x v="58"/>
    <x v="6"/>
    <x v="4"/>
    <x v="0"/>
    <x v="70"/>
    <x v="16"/>
    <x v="0"/>
    <x v="16"/>
    <x v="16"/>
    <x v="72"/>
  </r>
  <r>
    <x v="2"/>
    <x v="74"/>
    <x v="0"/>
    <x v="5"/>
    <x v="5"/>
    <x v="6"/>
    <x v="51"/>
    <x v="59"/>
    <x v="6"/>
    <x v="4"/>
    <x v="16"/>
    <x v="71"/>
    <x v="6"/>
    <x v="0"/>
    <x v="17"/>
    <x v="17"/>
    <x v="73"/>
  </r>
  <r>
    <x v="2"/>
    <x v="75"/>
    <x v="0"/>
    <x v="20"/>
    <x v="50"/>
    <x v="6"/>
    <x v="51"/>
    <x v="60"/>
    <x v="6"/>
    <x v="4"/>
    <x v="17"/>
    <x v="72"/>
    <x v="22"/>
    <x v="0"/>
    <x v="18"/>
    <x v="18"/>
    <x v="74"/>
  </r>
  <r>
    <x v="2"/>
    <x v="76"/>
    <x v="0"/>
    <x v="10"/>
    <x v="5"/>
    <x v="6"/>
    <x v="51"/>
    <x v="61"/>
    <x v="6"/>
    <x v="4"/>
    <x v="0"/>
    <x v="73"/>
    <x v="37"/>
    <x v="0"/>
    <x v="19"/>
    <x v="19"/>
    <x v="75"/>
  </r>
  <r>
    <x v="2"/>
    <x v="77"/>
    <x v="0"/>
    <x v="10"/>
    <x v="17"/>
    <x v="6"/>
    <x v="51"/>
    <x v="26"/>
    <x v="6"/>
    <x v="4"/>
    <x v="0"/>
    <x v="74"/>
    <x v="51"/>
    <x v="3"/>
    <x v="0"/>
    <x v="20"/>
    <x v="76"/>
  </r>
  <r>
    <x v="2"/>
    <x v="78"/>
    <x v="0"/>
    <x v="10"/>
    <x v="17"/>
    <x v="6"/>
    <x v="51"/>
    <x v="26"/>
    <x v="6"/>
    <x v="4"/>
    <x v="0"/>
    <x v="74"/>
    <x v="51"/>
    <x v="3"/>
    <x v="0"/>
    <x v="20"/>
    <x v="76"/>
  </r>
  <r>
    <x v="4"/>
    <x v="79"/>
    <x v="0"/>
    <x v="33"/>
    <x v="39"/>
    <x v="6"/>
    <x v="51"/>
    <x v="23"/>
    <x v="6"/>
    <x v="4"/>
    <x v="0"/>
    <x v="75"/>
    <x v="52"/>
    <x v="0"/>
    <x v="20"/>
    <x v="21"/>
    <x v="77"/>
  </r>
  <r>
    <x v="6"/>
    <x v="80"/>
    <x v="0"/>
    <x v="9"/>
    <x v="51"/>
    <x v="6"/>
    <x v="51"/>
    <x v="62"/>
    <x v="6"/>
    <x v="4"/>
    <x v="0"/>
    <x v="76"/>
    <x v="47"/>
    <x v="0"/>
    <x v="21"/>
    <x v="22"/>
    <x v="78"/>
  </r>
  <r>
    <x v="6"/>
    <x v="81"/>
    <x v="0"/>
    <x v="6"/>
    <x v="29"/>
    <x v="6"/>
    <x v="51"/>
    <x v="63"/>
    <x v="6"/>
    <x v="4"/>
    <x v="0"/>
    <x v="77"/>
    <x v="7"/>
    <x v="0"/>
    <x v="22"/>
    <x v="23"/>
    <x v="79"/>
  </r>
  <r>
    <x v="8"/>
    <x v="82"/>
    <x v="0"/>
    <x v="37"/>
    <x v="52"/>
    <x v="6"/>
    <x v="51"/>
    <x v="64"/>
    <x v="6"/>
    <x v="4"/>
    <x v="0"/>
    <x v="78"/>
    <x v="53"/>
    <x v="0"/>
    <x v="23"/>
    <x v="24"/>
    <x v="80"/>
  </r>
  <r>
    <x v="8"/>
    <x v="83"/>
    <x v="0"/>
    <x v="20"/>
    <x v="37"/>
    <x v="6"/>
    <x v="51"/>
    <x v="65"/>
    <x v="6"/>
    <x v="4"/>
    <x v="18"/>
    <x v="79"/>
    <x v="22"/>
    <x v="0"/>
    <x v="24"/>
    <x v="25"/>
    <x v="81"/>
  </r>
  <r>
    <x v="9"/>
    <x v="84"/>
    <x v="0"/>
    <x v="28"/>
    <x v="32"/>
    <x v="6"/>
    <x v="51"/>
    <x v="66"/>
    <x v="6"/>
    <x v="4"/>
    <x v="2"/>
    <x v="80"/>
    <x v="49"/>
    <x v="0"/>
    <x v="25"/>
    <x v="26"/>
    <x v="82"/>
  </r>
  <r>
    <x v="11"/>
    <x v="85"/>
    <x v="0"/>
    <x v="0"/>
    <x v="53"/>
    <x v="6"/>
    <x v="51"/>
    <x v="67"/>
    <x v="6"/>
    <x v="4"/>
    <x v="0"/>
    <x v="81"/>
    <x v="0"/>
    <x v="0"/>
    <x v="26"/>
    <x v="27"/>
    <x v="83"/>
  </r>
  <r>
    <x v="12"/>
    <x v="86"/>
    <x v="0"/>
    <x v="33"/>
    <x v="54"/>
    <x v="6"/>
    <x v="51"/>
    <x v="43"/>
    <x v="6"/>
    <x v="4"/>
    <x v="0"/>
    <x v="82"/>
    <x v="52"/>
    <x v="0"/>
    <x v="27"/>
    <x v="28"/>
    <x v="84"/>
  </r>
  <r>
    <x v="12"/>
    <x v="87"/>
    <x v="0"/>
    <x v="28"/>
    <x v="55"/>
    <x v="6"/>
    <x v="51"/>
    <x v="68"/>
    <x v="6"/>
    <x v="4"/>
    <x v="2"/>
    <x v="83"/>
    <x v="49"/>
    <x v="0"/>
    <x v="28"/>
    <x v="29"/>
    <x v="85"/>
  </r>
  <r>
    <x v="12"/>
    <x v="88"/>
    <x v="0"/>
    <x v="16"/>
    <x v="45"/>
    <x v="6"/>
    <x v="51"/>
    <x v="69"/>
    <x v="6"/>
    <x v="4"/>
    <x v="0"/>
    <x v="84"/>
    <x v="18"/>
    <x v="0"/>
    <x v="29"/>
    <x v="30"/>
    <x v="86"/>
  </r>
  <r>
    <x v="12"/>
    <x v="89"/>
    <x v="0"/>
    <x v="9"/>
    <x v="46"/>
    <x v="6"/>
    <x v="51"/>
    <x v="70"/>
    <x v="6"/>
    <x v="4"/>
    <x v="19"/>
    <x v="85"/>
    <x v="47"/>
    <x v="0"/>
    <x v="30"/>
    <x v="31"/>
    <x v="87"/>
  </r>
  <r>
    <x v="13"/>
    <x v="90"/>
    <x v="0"/>
    <x v="25"/>
    <x v="56"/>
    <x v="6"/>
    <x v="51"/>
    <x v="71"/>
    <x v="6"/>
    <x v="4"/>
    <x v="20"/>
    <x v="86"/>
    <x v="46"/>
    <x v="0"/>
    <x v="31"/>
    <x v="32"/>
    <x v="88"/>
  </r>
  <r>
    <x v="13"/>
    <x v="91"/>
    <x v="0"/>
    <x v="0"/>
    <x v="57"/>
    <x v="6"/>
    <x v="51"/>
    <x v="47"/>
    <x v="6"/>
    <x v="4"/>
    <x v="21"/>
    <x v="87"/>
    <x v="0"/>
    <x v="0"/>
    <x v="32"/>
    <x v="33"/>
    <x v="89"/>
  </r>
  <r>
    <x v="13"/>
    <x v="92"/>
    <x v="0"/>
    <x v="0"/>
    <x v="58"/>
    <x v="6"/>
    <x v="51"/>
    <x v="72"/>
    <x v="6"/>
    <x v="4"/>
    <x v="22"/>
    <x v="88"/>
    <x v="0"/>
    <x v="0"/>
    <x v="33"/>
    <x v="34"/>
    <x v="90"/>
  </r>
  <r>
    <x v="15"/>
    <x v="93"/>
    <x v="1"/>
    <x v="28"/>
    <x v="18"/>
    <x v="6"/>
    <x v="51"/>
    <x v="4"/>
    <x v="6"/>
    <x v="4"/>
    <x v="23"/>
    <x v="89"/>
    <x v="49"/>
    <x v="0"/>
    <x v="0"/>
    <x v="20"/>
    <x v="91"/>
  </r>
  <r>
    <x v="16"/>
    <x v="94"/>
    <x v="1"/>
    <x v="7"/>
    <x v="7"/>
    <x v="6"/>
    <x v="52"/>
    <x v="4"/>
    <x v="6"/>
    <x v="50"/>
    <x v="24"/>
    <x v="90"/>
    <x v="29"/>
    <x v="4"/>
    <x v="0"/>
    <x v="20"/>
    <x v="92"/>
  </r>
  <r>
    <x v="16"/>
    <x v="95"/>
    <x v="1"/>
    <x v="31"/>
    <x v="59"/>
    <x v="6"/>
    <x v="52"/>
    <x v="4"/>
    <x v="6"/>
    <x v="50"/>
    <x v="25"/>
    <x v="91"/>
    <x v="48"/>
    <x v="0"/>
    <x v="0"/>
    <x v="20"/>
    <x v="93"/>
  </r>
  <r>
    <x v="17"/>
    <x v="96"/>
    <x v="1"/>
    <x v="32"/>
    <x v="38"/>
    <x v="6"/>
    <x v="52"/>
    <x v="4"/>
    <x v="6"/>
    <x v="50"/>
    <x v="0"/>
    <x v="92"/>
    <x v="34"/>
    <x v="0"/>
    <x v="0"/>
    <x v="20"/>
    <x v="94"/>
  </r>
  <r>
    <x v="18"/>
    <x v="97"/>
    <x v="1"/>
    <x v="33"/>
    <x v="39"/>
    <x v="6"/>
    <x v="52"/>
    <x v="4"/>
    <x v="6"/>
    <x v="50"/>
    <x v="26"/>
    <x v="93"/>
    <x v="54"/>
    <x v="0"/>
    <x v="34"/>
    <x v="20"/>
    <x v="95"/>
  </r>
  <r>
    <x v="18"/>
    <x v="98"/>
    <x v="1"/>
    <x v="38"/>
    <x v="60"/>
    <x v="6"/>
    <x v="52"/>
    <x v="4"/>
    <x v="6"/>
    <x v="50"/>
    <x v="0"/>
    <x v="94"/>
    <x v="55"/>
    <x v="0"/>
    <x v="35"/>
    <x v="35"/>
    <x v="96"/>
  </r>
  <r>
    <x v="18"/>
    <x v="99"/>
    <x v="1"/>
    <x v="15"/>
    <x v="16"/>
    <x v="6"/>
    <x v="52"/>
    <x v="4"/>
    <x v="6"/>
    <x v="50"/>
    <x v="0"/>
    <x v="95"/>
    <x v="55"/>
    <x v="0"/>
    <x v="35"/>
    <x v="20"/>
    <x v="97"/>
  </r>
  <r>
    <x v="18"/>
    <x v="100"/>
    <x v="1"/>
    <x v="33"/>
    <x v="39"/>
    <x v="6"/>
    <x v="52"/>
    <x v="4"/>
    <x v="6"/>
    <x v="50"/>
    <x v="0"/>
    <x v="96"/>
    <x v="55"/>
    <x v="0"/>
    <x v="35"/>
    <x v="20"/>
    <x v="98"/>
  </r>
  <r>
    <x v="18"/>
    <x v="101"/>
    <x v="1"/>
    <x v="0"/>
    <x v="61"/>
    <x v="6"/>
    <x v="52"/>
    <x v="4"/>
    <x v="6"/>
    <x v="50"/>
    <x v="0"/>
    <x v="97"/>
    <x v="55"/>
    <x v="5"/>
    <x v="0"/>
    <x v="20"/>
    <x v="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09:F129" firstHeaderRow="0" firstDataRow="1" firstDataCol="1"/>
  <pivotFields count="17">
    <pivotField axis="axisRow" compact="0" showAll="0">
      <items count="20">
        <item x="11"/>
        <item x="0"/>
        <item x="1"/>
        <item x="14"/>
        <item x="3"/>
        <item x="2"/>
        <item x="4"/>
        <item x="5"/>
        <item x="6"/>
        <item x="8"/>
        <item x="7"/>
        <item x="12"/>
        <item x="9"/>
        <item x="18"/>
        <item x="17"/>
        <item x="15"/>
        <item x="16"/>
        <item x="13"/>
        <item x="10"/>
        <item t="default"/>
      </items>
    </pivotField>
    <pivotField compact="0"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dataField="1" compact="0" showAll="0">
      <items count="63">
        <item x="31"/>
        <item x="60"/>
        <item x="2"/>
        <item x="14"/>
        <item x="3"/>
        <item x="1"/>
        <item x="4"/>
        <item x="30"/>
        <item x="38"/>
        <item x="20"/>
        <item x="24"/>
        <item x="26"/>
        <item x="12"/>
        <item x="13"/>
        <item x="33"/>
        <item x="35"/>
        <item x="21"/>
        <item x="25"/>
        <item x="23"/>
        <item x="52"/>
        <item x="34"/>
        <item x="16"/>
        <item x="55"/>
        <item x="32"/>
        <item x="44"/>
        <item x="48"/>
        <item x="37"/>
        <item x="22"/>
        <item x="42"/>
        <item x="50"/>
        <item x="18"/>
        <item x="43"/>
        <item x="40"/>
        <item x="45"/>
        <item x="58"/>
        <item x="36"/>
        <item x="59"/>
        <item x="53"/>
        <item x="61"/>
        <item x="57"/>
        <item x="0"/>
        <item x="54"/>
        <item x="49"/>
        <item x="39"/>
        <item x="28"/>
        <item x="56"/>
        <item x="41"/>
        <item x="17"/>
        <item x="46"/>
        <item x="47"/>
        <item x="51"/>
        <item x="27"/>
        <item x="5"/>
        <item x="10"/>
        <item x="19"/>
        <item x="15"/>
        <item x="11"/>
        <item x="6"/>
        <item x="9"/>
        <item x="8"/>
        <item x="29"/>
        <item x="7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dataField="1" compact="0" showAll="0">
      <items count="74">
        <item x="4"/>
        <item x="21"/>
        <item x="32"/>
        <item x="20"/>
        <item x="2"/>
        <item x="14"/>
        <item x="1"/>
        <item x="3"/>
        <item x="16"/>
        <item x="40"/>
        <item x="12"/>
        <item x="35"/>
        <item x="25"/>
        <item x="34"/>
        <item x="13"/>
        <item x="54"/>
        <item x="53"/>
        <item x="51"/>
        <item x="10"/>
        <item x="24"/>
        <item x="22"/>
        <item x="72"/>
        <item x="36"/>
        <item x="28"/>
        <item x="55"/>
        <item x="52"/>
        <item x="64"/>
        <item x="33"/>
        <item x="66"/>
        <item x="9"/>
        <item x="42"/>
        <item x="27"/>
        <item x="62"/>
        <item x="65"/>
        <item x="23"/>
        <item x="6"/>
        <item x="7"/>
        <item x="11"/>
        <item x="67"/>
        <item x="0"/>
        <item x="18"/>
        <item x="68"/>
        <item x="46"/>
        <item x="8"/>
        <item x="47"/>
        <item x="44"/>
        <item x="29"/>
        <item x="63"/>
        <item x="19"/>
        <item x="71"/>
        <item x="5"/>
        <item x="60"/>
        <item x="31"/>
        <item x="30"/>
        <item x="26"/>
        <item x="17"/>
        <item x="15"/>
        <item x="39"/>
        <item x="43"/>
        <item x="48"/>
        <item x="50"/>
        <item x="69"/>
        <item x="57"/>
        <item x="38"/>
        <item x="58"/>
        <item x="70"/>
        <item x="56"/>
        <item x="45"/>
        <item x="49"/>
        <item x="41"/>
        <item x="37"/>
        <item x="61"/>
        <item x="59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compact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compact="0" showAl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compact="0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compact="0" showAll="0">
      <items count="101">
        <item x="39"/>
        <item x="96"/>
        <item x="2"/>
        <item x="16"/>
        <item x="5"/>
        <item x="4"/>
        <item x="18"/>
        <item x="3"/>
        <item x="1"/>
        <item x="38"/>
        <item x="94"/>
        <item x="23"/>
        <item x="49"/>
        <item x="28"/>
        <item x="14"/>
        <item x="30"/>
        <item x="24"/>
        <item x="25"/>
        <item x="15"/>
        <item x="42"/>
        <item x="44"/>
        <item x="98"/>
        <item x="43"/>
        <item x="99"/>
        <item x="29"/>
        <item x="80"/>
        <item x="27"/>
        <item x="76"/>
        <item x="19"/>
        <item x="41"/>
        <item x="67"/>
        <item x="45"/>
        <item x="91"/>
        <item x="81"/>
        <item x="82"/>
        <item x="51"/>
        <item x="26"/>
        <item x="48"/>
        <item x="97"/>
        <item x="12"/>
        <item x="55"/>
        <item x="53"/>
        <item x="20"/>
        <item x="0"/>
        <item x="93"/>
        <item x="11"/>
        <item x="68"/>
        <item x="56"/>
        <item x="69"/>
        <item x="21"/>
        <item x="85"/>
        <item x="77"/>
        <item x="90"/>
        <item x="66"/>
        <item x="64"/>
        <item x="34"/>
        <item x="33"/>
        <item x="13"/>
        <item x="50"/>
        <item x="8"/>
        <item x="22"/>
        <item x="63"/>
        <item x="9"/>
        <item x="35"/>
        <item x="7"/>
        <item x="47"/>
        <item x="74"/>
        <item x="6"/>
        <item x="10"/>
        <item x="52"/>
        <item x="37"/>
        <item x="40"/>
        <item x="65"/>
        <item x="46"/>
        <item x="31"/>
        <item x="57"/>
        <item x="32"/>
        <item x="95"/>
        <item x="83"/>
        <item x="36"/>
        <item x="89"/>
        <item x="78"/>
        <item x="71"/>
        <item x="86"/>
        <item x="54"/>
        <item x="17"/>
        <item x="72"/>
        <item x="84"/>
        <item x="88"/>
        <item x="70"/>
        <item x="79"/>
        <item x="61"/>
        <item x="59"/>
        <item x="87"/>
        <item x="60"/>
        <item x="58"/>
        <item x="92"/>
        <item x="75"/>
        <item x="73"/>
        <item x="62"/>
        <item t="default"/>
      </items>
    </pivotField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日常工时" fld="4" baseField="0" baseItem="0"/>
    <dataField name="求和项:加班工时" fld="7" baseField="0" baseItem="0"/>
    <dataField name="求和项:工资合计" fld="1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tabSelected="1" workbookViewId="0">
      <selection activeCell="F7" sqref="F7"/>
    </sheetView>
  </sheetViews>
  <sheetFormatPr defaultColWidth="9" defaultRowHeight="24.95" customHeight="1"/>
  <cols>
    <col min="1" max="1" width="5" style="1" customWidth="1"/>
    <col min="2" max="2" width="11.375" style="1" customWidth="1"/>
    <col min="3" max="3" width="10.875" style="1"/>
    <col min="4" max="6" width="16.125" style="1"/>
    <col min="7" max="7" width="10.625" style="1" customWidth="1"/>
    <col min="8" max="8" width="12" style="1" customWidth="1"/>
    <col min="9" max="18" width="9.75" style="1" customWidth="1"/>
    <col min="19" max="19" width="23.25" style="1" customWidth="1"/>
    <col min="20" max="20" width="14.125" style="1" customWidth="1"/>
    <col min="21" max="16384" width="9" style="1"/>
  </cols>
  <sheetData>
    <row r="1" s="1" customFormat="1" customHeight="1" spans="1:1">
      <c r="A1" s="1" t="s">
        <v>0</v>
      </c>
    </row>
    <row r="2" s="1" customFormat="1" customHeight="1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="1" customFormat="1" customHeight="1" spans="2:20">
      <c r="B3" s="1" t="s">
        <v>20</v>
      </c>
      <c r="C3" s="1" t="s">
        <v>21</v>
      </c>
      <c r="D3" s="1" t="s">
        <v>22</v>
      </c>
      <c r="E3" s="1">
        <f>VLOOKUP(C3,[1]考勤!$A:$AI,35,0)</f>
        <v>26.5</v>
      </c>
      <c r="F3" s="1">
        <f>VLOOKUP(C3,[1]考勤!$A$5:AP337,42,0)</f>
        <v>213</v>
      </c>
      <c r="G3" s="1">
        <v>19</v>
      </c>
      <c r="H3" s="1">
        <f t="shared" ref="H3:H66" si="0">F3*G3</f>
        <v>4047</v>
      </c>
      <c r="I3" s="1">
        <f>VLOOKUP(C3,[1]考勤!$A$5:AP397,41,0)</f>
        <v>70</v>
      </c>
      <c r="J3" s="1">
        <v>19</v>
      </c>
      <c r="K3" s="1">
        <f t="shared" ref="K3:K66" si="1">I3*J3</f>
        <v>1330</v>
      </c>
      <c r="L3" s="1">
        <f>IFERROR(VLOOKUP(C3,[1]奖惩!B:D,3,0),0)</f>
        <v>0</v>
      </c>
      <c r="M3" s="1">
        <f t="shared" ref="M3:M60" si="2">H3+K3+L3</f>
        <v>5377</v>
      </c>
      <c r="N3" s="1">
        <f>E3*10</f>
        <v>265</v>
      </c>
      <c r="O3" s="1">
        <f>IFERROR(VLOOKUP(C3,[1]工龄工资!B:Q,16,0),0)</f>
        <v>0</v>
      </c>
      <c r="Q3" s="1">
        <f>IFERROR(VLOOKUP(C3,[1]工龄工资!B:S,17,0),0)</f>
        <v>0</v>
      </c>
      <c r="R3" s="1">
        <f t="shared" ref="R3:R60" si="3">M3+N3+O3+P3+Q3</f>
        <v>5642</v>
      </c>
      <c r="S3" s="1" t="str">
        <f>IFERROR(VLOOKUP(C3,[1]奖惩!B:E,2,0),"")</f>
        <v/>
      </c>
      <c r="T3" s="1" t="str">
        <f>VLOOKUP(C3,[2]员工花名册!$C$3:$AQ$463,41,0)</f>
        <v>山东省乐陵市黄夾镇朱家村1号</v>
      </c>
    </row>
    <row r="4" s="1" customFormat="1" customHeight="1" spans="2:20">
      <c r="B4" s="1" t="s">
        <v>20</v>
      </c>
      <c r="C4" s="1" t="s">
        <v>23</v>
      </c>
      <c r="D4" s="1" t="s">
        <v>22</v>
      </c>
      <c r="E4" s="1">
        <f>VLOOKUP(C4,[1]考勤!$A:$AI,35,0)</f>
        <v>5.5</v>
      </c>
      <c r="F4" s="1">
        <f>VLOOKUP(C4,[1]考勤!$A$5:AP338,42,0)</f>
        <v>46</v>
      </c>
      <c r="G4" s="1">
        <v>19</v>
      </c>
      <c r="H4" s="1">
        <f t="shared" si="0"/>
        <v>874</v>
      </c>
      <c r="I4" s="1">
        <f>VLOOKUP(C4,[1]考勤!$A$5:AP398,41,0)</f>
        <v>9</v>
      </c>
      <c r="J4" s="1">
        <v>19</v>
      </c>
      <c r="K4" s="1">
        <f t="shared" si="1"/>
        <v>171</v>
      </c>
      <c r="L4" s="1">
        <f>IFERROR(VLOOKUP(C4,[1]奖惩!B:D,3,0),0)</f>
        <v>0</v>
      </c>
      <c r="M4" s="1">
        <f t="shared" si="2"/>
        <v>1045</v>
      </c>
      <c r="N4" s="1">
        <f t="shared" ref="N4:N8" si="4">E4*5</f>
        <v>27.5</v>
      </c>
      <c r="O4" s="1">
        <f>IFERROR(VLOOKUP(C4,[1]工龄工资!B:Q,16,0),0)</f>
        <v>0</v>
      </c>
      <c r="Q4" s="1">
        <f>IFERROR(VLOOKUP(C4,[1]工龄工资!B:S,17,0),0)</f>
        <v>0</v>
      </c>
      <c r="R4" s="1">
        <f t="shared" si="3"/>
        <v>1072.5</v>
      </c>
      <c r="S4" s="1" t="str">
        <f>IFERROR(VLOOKUP(C4,[1]奖惩!B:E,2,0),"")</f>
        <v/>
      </c>
      <c r="T4" s="1" t="str">
        <f>VLOOKUP(C4,[2]员工花名册!$C$3:$AQ$463,41,0)</f>
        <v>河北省黄骅市黄骅镇后苗村65号</v>
      </c>
    </row>
    <row r="5" s="1" customFormat="1" customHeight="1" spans="2:20">
      <c r="B5" s="1" t="s">
        <v>20</v>
      </c>
      <c r="C5" s="1" t="s">
        <v>24</v>
      </c>
      <c r="D5" s="1" t="s">
        <v>22</v>
      </c>
      <c r="E5" s="1">
        <f>VLOOKUP(C5,[1]考勤!$A:$AI,35,0)</f>
        <v>4</v>
      </c>
      <c r="F5" s="1">
        <f>VLOOKUP(C5,[1]考勤!$A$5:AP339,42,0)</f>
        <v>32</v>
      </c>
      <c r="G5" s="1">
        <v>19</v>
      </c>
      <c r="H5" s="1">
        <f t="shared" si="0"/>
        <v>608</v>
      </c>
      <c r="I5" s="1">
        <f>VLOOKUP(C5,[1]考勤!$A$5:AP399,41,0)</f>
        <v>7</v>
      </c>
      <c r="J5" s="1">
        <v>19</v>
      </c>
      <c r="K5" s="1">
        <f t="shared" si="1"/>
        <v>133</v>
      </c>
      <c r="L5" s="1">
        <f>IFERROR(VLOOKUP(C5,[1]奖惩!B:D,3,0),0)</f>
        <v>0</v>
      </c>
      <c r="M5" s="1">
        <f t="shared" si="2"/>
        <v>741</v>
      </c>
      <c r="N5" s="1">
        <f t="shared" si="4"/>
        <v>20</v>
      </c>
      <c r="O5" s="1">
        <f>IFERROR(VLOOKUP(C5,[1]工龄工资!B:Q,16,0),0)</f>
        <v>0</v>
      </c>
      <c r="Q5" s="1">
        <f>IFERROR(VLOOKUP(C5,[1]工龄工资!B:S,17,0),0)</f>
        <v>0</v>
      </c>
      <c r="R5" s="1">
        <f t="shared" si="3"/>
        <v>761</v>
      </c>
      <c r="S5" s="1" t="str">
        <f>IFERROR(VLOOKUP(C5,[1]奖惩!B:E,2,0),"")</f>
        <v/>
      </c>
      <c r="T5" s="1" t="e">
        <f>VLOOKUP(C5,[2]员工花名册!$C$3:$AQ$463,41,0)</f>
        <v>#N/A</v>
      </c>
    </row>
    <row r="6" s="1" customFormat="1" customHeight="1" spans="2:20">
      <c r="B6" s="1" t="s">
        <v>20</v>
      </c>
      <c r="C6" s="1" t="s">
        <v>25</v>
      </c>
      <c r="D6" s="1" t="s">
        <v>22</v>
      </c>
      <c r="E6" s="1">
        <f>VLOOKUP(C6,[1]考勤!$A:$AI,35,0)</f>
        <v>5</v>
      </c>
      <c r="F6" s="1">
        <f>VLOOKUP(C6,[1]考勤!$A$5:AP340,42,0)</f>
        <v>40</v>
      </c>
      <c r="G6" s="1">
        <v>19</v>
      </c>
      <c r="H6" s="1">
        <f t="shared" si="0"/>
        <v>760</v>
      </c>
      <c r="I6" s="1">
        <f>VLOOKUP(C6,[1]考勤!$A$5:AP400,41,0)</f>
        <v>11</v>
      </c>
      <c r="J6" s="1">
        <v>19</v>
      </c>
      <c r="K6" s="1">
        <f t="shared" si="1"/>
        <v>209</v>
      </c>
      <c r="L6" s="1">
        <f>IFERROR(VLOOKUP(C6,[1]奖惩!B:D,3,0),0)</f>
        <v>0</v>
      </c>
      <c r="M6" s="1">
        <f t="shared" si="2"/>
        <v>969</v>
      </c>
      <c r="N6" s="1">
        <f t="shared" ref="N6:N10" si="5">E6*10</f>
        <v>50</v>
      </c>
      <c r="O6" s="1">
        <f>IFERROR(VLOOKUP(C6,[1]工龄工资!B:Q,16,0),0)</f>
        <v>0</v>
      </c>
      <c r="Q6" s="1">
        <f>IFERROR(VLOOKUP(C6,[1]工龄工资!B:S,17,0),0)</f>
        <v>0</v>
      </c>
      <c r="R6" s="1">
        <f t="shared" si="3"/>
        <v>1019</v>
      </c>
      <c r="S6" s="1" t="str">
        <f>IFERROR(VLOOKUP(C6,[1]奖惩!B:E,2,0),"")</f>
        <v/>
      </c>
      <c r="T6" s="1" t="str">
        <f>VLOOKUP(C6,[2]员工花名册!$C$3:$AQ$463,41,0)</f>
        <v>辽宁省抚顺市满族自治县平顶山镇大琵琶村6组4号</v>
      </c>
    </row>
    <row r="7" s="1" customFormat="1" customHeight="1" spans="2:20">
      <c r="B7" s="1" t="s">
        <v>20</v>
      </c>
      <c r="C7" s="1" t="s">
        <v>26</v>
      </c>
      <c r="D7" s="1" t="s">
        <v>22</v>
      </c>
      <c r="E7" s="1">
        <f>VLOOKUP(C7,[1]考勤!$A:$AI,35,0)</f>
        <v>5</v>
      </c>
      <c r="F7" s="1">
        <f>VLOOKUP(C7,[1]考勤!$A$5:AP341,42,0)</f>
        <v>40</v>
      </c>
      <c r="G7" s="1">
        <v>19</v>
      </c>
      <c r="H7" s="1">
        <f t="shared" si="0"/>
        <v>760</v>
      </c>
      <c r="I7" s="1">
        <f>VLOOKUP(C7,[1]考勤!$A$5:AP401,41,0)</f>
        <v>11</v>
      </c>
      <c r="J7" s="1">
        <v>19</v>
      </c>
      <c r="K7" s="1">
        <f t="shared" si="1"/>
        <v>209</v>
      </c>
      <c r="L7" s="1">
        <f>IFERROR(VLOOKUP(C7,[1]奖惩!B:D,3,0),0)</f>
        <v>0</v>
      </c>
      <c r="M7" s="1">
        <f t="shared" si="2"/>
        <v>969</v>
      </c>
      <c r="N7" s="1">
        <f t="shared" si="4"/>
        <v>25</v>
      </c>
      <c r="O7" s="1">
        <f>IFERROR(VLOOKUP(C7,[1]工龄工资!B:Q,16,0),0)</f>
        <v>0</v>
      </c>
      <c r="Q7" s="1">
        <f>IFERROR(VLOOKUP(C7,[1]工龄工资!B:S,17,0),0)</f>
        <v>0</v>
      </c>
      <c r="R7" s="1">
        <f t="shared" si="3"/>
        <v>994</v>
      </c>
      <c r="S7" s="1" t="str">
        <f>IFERROR(VLOOKUP(C7,[1]奖惩!B:E,2,0),"")</f>
        <v/>
      </c>
      <c r="T7" s="1" t="str">
        <f>VLOOKUP(C7,[2]员工花名册!$C$3:$AQ$463,41,0)</f>
        <v>河北省黄骅市黄骅镇郑仁村80号</v>
      </c>
    </row>
    <row r="8" s="1" customFormat="1" customHeight="1" spans="2:20">
      <c r="B8" s="1" t="s">
        <v>20</v>
      </c>
      <c r="C8" s="1" t="s">
        <v>27</v>
      </c>
      <c r="D8" s="1" t="s">
        <v>22</v>
      </c>
      <c r="E8" s="1">
        <f>VLOOKUP(C8,[1]考勤!$A:$AI,35,0)</f>
        <v>6</v>
      </c>
      <c r="F8" s="1">
        <f>VLOOKUP(C8,[1]考勤!$A$5:AP337,42,0)</f>
        <v>50</v>
      </c>
      <c r="G8" s="1">
        <v>19</v>
      </c>
      <c r="H8" s="1">
        <f t="shared" si="0"/>
        <v>950</v>
      </c>
      <c r="I8" s="1">
        <f>VLOOKUP(C8,[1]考勤!$A$5:AP397,41,0)</f>
        <v>0</v>
      </c>
      <c r="J8" s="1">
        <v>19</v>
      </c>
      <c r="K8" s="1">
        <f t="shared" si="1"/>
        <v>0</v>
      </c>
      <c r="L8" s="1">
        <f>IFERROR(VLOOKUP(C8,[1]奖惩!B:D,3,0),0)</f>
        <v>0</v>
      </c>
      <c r="M8" s="1">
        <f t="shared" si="2"/>
        <v>950</v>
      </c>
      <c r="N8" s="1">
        <f t="shared" si="4"/>
        <v>30</v>
      </c>
      <c r="O8" s="1">
        <f>IFERROR(VLOOKUP(C8,[1]工龄工资!B:Q,16,0),0)</f>
        <v>0</v>
      </c>
      <c r="Q8" s="1">
        <f>IFERROR(VLOOKUP(C8,[1]工龄工资!B:S,17,0),0)</f>
        <v>0</v>
      </c>
      <c r="R8" s="1">
        <f t="shared" si="3"/>
        <v>980</v>
      </c>
      <c r="S8" s="1" t="str">
        <f>IFERROR(VLOOKUP(C8,[1]奖惩!B:E,2,0),"")</f>
        <v/>
      </c>
      <c r="T8" s="1" t="e">
        <f>VLOOKUP(C8,[2]员工花名册!$C$3:$AQ$463,41,0)</f>
        <v>#N/A</v>
      </c>
    </row>
    <row r="9" s="1" customFormat="1" customHeight="1" spans="2:20">
      <c r="B9" s="1" t="s">
        <v>20</v>
      </c>
      <c r="C9" s="1" t="s">
        <v>28</v>
      </c>
      <c r="D9" s="1" t="s">
        <v>22</v>
      </c>
      <c r="E9" s="1">
        <f>VLOOKUP(C9,[1]考勤!$A:$AI,35,0)</f>
        <v>29</v>
      </c>
      <c r="F9" s="1">
        <f>VLOOKUP(C9,[1]考勤!$A$5:AP338,42,0)</f>
        <v>232</v>
      </c>
      <c r="G9" s="1">
        <v>19</v>
      </c>
      <c r="H9" s="1">
        <f t="shared" si="0"/>
        <v>4408</v>
      </c>
      <c r="I9" s="1">
        <f>VLOOKUP(C9,[1]考勤!$A$5:AP398,41,0)</f>
        <v>83</v>
      </c>
      <c r="J9" s="1">
        <v>19</v>
      </c>
      <c r="K9" s="1">
        <f t="shared" si="1"/>
        <v>1577</v>
      </c>
      <c r="L9" s="1">
        <f>IFERROR(VLOOKUP(C9,[1]奖惩!B:D,3,0),0)</f>
        <v>0</v>
      </c>
      <c r="M9" s="1">
        <f t="shared" si="2"/>
        <v>5985</v>
      </c>
      <c r="N9" s="1">
        <f t="shared" si="5"/>
        <v>290</v>
      </c>
      <c r="O9" s="1">
        <f>IFERROR(VLOOKUP(C9,[1]工龄工资!B:Q,16,0),0)</f>
        <v>0</v>
      </c>
      <c r="Q9" s="1">
        <f>IFERROR(VLOOKUP(C9,[1]工龄工资!B:S,17,0),0)</f>
        <v>0</v>
      </c>
      <c r="R9" s="1">
        <f t="shared" si="3"/>
        <v>6275</v>
      </c>
      <c r="S9" s="1" t="str">
        <f>IFERROR(VLOOKUP(C9,[1]奖惩!B:E,2,0),"")</f>
        <v/>
      </c>
      <c r="T9" s="1" t="str">
        <f>VLOOKUP(C9,[2]员工花名册!$C$3:$AQ$463,41,0)</f>
        <v>山西省盂县牛村镇东山村002</v>
      </c>
    </row>
    <row r="10" s="1" customFormat="1" customHeight="1" spans="2:20">
      <c r="B10" s="1" t="s">
        <v>20</v>
      </c>
      <c r="C10" s="1" t="s">
        <v>29</v>
      </c>
      <c r="D10" s="1" t="s">
        <v>22</v>
      </c>
      <c r="E10" s="1">
        <f>VLOOKUP(C10,[1]考勤!$A:$AI,35,0)</f>
        <v>30.5</v>
      </c>
      <c r="F10" s="1">
        <f>VLOOKUP(C10,[1]考勤!$A$5:AP340,42,0)</f>
        <v>244</v>
      </c>
      <c r="G10" s="1">
        <v>19</v>
      </c>
      <c r="H10" s="1">
        <f t="shared" si="0"/>
        <v>4636</v>
      </c>
      <c r="I10" s="1">
        <f>VLOOKUP(C10,[1]考勤!$A$5:AP399,41,0)</f>
        <v>66.5</v>
      </c>
      <c r="J10" s="1">
        <v>19</v>
      </c>
      <c r="K10" s="1">
        <f t="shared" si="1"/>
        <v>1263.5</v>
      </c>
      <c r="L10" s="1">
        <f>IFERROR(VLOOKUP(C10,[1]奖惩!B:D,3,0),0)</f>
        <v>0</v>
      </c>
      <c r="M10" s="1">
        <f t="shared" si="2"/>
        <v>5899.5</v>
      </c>
      <c r="N10" s="1">
        <f t="shared" si="5"/>
        <v>305</v>
      </c>
      <c r="O10" s="1">
        <f>IFERROR(VLOOKUP(C10,[1]工龄工资!B:Q,16,0),0)</f>
        <v>0</v>
      </c>
      <c r="Q10" s="1">
        <f>IFERROR(VLOOKUP(C10,[1]工龄工资!B:S,17,0),0)</f>
        <v>0</v>
      </c>
      <c r="R10" s="1">
        <f t="shared" si="3"/>
        <v>6204.5</v>
      </c>
      <c r="S10" s="1" t="s">
        <v>30</v>
      </c>
      <c r="T10" s="1" t="str">
        <f>VLOOKUP(C10,[2]员工花名册!$C$3:$AQ$463,41,0)</f>
        <v>山西省阳泉市城区大连路7巷70369号</v>
      </c>
    </row>
    <row r="11" s="1" customFormat="1" customHeight="1" spans="2:20">
      <c r="B11" s="1" t="s">
        <v>20</v>
      </c>
      <c r="C11" s="1" t="s">
        <v>31</v>
      </c>
      <c r="D11" s="1" t="s">
        <v>22</v>
      </c>
      <c r="E11" s="1">
        <f>VLOOKUP(C11,[1]考勤!$A:$AI,35,0)</f>
        <v>31</v>
      </c>
      <c r="F11" s="1">
        <f>VLOOKUP(C11,[1]考勤!$A$5:AP341,42,0)</f>
        <v>248</v>
      </c>
      <c r="G11" s="1">
        <v>19</v>
      </c>
      <c r="H11" s="1">
        <f t="shared" si="0"/>
        <v>4712</v>
      </c>
      <c r="I11" s="1">
        <f>VLOOKUP(C11,[1]考勤!$A$5:AP400,41,0)</f>
        <v>67</v>
      </c>
      <c r="J11" s="1">
        <v>19</v>
      </c>
      <c r="K11" s="1">
        <f t="shared" si="1"/>
        <v>1273</v>
      </c>
      <c r="L11" s="1">
        <f>IFERROR(VLOOKUP(C11,[1]奖惩!B:D,3,0),0)</f>
        <v>0</v>
      </c>
      <c r="M11" s="1">
        <f t="shared" si="2"/>
        <v>5985</v>
      </c>
      <c r="N11" s="1">
        <f t="shared" ref="N11:N19" si="6">E11*5</f>
        <v>155</v>
      </c>
      <c r="O11" s="1">
        <f>IFERROR(VLOOKUP(C11,[1]工龄工资!B:Q,16,0),0)</f>
        <v>0</v>
      </c>
      <c r="Q11" s="1">
        <f>IFERROR(VLOOKUP(C11,[1]工龄工资!B:S,17,0),0)</f>
        <v>0</v>
      </c>
      <c r="R11" s="1">
        <f t="shared" si="3"/>
        <v>6140</v>
      </c>
      <c r="S11" s="1" t="s">
        <v>30</v>
      </c>
      <c r="T11" s="1" t="str">
        <f>VLOOKUP(C11,[2]员工花名册!$C$3:$AQ$463,41,0)</f>
        <v>河北省沧州市盐山县孟店乡王金村171号</v>
      </c>
    </row>
    <row r="12" s="1" customFormat="1" customHeight="1" spans="2:20">
      <c r="B12" s="1" t="s">
        <v>32</v>
      </c>
      <c r="C12" s="1" t="s">
        <v>33</v>
      </c>
      <c r="D12" s="1" t="s">
        <v>22</v>
      </c>
      <c r="E12" s="1">
        <f>VLOOKUP(C12,[1]考勤!$A:$AI,35,0)</f>
        <v>30</v>
      </c>
      <c r="F12" s="1">
        <f>VLOOKUP(C12,[1]考勤!$A$5:AP354,42,0)</f>
        <v>246</v>
      </c>
      <c r="G12" s="1">
        <v>19</v>
      </c>
      <c r="H12" s="1">
        <f t="shared" si="0"/>
        <v>4674</v>
      </c>
      <c r="I12" s="1">
        <f>VLOOKUP(C12,[1]考勤!$A$5:AP357,41,0)</f>
        <v>67</v>
      </c>
      <c r="J12" s="1">
        <v>20</v>
      </c>
      <c r="K12" s="1">
        <f t="shared" si="1"/>
        <v>1340</v>
      </c>
      <c r="L12" s="1">
        <f>IFERROR(VLOOKUP(C12,[1]奖惩!B:D,3,0),0)</f>
        <v>0</v>
      </c>
      <c r="M12" s="1">
        <f t="shared" si="2"/>
        <v>6014</v>
      </c>
      <c r="N12" s="1">
        <f t="shared" si="6"/>
        <v>150</v>
      </c>
      <c r="O12" s="1">
        <f>IFERROR(VLOOKUP(C12,[1]工龄工资!B:Q,16,0),0)</f>
        <v>0</v>
      </c>
      <c r="Q12" s="1">
        <f>IFERROR(VLOOKUP(C12,[1]工龄工资!B:S,17,0),0)</f>
        <v>0</v>
      </c>
      <c r="R12" s="1">
        <f t="shared" si="3"/>
        <v>6164</v>
      </c>
      <c r="S12" s="1" t="str">
        <f>IFERROR(VLOOKUP(C12,[1]奖惩!B:E,2,0),"")</f>
        <v/>
      </c>
      <c r="T12" s="1" t="str">
        <f>VLOOKUP(C12,[2]员工花名册!$C$3:$AQ$463,41,0)</f>
        <v>黄骅市黄骅镇于常庄村</v>
      </c>
    </row>
    <row r="13" s="1" customFormat="1" customHeight="1" spans="2:20">
      <c r="B13" s="1" t="s">
        <v>32</v>
      </c>
      <c r="C13" s="1" t="s">
        <v>34</v>
      </c>
      <c r="D13" s="1" t="s">
        <v>22</v>
      </c>
      <c r="E13" s="1">
        <f>VLOOKUP(C13,[1]考勤!$A:$AI,35,0)</f>
        <v>30</v>
      </c>
      <c r="F13" s="1">
        <f>VLOOKUP(C13,[1]考勤!$A$5:AP355,42,0)</f>
        <v>245</v>
      </c>
      <c r="G13" s="1">
        <v>19</v>
      </c>
      <c r="H13" s="1">
        <f t="shared" si="0"/>
        <v>4655</v>
      </c>
      <c r="I13" s="1">
        <f>VLOOKUP(C13,[1]考勤!$A$5:AP358,41,0)</f>
        <v>75</v>
      </c>
      <c r="J13" s="1">
        <v>20</v>
      </c>
      <c r="K13" s="1">
        <f t="shared" si="1"/>
        <v>1500</v>
      </c>
      <c r="L13" s="1">
        <f>IFERROR(VLOOKUP(C13,[1]奖惩!B:D,3,0),0)</f>
        <v>0</v>
      </c>
      <c r="M13" s="1">
        <f t="shared" si="2"/>
        <v>6155</v>
      </c>
      <c r="N13" s="1">
        <f t="shared" si="6"/>
        <v>150</v>
      </c>
      <c r="O13" s="1">
        <f>IFERROR(VLOOKUP(C13,[1]工龄工资!B:Q,16,0),0)</f>
        <v>0</v>
      </c>
      <c r="Q13" s="1">
        <f>IFERROR(VLOOKUP(C13,[1]工龄工资!B:S,17,0),0)</f>
        <v>0</v>
      </c>
      <c r="R13" s="1">
        <f t="shared" si="3"/>
        <v>6305</v>
      </c>
      <c r="S13" s="1" t="str">
        <f>IFERROR(VLOOKUP(C13,[1]奖惩!B:E,2,0),"")</f>
        <v/>
      </c>
      <c r="T13" s="1" t="str">
        <f>VLOOKUP(C13,[2]员工花名册!$C$3:$AQ$463,41,0)</f>
        <v>海兴县香坊乡抛庄村</v>
      </c>
    </row>
    <row r="14" s="1" customFormat="1" customHeight="1" spans="2:20">
      <c r="B14" s="1" t="s">
        <v>32</v>
      </c>
      <c r="C14" s="1" t="s">
        <v>35</v>
      </c>
      <c r="D14" s="1" t="s">
        <v>22</v>
      </c>
      <c r="E14" s="1">
        <f>VLOOKUP(C14,[1]考勤!$A:$AI,35,0)</f>
        <v>28.5</v>
      </c>
      <c r="F14" s="1">
        <f>VLOOKUP(C14,[1]考勤!$A$5:AP356,42,0)</f>
        <v>233</v>
      </c>
      <c r="G14" s="1">
        <v>19</v>
      </c>
      <c r="H14" s="1">
        <f t="shared" si="0"/>
        <v>4427</v>
      </c>
      <c r="I14" s="1">
        <f>VLOOKUP(C14,[1]考勤!$A$5:AP359,41,0)</f>
        <v>57.5</v>
      </c>
      <c r="J14" s="1">
        <v>20</v>
      </c>
      <c r="K14" s="1">
        <f t="shared" si="1"/>
        <v>1150</v>
      </c>
      <c r="L14" s="1">
        <f>IFERROR(VLOOKUP(C14,[1]奖惩!B:D,3,0),0)</f>
        <v>0</v>
      </c>
      <c r="M14" s="1">
        <f t="shared" si="2"/>
        <v>5577</v>
      </c>
      <c r="N14" s="1">
        <f t="shared" si="6"/>
        <v>142.5</v>
      </c>
      <c r="O14" s="1">
        <f>IFERROR(VLOOKUP(C14,[1]工龄工资!B:Q,16,0),0)</f>
        <v>0</v>
      </c>
      <c r="Q14" s="1">
        <f>IFERROR(VLOOKUP(C14,[1]工龄工资!B:S,17,0),0)</f>
        <v>0</v>
      </c>
      <c r="R14" s="1">
        <f t="shared" si="3"/>
        <v>5719.5</v>
      </c>
      <c r="S14" s="1" t="str">
        <f>IFERROR(VLOOKUP(C14,[1]奖惩!B:E,2,0),"")</f>
        <v/>
      </c>
      <c r="T14" s="1" t="str">
        <f>VLOOKUP(C14,[2]员工花名册!$C$3:$AQ$463,41,0)</f>
        <v>河北省黄骅市杨二庄镇前街村20号</v>
      </c>
    </row>
    <row r="15" s="1" customFormat="1" customHeight="1" spans="2:20">
      <c r="B15" s="1" t="s">
        <v>32</v>
      </c>
      <c r="C15" s="1" t="s">
        <v>36</v>
      </c>
      <c r="D15" s="1" t="s">
        <v>22</v>
      </c>
      <c r="E15" s="1">
        <f>VLOOKUP(C15,[1]考勤!$A:$AI,35,0)</f>
        <v>28</v>
      </c>
      <c r="F15" s="1">
        <f>VLOOKUP(C15,[1]考勤!$A$5:AP357,42,0)</f>
        <v>232</v>
      </c>
      <c r="G15" s="1">
        <v>19</v>
      </c>
      <c r="H15" s="1">
        <f t="shared" si="0"/>
        <v>4408</v>
      </c>
      <c r="I15" s="1">
        <f>VLOOKUP(C15,[1]考勤!$A$5:AP360,41,0)</f>
        <v>39.5</v>
      </c>
      <c r="J15" s="1">
        <v>20</v>
      </c>
      <c r="K15" s="1">
        <f t="shared" si="1"/>
        <v>790</v>
      </c>
      <c r="L15" s="1">
        <f>IFERROR(VLOOKUP(C15,[1]奖惩!B:D,3,0),0)</f>
        <v>0</v>
      </c>
      <c r="M15" s="1">
        <f t="shared" si="2"/>
        <v>5198</v>
      </c>
      <c r="N15" s="1">
        <f t="shared" si="6"/>
        <v>140</v>
      </c>
      <c r="O15" s="1">
        <f>IFERROR(VLOOKUP(C15,[1]工龄工资!B:Q,16,0),0)</f>
        <v>0</v>
      </c>
      <c r="Q15" s="1">
        <f>IFERROR(VLOOKUP(C15,[1]工龄工资!B:S,17,0),0)</f>
        <v>0</v>
      </c>
      <c r="R15" s="1">
        <f t="shared" si="3"/>
        <v>5338</v>
      </c>
      <c r="S15" s="1" t="str">
        <f>IFERROR(VLOOKUP(C15,[1]奖惩!B:E,2,0),"")</f>
        <v/>
      </c>
      <c r="T15" s="1" t="str">
        <f>VLOOKUP(C15,[2]员工花名册!$C$3:$AQ$463,41,0)</f>
        <v>河北省黄骅市羊二庄镇八里庄村1号</v>
      </c>
    </row>
    <row r="16" s="1" customFormat="1" customHeight="1" spans="2:20">
      <c r="B16" s="1" t="s">
        <v>32</v>
      </c>
      <c r="C16" s="1" t="s">
        <v>37</v>
      </c>
      <c r="D16" s="1" t="s">
        <v>22</v>
      </c>
      <c r="E16" s="1">
        <f>VLOOKUP(C16,[1]考勤!$A:$AI,35,0)</f>
        <v>29.5</v>
      </c>
      <c r="F16" s="1">
        <f>VLOOKUP(C16,[1]考勤!$A$5:AP358,42,0)</f>
        <v>241</v>
      </c>
      <c r="G16" s="1">
        <v>19</v>
      </c>
      <c r="H16" s="1">
        <f t="shared" si="0"/>
        <v>4579</v>
      </c>
      <c r="I16" s="1">
        <f>VLOOKUP(C16,[1]考勤!$A$5:AP361,41,0)</f>
        <v>67.5</v>
      </c>
      <c r="J16" s="1">
        <v>20</v>
      </c>
      <c r="K16" s="1">
        <f t="shared" si="1"/>
        <v>1350</v>
      </c>
      <c r="L16" s="1">
        <f>IFERROR(VLOOKUP(C16,[1]奖惩!B:D,3,0),0)</f>
        <v>0</v>
      </c>
      <c r="M16" s="1">
        <f t="shared" si="2"/>
        <v>5929</v>
      </c>
      <c r="N16" s="1">
        <f t="shared" si="6"/>
        <v>147.5</v>
      </c>
      <c r="O16" s="1">
        <f>IFERROR(VLOOKUP(C16,[1]工龄工资!B:Q,16,0),0)</f>
        <v>0</v>
      </c>
      <c r="Q16" s="1">
        <f>IFERROR(VLOOKUP(C16,[1]工龄工资!B:S,17,0),0)</f>
        <v>0</v>
      </c>
      <c r="R16" s="1">
        <f t="shared" si="3"/>
        <v>6076.5</v>
      </c>
      <c r="S16" s="1" t="str">
        <f>IFERROR(VLOOKUP(C16,[1]奖惩!B:E,2,0),"")</f>
        <v/>
      </c>
      <c r="T16" s="1" t="str">
        <f>VLOOKUP(C16,[2]员工花名册!$C$3:$AQ$463,41,0)</f>
        <v>河北省沧州市盐山县圣佛镇杨
浦寨村081号</v>
      </c>
    </row>
    <row r="17" s="1" customFormat="1" customHeight="1" spans="2:20">
      <c r="B17" s="1" t="s">
        <v>32</v>
      </c>
      <c r="C17" s="1" t="s">
        <v>38</v>
      </c>
      <c r="D17" s="1" t="s">
        <v>22</v>
      </c>
      <c r="E17" s="1">
        <f>VLOOKUP(C17,[1]考勤!$A:$AI,35,0)</f>
        <v>13.5</v>
      </c>
      <c r="F17" s="1">
        <f>VLOOKUP(C17,[1]考勤!$A$5:AP357,42,0)</f>
        <v>112</v>
      </c>
      <c r="G17" s="1">
        <v>19</v>
      </c>
      <c r="H17" s="1">
        <f t="shared" si="0"/>
        <v>2128</v>
      </c>
      <c r="I17" s="1">
        <f>VLOOKUP(C17,[1]考勤!$A$5:AP360,41,0)</f>
        <v>28</v>
      </c>
      <c r="J17" s="1">
        <v>20</v>
      </c>
      <c r="K17" s="1">
        <f t="shared" si="1"/>
        <v>560</v>
      </c>
      <c r="L17" s="1">
        <f>IFERROR(VLOOKUP(C17,[1]奖惩!B:D,3,0),0)</f>
        <v>0</v>
      </c>
      <c r="M17" s="1">
        <f t="shared" si="2"/>
        <v>2688</v>
      </c>
      <c r="N17" s="1">
        <f t="shared" si="6"/>
        <v>67.5</v>
      </c>
      <c r="O17" s="1">
        <f>IFERROR(VLOOKUP(C17,[1]工龄工资!B:Q,16,0),0)</f>
        <v>0</v>
      </c>
      <c r="Q17" s="1">
        <f>IFERROR(VLOOKUP(C17,[1]工龄工资!B:S,17,0),0)</f>
        <v>0</v>
      </c>
      <c r="R17" s="1">
        <f t="shared" si="3"/>
        <v>2755.5</v>
      </c>
      <c r="S17" s="1" t="str">
        <f>IFERROR(VLOOKUP(C17,[1]奖惩!B:E,2,0),"")</f>
        <v/>
      </c>
      <c r="T17" s="1" t="str">
        <f>VLOOKUP(C17,[2]员工花名册!$C$3:$AQ$463,41,0)</f>
        <v>河北省黄骅市管庄乡
东排村106号</v>
      </c>
    </row>
    <row r="18" s="1" customFormat="1" customHeight="1" spans="2:20">
      <c r="B18" s="1" t="s">
        <v>32</v>
      </c>
      <c r="C18" s="1" t="s">
        <v>39</v>
      </c>
      <c r="D18" s="1" t="s">
        <v>22</v>
      </c>
      <c r="E18" s="1">
        <f>VLOOKUP(C18,[1]考勤!$A:$AI,35,0)</f>
        <v>15.5</v>
      </c>
      <c r="F18" s="1">
        <f>VLOOKUP(C18,[1]考勤!$A$5:AP358,42,0)</f>
        <v>129</v>
      </c>
      <c r="G18" s="1">
        <v>19</v>
      </c>
      <c r="H18" s="1">
        <f t="shared" si="0"/>
        <v>2451</v>
      </c>
      <c r="I18" s="1">
        <f>VLOOKUP(C18,[1]考勤!$A$5:AP361,41,0)</f>
        <v>30.5</v>
      </c>
      <c r="J18" s="1">
        <v>20</v>
      </c>
      <c r="K18" s="1">
        <f t="shared" si="1"/>
        <v>610</v>
      </c>
      <c r="L18" s="1">
        <f>IFERROR(VLOOKUP(C18,[1]奖惩!B:D,3,0),0)</f>
        <v>0</v>
      </c>
      <c r="M18" s="1">
        <f t="shared" si="2"/>
        <v>3061</v>
      </c>
      <c r="N18" s="1">
        <f t="shared" si="6"/>
        <v>77.5</v>
      </c>
      <c r="O18" s="1">
        <f>IFERROR(VLOOKUP(C18,[1]工龄工资!B:Q,16,0),0)</f>
        <v>0</v>
      </c>
      <c r="Q18" s="1">
        <f>IFERROR(VLOOKUP(C18,[1]工龄工资!B:S,17,0),0)</f>
        <v>0</v>
      </c>
      <c r="R18" s="1">
        <f t="shared" si="3"/>
        <v>3138.5</v>
      </c>
      <c r="S18" s="1" t="str">
        <f>IFERROR(VLOOKUP(C18,[1]奖惩!B:E,2,0),"")</f>
        <v/>
      </c>
      <c r="T18" s="1" t="str">
        <f>VLOOKUP(C18,[2]员工花名册!$C$3:$AQ$463,41,0)</f>
        <v>河北省黄骅市旧城镇
中才村62号</v>
      </c>
    </row>
    <row r="19" s="1" customFormat="1" customHeight="1" spans="2:20">
      <c r="B19" s="1" t="s">
        <v>32</v>
      </c>
      <c r="C19" s="1" t="s">
        <v>40</v>
      </c>
      <c r="D19" s="1" t="s">
        <v>22</v>
      </c>
      <c r="E19" s="1">
        <f>VLOOKUP(C19,[1]考勤!$A:$AI,35,0)</f>
        <v>4.5</v>
      </c>
      <c r="F19" s="1">
        <f>VLOOKUP(C19,[1]考勤!$A$5:AP359,42,0)</f>
        <v>38</v>
      </c>
      <c r="G19" s="1">
        <v>19</v>
      </c>
      <c r="H19" s="1">
        <f t="shared" si="0"/>
        <v>722</v>
      </c>
      <c r="I19" s="1">
        <f>VLOOKUP(C19,[1]考勤!$A$5:AP362,41,0)</f>
        <v>7.5</v>
      </c>
      <c r="J19" s="1">
        <v>20</v>
      </c>
      <c r="K19" s="1">
        <f t="shared" si="1"/>
        <v>150</v>
      </c>
      <c r="L19" s="1">
        <f>IFERROR(VLOOKUP(C19,[1]奖惩!B:D,3,0),0)</f>
        <v>0</v>
      </c>
      <c r="M19" s="1">
        <f t="shared" si="2"/>
        <v>872</v>
      </c>
      <c r="N19" s="1">
        <f t="shared" si="6"/>
        <v>22.5</v>
      </c>
      <c r="O19" s="1">
        <f>IFERROR(VLOOKUP(C19,[1]工龄工资!B:Q,16,0),0)</f>
        <v>0</v>
      </c>
      <c r="Q19" s="1">
        <f>IFERROR(VLOOKUP(C19,[1]工龄工资!B:S,17,0),0)</f>
        <v>0</v>
      </c>
      <c r="R19" s="1">
        <f t="shared" si="3"/>
        <v>894.5</v>
      </c>
      <c r="S19" s="1" t="str">
        <f>IFERROR(VLOOKUP(C19,[1]奖惩!B:E,2,0),"")</f>
        <v/>
      </c>
      <c r="T19" s="1" t="str">
        <f>VLOOKUP(C19,[2]员工花名册!$C$3:$AQ$463,41,0)</f>
        <v>河北省黄骅市管庄乡葛沽塘村42号</v>
      </c>
    </row>
    <row r="20" s="1" customFormat="1" customHeight="1" spans="2:20">
      <c r="B20" s="1" t="s">
        <v>41</v>
      </c>
      <c r="C20" s="1" t="s">
        <v>42</v>
      </c>
      <c r="D20" s="1" t="s">
        <v>22</v>
      </c>
      <c r="E20" s="1">
        <f>VLOOKUP(C20,[1]考勤!$A:$AI,35,0)</f>
        <v>30</v>
      </c>
      <c r="F20" s="1">
        <f>VLOOKUP(C20,[1]考勤!$A$5:AP364,42,0)</f>
        <v>240</v>
      </c>
      <c r="G20" s="1">
        <v>20</v>
      </c>
      <c r="H20" s="1">
        <f t="shared" si="0"/>
        <v>4800</v>
      </c>
      <c r="I20" s="1">
        <f>VLOOKUP(C20,[1]考勤!$A$5:AP367,41,0)</f>
        <v>93</v>
      </c>
      <c r="J20" s="1">
        <v>20</v>
      </c>
      <c r="K20" s="1">
        <f t="shared" si="1"/>
        <v>1860</v>
      </c>
      <c r="L20" s="1">
        <f>IFERROR(VLOOKUP(C20,[1]奖惩!B:D,3,0),0)</f>
        <v>0</v>
      </c>
      <c r="M20" s="1">
        <f t="shared" si="2"/>
        <v>6660</v>
      </c>
      <c r="N20" s="1">
        <f>E20*10</f>
        <v>300</v>
      </c>
      <c r="O20" s="1">
        <f>IFERROR(VLOOKUP(C20,[1]工龄工资!B:Q,16,0),0)</f>
        <v>0</v>
      </c>
      <c r="Q20" s="1">
        <f>IFERROR(VLOOKUP(C20,[1]工龄工资!B:S,17,0),0)</f>
        <v>0</v>
      </c>
      <c r="R20" s="1">
        <f t="shared" si="3"/>
        <v>6960</v>
      </c>
      <c r="S20" s="1" t="str">
        <f>IFERROR(VLOOKUP(C20,[1]奖惩!B:E,2,0),"")</f>
        <v/>
      </c>
      <c r="T20" s="1" t="str">
        <f>VLOOKUP(C20,[2]员工花名册!$C$3:$AQ$463,41,0)</f>
        <v>河北省沧州市海兴县赵毛陶镇南赵村162号</v>
      </c>
    </row>
    <row r="21" s="1" customFormat="1" customHeight="1" spans="2:20">
      <c r="B21" s="1" t="s">
        <v>43</v>
      </c>
      <c r="C21" s="1" t="s">
        <v>44</v>
      </c>
      <c r="D21" s="1" t="s">
        <v>22</v>
      </c>
      <c r="E21" s="1">
        <f>VLOOKUP(C21,[1]考勤!$A:$AI,35,0)</f>
        <v>5</v>
      </c>
      <c r="F21" s="1">
        <f>VLOOKUP(C21,[1]考勤!$A$5:AP355,42,0)</f>
        <v>40</v>
      </c>
      <c r="G21" s="1">
        <v>18</v>
      </c>
      <c r="H21" s="1">
        <f t="shared" si="0"/>
        <v>720</v>
      </c>
      <c r="I21" s="1">
        <f>VLOOKUP(C21,[1]考勤!$A$5:AP358,41,0)</f>
        <v>15</v>
      </c>
      <c r="J21" s="1">
        <v>18</v>
      </c>
      <c r="K21" s="1">
        <f t="shared" si="1"/>
        <v>270</v>
      </c>
      <c r="L21" s="1">
        <f>IFERROR(VLOOKUP(C21,[1]奖惩!B:D,3,0),0)</f>
        <v>0</v>
      </c>
      <c r="M21" s="1">
        <f t="shared" si="2"/>
        <v>990</v>
      </c>
      <c r="N21" s="1">
        <f t="shared" ref="N21:N23" si="7">E21*5</f>
        <v>25</v>
      </c>
      <c r="O21" s="1">
        <f>IFERROR(VLOOKUP(C21,[1]工龄工资!B:Q,16,0),0)</f>
        <v>0</v>
      </c>
      <c r="Q21" s="1">
        <f>IFERROR(VLOOKUP(C21,[1]工龄工资!B:S,17,0),0)</f>
        <v>0</v>
      </c>
      <c r="R21" s="1">
        <f t="shared" si="3"/>
        <v>1015</v>
      </c>
      <c r="S21" s="1" t="str">
        <f>IFERROR(VLOOKUP(C21,[1]奖惩!B:E,2,0),"")</f>
        <v/>
      </c>
      <c r="T21" s="1" t="e">
        <f>VLOOKUP(C21,[2]员工花名册!$C$3:$AQ$463,41,0)</f>
        <v>#N/A</v>
      </c>
    </row>
    <row r="22" s="1" customFormat="1" customHeight="1" spans="2:20">
      <c r="B22" s="1" t="s">
        <v>43</v>
      </c>
      <c r="C22" s="1" t="s">
        <v>45</v>
      </c>
      <c r="D22" s="1" t="s">
        <v>22</v>
      </c>
      <c r="E22" s="1">
        <f>VLOOKUP(C22,[1]考勤!$A:$AI,35,0)</f>
        <v>22</v>
      </c>
      <c r="F22" s="1">
        <f>VLOOKUP(C22,[1]考勤!$A$5:AP356,42,0)</f>
        <v>176</v>
      </c>
      <c r="G22" s="1">
        <v>18</v>
      </c>
      <c r="H22" s="1">
        <f t="shared" si="0"/>
        <v>3168</v>
      </c>
      <c r="I22" s="1">
        <f>VLOOKUP(C22,[1]考勤!$A$5:AP359,41,0)</f>
        <v>91</v>
      </c>
      <c r="J22" s="1">
        <v>18</v>
      </c>
      <c r="K22" s="1">
        <f t="shared" si="1"/>
        <v>1638</v>
      </c>
      <c r="L22" s="1">
        <f>IFERROR(VLOOKUP(C22,[1]奖惩!B:D,3,0),0)</f>
        <v>-138.82</v>
      </c>
      <c r="M22" s="1">
        <f t="shared" si="2"/>
        <v>4667.18</v>
      </c>
      <c r="N22" s="1">
        <f t="shared" si="7"/>
        <v>110</v>
      </c>
      <c r="O22" s="1">
        <f>IFERROR(VLOOKUP(C22,[1]工龄工资!B:Q,16,0),0)</f>
        <v>0</v>
      </c>
      <c r="Q22" s="1">
        <f>IFERROR(VLOOKUP(C22,[1]工龄工资!B:S,17,0),0)</f>
        <v>0</v>
      </c>
      <c r="R22" s="1">
        <f t="shared" si="3"/>
        <v>4777.18</v>
      </c>
      <c r="S22" s="1" t="str">
        <f>IFERROR(VLOOKUP(C22,[1]奖惩!B:E,2,0),"")</f>
        <v>12月发泡不合格扣款</v>
      </c>
      <c r="T22" s="1" t="str">
        <f>VLOOKUP(C22,[2]员工花名册!$C$3:$AQ$463,41,0)</f>
        <v>河北省黄骅市旧城镇阚庄村322号</v>
      </c>
    </row>
    <row r="23" s="1" customFormat="1" customHeight="1" spans="2:20">
      <c r="B23" s="1" t="s">
        <v>46</v>
      </c>
      <c r="C23" s="1" t="s">
        <v>47</v>
      </c>
      <c r="D23" s="1" t="s">
        <v>22</v>
      </c>
      <c r="E23" s="1">
        <f>VLOOKUP(C23,[1]考勤!$A:$AI,35,0)</f>
        <v>28</v>
      </c>
      <c r="F23" s="1">
        <f>VLOOKUP(C23,[1]考勤!$A$5:AP367,42,0)</f>
        <v>224</v>
      </c>
      <c r="G23" s="1">
        <v>18.5</v>
      </c>
      <c r="H23" s="1">
        <f t="shared" si="0"/>
        <v>4144</v>
      </c>
      <c r="I23" s="1">
        <f>VLOOKUP(C23,[1]考勤!$A$5:AP370,41,0)</f>
        <v>70.5</v>
      </c>
      <c r="J23" s="1">
        <v>18.5</v>
      </c>
      <c r="K23" s="1">
        <f t="shared" si="1"/>
        <v>1304.25</v>
      </c>
      <c r="L23" s="1">
        <f>IFERROR(VLOOKUP(C23,[1]奖惩!B:D,3,0),0)</f>
        <v>0</v>
      </c>
      <c r="M23" s="1">
        <f t="shared" si="2"/>
        <v>5448.25</v>
      </c>
      <c r="N23" s="1">
        <f t="shared" si="7"/>
        <v>140</v>
      </c>
      <c r="O23" s="1">
        <f>IFERROR(VLOOKUP(C23,[1]工龄工资!B:Q,16,0),0)</f>
        <v>0</v>
      </c>
      <c r="Q23" s="1">
        <f>IFERROR(VLOOKUP(C23,[1]工龄工资!B:S,17,0),0)</f>
        <v>0</v>
      </c>
      <c r="R23" s="1">
        <f t="shared" si="3"/>
        <v>5588.25</v>
      </c>
      <c r="S23" s="1" t="str">
        <f>IFERROR(VLOOKUP(C23,[1]奖惩!B:E,2,0),"")</f>
        <v/>
      </c>
      <c r="T23" s="1" t="str">
        <f>VLOOKUP(C23,[2]员工花名册!$C$3:$AQ$463,41,0)</f>
        <v>河北省沧州市海兴县赵毛陶镇小梨元村1502号</v>
      </c>
    </row>
    <row r="24" s="1" customFormat="1" customHeight="1" spans="2:20">
      <c r="B24" s="1" t="s">
        <v>48</v>
      </c>
      <c r="C24" s="1" t="s">
        <v>49</v>
      </c>
      <c r="D24" s="1" t="s">
        <v>22</v>
      </c>
      <c r="E24" s="1">
        <f>VLOOKUP(C24,[1]考勤!$A:$AI,35,0)</f>
        <v>25</v>
      </c>
      <c r="F24" s="1">
        <f>VLOOKUP(C24,[1]考勤!$A$5:AP368,42,0)</f>
        <v>200</v>
      </c>
      <c r="G24" s="1">
        <v>28</v>
      </c>
      <c r="H24" s="1">
        <f t="shared" si="0"/>
        <v>5600</v>
      </c>
      <c r="I24" s="1">
        <f>VLOOKUP(C24,[1]考勤!$A$5:AP371,41,0)</f>
        <v>0</v>
      </c>
      <c r="J24" s="1">
        <v>28</v>
      </c>
      <c r="K24" s="1">
        <f t="shared" si="1"/>
        <v>0</v>
      </c>
      <c r="L24" s="1">
        <f>IFERROR(VLOOKUP(C24,[1]奖惩!B:D,3,0),0)</f>
        <v>0</v>
      </c>
      <c r="M24" s="1">
        <f t="shared" si="2"/>
        <v>5600</v>
      </c>
      <c r="N24" s="1">
        <f>E24*10</f>
        <v>250</v>
      </c>
      <c r="O24" s="1">
        <f>IFERROR(VLOOKUP(C24,[1]工龄工资!B:Q,16,0),0)</f>
        <v>0</v>
      </c>
      <c r="Q24" s="1">
        <f>IFERROR(VLOOKUP(C24,[1]工龄工资!B:S,17,0),0)</f>
        <v>0</v>
      </c>
      <c r="R24" s="1">
        <f t="shared" si="3"/>
        <v>5850</v>
      </c>
      <c r="S24" s="1" t="str">
        <f>IFERROR(VLOOKUP(C24,[1]奖惩!B:E,2,0),"")</f>
        <v/>
      </c>
      <c r="T24" s="1" t="str">
        <f>VLOOKUP(C24,[2]员工花名册!$C$3:$AQ$463,41,0)</f>
        <v>山西省阳城县蟒河镇盘龙第一居民区64号</v>
      </c>
    </row>
    <row r="25" s="1" customFormat="1" customHeight="1" spans="2:20">
      <c r="B25" s="1" t="s">
        <v>50</v>
      </c>
      <c r="C25" s="1" t="s">
        <v>51</v>
      </c>
      <c r="D25" s="1" t="s">
        <v>22</v>
      </c>
      <c r="E25" s="1">
        <f>VLOOKUP(C25,[1]考勤!$A:$AI,35,0)</f>
        <v>29.5</v>
      </c>
      <c r="F25" s="1">
        <f>VLOOKUP(C25,[1]考勤!$A$5:AP369,42,0)</f>
        <v>235</v>
      </c>
      <c r="G25" s="1">
        <v>19</v>
      </c>
      <c r="H25" s="1">
        <f t="shared" si="0"/>
        <v>4465</v>
      </c>
      <c r="I25" s="1">
        <f>VLOOKUP(C25,[1]考勤!$A$5:AP372,41,0)</f>
        <v>80.5</v>
      </c>
      <c r="J25" s="1">
        <v>19</v>
      </c>
      <c r="K25" s="1">
        <f t="shared" si="1"/>
        <v>1529.5</v>
      </c>
      <c r="L25" s="1">
        <f>IFERROR(VLOOKUP(C25,[1]奖惩!B:D,3,0),0)</f>
        <v>0</v>
      </c>
      <c r="M25" s="1">
        <f t="shared" si="2"/>
        <v>5994.5</v>
      </c>
      <c r="N25" s="1">
        <f t="shared" ref="N25:N28" si="8">E25*5</f>
        <v>147.5</v>
      </c>
      <c r="O25" s="1">
        <f>IFERROR(VLOOKUP(C25,[1]工龄工资!B:Q,16,0),0)</f>
        <v>0</v>
      </c>
      <c r="Q25" s="1">
        <f>IFERROR(VLOOKUP(C25,[1]工龄工资!B:S,17,0),0)</f>
        <v>0</v>
      </c>
      <c r="R25" s="1">
        <f t="shared" si="3"/>
        <v>6142</v>
      </c>
      <c r="S25" s="1" t="str">
        <f>IFERROR(VLOOKUP(C25,[1]奖惩!B:E,2,0),"")</f>
        <v/>
      </c>
      <c r="T25" s="1" t="str">
        <f>VLOOKUP(C25,[2]员工花名册!$C$3:$AQ$463,41,0)</f>
        <v>河北省黄骅市黄骅镇后街村</v>
      </c>
    </row>
    <row r="26" s="1" customFormat="1" customHeight="1" spans="2:20">
      <c r="B26" s="1" t="s">
        <v>52</v>
      </c>
      <c r="C26" s="1" t="s">
        <v>53</v>
      </c>
      <c r="D26" s="1" t="s">
        <v>22</v>
      </c>
      <c r="E26" s="1">
        <f>VLOOKUP(C26,[1]考勤!$A:$AI,35,0)</f>
        <v>9</v>
      </c>
      <c r="F26" s="1">
        <f>VLOOKUP(C26,[1]考勤!$A$5:AP370,42,0)</f>
        <v>71</v>
      </c>
      <c r="G26" s="1">
        <v>19</v>
      </c>
      <c r="H26" s="1">
        <f t="shared" si="0"/>
        <v>1349</v>
      </c>
      <c r="I26" s="1">
        <f>VLOOKUP(C26,[1]考勤!$A$5:AP373,41,0)</f>
        <v>3</v>
      </c>
      <c r="J26" s="1">
        <v>19</v>
      </c>
      <c r="K26" s="1">
        <f t="shared" si="1"/>
        <v>57</v>
      </c>
      <c r="L26" s="1">
        <f>IFERROR(VLOOKUP(C26,[1]奖惩!B:D,3,0),0)</f>
        <v>0</v>
      </c>
      <c r="M26" s="1">
        <f t="shared" si="2"/>
        <v>1406</v>
      </c>
      <c r="N26" s="1">
        <f t="shared" si="8"/>
        <v>45</v>
      </c>
      <c r="O26" s="1">
        <f>IFERROR(VLOOKUP(C26,[1]工龄工资!B:Q,16,0),0)</f>
        <v>0</v>
      </c>
      <c r="Q26" s="1">
        <f>IFERROR(VLOOKUP(C26,[1]工龄工资!B:S,17,0),0)</f>
        <v>0</v>
      </c>
      <c r="R26" s="1">
        <f t="shared" si="3"/>
        <v>1451</v>
      </c>
      <c r="S26" s="1" t="str">
        <f>IFERROR(VLOOKUP(C26,[1]奖惩!B:E,2,0),"")</f>
        <v/>
      </c>
      <c r="T26" s="1" t="e">
        <f>VLOOKUP(C26,[2]员工花名册!$C$3:$AQ$463,41,0)</f>
        <v>#N/A</v>
      </c>
    </row>
    <row r="27" s="1" customFormat="1" customHeight="1" spans="2:20">
      <c r="B27" s="1" t="s">
        <v>52</v>
      </c>
      <c r="C27" s="1" t="s">
        <v>54</v>
      </c>
      <c r="D27" s="1" t="s">
        <v>22</v>
      </c>
      <c r="E27" s="1">
        <f>VLOOKUP(C27,[1]考勤!$A:$AI,35,0)</f>
        <v>18</v>
      </c>
      <c r="F27" s="1">
        <f>VLOOKUP(C27,[1]考勤!$A$5:AP371,42,0)</f>
        <v>143</v>
      </c>
      <c r="G27" s="1">
        <v>19</v>
      </c>
      <c r="H27" s="1">
        <f t="shared" si="0"/>
        <v>2717</v>
      </c>
      <c r="I27" s="1">
        <f>VLOOKUP(C27,[1]考勤!$A$5:AP374,41,0)</f>
        <v>1.5</v>
      </c>
      <c r="J27" s="1">
        <v>19</v>
      </c>
      <c r="K27" s="1">
        <f t="shared" si="1"/>
        <v>28.5</v>
      </c>
      <c r="L27" s="1">
        <f>IFERROR(VLOOKUP(C27,[1]奖惩!B:D,3,0),0)</f>
        <v>-20</v>
      </c>
      <c r="M27" s="1">
        <f t="shared" si="2"/>
        <v>2725.5</v>
      </c>
      <c r="N27" s="1">
        <f t="shared" si="8"/>
        <v>90</v>
      </c>
      <c r="O27" s="1">
        <f>IFERROR(VLOOKUP(C27,[1]工龄工资!B:Q,16,0),0)</f>
        <v>0</v>
      </c>
      <c r="Q27" s="1">
        <f>IFERROR(VLOOKUP(C27,[1]工龄工资!B:S,17,0),0)</f>
        <v>0</v>
      </c>
      <c r="R27" s="1">
        <f t="shared" si="3"/>
        <v>2815.5</v>
      </c>
      <c r="S27" s="1" t="str">
        <f>IFERROR(VLOOKUP(C27,[1]奖惩!B:E,2,0),"")</f>
        <v>1.13宿舍检查扣款</v>
      </c>
      <c r="T27" s="1" t="str">
        <f>VLOOKUP(C27,[2]员工花名册!$C$3:$AQ$463,41,0)</f>
        <v>河北省黄骅市管庄乡
西排村91号</v>
      </c>
    </row>
    <row r="28" s="1" customFormat="1" customHeight="1" spans="2:20">
      <c r="B28" s="1" t="s">
        <v>50</v>
      </c>
      <c r="C28" s="1" t="s">
        <v>55</v>
      </c>
      <c r="D28" s="1" t="s">
        <v>22</v>
      </c>
      <c r="E28" s="1">
        <f>VLOOKUP(C28,[1]考勤!$A:$AI,35,0)</f>
        <v>14</v>
      </c>
      <c r="F28" s="1">
        <f>VLOOKUP(C28,[1]考勤!$A$5:AP364,42,0)</f>
        <v>112</v>
      </c>
      <c r="G28" s="1">
        <v>19</v>
      </c>
      <c r="H28" s="1">
        <f t="shared" si="0"/>
        <v>2128</v>
      </c>
      <c r="I28" s="1">
        <f>VLOOKUP(C28,[1]考勤!$A$5:AP367,41,0)</f>
        <v>42.5</v>
      </c>
      <c r="J28" s="1">
        <v>19</v>
      </c>
      <c r="K28" s="1">
        <f t="shared" si="1"/>
        <v>807.5</v>
      </c>
      <c r="L28" s="1">
        <f>IFERROR(VLOOKUP(C28,[1]奖惩!B:D,3,0),0)</f>
        <v>0</v>
      </c>
      <c r="M28" s="1">
        <f t="shared" si="2"/>
        <v>2935.5</v>
      </c>
      <c r="N28" s="1">
        <f t="shared" si="8"/>
        <v>70</v>
      </c>
      <c r="O28" s="1">
        <f>IFERROR(VLOOKUP(C28,[1]工龄工资!B:Q,16,0),0)</f>
        <v>0</v>
      </c>
      <c r="Q28" s="1">
        <f>IFERROR(VLOOKUP(C28,[1]工龄工资!B:S,17,0),0)</f>
        <v>0</v>
      </c>
      <c r="R28" s="1">
        <f t="shared" si="3"/>
        <v>3005.5</v>
      </c>
      <c r="S28" s="1" t="str">
        <f>IFERROR(VLOOKUP(C28,[1]奖惩!B:E,2,0),"")</f>
        <v/>
      </c>
      <c r="T28" s="1" t="str">
        <f>VLOOKUP(C28,[2]员工花名册!$C$3:$AQ$463,41,0)</f>
        <v>河北省黄骅市管庄乡
闫庄子村297号</v>
      </c>
    </row>
    <row r="29" s="1" customFormat="1" customHeight="1" spans="2:20">
      <c r="B29" s="1" t="s">
        <v>50</v>
      </c>
      <c r="C29" s="1" t="s">
        <v>56</v>
      </c>
      <c r="D29" s="1" t="s">
        <v>22</v>
      </c>
      <c r="E29" s="1">
        <f>VLOOKUP(C29,[1]考勤!$A:$AI,35,0)</f>
        <v>24</v>
      </c>
      <c r="F29" s="1">
        <f>VLOOKUP(C29,[1]考勤!$A$5:AP365,42,0)</f>
        <v>195</v>
      </c>
      <c r="G29" s="1">
        <v>19</v>
      </c>
      <c r="H29" s="1">
        <f t="shared" si="0"/>
        <v>3705</v>
      </c>
      <c r="I29" s="1">
        <f>VLOOKUP(C29,[1]考勤!$A$5:AP368,41,0)</f>
        <v>66</v>
      </c>
      <c r="J29" s="1">
        <v>19</v>
      </c>
      <c r="K29" s="1">
        <f t="shared" si="1"/>
        <v>1254</v>
      </c>
      <c r="L29" s="1">
        <f>IFERROR(VLOOKUP(C29,[1]奖惩!B:D,3,0),0)</f>
        <v>0</v>
      </c>
      <c r="M29" s="1">
        <f t="shared" si="2"/>
        <v>4959</v>
      </c>
      <c r="N29" s="1">
        <f t="shared" ref="N29:N31" si="9">E29*10</f>
        <v>240</v>
      </c>
      <c r="O29" s="1">
        <f>IFERROR(VLOOKUP(C29,[1]工龄工资!B:Q,16,0),0)</f>
        <v>0</v>
      </c>
      <c r="Q29" s="1">
        <f>IFERROR(VLOOKUP(C29,[1]工龄工资!B:S,17,0),0)</f>
        <v>0</v>
      </c>
      <c r="R29" s="1">
        <f t="shared" si="3"/>
        <v>5199</v>
      </c>
      <c r="S29" s="1" t="str">
        <f>IFERROR(VLOOKUP(C29,[1]奖惩!B:E,2,0),"")</f>
        <v/>
      </c>
      <c r="T29" s="1" t="str">
        <f>VLOOKUP(C29,[2]员工花名册!$C$3:$AQ$463,41,0)</f>
        <v>山西省盂县秀水镇煤炭宿舍3-10965</v>
      </c>
    </row>
    <row r="30" s="1" customFormat="1" customHeight="1" spans="2:20">
      <c r="B30" s="1" t="s">
        <v>50</v>
      </c>
      <c r="C30" s="1" t="s">
        <v>57</v>
      </c>
      <c r="D30" s="1" t="s">
        <v>22</v>
      </c>
      <c r="E30" s="1">
        <f>VLOOKUP(C30,[1]考勤!$A:$AI,35,0)</f>
        <v>19.5</v>
      </c>
      <c r="F30" s="1">
        <f>VLOOKUP(C30,[1]考勤!$A$5:AP366,42,0)</f>
        <v>157</v>
      </c>
      <c r="G30" s="1">
        <v>19</v>
      </c>
      <c r="H30" s="1">
        <f t="shared" si="0"/>
        <v>2983</v>
      </c>
      <c r="I30" s="1">
        <f>VLOOKUP(C30,[1]考勤!$A$5:AP369,41,0)</f>
        <v>66.5</v>
      </c>
      <c r="J30" s="1">
        <v>19</v>
      </c>
      <c r="K30" s="1">
        <f t="shared" si="1"/>
        <v>1263.5</v>
      </c>
      <c r="L30" s="1">
        <f>IFERROR(VLOOKUP(C30,[1]奖惩!B:D,3,0),0)</f>
        <v>0</v>
      </c>
      <c r="M30" s="1">
        <f t="shared" si="2"/>
        <v>4246.5</v>
      </c>
      <c r="N30" s="1">
        <f t="shared" si="9"/>
        <v>195</v>
      </c>
      <c r="O30" s="1">
        <f>IFERROR(VLOOKUP(C30,[1]工龄工资!B:Q,16,0),0)</f>
        <v>0</v>
      </c>
      <c r="Q30" s="1">
        <f>IFERROR(VLOOKUP(C30,[1]工龄工资!B:S,17,0),0)</f>
        <v>0</v>
      </c>
      <c r="R30" s="1">
        <f t="shared" si="3"/>
        <v>4441.5</v>
      </c>
      <c r="S30" s="1" t="str">
        <f>IFERROR(VLOOKUP(C30,[1]奖惩!B:E,2,0),"")</f>
        <v/>
      </c>
      <c r="T30" s="1" t="str">
        <f>VLOOKUP(C30,[2]员工花名册!$C$3:$AQ$463,41,0)</f>
        <v>山西省盂县上社镇
车轮村59号</v>
      </c>
    </row>
    <row r="31" s="1" customFormat="1" customHeight="1" spans="2:20">
      <c r="B31" s="1" t="s">
        <v>50</v>
      </c>
      <c r="C31" s="1" t="s">
        <v>58</v>
      </c>
      <c r="D31" s="1" t="s">
        <v>22</v>
      </c>
      <c r="E31" s="1">
        <f>VLOOKUP(C31,[1]考勤!$A:$AI,35,0)</f>
        <v>19.5</v>
      </c>
      <c r="F31" s="1">
        <f>VLOOKUP(C31,[1]考勤!$A$5:AP367,42,0)</f>
        <v>157</v>
      </c>
      <c r="G31" s="1">
        <v>19</v>
      </c>
      <c r="H31" s="1">
        <f t="shared" si="0"/>
        <v>2983</v>
      </c>
      <c r="I31" s="1">
        <f>VLOOKUP(C31,[1]考勤!$A$5:AP370,41,0)</f>
        <v>66.5</v>
      </c>
      <c r="J31" s="1">
        <v>19</v>
      </c>
      <c r="K31" s="1">
        <f t="shared" si="1"/>
        <v>1263.5</v>
      </c>
      <c r="L31" s="1">
        <f>IFERROR(VLOOKUP(C31,[1]奖惩!B:D,3,0),0)</f>
        <v>0</v>
      </c>
      <c r="M31" s="1">
        <f t="shared" si="2"/>
        <v>4246.5</v>
      </c>
      <c r="N31" s="1">
        <f t="shared" si="9"/>
        <v>195</v>
      </c>
      <c r="O31" s="1">
        <f>IFERROR(VLOOKUP(C31,[1]工龄工资!B:Q,16,0),0)</f>
        <v>0</v>
      </c>
      <c r="Q31" s="1">
        <f>IFERROR(VLOOKUP(C31,[1]工龄工资!B:S,17,0),0)</f>
        <v>0</v>
      </c>
      <c r="R31" s="1">
        <f t="shared" si="3"/>
        <v>4441.5</v>
      </c>
      <c r="S31" s="1" t="str">
        <f>IFERROR(VLOOKUP(C31,[1]奖惩!B:E,2,0),"")</f>
        <v/>
      </c>
      <c r="T31" s="1" t="str">
        <f>VLOOKUP(C31,[2]员工花名册!$C$3:$AQ$463,41,0)</f>
        <v>山西省盂县秀水镇泥河村318</v>
      </c>
    </row>
    <row r="32" s="1" customFormat="1" customHeight="1" spans="2:20">
      <c r="B32" s="1" t="s">
        <v>50</v>
      </c>
      <c r="C32" s="1" t="s">
        <v>59</v>
      </c>
      <c r="D32" s="1" t="s">
        <v>22</v>
      </c>
      <c r="E32" s="1">
        <f>VLOOKUP(C32,[1]考勤!$A:$AI,35,0)</f>
        <v>12.5</v>
      </c>
      <c r="F32" s="1">
        <f>VLOOKUP(C32,[1]考勤!$A$5:AP368,42,0)</f>
        <v>102</v>
      </c>
      <c r="G32" s="1">
        <v>19</v>
      </c>
      <c r="H32" s="1">
        <f t="shared" si="0"/>
        <v>1938</v>
      </c>
      <c r="I32" s="1">
        <f>VLOOKUP(C32,[1]考勤!$A$5:AP371,41,0)</f>
        <v>28</v>
      </c>
      <c r="J32" s="1">
        <v>19</v>
      </c>
      <c r="K32" s="1">
        <f t="shared" si="1"/>
        <v>532</v>
      </c>
      <c r="L32" s="1">
        <f>IFERROR(VLOOKUP(C32,[1]奖惩!B:D,3,0),0)</f>
        <v>0</v>
      </c>
      <c r="M32" s="1">
        <f t="shared" si="2"/>
        <v>2470</v>
      </c>
      <c r="N32" s="1">
        <f t="shared" ref="N32:N39" si="10">E32*5</f>
        <v>62.5</v>
      </c>
      <c r="O32" s="1">
        <f>IFERROR(VLOOKUP(C32,[1]工龄工资!B:Q,16,0),0)</f>
        <v>0</v>
      </c>
      <c r="Q32" s="1">
        <f>IFERROR(VLOOKUP(C32,[1]工龄工资!B:S,17,0),0)</f>
        <v>0</v>
      </c>
      <c r="R32" s="1">
        <f t="shared" si="3"/>
        <v>2532.5</v>
      </c>
      <c r="S32" s="1" t="str">
        <f>IFERROR(VLOOKUP(C32,[1]奖惩!B:E,2,0),"")</f>
        <v/>
      </c>
      <c r="T32" s="1" t="str">
        <f>VLOOKUP(C32,[2]员工花名册!$C$3:$AQ$463,41,0)</f>
        <v>河北省黄骅市常郭镇王芹地村363号</v>
      </c>
    </row>
    <row r="33" s="1" customFormat="1" customHeight="1" spans="2:20">
      <c r="B33" s="1" t="s">
        <v>50</v>
      </c>
      <c r="C33" s="1" t="s">
        <v>60</v>
      </c>
      <c r="D33" s="1" t="s">
        <v>22</v>
      </c>
      <c r="E33" s="1">
        <f>VLOOKUP(C33,[1]考勤!$A:$AI,35,0)</f>
        <v>19</v>
      </c>
      <c r="F33" s="1">
        <f>VLOOKUP(C33,[1]考勤!$A$5:AP369,42,0)</f>
        <v>152</v>
      </c>
      <c r="G33" s="1">
        <v>19</v>
      </c>
      <c r="H33" s="1">
        <f t="shared" si="0"/>
        <v>2888</v>
      </c>
      <c r="I33" s="1">
        <f>VLOOKUP(C33,[1]考勤!$A$5:AP372,41,0)</f>
        <v>42</v>
      </c>
      <c r="J33" s="1">
        <v>19</v>
      </c>
      <c r="K33" s="1">
        <f t="shared" si="1"/>
        <v>798</v>
      </c>
      <c r="L33" s="1">
        <f>IFERROR(VLOOKUP(C33,[1]奖惩!B:D,3,0),0)</f>
        <v>210</v>
      </c>
      <c r="M33" s="1">
        <f t="shared" si="2"/>
        <v>3896</v>
      </c>
      <c r="N33" s="1">
        <f>E33*10</f>
        <v>190</v>
      </c>
      <c r="O33" s="1">
        <f>IFERROR(VLOOKUP(C33,[1]工龄工资!B:Q,16,0),0)</f>
        <v>0</v>
      </c>
      <c r="Q33" s="1">
        <f>IFERROR(VLOOKUP(C33,[1]工龄工资!B:S,17,0),0)</f>
        <v>0</v>
      </c>
      <c r="R33" s="1">
        <f t="shared" si="3"/>
        <v>4086</v>
      </c>
      <c r="S33" s="1" t="str">
        <f>IFERROR(VLOOKUP(C33,[1]奖惩!B:E,2,0),"")</f>
        <v>H4外绞架轴套焊接歪斜</v>
      </c>
      <c r="T33" s="1" t="str">
        <f>VLOOKUP(C33,[2]员工花名册!$C$3:$AQ$463,41,0)</f>
        <v>山西省盂县北下庄
獐儿坪村46号</v>
      </c>
    </row>
    <row r="34" s="1" customFormat="1" customHeight="1" spans="2:20">
      <c r="B34" s="1" t="s">
        <v>50</v>
      </c>
      <c r="C34" s="1" t="s">
        <v>61</v>
      </c>
      <c r="D34" s="1" t="s">
        <v>22</v>
      </c>
      <c r="E34" s="1">
        <f>VLOOKUP(C34,[1]考勤!$A:$AI,35,0)</f>
        <v>13</v>
      </c>
      <c r="F34" s="1">
        <f>VLOOKUP(C34,[1]考勤!$A$5:AP370,42,0)</f>
        <v>104</v>
      </c>
      <c r="G34" s="1">
        <v>19</v>
      </c>
      <c r="H34" s="1">
        <f t="shared" si="0"/>
        <v>1976</v>
      </c>
      <c r="I34" s="1">
        <f>VLOOKUP(C34,[1]考勤!$A$5:AP373,41,0)</f>
        <v>29</v>
      </c>
      <c r="J34" s="1">
        <v>19</v>
      </c>
      <c r="K34" s="1">
        <f t="shared" si="1"/>
        <v>551</v>
      </c>
      <c r="L34" s="1">
        <f>IFERROR(VLOOKUP(C34,[1]奖惩!B:D,3,0),0)</f>
        <v>180</v>
      </c>
      <c r="M34" s="1">
        <f t="shared" si="2"/>
        <v>2707</v>
      </c>
      <c r="N34" s="1">
        <f t="shared" si="10"/>
        <v>65</v>
      </c>
      <c r="O34" s="1">
        <f>IFERROR(VLOOKUP(C34,[1]工龄工资!B:Q,16,0),0)</f>
        <v>0</v>
      </c>
      <c r="Q34" s="1">
        <f>IFERROR(VLOOKUP(C34,[1]工龄工资!B:S,17,0),0)</f>
        <v>0</v>
      </c>
      <c r="R34" s="1">
        <f t="shared" si="3"/>
        <v>2772</v>
      </c>
      <c r="S34" s="1" t="str">
        <f>IFERROR(VLOOKUP(C34,[1]奖惩!B:E,2,0),"")</f>
        <v>夜班补助</v>
      </c>
      <c r="T34" s="1" t="str">
        <f>VLOOKUP(C34,[2]员工花名册!$C$3:$AQ$463,41,0)</f>
        <v>河北省沧州市海兴县小山乡山东村216号</v>
      </c>
    </row>
    <row r="35" s="1" customFormat="1" customHeight="1" spans="2:20">
      <c r="B35" s="1" t="s">
        <v>50</v>
      </c>
      <c r="C35" s="1" t="s">
        <v>62</v>
      </c>
      <c r="D35" s="1" t="s">
        <v>22</v>
      </c>
      <c r="E35" s="1">
        <f>VLOOKUP(C35,[1]考勤!$A:$AI,35,0)</f>
        <v>28.5</v>
      </c>
      <c r="F35" s="1">
        <f>VLOOKUP(C35,[1]考勤!$A$5:AP371,42,0)</f>
        <v>232</v>
      </c>
      <c r="G35" s="1">
        <v>19</v>
      </c>
      <c r="H35" s="1">
        <f t="shared" si="0"/>
        <v>4408</v>
      </c>
      <c r="I35" s="1">
        <f>VLOOKUP(C35,[1]考勤!$A$5:AP374,41,0)</f>
        <v>83</v>
      </c>
      <c r="J35" s="1">
        <v>19</v>
      </c>
      <c r="K35" s="1">
        <f t="shared" si="1"/>
        <v>1577</v>
      </c>
      <c r="L35" s="1">
        <f>IFERROR(VLOOKUP(C35,[1]奖惩!B:D,3,0),0)</f>
        <v>280</v>
      </c>
      <c r="M35" s="1">
        <f t="shared" si="2"/>
        <v>6265</v>
      </c>
      <c r="N35" s="1">
        <f t="shared" si="10"/>
        <v>142.5</v>
      </c>
      <c r="O35" s="1">
        <f>IFERROR(VLOOKUP(C35,[1]工龄工资!B:Q,16,0),0)</f>
        <v>0</v>
      </c>
      <c r="Q35" s="1">
        <f>IFERROR(VLOOKUP(C35,[1]工龄工资!B:S,17,0),0)</f>
        <v>0</v>
      </c>
      <c r="R35" s="1">
        <f t="shared" si="3"/>
        <v>6407.5</v>
      </c>
      <c r="S35" s="1" t="str">
        <f>IFERROR(VLOOKUP(C35,[1]奖惩!B:E,2,0),"")</f>
        <v>夜班补助</v>
      </c>
      <c r="T35" s="1" t="str">
        <f>VLOOKUP(C35,[2]员工花名册!$C$3:$AQ$463,41,0)</f>
        <v>黄骅市官庄乡葛沽塘村</v>
      </c>
    </row>
    <row r="36" s="1" customFormat="1" customHeight="1" spans="2:20">
      <c r="B36" s="1" t="s">
        <v>50</v>
      </c>
      <c r="C36" s="1" t="s">
        <v>63</v>
      </c>
      <c r="D36" s="1" t="s">
        <v>22</v>
      </c>
      <c r="E36" s="1">
        <f>VLOOKUP(C36,[1]考勤!$A:$AI,35,0)</f>
        <v>30.5</v>
      </c>
      <c r="F36" s="1">
        <f>VLOOKUP(C36,[1]考勤!$A$5:AP372,42,0)</f>
        <v>244</v>
      </c>
      <c r="G36" s="1">
        <v>19</v>
      </c>
      <c r="H36" s="1">
        <f t="shared" si="0"/>
        <v>4636</v>
      </c>
      <c r="I36" s="1">
        <f>VLOOKUP(C36,[1]考勤!$A$5:AP375,41,0)</f>
        <v>90</v>
      </c>
      <c r="J36" s="1">
        <v>19</v>
      </c>
      <c r="K36" s="1">
        <f t="shared" si="1"/>
        <v>1710</v>
      </c>
      <c r="L36" s="1">
        <f>IFERROR(VLOOKUP(C36,[1]奖惩!B:D,3,0),0)</f>
        <v>0</v>
      </c>
      <c r="M36" s="1">
        <f t="shared" si="2"/>
        <v>6346</v>
      </c>
      <c r="N36" s="1">
        <f t="shared" si="10"/>
        <v>152.5</v>
      </c>
      <c r="O36" s="1">
        <f>IFERROR(VLOOKUP(C36,[1]工龄工资!B:Q,16,0),0)</f>
        <v>0</v>
      </c>
      <c r="Q36" s="1">
        <f>IFERROR(VLOOKUP(C36,[1]工龄工资!B:S,17,0),0)</f>
        <v>0</v>
      </c>
      <c r="R36" s="1">
        <f t="shared" si="3"/>
        <v>6498.5</v>
      </c>
      <c r="S36" s="1" t="str">
        <f>IFERROR(VLOOKUP(C36,[1]奖惩!B:E,2,0),"")</f>
        <v/>
      </c>
      <c r="T36" s="1" t="str">
        <f>VLOOKUP(C36,[2]员工花名册!$C$3:$AQ$463,41,0)</f>
        <v>河北省黄骅市官庄乡西排村</v>
      </c>
    </row>
    <row r="37" s="1" customFormat="1" customHeight="1" spans="2:20">
      <c r="B37" s="1" t="s">
        <v>50</v>
      </c>
      <c r="C37" s="1" t="s">
        <v>64</v>
      </c>
      <c r="D37" s="1" t="s">
        <v>22</v>
      </c>
      <c r="E37" s="1">
        <f>VLOOKUP(C37,[1]考勤!$A:$AI,35,0)</f>
        <v>28.5</v>
      </c>
      <c r="F37" s="1">
        <f>VLOOKUP(C37,[1]考勤!$A$5:AP375,42,0)</f>
        <v>230</v>
      </c>
      <c r="G37" s="1">
        <v>20</v>
      </c>
      <c r="H37" s="1">
        <f t="shared" si="0"/>
        <v>4600</v>
      </c>
      <c r="I37" s="1">
        <f>VLOOKUP(C37,[1]考勤!$A$5:AP378,41,0)</f>
        <v>61.5</v>
      </c>
      <c r="J37" s="1">
        <v>20</v>
      </c>
      <c r="K37" s="1">
        <f t="shared" si="1"/>
        <v>1230</v>
      </c>
      <c r="L37" s="1">
        <f>IFERROR(VLOOKUP(C37,[1]奖惩!B:D,3,0),0)</f>
        <v>60</v>
      </c>
      <c r="M37" s="1">
        <f t="shared" si="2"/>
        <v>5890</v>
      </c>
      <c r="N37" s="1">
        <f t="shared" si="10"/>
        <v>142.5</v>
      </c>
      <c r="O37" s="1">
        <f>IFERROR(VLOOKUP(C37,[1]工龄工资!B:Q,16,0),0)</f>
        <v>0</v>
      </c>
      <c r="Q37" s="1">
        <f>IFERROR(VLOOKUP(C37,[1]工龄工资!B:S,17,0),0)</f>
        <v>0</v>
      </c>
      <c r="R37" s="1">
        <f t="shared" si="3"/>
        <v>6032.5</v>
      </c>
      <c r="S37" s="1" t="str">
        <f>IFERROR(VLOOKUP(C37,[1]奖惩!B:E,2,0),"")</f>
        <v>夜班补助</v>
      </c>
      <c r="T37" s="1" t="str">
        <f>VLOOKUP(C37,[2]员工花名册!$C$3:$AQ$463,41,0)</f>
        <v>河北黄骅市官庄乡西排村196号</v>
      </c>
    </row>
    <row r="38" s="1" customFormat="1" customHeight="1" spans="2:20">
      <c r="B38" s="1" t="s">
        <v>50</v>
      </c>
      <c r="C38" s="1" t="s">
        <v>65</v>
      </c>
      <c r="D38" s="1" t="s">
        <v>22</v>
      </c>
      <c r="E38" s="1">
        <f>VLOOKUP(C38,[1]考勤!$A:$AI,35,0)</f>
        <v>27.5</v>
      </c>
      <c r="F38" s="1">
        <f>VLOOKUP(C38,[1]考勤!$A$5:AP376,42,0)</f>
        <v>219</v>
      </c>
      <c r="G38" s="1">
        <v>20</v>
      </c>
      <c r="H38" s="1">
        <f t="shared" si="0"/>
        <v>4380</v>
      </c>
      <c r="I38" s="1">
        <f>VLOOKUP(C38,[1]考勤!$A$5:AP379,41,0)</f>
        <v>45</v>
      </c>
      <c r="J38" s="1">
        <v>20</v>
      </c>
      <c r="K38" s="1">
        <f t="shared" si="1"/>
        <v>900</v>
      </c>
      <c r="L38" s="1">
        <f>IFERROR(VLOOKUP(C38,[1]奖惩!B:D,3,0),0)</f>
        <v>580</v>
      </c>
      <c r="M38" s="1">
        <f t="shared" si="2"/>
        <v>5860</v>
      </c>
      <c r="N38" s="1">
        <f t="shared" si="10"/>
        <v>137.5</v>
      </c>
      <c r="O38" s="1">
        <f>IFERROR(VLOOKUP(C38,[1]工龄工资!B:Q,16,0),0)</f>
        <v>0</v>
      </c>
      <c r="Q38" s="1">
        <f>IFERROR(VLOOKUP(C38,[1]工龄工资!B:S,17,0),0)</f>
        <v>0</v>
      </c>
      <c r="R38" s="1">
        <f t="shared" si="3"/>
        <v>5997.5</v>
      </c>
      <c r="S38" s="1" t="str">
        <f>IFERROR(VLOOKUP(C38,[1]奖惩!B:E,2,0),"")</f>
        <v>夜班补助320+11月夜班补助260</v>
      </c>
      <c r="T38" s="1" t="str">
        <f>VLOOKUP(C38,[2]员工花名册!$C$3:$AQ$463,41,0)</f>
        <v>河北省黄骅市官庄乡北排村064号</v>
      </c>
    </row>
    <row r="39" s="1" customFormat="1" customHeight="1" spans="2:20">
      <c r="B39" s="1" t="s">
        <v>50</v>
      </c>
      <c r="C39" s="1" t="s">
        <v>66</v>
      </c>
      <c r="D39" s="1" t="s">
        <v>22</v>
      </c>
      <c r="E39" s="1">
        <f>VLOOKUP(C39,[1]考勤!$A:$AI,35,0)</f>
        <v>28</v>
      </c>
      <c r="F39" s="1">
        <f>VLOOKUP(C39,[1]考勤!$A$5:AP370,42,0)</f>
        <v>224</v>
      </c>
      <c r="G39" s="1">
        <v>20</v>
      </c>
      <c r="H39" s="1">
        <f t="shared" si="0"/>
        <v>4480</v>
      </c>
      <c r="I39" s="1">
        <f>VLOOKUP(C39,[1]考勤!$A$5:AP373,41,0)</f>
        <v>78</v>
      </c>
      <c r="J39" s="1">
        <v>20</v>
      </c>
      <c r="K39" s="1">
        <f t="shared" si="1"/>
        <v>1560</v>
      </c>
      <c r="L39" s="1">
        <f>IFERROR(VLOOKUP(C39,[1]奖惩!B:D,3,0),0)</f>
        <v>0</v>
      </c>
      <c r="M39" s="1">
        <f t="shared" si="2"/>
        <v>6040</v>
      </c>
      <c r="N39" s="1">
        <f t="shared" si="10"/>
        <v>140</v>
      </c>
      <c r="O39" s="1">
        <f>IFERROR(VLOOKUP(C39,[1]工龄工资!B:Q,16,0),0)</f>
        <v>0</v>
      </c>
      <c r="Q39" s="1">
        <f>IFERROR(VLOOKUP(C39,[1]工龄工资!B:S,17,0),0)</f>
        <v>0</v>
      </c>
      <c r="R39" s="1">
        <f t="shared" si="3"/>
        <v>6180</v>
      </c>
      <c r="S39" s="1" t="str">
        <f>IFERROR(VLOOKUP(C39,[1]奖惩!B:E,2,0),"")</f>
        <v/>
      </c>
      <c r="T39" s="1" t="str">
        <f>VLOOKUP(C39,[2]员工花名册!$C$3:$AQ$463,41,0)</f>
        <v>河北省廊坊市大县城平舒镇大童子村北大街南侧11排5号</v>
      </c>
    </row>
    <row r="40" s="1" customFormat="1" customHeight="1" spans="2:20">
      <c r="B40" s="1" t="s">
        <v>50</v>
      </c>
      <c r="C40" s="1" t="s">
        <v>67</v>
      </c>
      <c r="D40" s="1" t="s">
        <v>22</v>
      </c>
      <c r="E40" s="1">
        <f>VLOOKUP(C40,[1]考勤!$A:$AI,35,0)</f>
        <v>31</v>
      </c>
      <c r="F40" s="1">
        <f>VLOOKUP(C40,[1]考勤!$A$5:AP371,42,0)</f>
        <v>247</v>
      </c>
      <c r="G40" s="1">
        <v>19</v>
      </c>
      <c r="H40" s="1">
        <f t="shared" si="0"/>
        <v>4693</v>
      </c>
      <c r="I40" s="1">
        <f>VLOOKUP(C40,[1]考勤!$A$5:AP374,41,0)</f>
        <v>88</v>
      </c>
      <c r="J40" s="1">
        <v>19</v>
      </c>
      <c r="K40" s="1">
        <f t="shared" si="1"/>
        <v>1672</v>
      </c>
      <c r="L40" s="1">
        <f>IFERROR(VLOOKUP(C40,[1]奖惩!B:D,3,0),0)</f>
        <v>0</v>
      </c>
      <c r="M40" s="1">
        <f t="shared" si="2"/>
        <v>6365</v>
      </c>
      <c r="N40" s="1">
        <f>E40*10</f>
        <v>310</v>
      </c>
      <c r="O40" s="1">
        <f>IFERROR(VLOOKUP(C40,[1]工龄工资!B:Q,16,0),0)</f>
        <v>0</v>
      </c>
      <c r="Q40" s="1">
        <f>IFERROR(VLOOKUP(C40,[1]工龄工资!B:S,17,0),0)</f>
        <v>0</v>
      </c>
      <c r="R40" s="1">
        <f t="shared" si="3"/>
        <v>6675</v>
      </c>
      <c r="S40" s="1" t="str">
        <f>IFERROR(VLOOKUP(C40,[1]奖惩!B:E,2,0),"")</f>
        <v/>
      </c>
      <c r="T40" s="1" t="str">
        <f>VLOOKUP(C40,[2]员工花名册!$C$3:$AQ$463,41,0)</f>
        <v>山西省盂县孙家庄镇古咀村203</v>
      </c>
    </row>
    <row r="41" s="1" customFormat="1" customHeight="1" spans="2:20">
      <c r="B41" s="1" t="s">
        <v>50</v>
      </c>
      <c r="C41" s="1" t="s">
        <v>68</v>
      </c>
      <c r="D41" s="1" t="s">
        <v>22</v>
      </c>
      <c r="E41" s="1">
        <f>VLOOKUP(C41,[1]考勤!$A:$AI,35,0)</f>
        <v>28.5</v>
      </c>
      <c r="F41" s="1">
        <f>VLOOKUP(C41,[1]考勤!$A$5:AP370,42,0)</f>
        <v>240</v>
      </c>
      <c r="G41" s="1">
        <v>19</v>
      </c>
      <c r="H41" s="1">
        <f t="shared" si="0"/>
        <v>4560</v>
      </c>
      <c r="I41" s="1">
        <f>VLOOKUP(C41,[1]考勤!$A$5:AP373,41,0)</f>
        <v>86.5</v>
      </c>
      <c r="J41" s="1">
        <v>19</v>
      </c>
      <c r="K41" s="1">
        <f t="shared" si="1"/>
        <v>1643.5</v>
      </c>
      <c r="L41" s="1">
        <f>IFERROR(VLOOKUP(C41,[1]奖惩!B:D,3,0),0)</f>
        <v>0</v>
      </c>
      <c r="M41" s="1">
        <f t="shared" si="2"/>
        <v>6203.5</v>
      </c>
      <c r="N41" s="1">
        <f t="shared" ref="N41:N50" si="11">E41*5</f>
        <v>142.5</v>
      </c>
      <c r="O41" s="1">
        <f>IFERROR(VLOOKUP(C41,[1]工龄工资!B:Q,16,0),0)</f>
        <v>0</v>
      </c>
      <c r="Q41" s="1">
        <f>IFERROR(VLOOKUP(C41,[1]工龄工资!B:S,17,0),0)</f>
        <v>0</v>
      </c>
      <c r="R41" s="1">
        <f t="shared" si="3"/>
        <v>6346</v>
      </c>
      <c r="S41" s="1" t="str">
        <f>IFERROR(VLOOKUP(C41,[1]奖惩!B:E,2,0),"")</f>
        <v/>
      </c>
      <c r="T41" s="1" t="str">
        <f>VLOOKUP(C41,[2]员工花名册!$C$3:$AQ$463,41,0)</f>
        <v>河北省黄骅市文化路中心小区948号</v>
      </c>
    </row>
    <row r="42" s="1" customFormat="1" customHeight="1" spans="2:20">
      <c r="B42" s="1" t="s">
        <v>50</v>
      </c>
      <c r="C42" s="1" t="s">
        <v>69</v>
      </c>
      <c r="D42" s="1" t="s">
        <v>22</v>
      </c>
      <c r="E42" s="1">
        <f>VLOOKUP(C42,[1]考勤!$A:$AI,35,0)</f>
        <v>6.5</v>
      </c>
      <c r="F42" s="1">
        <f>VLOOKUP(C42,[1]考勤!$A$5:AP371,42,0)</f>
        <v>52</v>
      </c>
      <c r="G42" s="1">
        <v>19</v>
      </c>
      <c r="H42" s="1">
        <f t="shared" si="0"/>
        <v>988</v>
      </c>
      <c r="I42" s="1">
        <f>VLOOKUP(C42,[1]考勤!$A$5:AP374,41,0)</f>
        <v>11</v>
      </c>
      <c r="J42" s="1">
        <v>19</v>
      </c>
      <c r="K42" s="1">
        <f t="shared" si="1"/>
        <v>209</v>
      </c>
      <c r="L42" s="1">
        <f>IFERROR(VLOOKUP(C42,[1]奖惩!B:D,3,0),0)</f>
        <v>0</v>
      </c>
      <c r="M42" s="1">
        <f t="shared" si="2"/>
        <v>1197</v>
      </c>
      <c r="N42" s="1">
        <f t="shared" si="11"/>
        <v>32.5</v>
      </c>
      <c r="O42" s="1">
        <f>IFERROR(VLOOKUP(C42,[1]工龄工资!B:Q,16,0),0)</f>
        <v>0</v>
      </c>
      <c r="Q42" s="1">
        <f>IFERROR(VLOOKUP(C42,[1]工龄工资!B:S,17,0),0)</f>
        <v>0</v>
      </c>
      <c r="R42" s="1">
        <f t="shared" si="3"/>
        <v>1229.5</v>
      </c>
      <c r="S42" s="1" t="str">
        <f>IFERROR(VLOOKUP(C42,[1]奖惩!B:E,2,0),"")</f>
        <v/>
      </c>
      <c r="T42" s="1" t="str">
        <f>VLOOKUP(C42,[2]员工花名册!$C$3:$AQ$463,41,0)</f>
        <v>河北省黄骅市旧城镇东田村17号</v>
      </c>
    </row>
    <row r="43" s="1" customFormat="1" customHeight="1" spans="2:20">
      <c r="B43" s="1" t="s">
        <v>50</v>
      </c>
      <c r="C43" s="1" t="s">
        <v>70</v>
      </c>
      <c r="D43" s="1" t="s">
        <v>22</v>
      </c>
      <c r="E43" s="1">
        <f>VLOOKUP(C43,[1]考勤!$A:$AI,35,0)</f>
        <v>1</v>
      </c>
      <c r="F43" s="1">
        <f>VLOOKUP(C43,[1]考勤!$A$5:AP372,42,0)</f>
        <v>8</v>
      </c>
      <c r="G43" s="1">
        <v>19</v>
      </c>
      <c r="H43" s="1">
        <f t="shared" si="0"/>
        <v>152</v>
      </c>
      <c r="I43" s="1">
        <f>VLOOKUP(C43,[1]考勤!$A$5:AP375,41,0)</f>
        <v>2</v>
      </c>
      <c r="J43" s="1">
        <v>19</v>
      </c>
      <c r="K43" s="1">
        <f t="shared" si="1"/>
        <v>38</v>
      </c>
      <c r="L43" s="1">
        <f>IFERROR(VLOOKUP(C43,[1]奖惩!B:D,3,0),0)</f>
        <v>0</v>
      </c>
      <c r="M43" s="1">
        <f t="shared" si="2"/>
        <v>190</v>
      </c>
      <c r="N43" s="1">
        <f t="shared" si="11"/>
        <v>5</v>
      </c>
      <c r="O43" s="1">
        <f>IFERROR(VLOOKUP(C43,[1]工龄工资!B:Q,16,0),0)</f>
        <v>0</v>
      </c>
      <c r="Q43" s="1">
        <f>IFERROR(VLOOKUP(C43,[1]工龄工资!B:S,17,0),0)</f>
        <v>0</v>
      </c>
      <c r="R43" s="1">
        <f t="shared" si="3"/>
        <v>195</v>
      </c>
      <c r="S43" s="1" t="str">
        <f>IFERROR(VLOOKUP(C43,[1]奖惩!B:E,2,0),"")</f>
        <v/>
      </c>
      <c r="T43" s="1" t="e">
        <f>VLOOKUP(C43,[2]员工花名册!$C$3:$AQ$463,41,0)</f>
        <v>#N/A</v>
      </c>
    </row>
    <row r="44" s="1" customFormat="1" customHeight="1" spans="2:20">
      <c r="B44" s="1" t="s">
        <v>50</v>
      </c>
      <c r="C44" s="1" t="s">
        <v>71</v>
      </c>
      <c r="D44" s="1" t="s">
        <v>22</v>
      </c>
      <c r="E44" s="1">
        <f>VLOOKUP(C44,[1]考勤!$A:$AI,35,0)</f>
        <v>29</v>
      </c>
      <c r="F44" s="1">
        <f>VLOOKUP(C44,[1]考勤!$A$5:AP373,42,0)</f>
        <v>235</v>
      </c>
      <c r="G44" s="1">
        <v>20</v>
      </c>
      <c r="H44" s="1">
        <f t="shared" si="0"/>
        <v>4700</v>
      </c>
      <c r="I44" s="1">
        <f>VLOOKUP(C44,[1]考勤!$A$5:AP376,41,0)</f>
        <v>61.5</v>
      </c>
      <c r="J44" s="1">
        <v>20</v>
      </c>
      <c r="K44" s="1">
        <f t="shared" si="1"/>
        <v>1230</v>
      </c>
      <c r="L44" s="1">
        <f>IFERROR(VLOOKUP(C44,[1]奖惩!B:D,3,0),0)</f>
        <v>280</v>
      </c>
      <c r="M44" s="1">
        <f t="shared" si="2"/>
        <v>6210</v>
      </c>
      <c r="N44" s="1">
        <f t="shared" si="11"/>
        <v>145</v>
      </c>
      <c r="O44" s="1">
        <f>IFERROR(VLOOKUP(C44,[1]工龄工资!B:Q,16,0),0)</f>
        <v>0</v>
      </c>
      <c r="Q44" s="1">
        <f>IFERROR(VLOOKUP(C44,[1]工龄工资!B:S,17,0),0)</f>
        <v>0</v>
      </c>
      <c r="R44" s="1">
        <f t="shared" si="3"/>
        <v>6355</v>
      </c>
      <c r="S44" s="1" t="str">
        <f>IFERROR(VLOOKUP(C44,[1]奖惩!B:E,2,0),"")</f>
        <v>夜班补助</v>
      </c>
      <c r="T44" s="1" t="str">
        <f>VLOOKUP(C44,[2]员工花名册!$C$3:$AQ$463,41,0)</f>
        <v>河北20号省沧州市海兴县赵毛陶镇前丁村</v>
      </c>
    </row>
    <row r="45" s="1" customFormat="1" customHeight="1" spans="2:20">
      <c r="B45" s="1" t="s">
        <v>50</v>
      </c>
      <c r="C45" s="1" t="s">
        <v>72</v>
      </c>
      <c r="D45" s="1" t="s">
        <v>22</v>
      </c>
      <c r="E45" s="1">
        <f>VLOOKUP(C45,[1]考勤!$A:$AI,35,0)</f>
        <v>23</v>
      </c>
      <c r="F45" s="1">
        <f>VLOOKUP(C45,[1]考勤!$A$5:AP374,42,0)</f>
        <v>184</v>
      </c>
      <c r="G45" s="1">
        <v>20</v>
      </c>
      <c r="H45" s="1">
        <f t="shared" si="0"/>
        <v>3680</v>
      </c>
      <c r="I45" s="1">
        <f>VLOOKUP(C45,[1]考勤!$A$5:AP377,41,0)</f>
        <v>54.5</v>
      </c>
      <c r="J45" s="1">
        <v>20</v>
      </c>
      <c r="K45" s="1">
        <f t="shared" si="1"/>
        <v>1090</v>
      </c>
      <c r="L45" s="1">
        <f>IFERROR(VLOOKUP(C45,[1]奖惩!B:D,3,0),0)</f>
        <v>0</v>
      </c>
      <c r="M45" s="1">
        <f t="shared" si="2"/>
        <v>4770</v>
      </c>
      <c r="N45" s="1">
        <f t="shared" si="11"/>
        <v>115</v>
      </c>
      <c r="O45" s="1">
        <f>IFERROR(VLOOKUP(C45,[1]工龄工资!B:Q,16,0),0)</f>
        <v>0</v>
      </c>
      <c r="Q45" s="1">
        <f>IFERROR(VLOOKUP(C45,[1]工龄工资!B:S,17,0),0)</f>
        <v>0</v>
      </c>
      <c r="R45" s="1">
        <f t="shared" si="3"/>
        <v>4885</v>
      </c>
      <c r="S45" s="1" t="str">
        <f>IFERROR(VLOOKUP(C45,[1]奖惩!B:E,2,0),"")</f>
        <v/>
      </c>
      <c r="T45" s="1" t="str">
        <f>VLOOKUP(C45,[2]员工花名册!$C$3:$AQ$463,41,0)</f>
        <v>河北省黄骅市管庄乡中排村209号</v>
      </c>
    </row>
    <row r="46" s="1" customFormat="1" customHeight="1" spans="2:20">
      <c r="B46" s="1" t="s">
        <v>50</v>
      </c>
      <c r="C46" s="1" t="s">
        <v>73</v>
      </c>
      <c r="D46" s="1" t="s">
        <v>22</v>
      </c>
      <c r="E46" s="1">
        <f>VLOOKUP(C46,[1]考勤!$A:$AI,35,0)</f>
        <v>16</v>
      </c>
      <c r="F46" s="1">
        <f>VLOOKUP(C46,[1]考勤!$A$5:AP375,42,0)</f>
        <v>134</v>
      </c>
      <c r="G46" s="1">
        <v>19</v>
      </c>
      <c r="H46" s="1">
        <f t="shared" si="0"/>
        <v>2546</v>
      </c>
      <c r="I46" s="1">
        <f>VLOOKUP(C46,[1]考勤!$A$5:AP378,41,0)</f>
        <v>29.5</v>
      </c>
      <c r="J46" s="1">
        <v>19</v>
      </c>
      <c r="K46" s="1">
        <f t="shared" si="1"/>
        <v>560.5</v>
      </c>
      <c r="L46" s="1">
        <f>IFERROR(VLOOKUP(C46,[1]奖惩!B:D,3,0),0)</f>
        <v>100</v>
      </c>
      <c r="M46" s="1">
        <f t="shared" si="2"/>
        <v>3206.5</v>
      </c>
      <c r="N46" s="1">
        <f t="shared" si="11"/>
        <v>80</v>
      </c>
      <c r="O46" s="1">
        <f>IFERROR(VLOOKUP(C46,[1]工龄工资!B:Q,16,0),0)</f>
        <v>0</v>
      </c>
      <c r="Q46" s="1">
        <f>IFERROR(VLOOKUP(C46,[1]工龄工资!B:S,17,0),0)</f>
        <v>0</v>
      </c>
      <c r="R46" s="1">
        <f t="shared" si="3"/>
        <v>3286.5</v>
      </c>
      <c r="S46" s="1" t="str">
        <f>IFERROR(VLOOKUP(C46,[1]奖惩!B:E,2,0),"")</f>
        <v>夜班补助</v>
      </c>
      <c r="T46" s="1" t="e">
        <f>VLOOKUP(C46,[2]员工花名册!$C$3:$AQ$463,41,0)</f>
        <v>#N/A</v>
      </c>
    </row>
    <row r="47" s="1" customFormat="1" customHeight="1" spans="2:20">
      <c r="B47" s="1" t="s">
        <v>74</v>
      </c>
      <c r="C47" s="1" t="s">
        <v>75</v>
      </c>
      <c r="D47" s="1" t="s">
        <v>22</v>
      </c>
      <c r="E47" s="1">
        <f>VLOOKUP(C47,[1]考勤!$A:$AI,35,0)</f>
        <v>22</v>
      </c>
      <c r="F47" s="1">
        <f>VLOOKUP(C47,[1]考勤!$A$5:AP390,42,0)</f>
        <v>175</v>
      </c>
      <c r="G47" s="1">
        <v>18</v>
      </c>
      <c r="H47" s="1">
        <f t="shared" si="0"/>
        <v>3150</v>
      </c>
      <c r="I47" s="1">
        <f>VLOOKUP(C47,[1]考勤!$A$5:AP389,41,0)</f>
        <v>28.5</v>
      </c>
      <c r="J47" s="1">
        <v>18</v>
      </c>
      <c r="K47" s="1">
        <f t="shared" si="1"/>
        <v>513</v>
      </c>
      <c r="L47" s="1">
        <f>IFERROR(VLOOKUP(C47,[1]奖惩!B:D,3,0),0)</f>
        <v>0</v>
      </c>
      <c r="M47" s="1">
        <f t="shared" si="2"/>
        <v>3663</v>
      </c>
      <c r="N47" s="1">
        <f t="shared" si="11"/>
        <v>110</v>
      </c>
      <c r="O47" s="1">
        <f>IFERROR(VLOOKUP(C47,[1]工龄工资!B:Q,16,0),0)</f>
        <v>0</v>
      </c>
      <c r="Q47" s="1">
        <f>IFERROR(VLOOKUP(C47,[1]工龄工资!B:S,17,0),0)</f>
        <v>0</v>
      </c>
      <c r="R47" s="1">
        <f t="shared" si="3"/>
        <v>3773</v>
      </c>
      <c r="S47" s="1" t="str">
        <f>IFERROR(VLOOKUP(C47,[1]奖惩!B:E,2,0),"")</f>
        <v/>
      </c>
      <c r="T47" s="1" t="str">
        <f>VLOOKUP(C47,[2]员工花名册!$C$3:$AQ$463,41,0)</f>
        <v>河北省黄骅市滕庄子乡
大浪白村836号</v>
      </c>
    </row>
    <row r="48" s="1" customFormat="1" customHeight="1" spans="2:20">
      <c r="B48" s="1" t="s">
        <v>76</v>
      </c>
      <c r="C48" s="1" t="s">
        <v>77</v>
      </c>
      <c r="D48" s="1" t="s">
        <v>22</v>
      </c>
      <c r="E48" s="1">
        <f>VLOOKUP(C48,[1]考勤!$A:$AI,35,0)</f>
        <v>17</v>
      </c>
      <c r="F48" s="1">
        <f>VLOOKUP(C48,[1]考勤!$A$5:AP406,42,0)</f>
        <v>136</v>
      </c>
      <c r="G48" s="1">
        <v>18</v>
      </c>
      <c r="H48" s="1">
        <f t="shared" si="0"/>
        <v>2448</v>
      </c>
      <c r="I48" s="1">
        <f>VLOOKUP(C48,[1]考勤!$A$5:AP161,41,0)</f>
        <v>44.5</v>
      </c>
      <c r="J48" s="1">
        <v>18</v>
      </c>
      <c r="K48" s="1">
        <f t="shared" si="1"/>
        <v>801</v>
      </c>
      <c r="L48" s="1">
        <f>IFERROR(VLOOKUP(C48,[1]奖惩!B:D,3,0),0)</f>
        <v>0</v>
      </c>
      <c r="M48" s="1">
        <f t="shared" si="2"/>
        <v>3249</v>
      </c>
      <c r="N48" s="1">
        <f t="shared" si="11"/>
        <v>85</v>
      </c>
      <c r="O48" s="1">
        <f>IFERROR(VLOOKUP(C48,[1]工龄工资!B:Q,16,0),0)</f>
        <v>0</v>
      </c>
      <c r="Q48" s="1">
        <f>IFERROR(VLOOKUP(C48,[1]工龄工资!B:S,17,0),0)</f>
        <v>0</v>
      </c>
      <c r="R48" s="1">
        <f t="shared" si="3"/>
        <v>3334</v>
      </c>
      <c r="S48" s="1" t="str">
        <f>IFERROR(VLOOKUP(C48,[1]奖惩!B:E,2,0),"")</f>
        <v/>
      </c>
      <c r="T48" s="1" t="str">
        <f>VLOOKUP(C48,[2]员工花名册!$C$3:$AQ$463,41,0)</f>
        <v>河北省黄骅市滕庄子乡
西道安村91号</v>
      </c>
    </row>
    <row r="49" s="1" customFormat="1" customHeight="1" spans="2:20">
      <c r="B49" s="1" t="s">
        <v>76</v>
      </c>
      <c r="C49" s="1" t="s">
        <v>78</v>
      </c>
      <c r="D49" s="1" t="s">
        <v>22</v>
      </c>
      <c r="E49" s="1">
        <f>VLOOKUP(C49,[1]考勤!$A:$AI,35,0)</f>
        <v>26</v>
      </c>
      <c r="F49" s="1">
        <f>VLOOKUP(C49,[1]考勤!$A$5:AP407,42,0)</f>
        <v>208</v>
      </c>
      <c r="G49" s="1">
        <v>18</v>
      </c>
      <c r="H49" s="1">
        <f t="shared" si="0"/>
        <v>3744</v>
      </c>
      <c r="I49" s="1">
        <f>VLOOKUP(C49,[1]考勤!$A$5:AP162,41,0)</f>
        <v>61.5</v>
      </c>
      <c r="J49" s="1">
        <v>18</v>
      </c>
      <c r="K49" s="1">
        <f t="shared" si="1"/>
        <v>1107</v>
      </c>
      <c r="L49" s="1">
        <f>IFERROR(VLOOKUP(C49,[1]奖惩!B:D,3,0),0)</f>
        <v>0</v>
      </c>
      <c r="M49" s="1">
        <f t="shared" si="2"/>
        <v>4851</v>
      </c>
      <c r="N49" s="1">
        <f t="shared" si="11"/>
        <v>130</v>
      </c>
      <c r="O49" s="1">
        <f>IFERROR(VLOOKUP(C49,[1]工龄工资!B:Q,16,0),0)</f>
        <v>0</v>
      </c>
      <c r="Q49" s="1">
        <f>IFERROR(VLOOKUP(C49,[1]工龄工资!B:S,17,0),0)</f>
        <v>0</v>
      </c>
      <c r="R49" s="1">
        <f t="shared" si="3"/>
        <v>4981</v>
      </c>
      <c r="S49" s="1" t="str">
        <f>IFERROR(VLOOKUP(C49,[1]奖惩!B:E,2,0),"")</f>
        <v/>
      </c>
      <c r="T49" s="1" t="str">
        <f>VLOOKUP(C49,[2]员工花名册!$C$3:$AQ$463,41,0)</f>
        <v>河北省沧州市盐山县小营村121号</v>
      </c>
    </row>
    <row r="50" s="1" customFormat="1" customHeight="1" spans="2:20">
      <c r="B50" s="1" t="s">
        <v>79</v>
      </c>
      <c r="C50" s="1" t="s">
        <v>80</v>
      </c>
      <c r="D50" s="1" t="s">
        <v>22</v>
      </c>
      <c r="E50" s="1">
        <f>VLOOKUP(C50,[1]考勤!$A:$AI,35,0)</f>
        <v>28</v>
      </c>
      <c r="F50" s="1">
        <f>VLOOKUP(C50,[1]考勤!$A$5:AP411,42,0)</f>
        <v>224</v>
      </c>
      <c r="G50" s="1">
        <v>18</v>
      </c>
      <c r="H50" s="1">
        <f t="shared" si="0"/>
        <v>4032</v>
      </c>
      <c r="I50" s="1">
        <f>VLOOKUP(C50,[1]考勤!$A$5:AP396,41,0)</f>
        <v>119.5</v>
      </c>
      <c r="J50" s="1">
        <v>18</v>
      </c>
      <c r="K50" s="1">
        <f t="shared" si="1"/>
        <v>2151</v>
      </c>
      <c r="L50" s="1">
        <f>IFERROR(VLOOKUP(C50,[1]奖惩!B:D,3,0),0)</f>
        <v>65</v>
      </c>
      <c r="M50" s="1">
        <f t="shared" si="2"/>
        <v>6248</v>
      </c>
      <c r="N50" s="1">
        <f t="shared" si="11"/>
        <v>140</v>
      </c>
      <c r="O50" s="1">
        <f>IFERROR(VLOOKUP(C50,[1]工龄工资!B:Q,16,0),0)</f>
        <v>0</v>
      </c>
      <c r="Q50" s="1">
        <f>IFERROR(VLOOKUP(C50,[1]工龄工资!B:S,17,0),0)</f>
        <v>0</v>
      </c>
      <c r="R50" s="1">
        <f t="shared" si="3"/>
        <v>6388</v>
      </c>
      <c r="S50" s="1" t="str">
        <f>IFERROR(VLOOKUP(C50,[1]奖惩!B:E,2,0),"")</f>
        <v>补发11月饭补</v>
      </c>
      <c r="T50" s="1" t="str">
        <f>VLOOKUP(C50,[2]员工花名册!$C$3:$AQ$463,41,0)</f>
        <v>黄骅市官庄吴庄子东排</v>
      </c>
    </row>
    <row r="51" s="1" customFormat="1" customHeight="1" spans="2:20">
      <c r="B51" s="1" t="s">
        <v>79</v>
      </c>
      <c r="C51" s="1" t="s">
        <v>81</v>
      </c>
      <c r="D51" s="1" t="s">
        <v>22</v>
      </c>
      <c r="E51" s="1">
        <f>VLOOKUP(C51,[1]考勤!$A:$AI,35,0)</f>
        <v>28</v>
      </c>
      <c r="F51" s="1">
        <f>VLOOKUP(C51,[1]考勤!$A$5:AP412,42,0)</f>
        <v>224</v>
      </c>
      <c r="G51" s="1">
        <v>18</v>
      </c>
      <c r="H51" s="1">
        <f t="shared" si="0"/>
        <v>4032</v>
      </c>
      <c r="I51" s="1">
        <f>VLOOKUP(C51,[1]考勤!$A$5:AP397,41,0)</f>
        <v>105.5</v>
      </c>
      <c r="J51" s="1">
        <v>18</v>
      </c>
      <c r="K51" s="1">
        <f t="shared" si="1"/>
        <v>1899</v>
      </c>
      <c r="L51" s="1">
        <f>IFERROR(VLOOKUP(C51,[1]奖惩!B:D,3,0),0)</f>
        <v>0</v>
      </c>
      <c r="M51" s="1">
        <f t="shared" si="2"/>
        <v>5931</v>
      </c>
      <c r="N51" s="1">
        <f>E51*10</f>
        <v>280</v>
      </c>
      <c r="O51" s="1">
        <f>IFERROR(VLOOKUP(C51,[1]工龄工资!B:Q,16,0),0)</f>
        <v>0</v>
      </c>
      <c r="Q51" s="1">
        <f>IFERROR(VLOOKUP(C51,[1]工龄工资!B:S,17,0),0)</f>
        <v>0</v>
      </c>
      <c r="R51" s="1">
        <f t="shared" si="3"/>
        <v>6211</v>
      </c>
      <c r="S51" s="1" t="str">
        <f>IFERROR(VLOOKUP(C51,[1]奖惩!B:E,2,0),"")</f>
        <v/>
      </c>
      <c r="T51" s="1" t="str">
        <f>VLOOKUP(C51,[2]员工花名册!$C$3:$AQ$463,41,0)</f>
        <v>山西省盂县秀水镇南坪村1036</v>
      </c>
    </row>
    <row r="52" s="1" customFormat="1" customHeight="1" spans="2:20">
      <c r="B52" s="1" t="s">
        <v>79</v>
      </c>
      <c r="C52" s="1" t="s">
        <v>82</v>
      </c>
      <c r="D52" s="1" t="s">
        <v>22</v>
      </c>
      <c r="E52" s="1">
        <f>VLOOKUP(C52,[1]考勤!$A:$AI,35,0)</f>
        <v>24</v>
      </c>
      <c r="F52" s="1">
        <f>VLOOKUP(C52,[1]考勤!$A$5:AP413,42,0)</f>
        <v>192</v>
      </c>
      <c r="G52" s="1">
        <v>18</v>
      </c>
      <c r="H52" s="1">
        <f t="shared" si="0"/>
        <v>3456</v>
      </c>
      <c r="I52" s="1">
        <f>VLOOKUP(C52,[1]考勤!$A$5:AP398,41,0)</f>
        <v>94</v>
      </c>
      <c r="J52" s="1">
        <v>18</v>
      </c>
      <c r="K52" s="1">
        <f t="shared" si="1"/>
        <v>1692</v>
      </c>
      <c r="L52" s="1">
        <f>IFERROR(VLOOKUP(C52,[1]奖惩!B:D,3,0),0)</f>
        <v>-50</v>
      </c>
      <c r="M52" s="1">
        <f t="shared" si="2"/>
        <v>5098</v>
      </c>
      <c r="N52" s="1">
        <f t="shared" ref="N52:N56" si="12">E52*5</f>
        <v>120</v>
      </c>
      <c r="O52" s="1">
        <f>IFERROR(VLOOKUP(C52,[1]工龄工资!B:Q,16,0),0)</f>
        <v>0</v>
      </c>
      <c r="Q52" s="1">
        <f>IFERROR(VLOOKUP(C52,[1]工龄工资!B:S,17,0),0)</f>
        <v>0</v>
      </c>
      <c r="R52" s="1">
        <f t="shared" si="3"/>
        <v>5218</v>
      </c>
      <c r="S52" s="1" t="str">
        <f>IFERROR(VLOOKUP(C52,[1]奖惩!B:E,2,0),"")</f>
        <v>车间考核</v>
      </c>
      <c r="T52" s="1" t="str">
        <f>VLOOKUP(C52,[2]员工花名册!$C$3:$AQ$463,41,0)</f>
        <v>河北省黄骅市常郭镇王芹地村135号</v>
      </c>
    </row>
    <row r="53" s="1" customFormat="1" customHeight="1" spans="2:20">
      <c r="B53" s="1" t="s">
        <v>79</v>
      </c>
      <c r="C53" s="1" t="s">
        <v>83</v>
      </c>
      <c r="D53" s="1" t="s">
        <v>22</v>
      </c>
      <c r="E53" s="1">
        <f>VLOOKUP(C53,[1]考勤!$A:$AI,35,0)</f>
        <v>8</v>
      </c>
      <c r="F53" s="1">
        <f>VLOOKUP(C53,[1]考勤!$A$5:AP414,42,0)</f>
        <v>64</v>
      </c>
      <c r="G53" s="1">
        <v>18</v>
      </c>
      <c r="H53" s="1">
        <f t="shared" si="0"/>
        <v>1152</v>
      </c>
      <c r="I53" s="1">
        <f>VLOOKUP(C53,[1]考勤!$A$5:AP399,41,0)</f>
        <v>25</v>
      </c>
      <c r="J53" s="1">
        <v>18</v>
      </c>
      <c r="K53" s="1">
        <f t="shared" si="1"/>
        <v>450</v>
      </c>
      <c r="L53" s="1">
        <f>IFERROR(VLOOKUP(C53,[1]奖惩!B:D,3,0),0)</f>
        <v>0</v>
      </c>
      <c r="M53" s="1">
        <f t="shared" si="2"/>
        <v>1602</v>
      </c>
      <c r="N53" s="1">
        <f>E53*10</f>
        <v>80</v>
      </c>
      <c r="O53" s="1">
        <f>IFERROR(VLOOKUP(C53,[1]工龄工资!B:Q,16,0),0)</f>
        <v>0</v>
      </c>
      <c r="Q53" s="1">
        <f>IFERROR(VLOOKUP(C53,[1]工龄工资!B:S,17,0),0)</f>
        <v>0</v>
      </c>
      <c r="R53" s="1">
        <f t="shared" si="3"/>
        <v>1682</v>
      </c>
      <c r="S53" s="1" t="str">
        <f>IFERROR(VLOOKUP(C53,[1]奖惩!B:E,2,0),"")</f>
        <v/>
      </c>
      <c r="T53" s="1" t="str">
        <f>VLOOKUP(C53,[2]员工花名册!$C$3:$AQ$463,41,0)</f>
        <v>河北省承德市围场满族
蒙古族自治县下伙房乡沙巴太村一组</v>
      </c>
    </row>
    <row r="54" s="1" customFormat="1" customHeight="1" spans="2:20">
      <c r="B54" s="1" t="s">
        <v>79</v>
      </c>
      <c r="C54" s="1" t="s">
        <v>84</v>
      </c>
      <c r="D54" s="1" t="s">
        <v>22</v>
      </c>
      <c r="E54" s="1">
        <f>VLOOKUP(C54,[1]考勤!$A:$AI,35,0)</f>
        <v>27</v>
      </c>
      <c r="F54" s="1">
        <f>VLOOKUP(C54,[1]考勤!$A$5:AP416,42,0)</f>
        <v>216</v>
      </c>
      <c r="G54" s="1">
        <v>18</v>
      </c>
      <c r="H54" s="1">
        <f t="shared" si="0"/>
        <v>3888</v>
      </c>
      <c r="I54" s="1">
        <f>VLOOKUP(C54,[1]考勤!$A$5:AP401,41,0)</f>
        <v>116</v>
      </c>
      <c r="J54" s="1">
        <v>18</v>
      </c>
      <c r="K54" s="1">
        <f t="shared" si="1"/>
        <v>2088</v>
      </c>
      <c r="L54" s="1">
        <f>IFERROR(VLOOKUP(C54,[1]奖惩!B:D,3,0),0)</f>
        <v>0</v>
      </c>
      <c r="M54" s="1">
        <f t="shared" si="2"/>
        <v>5976</v>
      </c>
      <c r="N54" s="1">
        <f t="shared" si="12"/>
        <v>135</v>
      </c>
      <c r="O54" s="1">
        <f>IFERROR(VLOOKUP(C54,[1]工龄工资!B:Q,16,0),0)</f>
        <v>0</v>
      </c>
      <c r="Q54" s="1">
        <f>IFERROR(VLOOKUP(C54,[1]工龄工资!B:S,17,0),0)</f>
        <v>0</v>
      </c>
      <c r="R54" s="1">
        <f t="shared" si="3"/>
        <v>6111</v>
      </c>
      <c r="S54" s="1" t="str">
        <f>IFERROR(VLOOKUP(C54,[1]奖惩!B:E,2,0),"")</f>
        <v/>
      </c>
      <c r="T54" s="1" t="str">
        <f>VLOOKUP(C54,[2]员工花名册!$C$3:$AQ$463,41,0)</f>
        <v>河北省沧州市盐山县
杨集乡海子王村176号</v>
      </c>
    </row>
    <row r="55" s="1" customFormat="1" customHeight="1" spans="2:20">
      <c r="B55" s="1" t="s">
        <v>85</v>
      </c>
      <c r="C55" s="1" t="s">
        <v>86</v>
      </c>
      <c r="D55" s="1" t="s">
        <v>22</v>
      </c>
      <c r="E55" s="1">
        <f>VLOOKUP(C55,[1]考勤!$A:$AI,35,0)</f>
        <v>25.5</v>
      </c>
      <c r="F55" s="1">
        <f>VLOOKUP(C55,[1]考勤!$A$5:AP415,42,0)</f>
        <v>202</v>
      </c>
      <c r="G55" s="1">
        <v>19.5</v>
      </c>
      <c r="H55" s="1">
        <f t="shared" si="0"/>
        <v>3939</v>
      </c>
      <c r="I55" s="1">
        <f>VLOOKUP(C55,[1]考勤!$A$5:AP400,41,0)</f>
        <v>60</v>
      </c>
      <c r="J55" s="1">
        <v>20.5</v>
      </c>
      <c r="K55" s="1">
        <f t="shared" si="1"/>
        <v>1230</v>
      </c>
      <c r="L55" s="1">
        <f>IFERROR(VLOOKUP(C55,[1]奖惩!B:D,3,0),0)</f>
        <v>-105</v>
      </c>
      <c r="M55" s="1">
        <f t="shared" si="2"/>
        <v>5064</v>
      </c>
      <c r="N55" s="1">
        <f t="shared" si="12"/>
        <v>127.5</v>
      </c>
      <c r="O55" s="1">
        <f>IFERROR(VLOOKUP(C55,[1]工龄工资!B:Q,16,0),0)</f>
        <v>0</v>
      </c>
      <c r="Q55" s="1">
        <f>IFERROR(VLOOKUP(C55,[1]工龄工资!B:S,17,0),0)</f>
        <v>0</v>
      </c>
      <c r="R55" s="1">
        <f t="shared" si="3"/>
        <v>5191.5</v>
      </c>
      <c r="S55" s="1" t="str">
        <f>IFERROR(VLOOKUP(C55,[1]奖惩!B:E,2,0),"")</f>
        <v>车间绩效</v>
      </c>
      <c r="T55" s="1" t="str">
        <f>VLOOKUP(C55,[2]员工花名册!$C$3:$AQ$463,41,0)</f>
        <v>河北省黄骅市吕桥镇王桥村99号</v>
      </c>
    </row>
    <row r="56" s="1" customFormat="1" customHeight="1" spans="2:20">
      <c r="B56" s="1" t="s">
        <v>87</v>
      </c>
      <c r="C56" s="1" t="s">
        <v>88</v>
      </c>
      <c r="D56" s="1" t="s">
        <v>22</v>
      </c>
      <c r="E56" s="1">
        <f>VLOOKUP(C56,[1]考勤!$A:$AI,35,0)</f>
        <v>28</v>
      </c>
      <c r="F56" s="1">
        <f>VLOOKUP(C56,[1]考勤!$A$5:AP417,42,0)</f>
        <v>221.5</v>
      </c>
      <c r="G56" s="1">
        <v>19.5</v>
      </c>
      <c r="H56" s="1">
        <f t="shared" si="0"/>
        <v>4319.25</v>
      </c>
      <c r="I56" s="1">
        <f>VLOOKUP(C56,[1]考勤!$A$5:AP402,41,0)</f>
        <v>94.5</v>
      </c>
      <c r="J56" s="1">
        <v>20.5</v>
      </c>
      <c r="K56" s="1">
        <f t="shared" si="1"/>
        <v>1937.25</v>
      </c>
      <c r="L56" s="1">
        <f>IFERROR(VLOOKUP(C56,[1]奖惩!B:D,3,0),0)</f>
        <v>-80</v>
      </c>
      <c r="M56" s="1">
        <f t="shared" si="2"/>
        <v>6176.5</v>
      </c>
      <c r="N56" s="1">
        <f t="shared" si="12"/>
        <v>140</v>
      </c>
      <c r="O56" s="1">
        <f>IFERROR(VLOOKUP(C56,[1]工龄工资!B:Q,16,0),0)</f>
        <v>0</v>
      </c>
      <c r="Q56" s="1">
        <f>IFERROR(VLOOKUP(C56,[1]工龄工资!B:S,17,0),0)</f>
        <v>0</v>
      </c>
      <c r="R56" s="1">
        <f t="shared" si="3"/>
        <v>6316.5</v>
      </c>
      <c r="S56" s="1" t="str">
        <f>IFERROR(VLOOKUP(C56,[1]奖惩!B:E,2,0),"")</f>
        <v>车间绩效</v>
      </c>
      <c r="T56" s="1" t="str">
        <f>VLOOKUP(C56,[2]员工花名册!$C$3:$AQ$463,41,0)</f>
        <v>河北省沧州市孟村回族自治县高寨镇大文台村0289号</v>
      </c>
    </row>
    <row r="57" s="1" customFormat="1" customHeight="1" spans="2:20">
      <c r="B57" s="1" t="s">
        <v>89</v>
      </c>
      <c r="C57" s="1" t="s">
        <v>90</v>
      </c>
      <c r="D57" s="1" t="s">
        <v>22</v>
      </c>
      <c r="E57" s="1">
        <f>VLOOKUP(C57,[1]考勤!$A:$AI,35,0)</f>
        <v>24.5</v>
      </c>
      <c r="F57" s="1">
        <f>VLOOKUP(C57,[1]考勤!$A$5:AP422,42,0)</f>
        <v>196.5</v>
      </c>
      <c r="G57" s="1">
        <v>19.5</v>
      </c>
      <c r="H57" s="1">
        <f t="shared" si="0"/>
        <v>3831.75</v>
      </c>
      <c r="I57" s="1">
        <f>VLOOKUP(C57,[1]考勤!$A$5:AP407,41,0)</f>
        <v>77</v>
      </c>
      <c r="J57" s="1">
        <v>20.5</v>
      </c>
      <c r="K57" s="1">
        <f t="shared" si="1"/>
        <v>1578.5</v>
      </c>
      <c r="L57" s="1">
        <f>IFERROR(VLOOKUP(C57,[1]奖惩!B:D,3,0),0)</f>
        <v>-88</v>
      </c>
      <c r="M57" s="1">
        <f t="shared" si="2"/>
        <v>5322.25</v>
      </c>
      <c r="N57" s="1">
        <f t="shared" ref="N57:N79" si="13">E57*10</f>
        <v>245</v>
      </c>
      <c r="O57" s="1">
        <f>IFERROR(VLOOKUP(C57,[1]工龄工资!B:Q,16,0),0)</f>
        <v>0</v>
      </c>
      <c r="Q57" s="1">
        <f>IFERROR(VLOOKUP(C57,[1]工龄工资!B:S,17,0),0)</f>
        <v>0</v>
      </c>
      <c r="R57" s="1">
        <f t="shared" si="3"/>
        <v>5567.25</v>
      </c>
      <c r="S57" s="1" t="str">
        <f>IFERROR(VLOOKUP(C57,[1]奖惩!B:E,2,0),"")</f>
        <v>车间绩效</v>
      </c>
      <c r="T57" s="1" t="e">
        <f>VLOOKUP(C57,[2]员工花名册!$C$3:$AQ$463,41,0)</f>
        <v>#N/A</v>
      </c>
    </row>
    <row r="58" s="1" customFormat="1" customHeight="1" spans="2:20">
      <c r="B58" s="1" t="s">
        <v>43</v>
      </c>
      <c r="C58" s="1" t="s">
        <v>91</v>
      </c>
      <c r="D58" s="1" t="s">
        <v>22</v>
      </c>
      <c r="E58" s="1">
        <f>VLOOKUP(C58,[1]考勤!$A:$AI,35,0)</f>
        <v>29</v>
      </c>
      <c r="F58" s="1">
        <f>VLOOKUP(C58,[1]考勤!$A$5:AP423,42,0)</f>
        <v>232</v>
      </c>
      <c r="G58" s="1">
        <v>19.5</v>
      </c>
      <c r="H58" s="1">
        <f t="shared" si="0"/>
        <v>4524</v>
      </c>
      <c r="I58" s="1">
        <f>VLOOKUP(C58,[1]考勤!$A$5:AP408,41,0)</f>
        <v>113</v>
      </c>
      <c r="J58" s="1">
        <v>20.5</v>
      </c>
      <c r="K58" s="1">
        <f t="shared" si="1"/>
        <v>2316.5</v>
      </c>
      <c r="L58" s="1">
        <f>IFERROR(VLOOKUP(C58,[1]奖惩!B:D,3,0),0)</f>
        <v>-36.32</v>
      </c>
      <c r="M58" s="1">
        <f t="shared" si="2"/>
        <v>6804.18</v>
      </c>
      <c r="N58" s="1">
        <f t="shared" ref="N58:N60" si="14">E58*5</f>
        <v>145</v>
      </c>
      <c r="O58" s="1">
        <f>IFERROR(VLOOKUP(C58,[1]工龄工资!B:Q,16,0),0)</f>
        <v>0</v>
      </c>
      <c r="Q58" s="1">
        <f>IFERROR(VLOOKUP(C58,[1]工龄工资!B:S,17,0),0)</f>
        <v>0</v>
      </c>
      <c r="R58" s="1">
        <f t="shared" si="3"/>
        <v>6949.18</v>
      </c>
      <c r="S58" s="1" t="str">
        <f>IFERROR(VLOOKUP(C58,[1]奖惩!B:E,2,0),"")</f>
        <v>12月发泡不合格扣款</v>
      </c>
      <c r="T58" s="1" t="str">
        <f>VLOOKUP(C58,[2]员工花名册!$C$3:$AQ$463,41,0)</f>
        <v>河北省黄骅市常郭镇中泊庄村296号</v>
      </c>
    </row>
    <row r="59" s="1" customFormat="1" customHeight="1" spans="2:20">
      <c r="B59" s="1" t="s">
        <v>89</v>
      </c>
      <c r="C59" s="1" t="s">
        <v>92</v>
      </c>
      <c r="D59" s="1" t="s">
        <v>22</v>
      </c>
      <c r="E59" s="1">
        <f>VLOOKUP(C59,[1]考勤!$A:$AI,35,0)</f>
        <v>25</v>
      </c>
      <c r="F59" s="1">
        <f>VLOOKUP(C59,[1]考勤!$A$5:AP423,42,0)</f>
        <v>201</v>
      </c>
      <c r="G59" s="1">
        <v>19.5</v>
      </c>
      <c r="H59" s="1">
        <f t="shared" si="0"/>
        <v>3919.5</v>
      </c>
      <c r="I59" s="1">
        <f>VLOOKUP(C59,[1]考勤!$A$5:AP408,41,0)</f>
        <v>74.5</v>
      </c>
      <c r="J59" s="1">
        <v>20.5</v>
      </c>
      <c r="K59" s="1">
        <f t="shared" si="1"/>
        <v>1527.25</v>
      </c>
      <c r="L59" s="1">
        <f>IFERROR(VLOOKUP(C59,[1]奖惩!B:D,3,0),0)</f>
        <v>-108</v>
      </c>
      <c r="M59" s="1">
        <f t="shared" si="2"/>
        <v>5338.75</v>
      </c>
      <c r="N59" s="1">
        <f t="shared" si="14"/>
        <v>125</v>
      </c>
      <c r="O59" s="1">
        <f>IFERROR(VLOOKUP(C59,[1]工龄工资!B:Q,16,0),0)</f>
        <v>0</v>
      </c>
      <c r="Q59" s="1">
        <f>IFERROR(VLOOKUP(C59,[1]工龄工资!B:S,17,0),0)</f>
        <v>0</v>
      </c>
      <c r="R59" s="1">
        <f t="shared" si="3"/>
        <v>5463.75</v>
      </c>
      <c r="S59" s="1" t="str">
        <f>IFERROR(VLOOKUP(C59,[1]奖惩!B:E,2,0),"")</f>
        <v>车间绩效</v>
      </c>
      <c r="T59" s="1" t="str">
        <f>VLOOKUP(C59,[2]员工花名册!$C$3:$AQ$463,41,0)</f>
        <v>河北省黄骅市常郭镇中泊庄村175号</v>
      </c>
    </row>
    <row r="60" s="1" customFormat="1" customHeight="1" spans="2:20">
      <c r="B60" s="1" t="s">
        <v>89</v>
      </c>
      <c r="C60" s="1" t="s">
        <v>93</v>
      </c>
      <c r="D60" s="1" t="s">
        <v>22</v>
      </c>
      <c r="E60" s="1">
        <f>VLOOKUP(C60,[1]考勤!$A:$AI,35,0)</f>
        <v>26.5</v>
      </c>
      <c r="F60" s="1">
        <f>VLOOKUP(C60,[1]考勤!$A$5:AP424,42,0)</f>
        <v>213</v>
      </c>
      <c r="G60" s="1">
        <v>19.5</v>
      </c>
      <c r="H60" s="1">
        <f t="shared" si="0"/>
        <v>4153.5</v>
      </c>
      <c r="I60" s="1">
        <f>VLOOKUP(C60,[1]考勤!$A$5:AP409,41,0)</f>
        <v>76</v>
      </c>
      <c r="J60" s="1">
        <v>20.5</v>
      </c>
      <c r="K60" s="1">
        <f t="shared" si="1"/>
        <v>1558</v>
      </c>
      <c r="L60" s="1">
        <f>IFERROR(VLOOKUP(C60,[1]奖惩!B:D,3,0),0)</f>
        <v>-88</v>
      </c>
      <c r="M60" s="1">
        <f t="shared" si="2"/>
        <v>5623.5</v>
      </c>
      <c r="N60" s="1">
        <f t="shared" si="14"/>
        <v>132.5</v>
      </c>
      <c r="O60" s="1">
        <f>IFERROR(VLOOKUP(C60,[1]工龄工资!B:Q,16,0),0)</f>
        <v>0</v>
      </c>
      <c r="Q60" s="1">
        <f>IFERROR(VLOOKUP(C60,[1]工龄工资!B:S,17,0),0)</f>
        <v>0</v>
      </c>
      <c r="R60" s="1">
        <f t="shared" si="3"/>
        <v>5756</v>
      </c>
      <c r="S60" s="1" t="str">
        <f>IFERROR(VLOOKUP(C60,[1]奖惩!B:E,2,0),"")</f>
        <v>车间绩效</v>
      </c>
      <c r="T60" s="1" t="str">
        <f>VLOOKUP(C60,[2]员工花名册!$C$3:$AQ$463,41,0)</f>
        <v>河北省黄骅市吕桥镇王桥村2号</v>
      </c>
    </row>
    <row r="61" s="1" customFormat="1" customHeight="1" spans="2:19">
      <c r="B61" s="1" t="s">
        <v>20</v>
      </c>
      <c r="C61" s="1" t="s">
        <v>94</v>
      </c>
      <c r="D61" s="1" t="s">
        <v>22</v>
      </c>
      <c r="E61" s="1">
        <f>VLOOKUP(C61,[1]考勤!$A:$AI,35,0)</f>
        <v>23.5</v>
      </c>
      <c r="F61" s="1">
        <f>VLOOKUP(C61,[1]考勤!$A$5:AP340,42,0)</f>
        <v>188</v>
      </c>
      <c r="H61" s="1">
        <f t="shared" si="0"/>
        <v>0</v>
      </c>
      <c r="I61" s="1">
        <f>VLOOKUP(C61,[1]考勤!$A$5:AP343,41,0)</f>
        <v>77</v>
      </c>
      <c r="K61" s="1">
        <f t="shared" si="1"/>
        <v>0</v>
      </c>
      <c r="L61" s="1">
        <f>IFERROR(VLOOKUP(C61,[1]奖惩!B:D,3,0),0)</f>
        <v>-20</v>
      </c>
      <c r="M61" s="1">
        <f>VLOOKUP(C61,[1]工资计提!B:D,3,0)</f>
        <v>5282</v>
      </c>
      <c r="N61" s="1">
        <f t="shared" si="13"/>
        <v>235</v>
      </c>
      <c r="O61" s="1">
        <f>IFERROR(VLOOKUP(C61,[1]工龄工资!B:Q,16,0),0)</f>
        <v>200</v>
      </c>
      <c r="P61" s="1">
        <f t="shared" ref="P61:P79" si="15">F61+I61</f>
        <v>265</v>
      </c>
      <c r="Q61" s="1">
        <f t="shared" ref="Q61:Q79" si="16">(F61+I61)*2</f>
        <v>530</v>
      </c>
      <c r="R61" s="1">
        <f t="shared" ref="R61:R104" si="17">M61+N61+O61+P61+Q61+L61</f>
        <v>6492</v>
      </c>
      <c r="S61" s="1" t="s">
        <v>95</v>
      </c>
    </row>
    <row r="62" s="1" customFormat="1" customHeight="1" spans="2:19">
      <c r="B62" s="1" t="s">
        <v>20</v>
      </c>
      <c r="C62" s="1" t="s">
        <v>96</v>
      </c>
      <c r="D62" s="1" t="s">
        <v>22</v>
      </c>
      <c r="E62" s="1">
        <f>VLOOKUP(C62,[1]考勤!$A:$AI,35,0)</f>
        <v>31</v>
      </c>
      <c r="F62" s="1">
        <f>VLOOKUP(C62,[1]考勤!$A$5:AP341,42,0)</f>
        <v>248</v>
      </c>
      <c r="H62" s="1">
        <f t="shared" si="0"/>
        <v>0</v>
      </c>
      <c r="I62" s="1">
        <f>VLOOKUP(C62,[1]考勤!$A$5:AP344,41,0)</f>
        <v>96.5</v>
      </c>
      <c r="K62" s="1">
        <f t="shared" si="1"/>
        <v>0</v>
      </c>
      <c r="L62" s="1">
        <f>IFERROR(VLOOKUP(C62,[1]奖惩!B:D,3,0),0)</f>
        <v>0</v>
      </c>
      <c r="M62" s="1">
        <f>VLOOKUP(C62,[1]工资计提!B:D,3,0)</f>
        <v>7024.55</v>
      </c>
      <c r="N62" s="1">
        <f t="shared" si="13"/>
        <v>310</v>
      </c>
      <c r="O62" s="1">
        <f>IFERROR(VLOOKUP(C62,[1]工龄工资!B:Q,16,0),0)</f>
        <v>0</v>
      </c>
      <c r="P62" s="1">
        <f t="shared" si="15"/>
        <v>344.5</v>
      </c>
      <c r="Q62" s="1">
        <f t="shared" si="16"/>
        <v>689</v>
      </c>
      <c r="R62" s="1">
        <f t="shared" si="17"/>
        <v>8368.05</v>
      </c>
      <c r="S62" s="1" t="s">
        <v>95</v>
      </c>
    </row>
    <row r="63" s="1" customFormat="1" customHeight="1" spans="2:19">
      <c r="B63" s="1" t="s">
        <v>20</v>
      </c>
      <c r="C63" s="1" t="s">
        <v>97</v>
      </c>
      <c r="D63" s="1" t="s">
        <v>22</v>
      </c>
      <c r="E63" s="1">
        <f>VLOOKUP(C63,[1]考勤!$A:$AI,35,0)</f>
        <v>30.5</v>
      </c>
      <c r="F63" s="1">
        <f>VLOOKUP(C63,[1]考勤!$A$5:AP342,42,0)</f>
        <v>246</v>
      </c>
      <c r="H63" s="1">
        <f t="shared" si="0"/>
        <v>0</v>
      </c>
      <c r="I63" s="1">
        <f>VLOOKUP(C63,[1]考勤!$A$5:AP345,41,0)</f>
        <v>80.5</v>
      </c>
      <c r="K63" s="1">
        <f t="shared" si="1"/>
        <v>0</v>
      </c>
      <c r="L63" s="1">
        <f>IFERROR(VLOOKUP(C63,[1]奖惩!B:D,3,0),0)</f>
        <v>0</v>
      </c>
      <c r="M63" s="1">
        <f>VLOOKUP(C63,[1]工资计提!B:D,3,0)</f>
        <v>6344.82</v>
      </c>
      <c r="N63" s="1">
        <f t="shared" si="13"/>
        <v>305</v>
      </c>
      <c r="O63" s="1">
        <f>IFERROR(VLOOKUP(C63,[1]工龄工资!B:Q,16,0),0)</f>
        <v>0</v>
      </c>
      <c r="P63" s="1">
        <f t="shared" si="15"/>
        <v>326.5</v>
      </c>
      <c r="Q63" s="1">
        <f t="shared" si="16"/>
        <v>653</v>
      </c>
      <c r="R63" s="1">
        <f t="shared" si="17"/>
        <v>7629.32</v>
      </c>
      <c r="S63" s="1" t="s">
        <v>95</v>
      </c>
    </row>
    <row r="64" s="1" customFormat="1" customHeight="1" spans="2:19">
      <c r="B64" s="1" t="s">
        <v>20</v>
      </c>
      <c r="C64" s="1" t="s">
        <v>98</v>
      </c>
      <c r="D64" s="1" t="s">
        <v>22</v>
      </c>
      <c r="E64" s="1">
        <f>VLOOKUP(C64,[1]考勤!$A:$AI,35,0)</f>
        <v>31</v>
      </c>
      <c r="F64" s="1">
        <f>VLOOKUP(C64,[1]考勤!$A$5:AP343,42,0)</f>
        <v>248</v>
      </c>
      <c r="H64" s="1">
        <f t="shared" si="0"/>
        <v>0</v>
      </c>
      <c r="I64" s="1">
        <f>VLOOKUP(C64,[1]考勤!$A$5:AP346,41,0)</f>
        <v>114</v>
      </c>
      <c r="K64" s="1">
        <f t="shared" si="1"/>
        <v>0</v>
      </c>
      <c r="L64" s="1">
        <f>IFERROR(VLOOKUP(C64,[1]奖惩!B:D,3,0),0)</f>
        <v>0</v>
      </c>
      <c r="M64" s="1">
        <f>VLOOKUP(C64,[1]工资计提!B:D,3,0)</f>
        <v>6690.24</v>
      </c>
      <c r="N64" s="1">
        <f t="shared" si="13"/>
        <v>310</v>
      </c>
      <c r="O64" s="1">
        <f>IFERROR(VLOOKUP(C64,[1]工龄工资!B:Q,16,0),0)</f>
        <v>0</v>
      </c>
      <c r="P64" s="1">
        <f t="shared" si="15"/>
        <v>362</v>
      </c>
      <c r="Q64" s="1">
        <f t="shared" si="16"/>
        <v>724</v>
      </c>
      <c r="R64" s="1">
        <f t="shared" si="17"/>
        <v>8086.24</v>
      </c>
      <c r="S64" s="1" t="s">
        <v>95</v>
      </c>
    </row>
    <row r="65" s="1" customFormat="1" customHeight="1" spans="2:19">
      <c r="B65" s="1" t="s">
        <v>20</v>
      </c>
      <c r="C65" s="1" t="s">
        <v>99</v>
      </c>
      <c r="D65" s="1" t="s">
        <v>22</v>
      </c>
      <c r="E65" s="1">
        <f>VLOOKUP(C65,[1]考勤!$A:$AI,35,0)</f>
        <v>29</v>
      </c>
      <c r="F65" s="1">
        <f>VLOOKUP(C65,[1]考勤!$A$5:AP344,42,0)</f>
        <v>232</v>
      </c>
      <c r="H65" s="1">
        <f t="shared" si="0"/>
        <v>0</v>
      </c>
      <c r="I65" s="1">
        <f>VLOOKUP(C65,[1]考勤!$A$5:AP347,41,0)</f>
        <v>70.5</v>
      </c>
      <c r="K65" s="1">
        <f t="shared" si="1"/>
        <v>0</v>
      </c>
      <c r="L65" s="1">
        <f>IFERROR(VLOOKUP(C65,[1]奖惩!B:D,3,0),0)</f>
        <v>0</v>
      </c>
      <c r="M65" s="1">
        <f>VLOOKUP(C65,[1]工资计提!B:D,3,0)</f>
        <v>6296.33</v>
      </c>
      <c r="N65" s="1">
        <f t="shared" si="13"/>
        <v>290</v>
      </c>
      <c r="O65" s="1">
        <f>IFERROR(VLOOKUP(C65,[1]工龄工资!B:Q,16,0),0)</f>
        <v>0</v>
      </c>
      <c r="P65" s="1">
        <f t="shared" si="15"/>
        <v>302.5</v>
      </c>
      <c r="Q65" s="1">
        <f t="shared" si="16"/>
        <v>605</v>
      </c>
      <c r="R65" s="1">
        <f t="shared" si="17"/>
        <v>7493.83</v>
      </c>
      <c r="S65" s="1" t="s">
        <v>95</v>
      </c>
    </row>
    <row r="66" s="1" customFormat="1" customHeight="1" spans="2:19">
      <c r="B66" s="1" t="s">
        <v>20</v>
      </c>
      <c r="C66" s="1" t="s">
        <v>100</v>
      </c>
      <c r="D66" s="1" t="s">
        <v>22</v>
      </c>
      <c r="E66" s="1">
        <f>VLOOKUP(C66,[1]考勤!$A:$AI,35,0)</f>
        <v>29.5</v>
      </c>
      <c r="F66" s="1">
        <f>VLOOKUP(C66,[1]考勤!$A$5:AP345,42,0)</f>
        <v>240</v>
      </c>
      <c r="H66" s="1">
        <f t="shared" si="0"/>
        <v>0</v>
      </c>
      <c r="I66" s="1">
        <f>VLOOKUP(C66,[1]考勤!$A$5:AP348,41,0)</f>
        <v>97</v>
      </c>
      <c r="K66" s="1">
        <f t="shared" si="1"/>
        <v>0</v>
      </c>
      <c r="L66" s="1">
        <f>IFERROR(VLOOKUP(C66,[1]奖惩!B:D,3,0),0)</f>
        <v>0</v>
      </c>
      <c r="M66" s="1">
        <f>VLOOKUP(C66,[1]工资计提!B:D,3,0)</f>
        <v>9551.52</v>
      </c>
      <c r="N66" s="1">
        <f t="shared" si="13"/>
        <v>295</v>
      </c>
      <c r="O66" s="1">
        <f>IFERROR(VLOOKUP(C66,[1]工龄工资!B:Q,16,0),0)</f>
        <v>0</v>
      </c>
      <c r="P66" s="1">
        <f t="shared" si="15"/>
        <v>337</v>
      </c>
      <c r="Q66" s="1">
        <f t="shared" si="16"/>
        <v>674</v>
      </c>
      <c r="R66" s="1">
        <f t="shared" si="17"/>
        <v>10857.52</v>
      </c>
      <c r="S66" s="1" t="s">
        <v>95</v>
      </c>
    </row>
    <row r="67" s="1" customFormat="1" customHeight="1" spans="2:19">
      <c r="B67" s="1" t="s">
        <v>32</v>
      </c>
      <c r="C67" s="1" t="s">
        <v>101</v>
      </c>
      <c r="D67" s="1" t="s">
        <v>22</v>
      </c>
      <c r="E67" s="1">
        <f>VLOOKUP(C67,[1]考勤!$A:$AI,35,0)</f>
        <v>24.5</v>
      </c>
      <c r="F67" s="1">
        <f>VLOOKUP(C67,[1]考勤!$A$5:AP346,42,0)</f>
        <v>203</v>
      </c>
      <c r="H67" s="1">
        <f t="shared" ref="H67:H96" si="18">F67*G67</f>
        <v>0</v>
      </c>
      <c r="I67" s="1">
        <f>VLOOKUP(C67,[1]考勤!$A$5:AP349,41,0)</f>
        <v>44.5</v>
      </c>
      <c r="K67" s="1">
        <f t="shared" ref="K67:K96" si="19">I67*J67</f>
        <v>0</v>
      </c>
      <c r="L67" s="1">
        <f>IFERROR(VLOOKUP(C67,[1]奖惩!B:D,3,0),0)</f>
        <v>0</v>
      </c>
      <c r="M67" s="1">
        <f>VLOOKUP(C67,[1]工资计提!B:D,3,0)</f>
        <v>5174.7</v>
      </c>
      <c r="N67" s="1">
        <f t="shared" si="13"/>
        <v>245</v>
      </c>
      <c r="O67" s="1">
        <f>IFERROR(VLOOKUP(C67,[1]工龄工资!B:Q,16,0),0)</f>
        <v>0</v>
      </c>
      <c r="P67" s="1">
        <f t="shared" si="15"/>
        <v>247.5</v>
      </c>
      <c r="Q67" s="1">
        <f t="shared" si="16"/>
        <v>495</v>
      </c>
      <c r="R67" s="1">
        <f t="shared" si="17"/>
        <v>6162.2</v>
      </c>
      <c r="S67" s="1" t="s">
        <v>95</v>
      </c>
    </row>
    <row r="68" s="1" customFormat="1" customHeight="1" spans="2:19">
      <c r="B68" s="1" t="s">
        <v>32</v>
      </c>
      <c r="C68" s="1" t="s">
        <v>102</v>
      </c>
      <c r="D68" s="1" t="s">
        <v>22</v>
      </c>
      <c r="E68" s="1">
        <f>VLOOKUP(C68,[1]考勤!$A:$AI,35,0)</f>
        <v>27.5</v>
      </c>
      <c r="F68" s="1">
        <f>VLOOKUP(C68,[1]考勤!$A$5:AP347,42,0)</f>
        <v>226.5</v>
      </c>
      <c r="H68" s="1">
        <f t="shared" si="18"/>
        <v>0</v>
      </c>
      <c r="I68" s="1">
        <f>VLOOKUP(C68,[1]考勤!$A$5:AP350,41,0)</f>
        <v>37</v>
      </c>
      <c r="K68" s="1">
        <f t="shared" si="19"/>
        <v>0</v>
      </c>
      <c r="L68" s="1">
        <f>IFERROR(VLOOKUP(C68,[1]奖惩!B:D,3,0),0)</f>
        <v>0</v>
      </c>
      <c r="M68" s="1">
        <f>VLOOKUP(C68,[1]工资计提!B:D,3,0)</f>
        <v>4883.1</v>
      </c>
      <c r="N68" s="1">
        <f t="shared" si="13"/>
        <v>275</v>
      </c>
      <c r="O68" s="1">
        <f>IFERROR(VLOOKUP(C68,[1]工龄工资!B:Q,16,0),0)</f>
        <v>0</v>
      </c>
      <c r="P68" s="1">
        <f t="shared" si="15"/>
        <v>263.5</v>
      </c>
      <c r="Q68" s="1">
        <f t="shared" si="16"/>
        <v>527</v>
      </c>
      <c r="R68" s="1">
        <f t="shared" si="17"/>
        <v>5948.6</v>
      </c>
      <c r="S68" s="1" t="s">
        <v>95</v>
      </c>
    </row>
    <row r="69" s="1" customFormat="1" customHeight="1" spans="2:19">
      <c r="B69" s="1" t="s">
        <v>32</v>
      </c>
      <c r="C69" s="1" t="s">
        <v>103</v>
      </c>
      <c r="D69" s="1" t="s">
        <v>22</v>
      </c>
      <c r="E69" s="1">
        <f>VLOOKUP(C69,[1]考勤!$A:$AI,35,0)</f>
        <v>28.5</v>
      </c>
      <c r="F69" s="1">
        <f>VLOOKUP(C69,[1]考勤!$A$5:AP348,42,0)</f>
        <v>235</v>
      </c>
      <c r="H69" s="1">
        <f t="shared" si="18"/>
        <v>0</v>
      </c>
      <c r="I69" s="1">
        <f>VLOOKUP(C69,[1]考勤!$A$5:AP351,41,0)</f>
        <v>50.5</v>
      </c>
      <c r="K69" s="1">
        <f t="shared" si="19"/>
        <v>0</v>
      </c>
      <c r="L69" s="1">
        <f>IFERROR(VLOOKUP(C69,[1]奖惩!B:D,3,0),0)</f>
        <v>0</v>
      </c>
      <c r="M69" s="1">
        <f>VLOOKUP(C69,[1]工资计提!B:D,3,0)</f>
        <v>5235.1</v>
      </c>
      <c r="N69" s="1">
        <f t="shared" si="13"/>
        <v>285</v>
      </c>
      <c r="O69" s="1">
        <f>IFERROR(VLOOKUP(C69,[1]工龄工资!B:Q,16,0),0)</f>
        <v>0</v>
      </c>
      <c r="P69" s="1">
        <f t="shared" si="15"/>
        <v>285.5</v>
      </c>
      <c r="Q69" s="1">
        <f t="shared" si="16"/>
        <v>571</v>
      </c>
      <c r="R69" s="1">
        <f t="shared" si="17"/>
        <v>6376.6</v>
      </c>
      <c r="S69" s="1" t="s">
        <v>95</v>
      </c>
    </row>
    <row r="70" s="1" customFormat="1" customHeight="1" spans="2:19">
      <c r="B70" s="1" t="s">
        <v>32</v>
      </c>
      <c r="C70" s="1" t="s">
        <v>104</v>
      </c>
      <c r="D70" s="1" t="s">
        <v>22</v>
      </c>
      <c r="E70" s="1">
        <f>VLOOKUP(C70,[1]考勤!$A:$AI,35,0)</f>
        <v>26</v>
      </c>
      <c r="F70" s="1">
        <f>VLOOKUP(C70,[1]考勤!$A$5:AP349,42,0)</f>
        <v>228.5</v>
      </c>
      <c r="H70" s="1">
        <f t="shared" si="18"/>
        <v>0</v>
      </c>
      <c r="I70" s="1">
        <f>VLOOKUP(C70,[1]考勤!$A$5:AP352,41,0)</f>
        <v>36</v>
      </c>
      <c r="K70" s="1">
        <f t="shared" si="19"/>
        <v>0</v>
      </c>
      <c r="L70" s="1">
        <f>IFERROR(VLOOKUP(C70,[1]奖惩!B:D,3,0),0)</f>
        <v>-50</v>
      </c>
      <c r="M70" s="1">
        <f>VLOOKUP(C70,[1]工资计提!B:D,3,0)</f>
        <v>4931.85</v>
      </c>
      <c r="N70" s="1">
        <f t="shared" si="13"/>
        <v>260</v>
      </c>
      <c r="O70" s="1">
        <f>IFERROR(VLOOKUP(C70,[1]工龄工资!B:Q,16,0),0)</f>
        <v>0</v>
      </c>
      <c r="P70" s="1">
        <f t="shared" si="15"/>
        <v>264.5</v>
      </c>
      <c r="Q70" s="1">
        <f t="shared" si="16"/>
        <v>529</v>
      </c>
      <c r="R70" s="1">
        <f t="shared" si="17"/>
        <v>5935.35</v>
      </c>
      <c r="S70" s="1" t="s">
        <v>95</v>
      </c>
    </row>
    <row r="71" s="1" customFormat="1" customHeight="1" spans="2:19">
      <c r="B71" s="1" t="s">
        <v>32</v>
      </c>
      <c r="C71" s="1" t="s">
        <v>105</v>
      </c>
      <c r="D71" s="1" t="s">
        <v>22</v>
      </c>
      <c r="E71" s="1">
        <f>VLOOKUP(C71,[1]考勤!$A:$AI,35,0)</f>
        <v>23</v>
      </c>
      <c r="F71" s="1">
        <f>VLOOKUP(C71,[1]考勤!$A$5:AP350,42,0)</f>
        <v>189</v>
      </c>
      <c r="H71" s="1">
        <f t="shared" si="18"/>
        <v>0</v>
      </c>
      <c r="I71" s="1">
        <f>VLOOKUP(C71,[1]考勤!$A$5:AP353,41,0)</f>
        <v>31</v>
      </c>
      <c r="K71" s="1">
        <f t="shared" si="19"/>
        <v>0</v>
      </c>
      <c r="L71" s="1">
        <f>IFERROR(VLOOKUP(C71,[1]奖惩!B:D,3,0),0)</f>
        <v>0</v>
      </c>
      <c r="M71" s="1">
        <f>VLOOKUP(C71,[1]工资计提!B:D,3,0)</f>
        <v>4029.8</v>
      </c>
      <c r="N71" s="1">
        <f t="shared" si="13"/>
        <v>230</v>
      </c>
      <c r="O71" s="1">
        <f>IFERROR(VLOOKUP(C71,[1]工龄工资!B:Q,16,0),0)</f>
        <v>0</v>
      </c>
      <c r="P71" s="1">
        <f t="shared" si="15"/>
        <v>220</v>
      </c>
      <c r="Q71" s="1">
        <f t="shared" si="16"/>
        <v>440</v>
      </c>
      <c r="R71" s="1">
        <f t="shared" si="17"/>
        <v>4919.8</v>
      </c>
      <c r="S71" s="1" t="s">
        <v>95</v>
      </c>
    </row>
    <row r="72" s="1" customFormat="1" customHeight="1" spans="2:19">
      <c r="B72" s="1" t="s">
        <v>32</v>
      </c>
      <c r="C72" s="1" t="s">
        <v>106</v>
      </c>
      <c r="D72" s="1" t="s">
        <v>22</v>
      </c>
      <c r="E72" s="1">
        <f>VLOOKUP(C72,[1]考勤!$A:$AI,35,0)</f>
        <v>26</v>
      </c>
      <c r="F72" s="1">
        <f>VLOOKUP(C72,[1]考勤!$A$5:AP351,42,0)</f>
        <v>221.5</v>
      </c>
      <c r="H72" s="1">
        <f t="shared" si="18"/>
        <v>0</v>
      </c>
      <c r="I72" s="1">
        <f>VLOOKUP(C72,[1]考勤!$A$5:AP354,41,0)</f>
        <v>37</v>
      </c>
      <c r="K72" s="1">
        <f t="shared" si="19"/>
        <v>0</v>
      </c>
      <c r="L72" s="1">
        <f>IFERROR(VLOOKUP(C72,[1]奖惩!B:D,3,0),0)</f>
        <v>0</v>
      </c>
      <c r="M72" s="1">
        <f>VLOOKUP(C72,[1]工资计提!B:D,3,0)</f>
        <v>4711.5</v>
      </c>
      <c r="N72" s="1">
        <f t="shared" si="13"/>
        <v>260</v>
      </c>
      <c r="O72" s="1">
        <f>IFERROR(VLOOKUP(C72,[1]工龄工资!B:Q,16,0),0)</f>
        <v>0</v>
      </c>
      <c r="P72" s="1">
        <f t="shared" si="15"/>
        <v>258.5</v>
      </c>
      <c r="Q72" s="1">
        <f t="shared" si="16"/>
        <v>517</v>
      </c>
      <c r="R72" s="1">
        <f t="shared" si="17"/>
        <v>5747</v>
      </c>
      <c r="S72" s="1" t="s">
        <v>95</v>
      </c>
    </row>
    <row r="73" s="1" customFormat="1" customHeight="1" spans="2:19">
      <c r="B73" s="1" t="s">
        <v>32</v>
      </c>
      <c r="C73" s="1" t="s">
        <v>107</v>
      </c>
      <c r="D73" s="1" t="s">
        <v>22</v>
      </c>
      <c r="E73" s="1">
        <f>VLOOKUP(C73,[1]考勤!$A:$AI,35,0)</f>
        <v>25.5</v>
      </c>
      <c r="F73" s="1">
        <f>VLOOKUP(C73,[1]考勤!$A$5:AP353,42,0)</f>
        <v>214.5</v>
      </c>
      <c r="H73" s="1">
        <f t="shared" si="18"/>
        <v>0</v>
      </c>
      <c r="I73" s="1">
        <f>VLOOKUP(C73,[1]考勤!$A$5:AP356,41,0)</f>
        <v>47.5</v>
      </c>
      <c r="K73" s="1">
        <f t="shared" si="19"/>
        <v>0</v>
      </c>
      <c r="L73" s="1">
        <f>IFERROR(VLOOKUP(C73,[1]奖惩!B:D,3,0),0)</f>
        <v>0</v>
      </c>
      <c r="M73" s="1">
        <f>VLOOKUP(C73,[1]工资计提!B:D,3,0)</f>
        <v>4718.8</v>
      </c>
      <c r="N73" s="1">
        <f t="shared" si="13"/>
        <v>255</v>
      </c>
      <c r="O73" s="1">
        <f>IFERROR(VLOOKUP(C73,[1]工龄工资!B:Q,16,0),0)</f>
        <v>0</v>
      </c>
      <c r="P73" s="1">
        <f t="shared" si="15"/>
        <v>262</v>
      </c>
      <c r="Q73" s="1">
        <f t="shared" si="16"/>
        <v>524</v>
      </c>
      <c r="R73" s="1">
        <f t="shared" si="17"/>
        <v>5759.8</v>
      </c>
      <c r="S73" s="1" t="s">
        <v>95</v>
      </c>
    </row>
    <row r="74" s="1" customFormat="1" customHeight="1" spans="2:19">
      <c r="B74" s="1" t="s">
        <v>108</v>
      </c>
      <c r="C74" s="1" t="s">
        <v>109</v>
      </c>
      <c r="D74" s="1" t="s">
        <v>22</v>
      </c>
      <c r="E74" s="1">
        <f>VLOOKUP(C74,[1]考勤!$A:$AI,35,0)</f>
        <v>31</v>
      </c>
      <c r="F74" s="1">
        <f>VLOOKUP(C74,[1]考勤!$A$5:AP357,42,0)</f>
        <v>248</v>
      </c>
      <c r="H74" s="1">
        <f t="shared" si="18"/>
        <v>0</v>
      </c>
      <c r="I74" s="1">
        <f>VLOOKUP(C74,[1]考勤!$A$5:AP360,41,0)</f>
        <v>110</v>
      </c>
      <c r="K74" s="1">
        <f t="shared" si="19"/>
        <v>0</v>
      </c>
      <c r="L74" s="1">
        <f>IFERROR(VLOOKUP(C74,[1]奖惩!B:D,3,0),0)</f>
        <v>0</v>
      </c>
      <c r="M74" s="1">
        <f>VLOOKUP(C74,[1]工资计提!B:D,3,0)</f>
        <v>5816.4</v>
      </c>
      <c r="N74" s="1">
        <f t="shared" si="13"/>
        <v>310</v>
      </c>
      <c r="O74" s="1">
        <f>IFERROR(VLOOKUP(C74,[1]工龄工资!B:Q,16,0),0)</f>
        <v>220</v>
      </c>
      <c r="P74" s="1">
        <f t="shared" si="15"/>
        <v>358</v>
      </c>
      <c r="Q74" s="1">
        <f t="shared" si="16"/>
        <v>716</v>
      </c>
      <c r="R74" s="1">
        <f t="shared" si="17"/>
        <v>7420.4</v>
      </c>
      <c r="S74" s="1" t="s">
        <v>95</v>
      </c>
    </row>
    <row r="75" s="1" customFormat="1" customHeight="1" spans="2:19">
      <c r="B75" s="1" t="s">
        <v>108</v>
      </c>
      <c r="C75" s="1" t="s">
        <v>110</v>
      </c>
      <c r="D75" s="1" t="s">
        <v>22</v>
      </c>
      <c r="E75" s="1">
        <f>VLOOKUP(C75,[1]考勤!$A:$AI,35,0)</f>
        <v>30</v>
      </c>
      <c r="F75" s="1">
        <f>VLOOKUP(C75,[1]考勤!$A$5:AP358,42,0)</f>
        <v>240</v>
      </c>
      <c r="H75" s="1">
        <f t="shared" si="18"/>
        <v>0</v>
      </c>
      <c r="I75" s="1">
        <f>VLOOKUP(C75,[1]考勤!$A$5:AP361,41,0)</f>
        <v>99.5</v>
      </c>
      <c r="K75" s="1">
        <f t="shared" si="19"/>
        <v>0</v>
      </c>
      <c r="L75" s="1">
        <f>IFERROR(VLOOKUP(C75,[1]奖惩!B:D,3,0),0)</f>
        <v>0</v>
      </c>
      <c r="M75" s="1">
        <f>VLOOKUP(C75,[1]工资计提!B:D,3,0)</f>
        <v>5623.71</v>
      </c>
      <c r="N75" s="1">
        <f t="shared" si="13"/>
        <v>300</v>
      </c>
      <c r="O75" s="1">
        <f>IFERROR(VLOOKUP(C75,[1]工龄工资!B:Q,16,0),0)</f>
        <v>0</v>
      </c>
      <c r="P75" s="1">
        <f t="shared" si="15"/>
        <v>339.5</v>
      </c>
      <c r="Q75" s="1">
        <f t="shared" si="16"/>
        <v>679</v>
      </c>
      <c r="R75" s="1">
        <f t="shared" si="17"/>
        <v>6942.21</v>
      </c>
      <c r="S75" s="1" t="s">
        <v>95</v>
      </c>
    </row>
    <row r="76" s="1" customFormat="1" customHeight="1" spans="2:19">
      <c r="B76" s="1" t="s">
        <v>108</v>
      </c>
      <c r="C76" s="1" t="s">
        <v>111</v>
      </c>
      <c r="D76" s="1" t="s">
        <v>22</v>
      </c>
      <c r="E76" s="1">
        <f>VLOOKUP(C76,[1]考勤!$A:$AI,35,0)</f>
        <v>30</v>
      </c>
      <c r="F76" s="1">
        <f>VLOOKUP(C76,[1]考勤!$A$5:AP359,42,0)</f>
        <v>240</v>
      </c>
      <c r="H76" s="1">
        <f t="shared" si="18"/>
        <v>0</v>
      </c>
      <c r="I76" s="1">
        <f>VLOOKUP(C76,[1]考勤!$A$5:AP362,41,0)</f>
        <v>108.5</v>
      </c>
      <c r="K76" s="1">
        <f t="shared" si="19"/>
        <v>0</v>
      </c>
      <c r="L76" s="1">
        <f>IFERROR(VLOOKUP(C76,[1]奖惩!B:D,3,0),0)</f>
        <v>0</v>
      </c>
      <c r="M76" s="1">
        <f>VLOOKUP(C76,[1]工资计提!B:D,3,0)</f>
        <v>5659.5</v>
      </c>
      <c r="N76" s="1">
        <f t="shared" si="13"/>
        <v>300</v>
      </c>
      <c r="O76" s="1">
        <f>IFERROR(VLOOKUP(C76,[1]工龄工资!B:Q,16,0),0)</f>
        <v>0</v>
      </c>
      <c r="P76" s="1">
        <f t="shared" si="15"/>
        <v>348.5</v>
      </c>
      <c r="Q76" s="1">
        <f t="shared" si="16"/>
        <v>697</v>
      </c>
      <c r="R76" s="1">
        <f t="shared" si="17"/>
        <v>7005</v>
      </c>
      <c r="S76" s="1" t="s">
        <v>95</v>
      </c>
    </row>
    <row r="77" s="1" customFormat="1" customHeight="1" spans="2:19">
      <c r="B77" s="1" t="s">
        <v>41</v>
      </c>
      <c r="C77" s="1" t="s">
        <v>112</v>
      </c>
      <c r="D77" s="1" t="s">
        <v>22</v>
      </c>
      <c r="E77" s="1">
        <f>VLOOKUP(C77,[1]考勤!$A:$AI,35,0)</f>
        <v>29</v>
      </c>
      <c r="F77" s="1">
        <f>VLOOKUP(C77,[1]考勤!$A$5:AP361,42,0)</f>
        <v>232</v>
      </c>
      <c r="H77" s="1">
        <f t="shared" si="18"/>
        <v>0</v>
      </c>
      <c r="I77" s="1">
        <f>VLOOKUP(C77,[1]考勤!$A$5:AP364,41,0)</f>
        <v>178</v>
      </c>
      <c r="K77" s="1">
        <f t="shared" si="19"/>
        <v>0</v>
      </c>
      <c r="L77" s="1">
        <f>IFERROR(VLOOKUP(C77,[1]奖惩!B:D,3,0),0)</f>
        <v>-25.27</v>
      </c>
      <c r="M77" s="1">
        <f>VLOOKUP(C77,[1]工资计提!B:D,3,0)</f>
        <v>8315.39</v>
      </c>
      <c r="N77" s="1">
        <f t="shared" si="13"/>
        <v>290</v>
      </c>
      <c r="O77" s="1">
        <f>IFERROR(VLOOKUP(C77,[1]工龄工资!B:Q,16,0),0)</f>
        <v>0</v>
      </c>
      <c r="P77" s="1">
        <f t="shared" si="15"/>
        <v>410</v>
      </c>
      <c r="Q77" s="1">
        <f t="shared" si="16"/>
        <v>820</v>
      </c>
      <c r="R77" s="1">
        <f t="shared" si="17"/>
        <v>9810.12</v>
      </c>
      <c r="S77" s="1" t="s">
        <v>95</v>
      </c>
    </row>
    <row r="78" s="1" customFormat="1" customHeight="1" spans="2:19">
      <c r="B78" s="1" t="s">
        <v>41</v>
      </c>
      <c r="C78" s="1" t="s">
        <v>113</v>
      </c>
      <c r="D78" s="1" t="s">
        <v>22</v>
      </c>
      <c r="E78" s="1">
        <f>VLOOKUP(C78,[1]考勤!$A:$AI,35,0)</f>
        <v>24</v>
      </c>
      <c r="F78" s="1">
        <f>VLOOKUP(C78,[1]考勤!$A$5:AP362,42,0)</f>
        <v>199.5</v>
      </c>
      <c r="H78" s="1">
        <f t="shared" si="18"/>
        <v>0</v>
      </c>
      <c r="I78" s="1">
        <f>VLOOKUP(C78,[1]考勤!$A$5:AP365,41,0)</f>
        <v>84.5</v>
      </c>
      <c r="K78" s="1">
        <f t="shared" si="19"/>
        <v>0</v>
      </c>
      <c r="L78" s="1">
        <f>IFERROR(VLOOKUP(C78,[1]奖惩!B:D,3,0),0)</f>
        <v>-84.82</v>
      </c>
      <c r="M78" s="1">
        <f>VLOOKUP(C78,[1]工资计提!B:D,3,0)</f>
        <v>5238.69</v>
      </c>
      <c r="N78" s="1">
        <f t="shared" si="13"/>
        <v>240</v>
      </c>
      <c r="O78" s="1">
        <f>IFERROR(VLOOKUP(C78,[1]工龄工资!B:Q,16,0),0)</f>
        <v>0</v>
      </c>
      <c r="P78" s="1">
        <f t="shared" si="15"/>
        <v>284</v>
      </c>
      <c r="Q78" s="1">
        <f t="shared" si="16"/>
        <v>568</v>
      </c>
      <c r="R78" s="1">
        <f t="shared" si="17"/>
        <v>6245.87</v>
      </c>
      <c r="S78" s="1" t="s">
        <v>95</v>
      </c>
    </row>
    <row r="79" s="1" customFormat="1" customHeight="1" spans="2:19">
      <c r="B79" s="1" t="s">
        <v>41</v>
      </c>
      <c r="C79" s="1" t="s">
        <v>114</v>
      </c>
      <c r="D79" s="1" t="s">
        <v>22</v>
      </c>
      <c r="E79" s="1">
        <f>VLOOKUP(C79,[1]考勤!$A:$AI,35,0)</f>
        <v>28</v>
      </c>
      <c r="F79" s="1">
        <f>VLOOKUP(C79,[1]考勤!$A$5:AP363,42,0)</f>
        <v>232</v>
      </c>
      <c r="H79" s="1">
        <f t="shared" si="18"/>
        <v>0</v>
      </c>
      <c r="I79" s="1">
        <f>VLOOKUP(C79,[1]考勤!$A$5:AP366,41,0)</f>
        <v>159.5</v>
      </c>
      <c r="K79" s="1">
        <f t="shared" si="19"/>
        <v>0</v>
      </c>
      <c r="L79" s="1">
        <f>IFERROR(VLOOKUP(C79,[1]奖惩!B:D,3,0),0)</f>
        <v>0</v>
      </c>
      <c r="M79" s="1">
        <f>VLOOKUP(C79,[1]工资计提!B:D,3,0)</f>
        <v>7528.65</v>
      </c>
      <c r="N79" s="1">
        <f t="shared" si="13"/>
        <v>280</v>
      </c>
      <c r="O79" s="1">
        <f>IFERROR(VLOOKUP(C79,[1]工龄工资!B:Q,16,0),0)</f>
        <v>0</v>
      </c>
      <c r="P79" s="1">
        <f t="shared" si="15"/>
        <v>391.5</v>
      </c>
      <c r="Q79" s="1">
        <f t="shared" si="16"/>
        <v>783</v>
      </c>
      <c r="R79" s="1">
        <f t="shared" si="17"/>
        <v>8983.15</v>
      </c>
      <c r="S79" s="1" t="s">
        <v>95</v>
      </c>
    </row>
    <row r="80" s="1" customFormat="1" customHeight="1" spans="2:19">
      <c r="B80" s="1" t="s">
        <v>41</v>
      </c>
      <c r="C80" s="1" t="s">
        <v>115</v>
      </c>
      <c r="D80" s="1" t="s">
        <v>22</v>
      </c>
      <c r="E80" s="1">
        <f>VLOOKUP(C80,[1]考勤!$A:$AI,35,0)</f>
        <v>28</v>
      </c>
      <c r="F80" s="1">
        <f>VLOOKUP(C80,[1]考勤!$A$5:AP363,42,0)</f>
        <v>224</v>
      </c>
      <c r="H80" s="1">
        <f t="shared" si="18"/>
        <v>0</v>
      </c>
      <c r="I80" s="1">
        <f>VLOOKUP(C80,[1]考勤!$A$5:AP366,41,0)</f>
        <v>90</v>
      </c>
      <c r="K80" s="1">
        <f t="shared" si="19"/>
        <v>0</v>
      </c>
      <c r="L80" s="1">
        <f>IFERROR(VLOOKUP(C80,[1]奖惩!B:D,3,0),0)</f>
        <v>0</v>
      </c>
      <c r="M80" s="1">
        <v>4500</v>
      </c>
      <c r="Q80" s="1">
        <v>200</v>
      </c>
      <c r="R80" s="1">
        <f t="shared" si="17"/>
        <v>4700</v>
      </c>
      <c r="S80" s="1" t="s">
        <v>95</v>
      </c>
    </row>
    <row r="81" s="1" customFormat="1" customHeight="1" spans="2:19">
      <c r="B81" s="1" t="s">
        <v>41</v>
      </c>
      <c r="C81" s="1" t="s">
        <v>116</v>
      </c>
      <c r="D81" s="1" t="s">
        <v>22</v>
      </c>
      <c r="E81" s="1">
        <f>VLOOKUP(C81,[1]考勤!$A:$AI,35,0)</f>
        <v>28</v>
      </c>
      <c r="F81" s="1">
        <f>VLOOKUP(C81,[1]考勤!$A$5:AP364,42,0)</f>
        <v>224</v>
      </c>
      <c r="H81" s="1">
        <f t="shared" si="18"/>
        <v>0</v>
      </c>
      <c r="I81" s="1">
        <f>VLOOKUP(C81,[1]考勤!$A$5:AP367,41,0)</f>
        <v>90</v>
      </c>
      <c r="K81" s="1">
        <f t="shared" si="19"/>
        <v>0</v>
      </c>
      <c r="L81" s="1">
        <f>IFERROR(VLOOKUP(C81,[1]奖惩!B:D,3,0),0)</f>
        <v>0</v>
      </c>
      <c r="M81" s="1">
        <v>4500</v>
      </c>
      <c r="Q81" s="1">
        <v>200</v>
      </c>
      <c r="R81" s="1">
        <f t="shared" si="17"/>
        <v>4700</v>
      </c>
      <c r="S81" s="1" t="s">
        <v>95</v>
      </c>
    </row>
    <row r="82" s="1" customFormat="1" customHeight="1" spans="2:19">
      <c r="B82" s="1" t="s">
        <v>46</v>
      </c>
      <c r="C82" s="1" t="s">
        <v>117</v>
      </c>
      <c r="D82" s="1" t="s">
        <v>22</v>
      </c>
      <c r="E82" s="1">
        <f>VLOOKUP(C82,[1]考勤!$A:$AI,35,0)</f>
        <v>27</v>
      </c>
      <c r="F82" s="1">
        <f>VLOOKUP(C82,[1]考勤!$A$5:AP366,42,0)</f>
        <v>216</v>
      </c>
      <c r="H82" s="1">
        <f t="shared" si="18"/>
        <v>0</v>
      </c>
      <c r="I82" s="1">
        <f>VLOOKUP(C82,[1]考勤!$A$5:AP369,41,0)</f>
        <v>66</v>
      </c>
      <c r="K82" s="1">
        <f t="shared" si="19"/>
        <v>0</v>
      </c>
      <c r="L82" s="1">
        <f>IFERROR(VLOOKUP(C82,[1]奖惩!B:D,3,0),0)</f>
        <v>0</v>
      </c>
      <c r="M82" s="1">
        <f>VLOOKUP(C82,[1]工资计提!B:D,3,0)</f>
        <v>4752</v>
      </c>
      <c r="N82" s="1">
        <f t="shared" ref="N82:N99" si="20">E82*10</f>
        <v>270</v>
      </c>
      <c r="O82" s="1">
        <f>IFERROR(VLOOKUP(C82,[1]工龄工资!B:Q,16,0),0)</f>
        <v>0</v>
      </c>
      <c r="P82" s="1">
        <f t="shared" ref="P82:P95" si="21">F82+I82</f>
        <v>282</v>
      </c>
      <c r="Q82" s="1">
        <f t="shared" ref="Q82:Q95" si="22">(F82+I82)*2</f>
        <v>564</v>
      </c>
      <c r="R82" s="1">
        <f t="shared" si="17"/>
        <v>5868</v>
      </c>
      <c r="S82" s="1" t="s">
        <v>95</v>
      </c>
    </row>
    <row r="83" s="1" customFormat="1" customHeight="1" spans="2:19">
      <c r="B83" s="1" t="s">
        <v>50</v>
      </c>
      <c r="C83" s="1" t="s">
        <v>118</v>
      </c>
      <c r="D83" s="1" t="s">
        <v>22</v>
      </c>
      <c r="E83" s="1">
        <f>VLOOKUP(C83,[1]考勤!$A:$AI,35,0)</f>
        <v>28.5</v>
      </c>
      <c r="F83" s="1">
        <f>VLOOKUP(C83,[1]考勤!$A$5:AP376,42,0)</f>
        <v>229</v>
      </c>
      <c r="H83" s="1">
        <f t="shared" si="18"/>
        <v>0</v>
      </c>
      <c r="I83" s="1">
        <f>VLOOKUP(C83,[1]考勤!$A$5:AP379,41,0)</f>
        <v>63</v>
      </c>
      <c r="K83" s="1">
        <f t="shared" si="19"/>
        <v>0</v>
      </c>
      <c r="L83" s="1">
        <f>IFERROR(VLOOKUP(C83,[1]奖惩!B:D,3,0),0)</f>
        <v>0</v>
      </c>
      <c r="M83" s="1">
        <f>VLOOKUP(C83,[1]工资计提!B:D,3,0)</f>
        <v>5626.34</v>
      </c>
      <c r="N83" s="1">
        <f t="shared" si="20"/>
        <v>285</v>
      </c>
      <c r="O83" s="1">
        <f>IFERROR(VLOOKUP(C83,[1]工龄工资!B:Q,16,0),0)</f>
        <v>0</v>
      </c>
      <c r="P83" s="1">
        <f t="shared" si="21"/>
        <v>292</v>
      </c>
      <c r="Q83" s="1">
        <f t="shared" si="22"/>
        <v>584</v>
      </c>
      <c r="R83" s="1">
        <f t="shared" si="17"/>
        <v>6787.34</v>
      </c>
      <c r="S83" s="1" t="s">
        <v>95</v>
      </c>
    </row>
    <row r="84" s="1" customFormat="1" customHeight="1" spans="2:19">
      <c r="B84" s="1" t="s">
        <v>50</v>
      </c>
      <c r="C84" s="1" t="s">
        <v>119</v>
      </c>
      <c r="D84" s="1" t="s">
        <v>22</v>
      </c>
      <c r="E84" s="1">
        <f>VLOOKUP(C84,[1]考勤!$A:$AI,35,0)</f>
        <v>30.5</v>
      </c>
      <c r="F84" s="1">
        <f>VLOOKUP(C84,[1]考勤!$A$5:AP378,42,0)</f>
        <v>247</v>
      </c>
      <c r="H84" s="1">
        <f t="shared" si="18"/>
        <v>0</v>
      </c>
      <c r="I84" s="1">
        <f>VLOOKUP(C84,[1]考勤!$A$5:AP381,41,0)</f>
        <v>80</v>
      </c>
      <c r="K84" s="1">
        <f t="shared" si="19"/>
        <v>0</v>
      </c>
      <c r="L84" s="1">
        <f>IFERROR(VLOOKUP(C84,[1]奖惩!B:D,3,0),0)</f>
        <v>0</v>
      </c>
      <c r="M84" s="1">
        <f>VLOOKUP(C84,[1]工资计提!B:D,3,0)</f>
        <v>6180.28</v>
      </c>
      <c r="N84" s="1">
        <f t="shared" si="20"/>
        <v>305</v>
      </c>
      <c r="O84" s="1">
        <f>IFERROR(VLOOKUP(C84,[1]工龄工资!B:Q,16,0),0)</f>
        <v>0</v>
      </c>
      <c r="P84" s="1">
        <f t="shared" si="21"/>
        <v>327</v>
      </c>
      <c r="Q84" s="1">
        <f t="shared" si="22"/>
        <v>654</v>
      </c>
      <c r="R84" s="1">
        <f t="shared" si="17"/>
        <v>7466.28</v>
      </c>
      <c r="S84" s="1" t="s">
        <v>95</v>
      </c>
    </row>
    <row r="85" s="1" customFormat="1" customHeight="1" spans="2:19">
      <c r="B85" s="1" t="s">
        <v>74</v>
      </c>
      <c r="C85" s="1" t="s">
        <v>120</v>
      </c>
      <c r="D85" s="1" t="s">
        <v>22</v>
      </c>
      <c r="E85" s="1">
        <f>VLOOKUP(C85,[1]考勤!$A:$AI,35,0)</f>
        <v>20</v>
      </c>
      <c r="F85" s="1">
        <f>VLOOKUP(C85,[1]考勤!$A$5:AP383,42,0)</f>
        <v>167.5</v>
      </c>
      <c r="H85" s="1">
        <f t="shared" si="18"/>
        <v>0</v>
      </c>
      <c r="I85" s="1">
        <f>VLOOKUP(C85,[1]考勤!$A$5:AP385,41,0)</f>
        <v>54</v>
      </c>
      <c r="K85" s="1">
        <f t="shared" si="19"/>
        <v>0</v>
      </c>
      <c r="L85" s="1">
        <f>IFERROR(VLOOKUP(C85,[1]奖惩!B:D,3,0),0)</f>
        <v>0</v>
      </c>
      <c r="M85" s="1">
        <f>VLOOKUP(C85,[1]工资计提!B:D,3,0)</f>
        <v>3569</v>
      </c>
      <c r="N85" s="1">
        <f t="shared" si="20"/>
        <v>200</v>
      </c>
      <c r="O85" s="1">
        <f>IFERROR(VLOOKUP(C85,[1]工龄工资!B:Q,16,0),0)</f>
        <v>0</v>
      </c>
      <c r="P85" s="1">
        <f t="shared" si="21"/>
        <v>221.5</v>
      </c>
      <c r="Q85" s="1">
        <f t="shared" si="22"/>
        <v>443</v>
      </c>
      <c r="R85" s="1">
        <f t="shared" si="17"/>
        <v>4433.5</v>
      </c>
      <c r="S85" s="1" t="s">
        <v>95</v>
      </c>
    </row>
    <row r="86" s="1" customFormat="1" customHeight="1" spans="2:19">
      <c r="B86" s="1" t="s">
        <v>74</v>
      </c>
      <c r="C86" s="1" t="s">
        <v>121</v>
      </c>
      <c r="D86" s="1" t="s">
        <v>22</v>
      </c>
      <c r="E86" s="1">
        <f>VLOOKUP(C86,[1]考勤!$A:$AI,35,0)</f>
        <v>24</v>
      </c>
      <c r="F86" s="1">
        <f>VLOOKUP(C86,[1]考勤!$A$5:AP386,42,0)</f>
        <v>192</v>
      </c>
      <c r="H86" s="1">
        <f t="shared" si="18"/>
        <v>0</v>
      </c>
      <c r="I86" s="1">
        <f>VLOOKUP(C86,[1]考勤!$A$5:AP386,41,0)</f>
        <v>64.5</v>
      </c>
      <c r="K86" s="1">
        <f t="shared" si="19"/>
        <v>0</v>
      </c>
      <c r="L86" s="1">
        <f>IFERROR(VLOOKUP(C86,[1]奖惩!B:D,3,0),0)</f>
        <v>-120</v>
      </c>
      <c r="M86" s="1">
        <f>VLOOKUP(C86,[1]工资计提!B:D,3,0)</f>
        <v>4204</v>
      </c>
      <c r="N86" s="1">
        <f t="shared" si="20"/>
        <v>240</v>
      </c>
      <c r="O86" s="1">
        <f>IFERROR(VLOOKUP(C86,[1]工龄工资!B:Q,16,0),0)</f>
        <v>0</v>
      </c>
      <c r="P86" s="1">
        <f t="shared" si="21"/>
        <v>256.5</v>
      </c>
      <c r="Q86" s="1">
        <f t="shared" si="22"/>
        <v>513</v>
      </c>
      <c r="R86" s="1">
        <f t="shared" si="17"/>
        <v>5093.5</v>
      </c>
      <c r="S86" s="1" t="s">
        <v>95</v>
      </c>
    </row>
    <row r="87" s="1" customFormat="1" customHeight="1" spans="2:19">
      <c r="B87" s="1" t="s">
        <v>76</v>
      </c>
      <c r="C87" s="1" t="s">
        <v>122</v>
      </c>
      <c r="D87" s="1" t="s">
        <v>22</v>
      </c>
      <c r="E87" s="1">
        <f>VLOOKUP(C87,[1]考勤!$A:$AI,35,0)</f>
        <v>23</v>
      </c>
      <c r="F87" s="1">
        <f>VLOOKUP(C87,[1]考勤!$A$5:AP392,42,0)</f>
        <v>184</v>
      </c>
      <c r="H87" s="1">
        <f t="shared" si="18"/>
        <v>0</v>
      </c>
      <c r="I87" s="1">
        <f>VLOOKUP(C87,[1]考勤!$A$5:AP147,41,0)</f>
        <v>55</v>
      </c>
      <c r="K87" s="1">
        <f t="shared" si="19"/>
        <v>0</v>
      </c>
      <c r="L87" s="1">
        <f>IFERROR(VLOOKUP(C87,[1]奖惩!B:D,3,0),0)</f>
        <v>-20</v>
      </c>
      <c r="M87" s="1">
        <f>VLOOKUP(C87,[1]工资计提!B:D,3,0)</f>
        <v>4206.4</v>
      </c>
      <c r="N87" s="1">
        <f t="shared" si="20"/>
        <v>230</v>
      </c>
      <c r="O87" s="1">
        <f>IFERROR(VLOOKUP(C87,[1]工龄工资!B:Q,16,0),0)</f>
        <v>0</v>
      </c>
      <c r="P87" s="1">
        <f t="shared" si="21"/>
        <v>239</v>
      </c>
      <c r="Q87" s="1">
        <f t="shared" si="22"/>
        <v>478</v>
      </c>
      <c r="R87" s="1">
        <f t="shared" si="17"/>
        <v>5133.4</v>
      </c>
      <c r="S87" s="1" t="s">
        <v>95</v>
      </c>
    </row>
    <row r="88" s="1" customFormat="1" customHeight="1" spans="2:19">
      <c r="B88" s="1" t="s">
        <v>85</v>
      </c>
      <c r="C88" s="1" t="s">
        <v>123</v>
      </c>
      <c r="D88" s="1" t="s">
        <v>22</v>
      </c>
      <c r="E88" s="1">
        <f>VLOOKUP(C88,[1]考勤!$A:$AI,35,0)</f>
        <v>26.5</v>
      </c>
      <c r="F88" s="1">
        <f>VLOOKUP(C88,[1]考勤!$A$5:AP416,42,0)</f>
        <v>210.5</v>
      </c>
      <c r="H88" s="1">
        <f t="shared" si="18"/>
        <v>0</v>
      </c>
      <c r="I88" s="1">
        <f>VLOOKUP(C88,[1]考勤!$A$5:AP401,41,0)</f>
        <v>69</v>
      </c>
      <c r="K88" s="1">
        <f t="shared" si="19"/>
        <v>0</v>
      </c>
      <c r="L88" s="1">
        <f>IFERROR(VLOOKUP(C88,[1]奖惩!B:D,3,0),0)</f>
        <v>0</v>
      </c>
      <c r="M88" s="1">
        <f>VLOOKUP(C88,[1]工资计提!B:D,3,0)</f>
        <v>5546</v>
      </c>
      <c r="N88" s="1">
        <f t="shared" si="20"/>
        <v>265</v>
      </c>
      <c r="O88" s="1">
        <f>IFERROR(VLOOKUP(C88,[1]工龄工资!B:Q,16,0),0)</f>
        <v>0</v>
      </c>
      <c r="P88" s="1">
        <f t="shared" si="21"/>
        <v>279.5</v>
      </c>
      <c r="Q88" s="1">
        <f t="shared" si="22"/>
        <v>559</v>
      </c>
      <c r="R88" s="1">
        <f t="shared" si="17"/>
        <v>6649.5</v>
      </c>
      <c r="S88" s="1" t="s">
        <v>95</v>
      </c>
    </row>
    <row r="89" s="1" customFormat="1" customHeight="1" spans="2:19">
      <c r="B89" s="1" t="s">
        <v>87</v>
      </c>
      <c r="C89" s="1" t="s">
        <v>124</v>
      </c>
      <c r="D89" s="1" t="s">
        <v>22</v>
      </c>
      <c r="E89" s="1">
        <f>VLOOKUP(C89,[1]考勤!$A:$AI,35,0)</f>
        <v>27</v>
      </c>
      <c r="F89" s="1">
        <f>VLOOKUP(C89,[1]考勤!$A$5:AP418,42,0)</f>
        <v>213.5</v>
      </c>
      <c r="H89" s="1">
        <f t="shared" si="18"/>
        <v>0</v>
      </c>
      <c r="I89" s="1">
        <f>VLOOKUP(C89,[1]考勤!$A$5:AP403,41,0)</f>
        <v>94.5</v>
      </c>
      <c r="K89" s="1">
        <f t="shared" si="19"/>
        <v>0</v>
      </c>
      <c r="L89" s="1">
        <f>IFERROR(VLOOKUP(C89,[1]奖惩!B:D,3,0),0)</f>
        <v>0</v>
      </c>
      <c r="M89" s="1">
        <f>VLOOKUP(C89,[1]工资计提!B:D,3,0)</f>
        <v>5976.5</v>
      </c>
      <c r="N89" s="1">
        <f t="shared" si="20"/>
        <v>270</v>
      </c>
      <c r="O89" s="1">
        <f>IFERROR(VLOOKUP(C89,[1]工龄工资!B:Q,16,0),0)</f>
        <v>0</v>
      </c>
      <c r="P89" s="1">
        <f t="shared" si="21"/>
        <v>308</v>
      </c>
      <c r="Q89" s="1">
        <f t="shared" si="22"/>
        <v>616</v>
      </c>
      <c r="R89" s="1">
        <f t="shared" si="17"/>
        <v>7170.5</v>
      </c>
      <c r="S89" s="1" t="s">
        <v>95</v>
      </c>
    </row>
    <row r="90" s="1" customFormat="1" customHeight="1" spans="2:19">
      <c r="B90" s="1" t="s">
        <v>87</v>
      </c>
      <c r="C90" s="1" t="s">
        <v>125</v>
      </c>
      <c r="D90" s="1" t="s">
        <v>22</v>
      </c>
      <c r="E90" s="1">
        <f>VLOOKUP(C90,[1]考勤!$A:$AI,35,0)</f>
        <v>23</v>
      </c>
      <c r="F90" s="1">
        <f>VLOOKUP(C90,[1]考勤!$A$5:AP419,42,0)</f>
        <v>180</v>
      </c>
      <c r="H90" s="1">
        <f t="shared" si="18"/>
        <v>0</v>
      </c>
      <c r="I90" s="1">
        <f>VLOOKUP(C90,[1]考勤!$A$5:AP404,41,0)</f>
        <v>72</v>
      </c>
      <c r="K90" s="1">
        <f t="shared" si="19"/>
        <v>0</v>
      </c>
      <c r="L90" s="1">
        <f>IFERROR(VLOOKUP(C90,[1]奖惩!B:D,3,0),0)</f>
        <v>-20</v>
      </c>
      <c r="M90" s="1">
        <f>VLOOKUP(C90,[1]工资计提!B:D,3,0)</f>
        <v>4896.5</v>
      </c>
      <c r="N90" s="1">
        <f t="shared" si="20"/>
        <v>230</v>
      </c>
      <c r="O90" s="1">
        <f>IFERROR(VLOOKUP(C90,[1]工龄工资!B:Q,16,0),0)</f>
        <v>0</v>
      </c>
      <c r="P90" s="1">
        <f t="shared" si="21"/>
        <v>252</v>
      </c>
      <c r="Q90" s="1">
        <f t="shared" si="22"/>
        <v>504</v>
      </c>
      <c r="R90" s="1">
        <f t="shared" si="17"/>
        <v>5862.5</v>
      </c>
      <c r="S90" s="1" t="s">
        <v>95</v>
      </c>
    </row>
    <row r="91" s="1" customFormat="1" customHeight="1" spans="2:19">
      <c r="B91" s="1" t="s">
        <v>87</v>
      </c>
      <c r="C91" s="1" t="s">
        <v>126</v>
      </c>
      <c r="D91" s="1" t="s">
        <v>22</v>
      </c>
      <c r="E91" s="1">
        <f>VLOOKUP(C91,[1]考勤!$A:$AI,35,0)</f>
        <v>25</v>
      </c>
      <c r="F91" s="1">
        <f>VLOOKUP(C91,[1]考勤!$A$5:AP420,42,0)</f>
        <v>203</v>
      </c>
      <c r="H91" s="1">
        <f t="shared" si="18"/>
        <v>0</v>
      </c>
      <c r="I91" s="1">
        <f>VLOOKUP(C91,[1]考勤!$A$5:AP405,41,0)</f>
        <v>98</v>
      </c>
      <c r="K91" s="1">
        <f t="shared" si="19"/>
        <v>0</v>
      </c>
      <c r="L91" s="1">
        <f>IFERROR(VLOOKUP(C91,[1]奖惩!B:D,3,0),0)</f>
        <v>0</v>
      </c>
      <c r="M91" s="1">
        <f>VLOOKUP(C91,[1]工资计提!B:D,3,0)</f>
        <v>5792.5</v>
      </c>
      <c r="N91" s="1">
        <f t="shared" si="20"/>
        <v>250</v>
      </c>
      <c r="O91" s="1">
        <f>IFERROR(VLOOKUP(C91,[1]工龄工资!B:Q,16,0),0)</f>
        <v>0</v>
      </c>
      <c r="P91" s="1">
        <f t="shared" si="21"/>
        <v>301</v>
      </c>
      <c r="Q91" s="1">
        <f t="shared" si="22"/>
        <v>602</v>
      </c>
      <c r="R91" s="1">
        <f t="shared" si="17"/>
        <v>6945.5</v>
      </c>
      <c r="S91" s="1" t="s">
        <v>95</v>
      </c>
    </row>
    <row r="92" s="1" customFormat="1" customHeight="1" spans="2:19">
      <c r="B92" s="1" t="s">
        <v>87</v>
      </c>
      <c r="C92" s="1" t="s">
        <v>127</v>
      </c>
      <c r="D92" s="1" t="s">
        <v>22</v>
      </c>
      <c r="E92" s="1">
        <f>VLOOKUP(C92,[1]考勤!$A:$AI,35,0)</f>
        <v>28.5</v>
      </c>
      <c r="F92" s="1">
        <f>VLOOKUP(C92,[1]考勤!$A$5:AP421,42,0)</f>
        <v>226.5</v>
      </c>
      <c r="H92" s="1">
        <f t="shared" si="18"/>
        <v>0</v>
      </c>
      <c r="I92" s="1">
        <f>VLOOKUP(C92,[1]考勤!$A$5:AP406,41,0)</f>
        <v>109.5</v>
      </c>
      <c r="K92" s="1">
        <f t="shared" si="19"/>
        <v>0</v>
      </c>
      <c r="L92" s="1">
        <f>IFERROR(VLOOKUP(C92,[1]奖惩!B:D,3,0),0)</f>
        <v>-10</v>
      </c>
      <c r="M92" s="1">
        <f>VLOOKUP(C92,[1]工资计提!B:D,3,0)</f>
        <v>6785</v>
      </c>
      <c r="N92" s="1">
        <f t="shared" si="20"/>
        <v>285</v>
      </c>
      <c r="O92" s="1">
        <f>IFERROR(VLOOKUP(C92,[1]工龄工资!B:Q,16,0),0)</f>
        <v>0</v>
      </c>
      <c r="P92" s="1">
        <f t="shared" si="21"/>
        <v>336</v>
      </c>
      <c r="Q92" s="1">
        <f t="shared" si="22"/>
        <v>672</v>
      </c>
      <c r="R92" s="1">
        <f t="shared" si="17"/>
        <v>8068</v>
      </c>
      <c r="S92" s="1" t="s">
        <v>95</v>
      </c>
    </row>
    <row r="93" s="1" customFormat="1" customHeight="1" spans="2:19">
      <c r="B93" s="1" t="s">
        <v>89</v>
      </c>
      <c r="C93" s="1" t="s">
        <v>128</v>
      </c>
      <c r="D93" s="1" t="s">
        <v>22</v>
      </c>
      <c r="E93" s="1">
        <f>VLOOKUP(C93,[1]考勤!$A:$AI,35,0)</f>
        <v>27.5</v>
      </c>
      <c r="F93" s="1">
        <f>VLOOKUP(C93,[1]考勤!$A$5:AP423,42,0)</f>
        <v>220.5</v>
      </c>
      <c r="H93" s="1">
        <f t="shared" si="18"/>
        <v>0</v>
      </c>
      <c r="I93" s="1">
        <f>VLOOKUP(C93,[1]考勤!$A$5:AP408,41,0)</f>
        <v>82.5</v>
      </c>
      <c r="K93" s="1">
        <f t="shared" si="19"/>
        <v>0</v>
      </c>
      <c r="L93" s="1">
        <f>IFERROR(VLOOKUP(C93,[1]奖惩!B:D,3,0),0)</f>
        <v>115</v>
      </c>
      <c r="M93" s="1">
        <f>VLOOKUP(C93,[1]工资计提!B:D,3,0)</f>
        <v>6093.5</v>
      </c>
      <c r="N93" s="1">
        <f t="shared" si="20"/>
        <v>275</v>
      </c>
      <c r="O93" s="1">
        <f>IFERROR(VLOOKUP(C93,[1]工龄工资!B:Q,16,0),0)</f>
        <v>0</v>
      </c>
      <c r="P93" s="1">
        <f t="shared" si="21"/>
        <v>303</v>
      </c>
      <c r="Q93" s="1">
        <f t="shared" si="22"/>
        <v>606</v>
      </c>
      <c r="R93" s="1">
        <f t="shared" si="17"/>
        <v>7392.5</v>
      </c>
      <c r="S93" s="1" t="s">
        <v>95</v>
      </c>
    </row>
    <row r="94" s="1" customFormat="1" customHeight="1" spans="2:19">
      <c r="B94" s="1" t="s">
        <v>89</v>
      </c>
      <c r="C94" s="1" t="s">
        <v>129</v>
      </c>
      <c r="D94" s="1" t="s">
        <v>22</v>
      </c>
      <c r="E94" s="1">
        <f>VLOOKUP(C94,[1]考勤!$A:$AI,35,0)</f>
        <v>26.5</v>
      </c>
      <c r="F94" s="1">
        <f>VLOOKUP(C94,[1]考勤!$A$5:AP424,42,0)</f>
        <v>212.5</v>
      </c>
      <c r="H94" s="1">
        <f t="shared" si="18"/>
        <v>0</v>
      </c>
      <c r="I94" s="1">
        <f>VLOOKUP(C94,[1]考勤!$A$5:AP409,41,0)</f>
        <v>76</v>
      </c>
      <c r="K94" s="1">
        <f t="shared" si="19"/>
        <v>0</v>
      </c>
      <c r="L94" s="1">
        <f>IFERROR(VLOOKUP(C94,[1]奖惩!B:D,3,0),0)</f>
        <v>125</v>
      </c>
      <c r="M94" s="1">
        <f>VLOOKUP(C94,[1]工资计提!B:D,3,0)</f>
        <v>5453</v>
      </c>
      <c r="N94" s="1">
        <f t="shared" si="20"/>
        <v>265</v>
      </c>
      <c r="O94" s="1">
        <f>IFERROR(VLOOKUP(C94,[1]工龄工资!B:Q,16,0),0)</f>
        <v>0</v>
      </c>
      <c r="P94" s="1">
        <f t="shared" si="21"/>
        <v>288.5</v>
      </c>
      <c r="Q94" s="1">
        <f t="shared" si="22"/>
        <v>577</v>
      </c>
      <c r="R94" s="1">
        <f t="shared" si="17"/>
        <v>6708.5</v>
      </c>
      <c r="S94" s="1" t="s">
        <v>95</v>
      </c>
    </row>
    <row r="95" s="1" customFormat="1" customHeight="1" spans="2:19">
      <c r="B95" s="1" t="s">
        <v>89</v>
      </c>
      <c r="C95" s="1" t="s">
        <v>130</v>
      </c>
      <c r="D95" s="1" t="s">
        <v>22</v>
      </c>
      <c r="E95" s="1">
        <f>VLOOKUP(C95,[1]考勤!$A:$AI,35,0)</f>
        <v>26.5</v>
      </c>
      <c r="F95" s="1">
        <f>VLOOKUP(C95,[1]考勤!$A$5:AP425,42,0)</f>
        <v>207</v>
      </c>
      <c r="H95" s="1">
        <f t="shared" si="18"/>
        <v>0</v>
      </c>
      <c r="I95" s="1">
        <f>VLOOKUP(C95,[1]考勤!$A$5:AP410,41,0)</f>
        <v>43.5</v>
      </c>
      <c r="K95" s="1">
        <f t="shared" si="19"/>
        <v>0</v>
      </c>
      <c r="L95" s="1">
        <f>IFERROR(VLOOKUP(C95,[1]奖惩!B:D,3,0),0)</f>
        <v>110</v>
      </c>
      <c r="M95" s="1">
        <f>VLOOKUP(C95,[1]工资计提!B:D,3,0)</f>
        <v>4795</v>
      </c>
      <c r="N95" s="1">
        <f t="shared" si="20"/>
        <v>265</v>
      </c>
      <c r="O95" s="1">
        <f>IFERROR(VLOOKUP(C95,[1]工龄工资!B:Q,16,0),0)</f>
        <v>0</v>
      </c>
      <c r="P95" s="1">
        <f t="shared" si="21"/>
        <v>250.5</v>
      </c>
      <c r="Q95" s="1">
        <f t="shared" si="22"/>
        <v>501</v>
      </c>
      <c r="R95" s="1">
        <f t="shared" si="17"/>
        <v>5921.5</v>
      </c>
      <c r="S95" s="1" t="s">
        <v>95</v>
      </c>
    </row>
    <row r="96" s="1" customFormat="1" customHeight="1" spans="2:19">
      <c r="B96" s="1" t="s">
        <v>131</v>
      </c>
      <c r="C96" s="1" t="s">
        <v>132</v>
      </c>
      <c r="E96" s="1">
        <f>VLOOKUP(C96,[1]考勤!$A:$AI,35,0)</f>
        <v>23</v>
      </c>
      <c r="F96" s="1">
        <f>VLOOKUP(C96,[1]考勤!$A$5:AP426,42,0)</f>
        <v>200</v>
      </c>
      <c r="H96" s="1">
        <f t="shared" si="18"/>
        <v>0</v>
      </c>
      <c r="I96" s="1">
        <f>VLOOKUP(C96,[1]考勤!$A$5:AP411,41,0)</f>
        <v>0</v>
      </c>
      <c r="K96" s="1">
        <f t="shared" si="19"/>
        <v>0</v>
      </c>
      <c r="L96" s="1">
        <f>IFERROR(VLOOKUP(C96,[1]奖惩!B:D,3,0),0)</f>
        <v>-27.6</v>
      </c>
      <c r="M96" s="1">
        <v>4600</v>
      </c>
      <c r="N96" s="1">
        <f t="shared" si="20"/>
        <v>230</v>
      </c>
      <c r="O96" s="1">
        <f>IFERROR(VLOOKUP(C96,[1]工龄工资!B:Q,16,0),0)</f>
        <v>0</v>
      </c>
      <c r="Q96" s="1">
        <v>200</v>
      </c>
      <c r="R96" s="1">
        <f t="shared" si="17"/>
        <v>5002.4</v>
      </c>
      <c r="S96" s="1" t="s">
        <v>95</v>
      </c>
    </row>
    <row r="97" s="1" customFormat="1" customHeight="1" spans="2:19">
      <c r="B97" s="1" t="s">
        <v>133</v>
      </c>
      <c r="C97" s="1" t="s">
        <v>134</v>
      </c>
      <c r="E97" s="1">
        <f>VLOOKUP(C97,[1]考勤!$A:$AI,35,0)</f>
        <v>31</v>
      </c>
      <c r="F97" s="1">
        <f>VLOOKUP(C97,[1]考勤!$A$5:AP427,42,0)</f>
        <v>248</v>
      </c>
      <c r="I97" s="1">
        <f>VLOOKUP(C97,[1]考勤!$A$5:AP412,41,0)</f>
        <v>0</v>
      </c>
      <c r="L97" s="1">
        <f>IFERROR(VLOOKUP(C97,[1]奖惩!B:D,3,0),0)</f>
        <v>-38.13</v>
      </c>
      <c r="M97" s="1">
        <v>8037.5</v>
      </c>
      <c r="N97" s="1">
        <f t="shared" si="20"/>
        <v>310</v>
      </c>
      <c r="O97" s="1">
        <f>IFERROR(VLOOKUP(C97,[1]工龄工资!B:Q,16,0),0)</f>
        <v>100</v>
      </c>
      <c r="Q97" s="1">
        <v>200</v>
      </c>
      <c r="R97" s="1">
        <f t="shared" si="17"/>
        <v>8609.37</v>
      </c>
      <c r="S97" s="1" t="s">
        <v>95</v>
      </c>
    </row>
    <row r="98" s="1" customFormat="1" customHeight="1" spans="2:19">
      <c r="B98" s="1" t="s">
        <v>133</v>
      </c>
      <c r="C98" s="1" t="s">
        <v>135</v>
      </c>
      <c r="E98" s="1">
        <f>VLOOKUP(C98,[1]考勤!$A:$AI,35,0)</f>
        <v>26</v>
      </c>
      <c r="F98" s="1">
        <f>VLOOKUP(C98,[1]考勤!$A$5:AP428,42,0)</f>
        <v>210</v>
      </c>
      <c r="I98" s="1">
        <f>VLOOKUP(C98,[1]考勤!$A$5:AP413,41,0)</f>
        <v>0</v>
      </c>
      <c r="L98" s="1">
        <f>IFERROR(VLOOKUP(C98,[1]奖惩!B:D,3,0),0)</f>
        <v>-54.6</v>
      </c>
      <c r="M98" s="1">
        <f>(F98+I98)*25</f>
        <v>5250</v>
      </c>
      <c r="N98" s="1">
        <f t="shared" si="20"/>
        <v>260</v>
      </c>
      <c r="O98" s="1">
        <f>IFERROR(VLOOKUP(C98,[1]工龄工资!B:Q,16,0),0)</f>
        <v>0</v>
      </c>
      <c r="Q98" s="1">
        <v>200</v>
      </c>
      <c r="R98" s="1">
        <f t="shared" si="17"/>
        <v>5655.4</v>
      </c>
      <c r="S98" s="1" t="s">
        <v>95</v>
      </c>
    </row>
    <row r="99" s="1" customFormat="1" customHeight="1" spans="2:19">
      <c r="B99" s="1" t="s">
        <v>136</v>
      </c>
      <c r="C99" s="1" t="s">
        <v>137</v>
      </c>
      <c r="E99" s="1">
        <f>VLOOKUP(C99,[1]考勤!$A:$AI,35,0)</f>
        <v>8</v>
      </c>
      <c r="F99" s="1">
        <f>VLOOKUP(C99,[1]考勤!$A$5:AP429,42,0)</f>
        <v>64</v>
      </c>
      <c r="I99" s="1">
        <f>VLOOKUP(C99,[1]考勤!$A$5:AP414,41,0)</f>
        <v>0</v>
      </c>
      <c r="L99" s="1">
        <f>IFERROR(VLOOKUP(C99,[1]奖惩!B:D,3,0),0)</f>
        <v>0</v>
      </c>
      <c r="M99" s="1">
        <f>3000/200*F99</f>
        <v>960</v>
      </c>
      <c r="N99" s="1">
        <f t="shared" si="20"/>
        <v>80</v>
      </c>
      <c r="O99" s="1">
        <f>IFERROR(VLOOKUP(C99,[1]工龄工资!B:Q,16,0),0)</f>
        <v>0</v>
      </c>
      <c r="Q99" s="1">
        <v>200</v>
      </c>
      <c r="R99" s="1">
        <f t="shared" si="17"/>
        <v>1240</v>
      </c>
      <c r="S99" s="1" t="s">
        <v>95</v>
      </c>
    </row>
    <row r="100" s="1" customFormat="1" customHeight="1" spans="2:19">
      <c r="B100" s="1" t="s">
        <v>138</v>
      </c>
      <c r="C100" s="1" t="s">
        <v>139</v>
      </c>
      <c r="E100" s="1">
        <v>27</v>
      </c>
      <c r="F100" s="1">
        <f t="shared" ref="F100:F104" si="23">E100*8</f>
        <v>216</v>
      </c>
      <c r="I100" s="1">
        <v>0</v>
      </c>
      <c r="L100" s="1">
        <f>IFERROR(VLOOKUP(C100,[1]奖惩!B:D,3,0),0)</f>
        <v>-64.48</v>
      </c>
      <c r="M100" s="1">
        <v>6200</v>
      </c>
      <c r="N100" s="1">
        <v>170</v>
      </c>
      <c r="O100" s="1">
        <f>IFERROR(VLOOKUP(C100,[1]工龄工资!B:Q,16,0),0)</f>
        <v>0</v>
      </c>
      <c r="P100" s="1">
        <v>125</v>
      </c>
      <c r="Q100" s="1">
        <v>200</v>
      </c>
      <c r="R100" s="1">
        <f t="shared" si="17"/>
        <v>6630.52</v>
      </c>
      <c r="S100" s="1" t="s">
        <v>95</v>
      </c>
    </row>
    <row r="101" s="1" customFormat="1" customHeight="1" spans="2:19">
      <c r="B101" s="1" t="s">
        <v>138</v>
      </c>
      <c r="C101" s="1" t="s">
        <v>140</v>
      </c>
      <c r="E101" s="1">
        <v>3</v>
      </c>
      <c r="F101" s="1">
        <f t="shared" si="23"/>
        <v>24</v>
      </c>
      <c r="I101" s="1">
        <v>0</v>
      </c>
      <c r="L101" s="1">
        <f>IFERROR(VLOOKUP(C101,[1]奖惩!B:D,3,0),0)</f>
        <v>0</v>
      </c>
      <c r="M101" s="1">
        <v>692.31</v>
      </c>
      <c r="N101" s="1">
        <v>0</v>
      </c>
      <c r="O101" s="1">
        <f>IFERROR(VLOOKUP(C101,[1]工龄工资!B:Q,16,0),0)</f>
        <v>0</v>
      </c>
      <c r="P101" s="1">
        <v>0</v>
      </c>
      <c r="R101" s="1">
        <f t="shared" si="17"/>
        <v>692.31</v>
      </c>
      <c r="S101" s="1" t="s">
        <v>95</v>
      </c>
    </row>
    <row r="102" s="1" customFormat="1" customHeight="1" spans="2:19">
      <c r="B102" s="1" t="s">
        <v>138</v>
      </c>
      <c r="C102" s="1" t="s">
        <v>141</v>
      </c>
      <c r="E102" s="1">
        <v>22</v>
      </c>
      <c r="F102" s="1">
        <f t="shared" si="23"/>
        <v>176</v>
      </c>
      <c r="I102" s="1">
        <v>0</v>
      </c>
      <c r="L102" s="1">
        <f>IFERROR(VLOOKUP(C102,[1]奖惩!B:D,3,0),0)</f>
        <v>0</v>
      </c>
      <c r="M102" s="1">
        <v>5076.92</v>
      </c>
      <c r="N102" s="1">
        <v>0</v>
      </c>
      <c r="O102" s="1">
        <f>IFERROR(VLOOKUP(C102,[1]工龄工资!B:Q,16,0),0)</f>
        <v>0</v>
      </c>
      <c r="P102" s="1">
        <v>0</v>
      </c>
      <c r="Q102" s="1">
        <v>200</v>
      </c>
      <c r="R102" s="1">
        <f t="shared" si="17"/>
        <v>5276.92</v>
      </c>
      <c r="S102" s="1" t="s">
        <v>95</v>
      </c>
    </row>
    <row r="103" s="1" customFormat="1" customHeight="1" spans="2:19">
      <c r="B103" s="1" t="s">
        <v>138</v>
      </c>
      <c r="C103" s="1" t="s">
        <v>142</v>
      </c>
      <c r="E103" s="1">
        <v>27</v>
      </c>
      <c r="F103" s="1">
        <f t="shared" si="23"/>
        <v>216</v>
      </c>
      <c r="I103" s="1">
        <v>0</v>
      </c>
      <c r="L103" s="1">
        <f>IFERROR(VLOOKUP(C103,[1]奖惩!B:D,3,0),0)</f>
        <v>0</v>
      </c>
      <c r="M103" s="1">
        <v>3500</v>
      </c>
      <c r="N103" s="1">
        <v>0</v>
      </c>
      <c r="O103" s="1">
        <v>0</v>
      </c>
      <c r="P103" s="1">
        <v>0</v>
      </c>
      <c r="Q103" s="1">
        <v>200</v>
      </c>
      <c r="R103" s="1">
        <f t="shared" si="17"/>
        <v>3700</v>
      </c>
      <c r="S103" s="1" t="s">
        <v>95</v>
      </c>
    </row>
    <row r="104" s="1" customFormat="1" customHeight="1" spans="2:19">
      <c r="B104" s="1" t="s">
        <v>138</v>
      </c>
      <c r="C104" s="1" t="s">
        <v>143</v>
      </c>
      <c r="E104" s="1">
        <v>26.5</v>
      </c>
      <c r="F104" s="1">
        <f t="shared" si="23"/>
        <v>212</v>
      </c>
      <c r="I104" s="1">
        <v>0</v>
      </c>
      <c r="L104" s="1">
        <f>IFERROR(VLOOKUP(C104,[1]奖惩!B:D,3,0),0)</f>
        <v>0</v>
      </c>
      <c r="M104" s="1">
        <v>3800</v>
      </c>
      <c r="N104" s="1">
        <v>0</v>
      </c>
      <c r="O104" s="1">
        <f>IFERROR(VLOOKUP(C104,[1]工龄工资!B:Q,16,0),0)</f>
        <v>20</v>
      </c>
      <c r="Q104" s="1">
        <v>200</v>
      </c>
      <c r="R104" s="1">
        <f t="shared" si="17"/>
        <v>4020</v>
      </c>
      <c r="S104" s="1" t="s">
        <v>95</v>
      </c>
    </row>
    <row r="105" s="1" customFormat="1" customHeight="1" spans="1:18">
      <c r="A105" s="1" t="s">
        <v>144</v>
      </c>
      <c r="E105" s="1">
        <f t="shared" ref="E105:R105" si="24">SUM(E3:E104)</f>
        <v>2367</v>
      </c>
      <c r="F105" s="1">
        <f t="shared" si="24"/>
        <v>19117.5</v>
      </c>
      <c r="G105" s="1">
        <f t="shared" si="24"/>
        <v>1109.5</v>
      </c>
      <c r="H105" s="1">
        <f t="shared" si="24"/>
        <v>189775</v>
      </c>
      <c r="I105" s="1">
        <f t="shared" si="24"/>
        <v>5938.5</v>
      </c>
      <c r="J105" s="1">
        <f t="shared" si="24"/>
        <v>1123.5</v>
      </c>
      <c r="K105" s="1">
        <f t="shared" si="24"/>
        <v>61040.75</v>
      </c>
      <c r="L105" s="1">
        <f t="shared" si="24"/>
        <v>855.96</v>
      </c>
      <c r="M105" s="1">
        <f t="shared" si="24"/>
        <v>485906.01</v>
      </c>
      <c r="N105" s="1">
        <f t="shared" si="24"/>
        <v>17690</v>
      </c>
      <c r="O105" s="1">
        <f t="shared" si="24"/>
        <v>540</v>
      </c>
      <c r="P105" s="1">
        <f t="shared" si="24"/>
        <v>9932</v>
      </c>
      <c r="Q105" s="1">
        <f t="shared" si="24"/>
        <v>21614</v>
      </c>
      <c r="R105" s="1">
        <f t="shared" si="24"/>
        <v>535497.11</v>
      </c>
    </row>
    <row r="106" s="1" customFormat="1" customHeight="1" spans="1:3">
      <c r="A106" s="1" t="s">
        <v>145</v>
      </c>
      <c r="C106" s="1">
        <f>R105</f>
        <v>535497.11</v>
      </c>
    </row>
    <row r="109" s="1" customFormat="1" customHeight="1" spans="3:6">
      <c r="C109" s="1" t="s">
        <v>2</v>
      </c>
      <c r="D109" s="1" t="s">
        <v>146</v>
      </c>
      <c r="E109" s="1" t="s">
        <v>147</v>
      </c>
      <c r="F109" s="1" t="s">
        <v>148</v>
      </c>
    </row>
    <row r="110" s="1" customFormat="1" customHeight="1" spans="3:6">
      <c r="C110" s="1" t="s">
        <v>85</v>
      </c>
      <c r="D110" s="1">
        <v>412.5</v>
      </c>
      <c r="E110" s="1">
        <v>129</v>
      </c>
      <c r="F110" s="1">
        <v>11841</v>
      </c>
    </row>
    <row r="111" s="1" customFormat="1" customHeight="1" spans="3:6">
      <c r="C111" s="1" t="s">
        <v>20</v>
      </c>
      <c r="D111" s="1">
        <v>2547</v>
      </c>
      <c r="E111" s="1">
        <v>860</v>
      </c>
      <c r="F111" s="1">
        <v>78014.96</v>
      </c>
    </row>
    <row r="112" s="1" customFormat="1" customHeight="1" spans="3:6">
      <c r="C112" s="1" t="s">
        <v>32</v>
      </c>
      <c r="D112" s="1">
        <v>2994</v>
      </c>
      <c r="E112" s="1">
        <v>656</v>
      </c>
      <c r="F112" s="1">
        <v>77240.85</v>
      </c>
    </row>
    <row r="113" s="1" customFormat="1" customHeight="1" spans="3:6">
      <c r="C113" s="1" t="s">
        <v>108</v>
      </c>
      <c r="D113" s="1">
        <v>728</v>
      </c>
      <c r="E113" s="1">
        <v>318</v>
      </c>
      <c r="F113" s="1">
        <v>21367.61</v>
      </c>
    </row>
    <row r="114" s="1" customFormat="1" customHeight="1" spans="3:6">
      <c r="C114" s="1" t="s">
        <v>43</v>
      </c>
      <c r="D114" s="1">
        <v>448</v>
      </c>
      <c r="E114" s="1">
        <v>219</v>
      </c>
      <c r="F114" s="1">
        <v>12741.36</v>
      </c>
    </row>
    <row r="115" s="1" customFormat="1" customHeight="1" spans="3:6">
      <c r="C115" s="1" t="s">
        <v>41</v>
      </c>
      <c r="D115" s="1">
        <v>1351.5</v>
      </c>
      <c r="E115" s="1">
        <v>695</v>
      </c>
      <c r="F115" s="1">
        <v>41399.14</v>
      </c>
    </row>
    <row r="116" s="1" customFormat="1" customHeight="1" spans="3:6">
      <c r="C116" s="1" t="s">
        <v>46</v>
      </c>
      <c r="D116" s="1">
        <v>440</v>
      </c>
      <c r="E116" s="1">
        <v>136.5</v>
      </c>
      <c r="F116" s="1">
        <v>11456.25</v>
      </c>
    </row>
    <row r="117" s="1" customFormat="1" customHeight="1" spans="3:6">
      <c r="C117" s="1" t="s">
        <v>48</v>
      </c>
      <c r="D117" s="1">
        <v>200</v>
      </c>
      <c r="E117" s="1">
        <v>0</v>
      </c>
      <c r="F117" s="1">
        <v>5850</v>
      </c>
    </row>
    <row r="118" s="1" customFormat="1" customHeight="1" spans="3:6">
      <c r="C118" s="1" t="s">
        <v>50</v>
      </c>
      <c r="D118" s="1">
        <v>3939</v>
      </c>
      <c r="E118" s="1">
        <v>1254.5</v>
      </c>
      <c r="F118" s="1">
        <v>106961.62</v>
      </c>
    </row>
    <row r="119" s="1" customFormat="1" customHeight="1" spans="3:6">
      <c r="C119" s="1" t="s">
        <v>74</v>
      </c>
      <c r="D119" s="1">
        <v>534.5</v>
      </c>
      <c r="E119" s="1">
        <v>147</v>
      </c>
      <c r="F119" s="1">
        <v>13300</v>
      </c>
    </row>
    <row r="120" s="1" customFormat="1" customHeight="1" spans="3:6">
      <c r="C120" s="1" t="s">
        <v>52</v>
      </c>
      <c r="D120" s="1">
        <v>214</v>
      </c>
      <c r="E120" s="1">
        <v>4.5</v>
      </c>
      <c r="F120" s="1">
        <v>4266.5</v>
      </c>
    </row>
    <row r="121" s="1" customFormat="1" customHeight="1" spans="3:6">
      <c r="C121" s="1" t="s">
        <v>87</v>
      </c>
      <c r="D121" s="1">
        <v>1044.5</v>
      </c>
      <c r="E121" s="1">
        <v>468.5</v>
      </c>
      <c r="F121" s="1">
        <v>34363</v>
      </c>
    </row>
    <row r="122" s="1" customFormat="1" customHeight="1" spans="3:6">
      <c r="C122" s="1" t="s">
        <v>76</v>
      </c>
      <c r="D122" s="1">
        <v>528</v>
      </c>
      <c r="E122" s="1">
        <v>161</v>
      </c>
      <c r="F122" s="1">
        <v>13448.4</v>
      </c>
    </row>
    <row r="123" s="1" customFormat="1" customHeight="1" spans="3:6">
      <c r="C123" s="1" t="s">
        <v>138</v>
      </c>
      <c r="D123" s="1">
        <v>844</v>
      </c>
      <c r="E123" s="1">
        <v>0</v>
      </c>
      <c r="F123" s="1">
        <v>20319.75</v>
      </c>
    </row>
    <row r="124" s="1" customFormat="1" customHeight="1" spans="3:6">
      <c r="C124" s="1" t="s">
        <v>136</v>
      </c>
      <c r="D124" s="1">
        <v>64</v>
      </c>
      <c r="E124" s="1">
        <v>0</v>
      </c>
      <c r="F124" s="1">
        <v>1240</v>
      </c>
    </row>
    <row r="125" s="1" customFormat="1" customHeight="1" spans="3:6">
      <c r="C125" s="1" t="s">
        <v>131</v>
      </c>
      <c r="D125" s="1">
        <v>200</v>
      </c>
      <c r="E125" s="1">
        <v>0</v>
      </c>
      <c r="F125" s="1">
        <v>5002.4</v>
      </c>
    </row>
    <row r="126" s="1" customFormat="1" customHeight="1" spans="3:6">
      <c r="C126" s="1" t="s">
        <v>133</v>
      </c>
      <c r="D126" s="1">
        <v>458</v>
      </c>
      <c r="E126" s="1">
        <v>0</v>
      </c>
      <c r="F126" s="1">
        <v>14264.77</v>
      </c>
    </row>
    <row r="127" s="1" customFormat="1" customHeight="1" spans="3:6">
      <c r="C127" s="1" t="s">
        <v>89</v>
      </c>
      <c r="D127" s="1">
        <v>1250.5</v>
      </c>
      <c r="E127" s="1">
        <v>429.5</v>
      </c>
      <c r="F127" s="1">
        <v>36809.5</v>
      </c>
    </row>
    <row r="128" s="1" customFormat="1" customHeight="1" spans="3:6">
      <c r="C128" s="1" t="s">
        <v>79</v>
      </c>
      <c r="D128" s="1">
        <v>920</v>
      </c>
      <c r="E128" s="1">
        <v>460</v>
      </c>
      <c r="F128" s="1">
        <v>25610</v>
      </c>
    </row>
    <row r="129" s="1" customFormat="1" customHeight="1" spans="3:6">
      <c r="C129" s="1" t="s">
        <v>149</v>
      </c>
      <c r="D129" s="1">
        <v>19117.5</v>
      </c>
      <c r="E129" s="1">
        <v>5938.5</v>
      </c>
      <c r="F129" s="1">
        <v>535497.11</v>
      </c>
    </row>
  </sheetData>
  <mergeCells count="3">
    <mergeCell ref="A1:S1"/>
    <mergeCell ref="A106:B106"/>
    <mergeCell ref="C106:S106"/>
  </mergeCells>
  <conditionalFormatting sqref="C1">
    <cfRule type="duplicateValues" priority="18"/>
    <cfRule type="duplicateValues" priority="17"/>
    <cfRule type="duplicateValues" priority="16"/>
    <cfRule type="duplicateValues" priority="15"/>
    <cfRule type="duplicateValues" priority="14"/>
    <cfRule type="duplicateValues" priority="13"/>
    <cfRule type="duplicateValues" priority="12"/>
    <cfRule type="duplicateValues" priority="11"/>
    <cfRule type="duplicateValues" priority="10"/>
    <cfRule type="duplicateValues" priority="9"/>
    <cfRule type="duplicateValues" priority="8"/>
    <cfRule type="duplicateValues" priority="7"/>
    <cfRule type="duplicateValues" priority="6"/>
    <cfRule type="duplicateValues" priority="5"/>
    <cfRule type="duplicateValues" priority="4"/>
    <cfRule type="duplicateValues" priority="3"/>
    <cfRule type="duplicateValues" priority="2"/>
    <cfRule type="duplicateValues" priority="1"/>
  </conditionalFormatting>
  <conditionalFormatting sqref="C3">
    <cfRule type="duplicateValues" priority="215"/>
  </conditionalFormatting>
  <conditionalFormatting sqref="C8">
    <cfRule type="duplicateValues" priority="35"/>
    <cfRule type="duplicateValues" priority="34"/>
    <cfRule type="duplicateValues" priority="33"/>
    <cfRule type="duplicateValues" priority="32"/>
    <cfRule type="duplicateValues" priority="31"/>
    <cfRule type="duplicateValues" priority="30"/>
    <cfRule type="duplicateValues" priority="29"/>
    <cfRule type="duplicateValues" priority="28"/>
    <cfRule type="duplicateValues" priority="27"/>
    <cfRule type="duplicateValues" priority="26"/>
    <cfRule type="duplicateValues" priority="25"/>
    <cfRule type="duplicateValues" priority="24"/>
    <cfRule type="duplicateValues" priority="23"/>
    <cfRule type="duplicateValues" priority="22"/>
    <cfRule type="duplicateValues" priority="21"/>
    <cfRule type="duplicateValues" priority="20"/>
    <cfRule type="duplicateValues" priority="19"/>
  </conditionalFormatting>
  <conditionalFormatting sqref="C9">
    <cfRule type="duplicateValues" priority="514"/>
    <cfRule type="duplicateValues" priority="479"/>
  </conditionalFormatting>
  <conditionalFormatting sqref="C12">
    <cfRule type="duplicateValues" priority="499"/>
    <cfRule type="duplicateValues" priority="464"/>
  </conditionalFormatting>
  <conditionalFormatting sqref="C13">
    <cfRule type="duplicateValues" priority="498"/>
    <cfRule type="duplicateValues" priority="463"/>
  </conditionalFormatting>
  <conditionalFormatting sqref="C14">
    <cfRule type="duplicateValues" priority="497"/>
    <cfRule type="duplicateValues" priority="462"/>
  </conditionalFormatting>
  <conditionalFormatting sqref="C15">
    <cfRule type="duplicateValues" priority="349"/>
    <cfRule type="duplicateValues" priority="347"/>
    <cfRule type="duplicateValues" priority="345"/>
    <cfRule type="duplicateValues" priority="343"/>
    <cfRule type="duplicateValues" priority="341"/>
    <cfRule type="duplicateValues" priority="339"/>
    <cfRule type="duplicateValues" priority="337"/>
    <cfRule type="duplicateValues" priority="335"/>
    <cfRule type="duplicateValues" priority="333"/>
    <cfRule type="duplicateValues" priority="331"/>
  </conditionalFormatting>
  <conditionalFormatting sqref="C16">
    <cfRule type="duplicateValues" priority="348"/>
    <cfRule type="duplicateValues" priority="346"/>
    <cfRule type="duplicateValues" priority="344"/>
    <cfRule type="duplicateValues" priority="342"/>
    <cfRule type="duplicateValues" priority="340"/>
    <cfRule type="duplicateValues" priority="338"/>
    <cfRule type="duplicateValues" priority="336"/>
    <cfRule type="duplicateValues" priority="334"/>
    <cfRule type="duplicateValues" priority="332"/>
    <cfRule type="duplicateValues" priority="330"/>
  </conditionalFormatting>
  <conditionalFormatting sqref="C20">
    <cfRule type="duplicateValues" priority="491"/>
    <cfRule type="duplicateValues" priority="456"/>
  </conditionalFormatting>
  <conditionalFormatting sqref="C21">
    <cfRule type="duplicateValues" priority="212"/>
    <cfRule type="duplicateValues" priority="210"/>
    <cfRule type="duplicateValues" priority="208"/>
    <cfRule type="duplicateValues" priority="206"/>
    <cfRule type="duplicateValues" priority="204"/>
    <cfRule type="duplicateValues" priority="202"/>
    <cfRule type="duplicateValues" priority="200"/>
    <cfRule type="duplicateValues" priority="198"/>
    <cfRule type="duplicateValues" priority="196"/>
    <cfRule type="duplicateValues" priority="194"/>
    <cfRule type="duplicateValues" priority="192"/>
    <cfRule type="duplicateValues" priority="190"/>
    <cfRule type="duplicateValues" priority="188"/>
    <cfRule type="duplicateValues" priority="186"/>
  </conditionalFormatting>
  <conditionalFormatting sqref="C22">
    <cfRule type="duplicateValues" priority="211"/>
    <cfRule type="duplicateValues" priority="209"/>
    <cfRule type="duplicateValues" priority="207"/>
    <cfRule type="duplicateValues" priority="205"/>
    <cfRule type="duplicateValues" priority="203"/>
    <cfRule type="duplicateValues" priority="201"/>
    <cfRule type="duplicateValues" priority="199"/>
    <cfRule type="duplicateValues" priority="197"/>
    <cfRule type="duplicateValues" priority="195"/>
    <cfRule type="duplicateValues" priority="193"/>
    <cfRule type="duplicateValues" priority="191"/>
    <cfRule type="duplicateValues" priority="189"/>
    <cfRule type="duplicateValues" priority="187"/>
    <cfRule type="duplicateValues" priority="185"/>
  </conditionalFormatting>
  <conditionalFormatting sqref="C23">
    <cfRule type="duplicateValues" priority="489"/>
    <cfRule type="duplicateValues" priority="454"/>
  </conditionalFormatting>
  <conditionalFormatting sqref="C24">
    <cfRule type="duplicateValues" priority="488"/>
    <cfRule type="duplicateValues" priority="453"/>
  </conditionalFormatting>
  <conditionalFormatting sqref="C28">
    <cfRule type="duplicateValues" priority="184"/>
    <cfRule type="duplicateValues" priority="178"/>
    <cfRule type="duplicateValues" priority="172"/>
    <cfRule type="duplicateValues" priority="166"/>
    <cfRule type="duplicateValues" priority="160"/>
    <cfRule type="duplicateValues" priority="154"/>
    <cfRule type="duplicateValues" priority="148"/>
    <cfRule type="duplicateValues" priority="142"/>
    <cfRule type="duplicateValues" priority="136"/>
    <cfRule type="duplicateValues" priority="130"/>
    <cfRule type="duplicateValues" priority="124"/>
    <cfRule type="duplicateValues" priority="118"/>
    <cfRule type="duplicateValues" priority="112"/>
    <cfRule type="duplicateValues" priority="106"/>
  </conditionalFormatting>
  <conditionalFormatting sqref="C29">
    <cfRule type="duplicateValues" priority="183"/>
    <cfRule type="duplicateValues" priority="177"/>
    <cfRule type="duplicateValues" priority="171"/>
    <cfRule type="duplicateValues" priority="165"/>
    <cfRule type="duplicateValues" priority="159"/>
    <cfRule type="duplicateValues" priority="153"/>
    <cfRule type="duplicateValues" priority="147"/>
    <cfRule type="duplicateValues" priority="141"/>
    <cfRule type="duplicateValues" priority="135"/>
    <cfRule type="duplicateValues" priority="129"/>
    <cfRule type="duplicateValues" priority="123"/>
    <cfRule type="duplicateValues" priority="117"/>
    <cfRule type="duplicateValues" priority="111"/>
    <cfRule type="duplicateValues" priority="105"/>
  </conditionalFormatting>
  <conditionalFormatting sqref="C30">
    <cfRule type="duplicateValues" priority="182"/>
    <cfRule type="duplicateValues" priority="176"/>
    <cfRule type="duplicateValues" priority="170"/>
    <cfRule type="duplicateValues" priority="164"/>
    <cfRule type="duplicateValues" priority="158"/>
    <cfRule type="duplicateValues" priority="152"/>
    <cfRule type="duplicateValues" priority="146"/>
    <cfRule type="duplicateValues" priority="140"/>
    <cfRule type="duplicateValues" priority="134"/>
    <cfRule type="duplicateValues" priority="128"/>
    <cfRule type="duplicateValues" priority="122"/>
    <cfRule type="duplicateValues" priority="116"/>
    <cfRule type="duplicateValues" priority="110"/>
    <cfRule type="duplicateValues" priority="104"/>
  </conditionalFormatting>
  <conditionalFormatting sqref="C31">
    <cfRule type="duplicateValues" priority="181"/>
    <cfRule type="duplicateValues" priority="175"/>
    <cfRule type="duplicateValues" priority="169"/>
    <cfRule type="duplicateValues" priority="163"/>
    <cfRule type="duplicateValues" priority="157"/>
    <cfRule type="duplicateValues" priority="151"/>
    <cfRule type="duplicateValues" priority="145"/>
    <cfRule type="duplicateValues" priority="139"/>
    <cfRule type="duplicateValues" priority="133"/>
    <cfRule type="duplicateValues" priority="127"/>
    <cfRule type="duplicateValues" priority="121"/>
    <cfRule type="duplicateValues" priority="115"/>
    <cfRule type="duplicateValues" priority="109"/>
    <cfRule type="duplicateValues" priority="103"/>
  </conditionalFormatting>
  <conditionalFormatting sqref="C32">
    <cfRule type="duplicateValues" priority="180"/>
    <cfRule type="duplicateValues" priority="174"/>
    <cfRule type="duplicateValues" priority="168"/>
    <cfRule type="duplicateValues" priority="162"/>
    <cfRule type="duplicateValues" priority="156"/>
    <cfRule type="duplicateValues" priority="150"/>
    <cfRule type="duplicateValues" priority="144"/>
    <cfRule type="duplicateValues" priority="138"/>
    <cfRule type="duplicateValues" priority="132"/>
    <cfRule type="duplicateValues" priority="126"/>
    <cfRule type="duplicateValues" priority="120"/>
    <cfRule type="duplicateValues" priority="114"/>
    <cfRule type="duplicateValues" priority="108"/>
    <cfRule type="duplicateValues" priority="102"/>
  </conditionalFormatting>
  <conditionalFormatting sqref="C33">
    <cfRule type="duplicateValues" priority="179"/>
    <cfRule type="duplicateValues" priority="173"/>
    <cfRule type="duplicateValues" priority="167"/>
    <cfRule type="duplicateValues" priority="161"/>
    <cfRule type="duplicateValues" priority="155"/>
    <cfRule type="duplicateValues" priority="149"/>
    <cfRule type="duplicateValues" priority="143"/>
    <cfRule type="duplicateValues" priority="137"/>
    <cfRule type="duplicateValues" priority="131"/>
    <cfRule type="duplicateValues" priority="125"/>
    <cfRule type="duplicateValues" priority="119"/>
    <cfRule type="duplicateValues" priority="113"/>
    <cfRule type="duplicateValues" priority="107"/>
    <cfRule type="duplicateValues" priority="101"/>
  </conditionalFormatting>
  <conditionalFormatting sqref="C34">
    <cfRule type="duplicateValues" priority="486"/>
    <cfRule type="duplicateValues" priority="451"/>
  </conditionalFormatting>
  <conditionalFormatting sqref="C35">
    <cfRule type="duplicateValues" priority="485"/>
    <cfRule type="duplicateValues" priority="450"/>
  </conditionalFormatting>
  <conditionalFormatting sqref="C36">
    <cfRule type="duplicateValues" priority="484"/>
    <cfRule type="duplicateValues" priority="449"/>
  </conditionalFormatting>
  <conditionalFormatting sqref="C37">
    <cfRule type="duplicateValues" priority="483"/>
    <cfRule type="duplicateValues" priority="448"/>
  </conditionalFormatting>
  <conditionalFormatting sqref="C38">
    <cfRule type="duplicateValues" priority="399"/>
    <cfRule type="duplicateValues" priority="398"/>
    <cfRule type="duplicateValues" priority="397"/>
    <cfRule type="duplicateValues" priority="396"/>
    <cfRule type="duplicateValues" priority="395"/>
    <cfRule type="duplicateValues" priority="394"/>
    <cfRule type="duplicateValues" priority="393"/>
    <cfRule type="duplicateValues" priority="392"/>
  </conditionalFormatting>
  <conditionalFormatting sqref="C39">
    <cfRule type="duplicateValues" priority="329"/>
    <cfRule type="duplicateValues" priority="323"/>
    <cfRule type="duplicateValues" priority="317"/>
    <cfRule type="duplicateValues" priority="311"/>
    <cfRule type="duplicateValues" priority="305"/>
    <cfRule type="duplicateValues" priority="299"/>
    <cfRule type="duplicateValues" priority="293"/>
    <cfRule type="duplicateValues" priority="287"/>
    <cfRule type="duplicateValues" priority="281"/>
    <cfRule type="duplicateValues" priority="275"/>
  </conditionalFormatting>
  <conditionalFormatting sqref="C40">
    <cfRule type="duplicateValues" priority="328"/>
    <cfRule type="duplicateValues" priority="322"/>
    <cfRule type="duplicateValues" priority="316"/>
    <cfRule type="duplicateValues" priority="310"/>
    <cfRule type="duplicateValues" priority="304"/>
    <cfRule type="duplicateValues" priority="298"/>
    <cfRule type="duplicateValues" priority="292"/>
    <cfRule type="duplicateValues" priority="286"/>
    <cfRule type="duplicateValues" priority="280"/>
    <cfRule type="duplicateValues" priority="274"/>
  </conditionalFormatting>
  <conditionalFormatting sqref="C41">
    <cfRule type="duplicateValues" priority="52"/>
    <cfRule type="duplicateValues" priority="51"/>
    <cfRule type="duplicateValues" priority="50"/>
    <cfRule type="duplicateValues" priority="49"/>
    <cfRule type="duplicateValues" priority="48"/>
    <cfRule type="duplicateValues" priority="47"/>
    <cfRule type="duplicateValues" priority="46"/>
    <cfRule type="duplicateValues" priority="45"/>
    <cfRule type="duplicateValues" priority="44"/>
    <cfRule type="duplicateValues" priority="43"/>
    <cfRule type="duplicateValues" priority="42"/>
    <cfRule type="duplicateValues" priority="41"/>
    <cfRule type="duplicateValues" priority="40"/>
    <cfRule type="duplicateValues" priority="39"/>
    <cfRule type="duplicateValues" priority="38"/>
    <cfRule type="duplicateValues" priority="37"/>
  </conditionalFormatting>
  <conditionalFormatting sqref="C42">
    <cfRule type="duplicateValues" priority="68"/>
    <cfRule type="duplicateValues" priority="67"/>
    <cfRule type="duplicateValues" priority="66"/>
    <cfRule type="duplicateValues" priority="65"/>
    <cfRule type="duplicateValues" priority="64"/>
    <cfRule type="duplicateValues" priority="63"/>
    <cfRule type="duplicateValues" priority="62"/>
    <cfRule type="duplicateValues" priority="61"/>
    <cfRule type="duplicateValues" priority="60"/>
    <cfRule type="duplicateValues" priority="59"/>
    <cfRule type="duplicateValues" priority="58"/>
    <cfRule type="duplicateValues" priority="57"/>
    <cfRule type="duplicateValues" priority="56"/>
    <cfRule type="duplicateValues" priority="55"/>
    <cfRule type="duplicateValues" priority="54"/>
    <cfRule type="duplicateValues" priority="53"/>
  </conditionalFormatting>
  <conditionalFormatting sqref="C43">
    <cfRule type="duplicateValues" priority="327"/>
    <cfRule type="duplicateValues" priority="321"/>
    <cfRule type="duplicateValues" priority="315"/>
    <cfRule type="duplicateValues" priority="309"/>
    <cfRule type="duplicateValues" priority="303"/>
    <cfRule type="duplicateValues" priority="297"/>
    <cfRule type="duplicateValues" priority="291"/>
    <cfRule type="duplicateValues" priority="285"/>
    <cfRule type="duplicateValues" priority="279"/>
    <cfRule type="duplicateValues" priority="273"/>
  </conditionalFormatting>
  <conditionalFormatting sqref="C44">
    <cfRule type="duplicateValues" priority="326"/>
    <cfRule type="duplicateValues" priority="320"/>
    <cfRule type="duplicateValues" priority="314"/>
    <cfRule type="duplicateValues" priority="308"/>
    <cfRule type="duplicateValues" priority="302"/>
    <cfRule type="duplicateValues" priority="296"/>
    <cfRule type="duplicateValues" priority="290"/>
    <cfRule type="duplicateValues" priority="284"/>
    <cfRule type="duplicateValues" priority="278"/>
    <cfRule type="duplicateValues" priority="272"/>
  </conditionalFormatting>
  <conditionalFormatting sqref="C45">
    <cfRule type="duplicateValues" priority="325"/>
    <cfRule type="duplicateValues" priority="319"/>
    <cfRule type="duplicateValues" priority="313"/>
    <cfRule type="duplicateValues" priority="307"/>
    <cfRule type="duplicateValues" priority="301"/>
    <cfRule type="duplicateValues" priority="295"/>
    <cfRule type="duplicateValues" priority="289"/>
    <cfRule type="duplicateValues" priority="283"/>
    <cfRule type="duplicateValues" priority="277"/>
    <cfRule type="duplicateValues" priority="271"/>
  </conditionalFormatting>
  <conditionalFormatting sqref="C46">
    <cfRule type="duplicateValues" priority="324"/>
    <cfRule type="duplicateValues" priority="318"/>
    <cfRule type="duplicateValues" priority="312"/>
    <cfRule type="duplicateValues" priority="306"/>
    <cfRule type="duplicateValues" priority="300"/>
    <cfRule type="duplicateValues" priority="294"/>
    <cfRule type="duplicateValues" priority="288"/>
    <cfRule type="duplicateValues" priority="282"/>
    <cfRule type="duplicateValues" priority="276"/>
    <cfRule type="duplicateValues" priority="270"/>
  </conditionalFormatting>
  <conditionalFormatting sqref="C48">
    <cfRule type="duplicateValues" priority="256"/>
    <cfRule type="duplicateValues" priority="255"/>
    <cfRule type="duplicateValues" priority="254"/>
    <cfRule type="duplicateValues" priority="253"/>
    <cfRule type="duplicateValues" priority="252"/>
    <cfRule type="duplicateValues" priority="251"/>
    <cfRule type="duplicateValues" priority="250"/>
    <cfRule type="duplicateValues" priority="249"/>
    <cfRule type="duplicateValues" priority="248"/>
    <cfRule type="duplicateValues" priority="247"/>
    <cfRule type="duplicateValues" priority="246"/>
    <cfRule type="duplicateValues" priority="245"/>
    <cfRule type="duplicateValues" priority="244"/>
  </conditionalFormatting>
  <conditionalFormatting sqref="C49">
    <cfRule type="duplicateValues" priority="528"/>
  </conditionalFormatting>
  <conditionalFormatting sqref="C50">
    <cfRule type="duplicateValues" priority="444"/>
    <cfRule type="duplicateValues" priority="443"/>
  </conditionalFormatting>
  <conditionalFormatting sqref="C51">
    <cfRule type="duplicateValues" priority="441"/>
    <cfRule type="duplicateValues" priority="433"/>
    <cfRule type="duplicateValues" priority="425"/>
  </conditionalFormatting>
  <conditionalFormatting sqref="C52">
    <cfRule type="duplicateValues" priority="391"/>
    <cfRule type="duplicateValues" priority="389"/>
    <cfRule type="duplicateValues" priority="387"/>
    <cfRule type="duplicateValues" priority="385"/>
    <cfRule type="duplicateValues" priority="383"/>
    <cfRule type="duplicateValues" priority="381"/>
    <cfRule type="duplicateValues" priority="379"/>
    <cfRule type="duplicateValues" priority="377"/>
  </conditionalFormatting>
  <conditionalFormatting sqref="C53">
    <cfRule type="duplicateValues" priority="390"/>
    <cfRule type="duplicateValues" priority="388"/>
    <cfRule type="duplicateValues" priority="386"/>
    <cfRule type="duplicateValues" priority="384"/>
    <cfRule type="duplicateValues" priority="382"/>
    <cfRule type="duplicateValues" priority="380"/>
    <cfRule type="duplicateValues" priority="378"/>
    <cfRule type="duplicateValues" priority="376"/>
  </conditionalFormatting>
  <conditionalFormatting sqref="C54">
    <cfRule type="duplicateValues" priority="268"/>
    <cfRule type="duplicateValues" priority="267"/>
    <cfRule type="duplicateValues" priority="266"/>
    <cfRule type="duplicateValues" priority="265"/>
    <cfRule type="duplicateValues" priority="264"/>
    <cfRule type="duplicateValues" priority="263"/>
    <cfRule type="duplicateValues" priority="262"/>
    <cfRule type="duplicateValues" priority="261"/>
    <cfRule type="duplicateValues" priority="260"/>
    <cfRule type="duplicateValues" priority="259"/>
    <cfRule type="duplicateValues" priority="258"/>
  </conditionalFormatting>
  <conditionalFormatting sqref="C55">
    <cfRule type="duplicateValues" priority="440"/>
    <cfRule type="duplicateValues" priority="432"/>
    <cfRule type="duplicateValues" priority="424"/>
  </conditionalFormatting>
  <conditionalFormatting sqref="C56">
    <cfRule type="duplicateValues" priority="358"/>
    <cfRule type="duplicateValues" priority="357"/>
    <cfRule type="duplicateValues" priority="356"/>
    <cfRule type="duplicateValues" priority="355"/>
    <cfRule type="duplicateValues" priority="354"/>
    <cfRule type="duplicateValues" priority="353"/>
    <cfRule type="duplicateValues" priority="352"/>
    <cfRule type="duplicateValues" priority="351"/>
  </conditionalFormatting>
  <conditionalFormatting sqref="C57">
    <cfRule type="duplicateValues" priority="434"/>
    <cfRule type="duplicateValues" priority="426"/>
    <cfRule type="duplicateValues" priority="418"/>
  </conditionalFormatting>
  <conditionalFormatting sqref="C58">
    <cfRule type="duplicateValues" priority="375"/>
    <cfRule type="duplicateValues" priority="373"/>
    <cfRule type="duplicateValues" priority="371"/>
    <cfRule type="duplicateValues" priority="369"/>
    <cfRule type="duplicateValues" priority="367"/>
    <cfRule type="duplicateValues" priority="365"/>
    <cfRule type="duplicateValues" priority="363"/>
    <cfRule type="duplicateValues" priority="361"/>
  </conditionalFormatting>
  <conditionalFormatting sqref="C59">
    <cfRule type="duplicateValues" priority="84"/>
    <cfRule type="duplicateValues" priority="83"/>
    <cfRule type="duplicateValues" priority="82"/>
    <cfRule type="duplicateValues" priority="81"/>
    <cfRule type="duplicateValues" priority="80"/>
    <cfRule type="duplicateValues" priority="79"/>
    <cfRule type="duplicateValues" priority="78"/>
    <cfRule type="duplicateValues" priority="77"/>
    <cfRule type="duplicateValues" priority="76"/>
    <cfRule type="duplicateValues" priority="75"/>
    <cfRule type="duplicateValues" priority="74"/>
    <cfRule type="duplicateValues" priority="73"/>
    <cfRule type="duplicateValues" priority="72"/>
    <cfRule type="duplicateValues" priority="71"/>
    <cfRule type="duplicateValues" priority="70"/>
  </conditionalFormatting>
  <conditionalFormatting sqref="C60">
    <cfRule type="duplicateValues" priority="374"/>
    <cfRule type="duplicateValues" priority="372"/>
    <cfRule type="duplicateValues" priority="370"/>
    <cfRule type="duplicateValues" priority="368"/>
    <cfRule type="duplicateValues" priority="366"/>
    <cfRule type="duplicateValues" priority="364"/>
    <cfRule type="duplicateValues" priority="362"/>
    <cfRule type="duplicateValues" priority="360"/>
  </conditionalFormatting>
  <conditionalFormatting sqref="C61">
    <cfRule type="duplicateValues" priority="512"/>
    <cfRule type="duplicateValues" priority="477"/>
  </conditionalFormatting>
  <conditionalFormatting sqref="C62">
    <cfRule type="duplicateValues" priority="511"/>
    <cfRule type="duplicateValues" priority="476"/>
  </conditionalFormatting>
  <conditionalFormatting sqref="C63">
    <cfRule type="duplicateValues" priority="510"/>
    <cfRule type="duplicateValues" priority="475"/>
  </conditionalFormatting>
  <conditionalFormatting sqref="C64">
    <cfRule type="duplicateValues" priority="509"/>
    <cfRule type="duplicateValues" priority="474"/>
  </conditionalFormatting>
  <conditionalFormatting sqref="C65">
    <cfRule type="duplicateValues" priority="508"/>
    <cfRule type="duplicateValues" priority="473"/>
  </conditionalFormatting>
  <conditionalFormatting sqref="C66">
    <cfRule type="duplicateValues" priority="507"/>
    <cfRule type="duplicateValues" priority="472"/>
  </conditionalFormatting>
  <conditionalFormatting sqref="C67">
    <cfRule type="duplicateValues" priority="506"/>
    <cfRule type="duplicateValues" priority="471"/>
  </conditionalFormatting>
  <conditionalFormatting sqref="C68">
    <cfRule type="duplicateValues" priority="505"/>
    <cfRule type="duplicateValues" priority="470"/>
  </conditionalFormatting>
  <conditionalFormatting sqref="C69">
    <cfRule type="duplicateValues" priority="504"/>
    <cfRule type="duplicateValues" priority="469"/>
  </conditionalFormatting>
  <conditionalFormatting sqref="C70">
    <cfRule type="duplicateValues" priority="503"/>
    <cfRule type="duplicateValues" priority="468"/>
  </conditionalFormatting>
  <conditionalFormatting sqref="C71">
    <cfRule type="duplicateValues" priority="502"/>
    <cfRule type="duplicateValues" priority="467"/>
  </conditionalFormatting>
  <conditionalFormatting sqref="C72">
    <cfRule type="duplicateValues" priority="501"/>
    <cfRule type="duplicateValues" priority="466"/>
  </conditionalFormatting>
  <conditionalFormatting sqref="C73">
    <cfRule type="duplicateValues" priority="500"/>
    <cfRule type="duplicateValues" priority="465"/>
  </conditionalFormatting>
  <conditionalFormatting sqref="C74">
    <cfRule type="duplicateValues" priority="496"/>
    <cfRule type="duplicateValues" priority="461"/>
  </conditionalFormatting>
  <conditionalFormatting sqref="C75">
    <cfRule type="duplicateValues" priority="495"/>
    <cfRule type="duplicateValues" priority="460"/>
  </conditionalFormatting>
  <conditionalFormatting sqref="C76">
    <cfRule type="duplicateValues" priority="494"/>
    <cfRule type="duplicateValues" priority="459"/>
  </conditionalFormatting>
  <conditionalFormatting sqref="C77">
    <cfRule type="duplicateValues" priority="493"/>
    <cfRule type="duplicateValues" priority="458"/>
  </conditionalFormatting>
  <conditionalFormatting sqref="C78">
    <cfRule type="duplicateValues" priority="492"/>
    <cfRule type="duplicateValues" priority="457"/>
  </conditionalFormatting>
  <conditionalFormatting sqref="C79">
    <cfRule type="duplicateValues" priority="414"/>
    <cfRule type="duplicateValues" priority="413"/>
    <cfRule type="duplicateValues" priority="412"/>
    <cfRule type="duplicateValues" priority="411"/>
    <cfRule type="duplicateValues" priority="410"/>
  </conditionalFormatting>
  <conditionalFormatting sqref="C80">
    <cfRule type="duplicateValues" priority="243"/>
    <cfRule type="duplicateValues" priority="242"/>
    <cfRule type="duplicateValues" priority="241"/>
    <cfRule type="duplicateValues" priority="240"/>
    <cfRule type="duplicateValues" priority="239"/>
    <cfRule type="duplicateValues" priority="238"/>
    <cfRule type="duplicateValues" priority="237"/>
    <cfRule type="duplicateValues" priority="236"/>
    <cfRule type="duplicateValues" priority="235"/>
    <cfRule type="duplicateValues" priority="234"/>
    <cfRule type="duplicateValues" priority="233"/>
    <cfRule type="duplicateValues" priority="232"/>
    <cfRule type="duplicateValues" priority="231"/>
  </conditionalFormatting>
  <conditionalFormatting sqref="C81">
    <cfRule type="duplicateValues" priority="407"/>
    <cfRule type="duplicateValues" priority="406"/>
    <cfRule type="duplicateValues" priority="405"/>
    <cfRule type="duplicateValues" priority="404"/>
    <cfRule type="duplicateValues" priority="403"/>
    <cfRule type="duplicateValues" priority="402"/>
    <cfRule type="duplicateValues" priority="401"/>
  </conditionalFormatting>
  <conditionalFormatting sqref="C82">
    <cfRule type="duplicateValues" priority="490"/>
    <cfRule type="duplicateValues" priority="455"/>
  </conditionalFormatting>
  <conditionalFormatting sqref="C83">
    <cfRule type="duplicateValues" priority="482"/>
    <cfRule type="duplicateValues" priority="447"/>
  </conditionalFormatting>
  <conditionalFormatting sqref="C84">
    <cfRule type="duplicateValues" priority="481"/>
    <cfRule type="duplicateValues" priority="446"/>
  </conditionalFormatting>
  <conditionalFormatting sqref="B87">
    <cfRule type="duplicateValues" priority="524"/>
    <cfRule type="duplicateValues" priority="523"/>
    <cfRule type="duplicateValues" priority="522"/>
    <cfRule type="duplicateValues" priority="521"/>
    <cfRule type="duplicateValues" priority="520"/>
    <cfRule type="duplicateValues" priority="518"/>
  </conditionalFormatting>
  <conditionalFormatting sqref="C87">
    <cfRule type="duplicateValues" priority="526"/>
    <cfRule type="duplicateValues" priority="525"/>
    <cfRule type="duplicateValues" priority="519"/>
    <cfRule type="duplicateValues" priority="517"/>
    <cfRule type="duplicateValues" priority="516"/>
    <cfRule type="duplicateValues" priority="515"/>
  </conditionalFormatting>
  <conditionalFormatting sqref="C88">
    <cfRule type="duplicateValues" priority="439"/>
    <cfRule type="duplicateValues" priority="431"/>
    <cfRule type="duplicateValues" priority="423"/>
  </conditionalFormatting>
  <conditionalFormatting sqref="C89">
    <cfRule type="duplicateValues" priority="438"/>
    <cfRule type="duplicateValues" priority="430"/>
    <cfRule type="duplicateValues" priority="422"/>
  </conditionalFormatting>
  <conditionalFormatting sqref="C90">
    <cfRule type="duplicateValues" priority="437"/>
    <cfRule type="duplicateValues" priority="429"/>
    <cfRule type="duplicateValues" priority="421"/>
  </conditionalFormatting>
  <conditionalFormatting sqref="C91">
    <cfRule type="duplicateValues" priority="436"/>
    <cfRule type="duplicateValues" priority="428"/>
    <cfRule type="duplicateValues" priority="420"/>
  </conditionalFormatting>
  <conditionalFormatting sqref="C92">
    <cfRule type="duplicateValues" priority="435"/>
    <cfRule type="duplicateValues" priority="427"/>
    <cfRule type="duplicateValues" priority="419"/>
  </conditionalFormatting>
  <conditionalFormatting sqref="C96">
    <cfRule type="duplicateValues" priority="480"/>
    <cfRule type="duplicateValues" priority="445"/>
  </conditionalFormatting>
  <conditionalFormatting sqref="C99">
    <cfRule type="duplicateValues" priority="99"/>
    <cfRule type="duplicateValues" priority="98"/>
    <cfRule type="duplicateValues" priority="97"/>
    <cfRule type="duplicateValues" priority="96"/>
    <cfRule type="duplicateValues" priority="95"/>
    <cfRule type="duplicateValues" priority="94"/>
    <cfRule type="duplicateValues" priority="93"/>
    <cfRule type="duplicateValues" priority="92"/>
    <cfRule type="duplicateValues" priority="91"/>
    <cfRule type="duplicateValues" priority="90"/>
    <cfRule type="duplicateValues" priority="89"/>
    <cfRule type="duplicateValues" priority="88"/>
    <cfRule type="duplicateValues" priority="87"/>
    <cfRule type="duplicateValues" priority="86"/>
    <cfRule type="duplicateValues" priority="85"/>
  </conditionalFormatting>
  <conditionalFormatting sqref="C100">
    <cfRule type="duplicateValues" priority="417"/>
  </conditionalFormatting>
  <conditionalFormatting sqref="C102">
    <cfRule type="duplicateValues" priority="229"/>
    <cfRule type="duplicateValues" priority="228"/>
    <cfRule type="duplicateValues" priority="227"/>
    <cfRule type="duplicateValues" priority="226"/>
    <cfRule type="duplicateValues" priority="225"/>
    <cfRule type="duplicateValues" priority="224"/>
    <cfRule type="duplicateValues" priority="223"/>
    <cfRule type="duplicateValues" priority="222"/>
    <cfRule type="duplicateValues" priority="221"/>
    <cfRule type="duplicateValues" priority="220"/>
    <cfRule type="duplicateValues" priority="219"/>
    <cfRule type="duplicateValues" priority="218"/>
    <cfRule type="duplicateValues" priority="217"/>
  </conditionalFormatting>
  <conditionalFormatting sqref="C4:C7">
    <cfRule type="duplicateValues" priority="214"/>
  </conditionalFormatting>
  <conditionalFormatting sqref="C10:C11">
    <cfRule type="duplicateValues" priority="513"/>
    <cfRule type="duplicateValues" priority="478"/>
  </conditionalFormatting>
  <conditionalFormatting sqref="C17:C19">
    <cfRule type="duplicateValues" priority="213"/>
  </conditionalFormatting>
  <conditionalFormatting sqref="C25:C27">
    <cfRule type="duplicateValues" priority="487"/>
    <cfRule type="duplicateValues" priority="452"/>
  </conditionalFormatting>
  <conditionalFormatting sqref="C2:C7 C9:C40 C100:C1048576 C43:C58 C60:C98">
    <cfRule type="duplicateValues" priority="100"/>
  </conditionalFormatting>
  <conditionalFormatting sqref="C2 C105:C1048576">
    <cfRule type="duplicateValues" priority="530"/>
  </conditionalFormatting>
  <conditionalFormatting sqref="C2 C47 C100:C101 C85:C86 C93:C95 C103:C1048576 C97:C98">
    <cfRule type="duplicateValues" priority="529"/>
  </conditionalFormatting>
  <conditionalFormatting sqref="C2 C47 C97:C98 C100:C101 C93:C95 C103:C1048576 C49 C85:C86">
    <cfRule type="duplicateValues" priority="527"/>
  </conditionalFormatting>
  <conditionalFormatting sqref="C2 C9:C14 C82:C87 C93:C98 C100:C101 C103:C1048576 C20 C23:C27 C61:C78 C49:C50 C47 C34:C37">
    <cfRule type="duplicateValues" priority="442"/>
  </conditionalFormatting>
  <conditionalFormatting sqref="C2 C9:C14 C100:C101 C82:C98 C103:C1048576 C20 C23:C27 C61:C79 C55 C57 C49:C51 C47 C34:C37">
    <cfRule type="duplicateValues" priority="409"/>
    <cfRule type="duplicateValues" priority="408"/>
  </conditionalFormatting>
  <conditionalFormatting sqref="C2 C9:C14 C100:C101 C82:C98 C103:C1048576 C20 C23:C27 C61:C78 C55 C57 C49:C51 C47 C34:C37">
    <cfRule type="duplicateValues" priority="416"/>
    <cfRule type="duplicateValues" priority="415"/>
  </conditionalFormatting>
  <conditionalFormatting sqref="C2 C9:C14 C81:C98 C100:C101 C103:C1048576 C20 C23:C27 C61:C79 C57 C55 C49:C51 C47 C34:C37">
    <cfRule type="duplicateValues" priority="400"/>
  </conditionalFormatting>
  <conditionalFormatting sqref="C2 C9:C14 C81:C98 C100:C101 C103:C1048576 C20 C23:C27 C60:C79 C55:C58 C49:C53 C47 C34:C38">
    <cfRule type="duplicateValues" priority="359"/>
  </conditionalFormatting>
  <conditionalFormatting sqref="C2 C9:C16 C103:C1048576 C20 C23:C27 C100:C101 C60:C98 C43:C58 C34:C40">
    <cfRule type="duplicateValues" priority="230"/>
  </conditionalFormatting>
  <conditionalFormatting sqref="C2 C9:C14 C103:C1048576 C20 C23:C27 C81:C98 C100:C101 C47 C60:C79 C49:C53 C55:C58 C34:C38">
    <cfRule type="duplicateValues" priority="350"/>
  </conditionalFormatting>
  <conditionalFormatting sqref="C2 C9:C16 C100:C101 C103:C1048576 C20 C23:C27 C81:C98 C55:C58 C60:C79 C49:C53 C43:C47 C34:C40">
    <cfRule type="duplicateValues" priority="269"/>
  </conditionalFormatting>
  <conditionalFormatting sqref="C2 C9:C16 C100:C101 C103:C1048576 C20 C23:C27 C81:C98 C49:C58 C60:C79 C43:C47 C34:C40">
    <cfRule type="duplicateValues" priority="257"/>
  </conditionalFormatting>
  <conditionalFormatting sqref="C2 C9:C16 C100:C1048576 C20 C23:C27 C60:C98 C43:C58 C34:C40">
    <cfRule type="duplicateValues" priority="216"/>
  </conditionalFormatting>
  <conditionalFormatting sqref="C2:C7 C9:C40 C43:C1048576">
    <cfRule type="duplicateValues" priority="69"/>
  </conditionalFormatting>
  <conditionalFormatting sqref="C2:C7 C9:C1048576">
    <cfRule type="duplicateValues" priority="36"/>
  </conditionalFormatting>
  <pageMargins left="0.7" right="0.7" top="0.75" bottom="0.75" header="0.3" footer="0.3"/>
  <pageSetup paperSize="9" orientation="portrait"/>
  <headerFooter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2023-05-12T11:15:00Z</dcterms:created>
  <dcterms:modified xsi:type="dcterms:W3CDTF">2025-01-26T06:52:42Z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6DC9D36855424A4EA252AF808EF7F7EC_12</vt:lpwstr>
  </property>
</Properties>
</file>