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其他" sheetId="8" r:id="rId1"/>
  </sheets>
  <definedNames>
    <definedName name="_xlnm._FilterDatabase" localSheetId="0" hidden="1">其他!$C$1:$G$117</definedName>
    <definedName name="_xlnm.Print_Titles" localSheetId="0">其他!$1:$3</definedName>
    <definedName name="_xlnm.Print_Area" localSheetId="0">其他!$A$1:$K$112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<sst xmlns="http://schemas.openxmlformats.org/spreadsheetml/2006/main" count="537" uniqueCount="218">
  <si>
    <t>02月零星采购统计表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</si>
  <si>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</si>
  <si>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</si>
  <si>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</si>
  <si>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</si>
  <si>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</si>
  <si>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</si>
  <si>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</si>
  <si>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</si>
  <si>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</si>
  <si>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</si>
  <si>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</si>
  <si>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</si>
  <si>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</si>
  <si>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</si>
  <si>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</si>
  <si>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</si>
  <si>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</si>
  <si>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t>原子印油</t>
  </si>
  <si>
    <t>蓝色 10ml</t>
  </si>
  <si>
    <t>瓶</t>
  </si>
  <si>
    <t>张海波</t>
  </si>
  <si>
    <t>发泡车间</t>
  </si>
  <si>
    <t>白板笔</t>
  </si>
  <si>
    <t>黑色</t>
  </si>
  <si>
    <t>盒</t>
  </si>
  <si>
    <t>小号长尾夹</t>
  </si>
  <si>
    <t>刘文向</t>
  </si>
  <si>
    <t>生产管理部</t>
  </si>
  <si>
    <t>拉杆夹</t>
  </si>
  <si>
    <t>A4拉杆夹</t>
  </si>
  <si>
    <t>个</t>
  </si>
  <si>
    <t>合计：</t>
  </si>
  <si>
    <t>劳保用品</t>
  </si>
  <si>
    <t>焊工围裙</t>
  </si>
  <si>
    <t>38×18cm_皮质_黑色（订做）</t>
  </si>
  <si>
    <t>条</t>
  </si>
  <si>
    <t>焊工袖套</t>
  </si>
  <si>
    <t>双</t>
  </si>
  <si>
    <t>纱手套</t>
  </si>
  <si>
    <t>富安特牌500g/10双（600双/件）_米白</t>
  </si>
  <si>
    <t>口罩</t>
  </si>
  <si>
    <t>保为康 9600（耳带式_白色（10只/包）</t>
  </si>
  <si>
    <t>包</t>
  </si>
  <si>
    <t>拖把</t>
  </si>
  <si>
    <t>好母子牌  90公分</t>
  </si>
  <si>
    <t>把</t>
  </si>
  <si>
    <t>扫把</t>
  </si>
  <si>
    <t>普通</t>
  </si>
  <si>
    <t>编织袋</t>
  </si>
  <si>
    <t>1.5米*1.5米</t>
  </si>
  <si>
    <t>洗衣粉</t>
  </si>
  <si>
    <t>506克</t>
  </si>
  <si>
    <t>棉纱手套_厚</t>
  </si>
  <si>
    <t>何胜春</t>
  </si>
  <si>
    <t>总装车间</t>
  </si>
  <si>
    <t>油漆笔</t>
  </si>
  <si>
    <t>蓝色</t>
  </si>
  <si>
    <t>支</t>
  </si>
  <si>
    <t>焊接车间</t>
  </si>
  <si>
    <t>焊工手套加长版</t>
  </si>
  <si>
    <t>普通耐高温</t>
  </si>
  <si>
    <t>一次性口罩</t>
  </si>
  <si>
    <r>
      <rPr>
        <sz val="11"/>
        <rFont val="宋体"/>
        <charset val="134"/>
        <scheme val="minor"/>
      </rPr>
      <t>保为康 9600（耳带式_</t>
    </r>
    <r>
      <rPr>
        <sz val="11"/>
        <color rgb="FFFF0000"/>
        <rFont val="宋体"/>
        <charset val="134"/>
        <scheme val="minor"/>
      </rPr>
      <t>蓝色</t>
    </r>
    <r>
      <rPr>
        <sz val="11"/>
        <rFont val="宋体"/>
        <charset val="134"/>
        <scheme val="minor"/>
      </rPr>
      <t>（10只/包）</t>
    </r>
  </si>
  <si>
    <t>恒端祥手套</t>
  </si>
  <si>
    <t>#689</t>
  </si>
  <si>
    <t>防滑耐磨</t>
  </si>
  <si>
    <t>N-518</t>
  </si>
  <si>
    <t>耳塞</t>
  </si>
  <si>
    <t>506G</t>
  </si>
  <si>
    <t>袋</t>
  </si>
  <si>
    <t>30cm排拖</t>
  </si>
  <si>
    <t>塑料</t>
  </si>
  <si>
    <t>赵新辉</t>
  </si>
  <si>
    <t>设备科</t>
  </si>
  <si>
    <t>机物料</t>
  </si>
  <si>
    <t>铜丝球</t>
  </si>
  <si>
    <t>修边机</t>
  </si>
  <si>
    <t>弯剪刀</t>
  </si>
  <si>
    <t>长嘴气枪</t>
  </si>
  <si>
    <t>长嘴</t>
  </si>
  <si>
    <t>小毛刷</t>
  </si>
  <si>
    <t>小铲刀</t>
  </si>
  <si>
    <t>垃圾布</t>
  </si>
  <si>
    <t>公斤</t>
  </si>
  <si>
    <t>圆形磁铁</t>
  </si>
  <si>
    <t xml:space="preserve">直径10mm，厚度6mm </t>
  </si>
  <si>
    <t>片</t>
  </si>
  <si>
    <t>内六角扳手</t>
  </si>
  <si>
    <t>一套</t>
  </si>
  <si>
    <t>套</t>
  </si>
  <si>
    <t>德福康修补剂</t>
  </si>
  <si>
    <t>修补胶带</t>
  </si>
  <si>
    <t>白色</t>
  </si>
  <si>
    <t>卷</t>
  </si>
  <si>
    <t>气扳机-大</t>
  </si>
  <si>
    <t>B1012</t>
  </si>
  <si>
    <t>气扳机-小</t>
  </si>
  <si>
    <t>前哨气动风扳机-B0811</t>
  </si>
  <si>
    <t>扎带（黑色）</t>
  </si>
  <si>
    <t>4*150</t>
  </si>
  <si>
    <t>气动工具专用润滑油</t>
  </si>
  <si>
    <t>300ml气动工具专用</t>
  </si>
  <si>
    <t>十字批风头</t>
  </si>
  <si>
    <t>长10CM（银色）</t>
  </si>
  <si>
    <t>普通（银色）</t>
  </si>
  <si>
    <t>M8丝锥</t>
  </si>
  <si>
    <t>内攻丝</t>
  </si>
  <si>
    <t>套筒</t>
  </si>
  <si>
    <t>12mm 1/2”</t>
  </si>
  <si>
    <t>13mm 1/2”</t>
  </si>
  <si>
    <t>14mm 1/2”</t>
  </si>
  <si>
    <t>老虎钳</t>
  </si>
  <si>
    <t>老虎钳_金剑</t>
  </si>
  <si>
    <t>剪刀</t>
  </si>
  <si>
    <t>红色</t>
  </si>
  <si>
    <t>围网60*60</t>
  </si>
  <si>
    <t>2.3粗*1.5米高</t>
  </si>
  <si>
    <t>米</t>
  </si>
  <si>
    <t>导电嘴</t>
  </si>
  <si>
    <t>350A-40*1.0</t>
  </si>
  <si>
    <t>切管机锯片</t>
  </si>
  <si>
    <t>合金275*2.0*32</t>
  </si>
  <si>
    <t xml:space="preserve">片 </t>
  </si>
  <si>
    <t>切割片</t>
  </si>
  <si>
    <t>保护咀</t>
  </si>
  <si>
    <t>松下350A</t>
  </si>
  <si>
    <t>自喷漆</t>
  </si>
  <si>
    <t>劳保鞋</t>
  </si>
  <si>
    <t>38码</t>
  </si>
  <si>
    <t>45码</t>
  </si>
  <si>
    <t>43码</t>
  </si>
  <si>
    <t>39码</t>
  </si>
  <si>
    <t>40码</t>
  </si>
  <si>
    <t>41码</t>
  </si>
  <si>
    <t>42码</t>
  </si>
  <si>
    <t>焊咀防堵剂</t>
  </si>
  <si>
    <t>万瑞达_WRDP-F001_200g</t>
  </si>
  <si>
    <t>卷尺</t>
  </si>
  <si>
    <t>雷威 5M</t>
  </si>
  <si>
    <t>透明胶带</t>
  </si>
  <si>
    <t>洗刀水</t>
  </si>
  <si>
    <t>150KG/桶</t>
  </si>
  <si>
    <t>KG</t>
  </si>
  <si>
    <t>缠绕膜</t>
  </si>
  <si>
    <t>600宽 400m</t>
  </si>
  <si>
    <t>条码纸</t>
  </si>
  <si>
    <t>1000张/卷（80*30）</t>
  </si>
  <si>
    <t>伍赤诚</t>
  </si>
  <si>
    <t>技术质量部</t>
  </si>
  <si>
    <t>碳带</t>
  </si>
  <si>
    <t>蜡基 110mm*300m</t>
  </si>
  <si>
    <t>2000张/卷（80*20）双层</t>
  </si>
  <si>
    <t>80*30*1500 PET 亮白</t>
  </si>
  <si>
    <t>碳带IS117MK</t>
  </si>
  <si>
    <t>全树脂 65mm*300m</t>
  </si>
  <si>
    <t>树脂碳带</t>
  </si>
  <si>
    <t>全树脂 90mm*300m</t>
  </si>
  <si>
    <t>加工件</t>
  </si>
  <si>
    <t>金琥</t>
  </si>
  <si>
    <t>小车轮轴套</t>
  </si>
  <si>
    <t>定制（精业）</t>
  </si>
  <si>
    <t>加热管</t>
  </si>
  <si>
    <t>18KW</t>
  </si>
  <si>
    <t>气袋</t>
  </si>
  <si>
    <t>定制</t>
  </si>
  <si>
    <t>电磁阀</t>
  </si>
  <si>
    <t>VS2220-02-5DZ</t>
  </si>
  <si>
    <t>泸工电锤冲击钻</t>
  </si>
  <si>
    <t>1480W离合减震830工程</t>
  </si>
  <si>
    <t>锁模钩气动机构</t>
  </si>
  <si>
    <t>含气缸、万向结、销</t>
  </si>
  <si>
    <t>件</t>
  </si>
  <si>
    <t>进气嘴</t>
  </si>
  <si>
    <t>四分高压管</t>
  </si>
  <si>
    <t>0.7长两头接头24*24</t>
  </si>
  <si>
    <t>根</t>
  </si>
  <si>
    <t>0.9米两头直接头〈24*24〉</t>
  </si>
  <si>
    <t>1.8米两头直接头24*24</t>
  </si>
  <si>
    <t>2米6两头直接头20*24</t>
  </si>
  <si>
    <t>PVC水管软管蛇皮管</t>
  </si>
  <si>
    <t>6分〈25的〉30米</t>
  </si>
  <si>
    <t>梱</t>
  </si>
  <si>
    <t>电感式接近开关</t>
  </si>
  <si>
    <t>Fi4-M12-OPL6-Q12</t>
  </si>
  <si>
    <t>F18-M18-OPL6-Q12</t>
  </si>
  <si>
    <t>感式器线接头</t>
  </si>
  <si>
    <t>四芯</t>
  </si>
  <si>
    <t>鱼眼轴承连接杆</t>
  </si>
  <si>
    <t>定制（精业）正反丝带螺母</t>
  </si>
  <si>
    <t>液压油</t>
  </si>
  <si>
    <r>
      <rPr>
        <sz val="10"/>
        <color rgb="FF000000"/>
        <rFont val="宋体"/>
        <charset val="134"/>
      </rPr>
      <t>长城46</t>
    </r>
    <r>
      <rPr>
        <i/>
        <sz val="10"/>
        <color indexed="8"/>
        <rFont val="SimSun"/>
        <charset val="134"/>
      </rPr>
      <t>＃</t>
    </r>
    <r>
      <rPr>
        <i/>
        <sz val="10"/>
        <color indexed="8"/>
        <rFont val="宋体"/>
        <charset val="134"/>
      </rPr>
      <t>抗磨液压油</t>
    </r>
  </si>
  <si>
    <t>桶</t>
  </si>
  <si>
    <t>日丰管PPR水升降式截止阀</t>
  </si>
  <si>
    <t>日丰加厚载止阀/6分25PPR</t>
  </si>
  <si>
    <t>磁感应器传感器</t>
  </si>
  <si>
    <t>150855/H813</t>
  </si>
  <si>
    <t>小车导向轮</t>
  </si>
  <si>
    <t>昌福定制</t>
  </si>
  <si>
    <t>带钢圈四氟垫片</t>
  </si>
  <si>
    <t>Φ25/100每盒</t>
  </si>
  <si>
    <t>皮带线变频器</t>
  </si>
  <si>
    <t>1.5KW</t>
  </si>
  <si>
    <t>玛菲喷针</t>
  </si>
  <si>
    <t>玛菲喷嘴</t>
  </si>
  <si>
    <t>国产齿轮泵</t>
  </si>
  <si>
    <t>210br/33.3</t>
  </si>
  <si>
    <t>台</t>
  </si>
  <si>
    <t>消声器</t>
  </si>
  <si>
    <t>M60</t>
  </si>
  <si>
    <t>电磁阀密封垫</t>
  </si>
  <si>
    <t>4V210M</t>
  </si>
  <si>
    <t>加热管密封垫</t>
  </si>
  <si>
    <t>DN80 89*142*3MM</t>
  </si>
  <si>
    <t>万用表</t>
  </si>
  <si>
    <t>德力西 809C+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</si>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</sst>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¥#,##0.00_);\(\¥#,##0.00\)"/>
  </numFmts>
  <fonts count="4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i/>
      <sz val="10"/>
      <color indexed="8"/>
      <name val="SimSun"/>
      <charset val="134"/>
    </font>
    <font>
      <i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6" fontId="3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0" fillId="0" borderId="0"/>
    <xf numFmtId="176" fontId="36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176" fontId="6" fillId="2" borderId="1" xfId="6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7" fontId="7" fillId="3" borderId="1" xfId="1" applyNumberFormat="1" applyFont="1" applyFill="1" applyBorder="1" applyAlignment="1">
      <alignment horizontal="center" vertical="center"/>
    </xf>
    <xf numFmtId="0" fontId="0" fillId="2" borderId="1" xfId="60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13" fillId="2" borderId="1" xfId="63" applyFont="1" applyFill="1" applyBorder="1" applyAlignment="1">
      <alignment vertical="center"/>
    </xf>
    <xf numFmtId="43" fontId="13" fillId="2" borderId="1" xfId="63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43" xfId="49"/>
    <cellStyle name="常规 19 2 2" xfId="50"/>
    <cellStyle name="常规 10 10 3 3" xfId="51"/>
    <cellStyle name="常规 5 2 15" xfId="52"/>
    <cellStyle name="千位分隔 11" xfId="53"/>
    <cellStyle name="千位分隔 12" xfId="54"/>
    <cellStyle name="常规 27" xfId="55"/>
    <cellStyle name="常规 27 4" xfId="56"/>
    <cellStyle name="常规 2 3" xfId="57"/>
    <cellStyle name="常规 10" xfId="58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  <cellStyle name="常规 12" xfId="67"/>
    <cellStyle name="千位分隔 17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117"/>
  <sheetViews>
    <sheetView tabSelected="1" view="pageBreakPreview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G110" sqref="G34:G72 G74 G85 G86 G89 G90 G91 G92 G93 G94 G95 G96 G99 G100 G102 G108 G109 G110"/>
    </sheetView>
  </sheetViews>
  <sheetFormatPr defaultColWidth="9" defaultRowHeight="13.5"/>
  <cols>
    <col min="1" max="1" width="10.625" style="1" customWidth="1"/>
    <col min="2" max="2" width="32.625" style="1" customWidth="1"/>
    <col min="3" max="3" width="28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29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30"/>
      <c r="J2" s="30"/>
      <c r="K2" s="31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32" t="s">
        <v>16</v>
      </c>
    </row>
    <row r="4" customFormat="1" ht="18" customHeight="1" spans="1:12">
      <c r="A4" s="10" t="s">
        <v>17</v>
      </c>
      <c r="B4" s="11" t="s">
        <v>18</v>
      </c>
      <c r="C4" s="11" t="s">
        <v>19</v>
      </c>
      <c r="D4" s="11" t="s">
        <v>20</v>
      </c>
      <c r="E4" s="12">
        <v>20</v>
      </c>
      <c r="F4" s="13">
        <v>4</v>
      </c>
      <c r="G4" s="13">
        <f>+F4*E4</f>
        <v>80</v>
      </c>
      <c r="H4" s="14"/>
      <c r="I4" s="4" t="s">
        <v>21</v>
      </c>
      <c r="J4" s="4" t="s">
        <v>22</v>
      </c>
      <c r="K4" s="32"/>
      <c r="L4" s="1"/>
    </row>
    <row r="5" customFormat="1" ht="18" customHeight="1" spans="1:12">
      <c r="A5" s="10"/>
      <c r="B5" s="11" t="s">
        <v>23</v>
      </c>
      <c r="C5" s="11" t="s">
        <v>24</v>
      </c>
      <c r="D5" s="11" t="s">
        <v>25</v>
      </c>
      <c r="E5" s="12">
        <v>2</v>
      </c>
      <c r="F5" s="13">
        <v>10</v>
      </c>
      <c r="G5" s="13">
        <f>+F5*E5</f>
        <v>20</v>
      </c>
      <c r="H5" s="14"/>
      <c r="I5" s="4" t="s">
        <v>21</v>
      </c>
      <c r="J5" s="4" t="s">
        <v>22</v>
      </c>
      <c r="K5" s="32"/>
      <c r="L5" s="1"/>
    </row>
    <row r="6" customFormat="1" ht="18" customHeight="1" spans="1:12">
      <c r="A6" s="10"/>
      <c r="B6" s="15" t="s">
        <v>26</v>
      </c>
      <c r="C6" s="16"/>
      <c r="D6" s="15" t="s">
        <v>25</v>
      </c>
      <c r="E6" s="17">
        <v>6</v>
      </c>
      <c r="F6" s="13">
        <v>20</v>
      </c>
      <c r="G6" s="13">
        <f>+F6*E6</f>
        <v>120</v>
      </c>
      <c r="H6" s="18"/>
      <c r="I6" s="4" t="s">
        <v>27</v>
      </c>
      <c r="J6" s="4" t="s">
        <v>28</v>
      </c>
      <c r="K6" s="32"/>
      <c r="L6" s="1"/>
    </row>
    <row r="7" customFormat="1" ht="18" customHeight="1" spans="1:12">
      <c r="A7" s="10"/>
      <c r="B7" s="15" t="s">
        <v>29</v>
      </c>
      <c r="C7" s="15" t="s">
        <v>30</v>
      </c>
      <c r="D7" s="15" t="s">
        <v>31</v>
      </c>
      <c r="E7" s="17">
        <v>20</v>
      </c>
      <c r="F7" s="13">
        <v>2</v>
      </c>
      <c r="G7" s="13">
        <f>+F7*E7</f>
        <v>40</v>
      </c>
      <c r="H7" s="18"/>
      <c r="I7" s="4" t="s">
        <v>27</v>
      </c>
      <c r="J7" s="4" t="s">
        <v>28</v>
      </c>
      <c r="K7" s="32"/>
      <c r="L7" s="1"/>
    </row>
    <row r="8" s="1" customFormat="1" ht="20" customHeight="1" spans="1:11">
      <c r="A8" s="19"/>
      <c r="B8" s="20"/>
      <c r="C8" s="21"/>
      <c r="D8" s="21"/>
      <c r="E8" s="21"/>
      <c r="F8" s="22" t="s">
        <v>32</v>
      </c>
      <c r="G8" s="23">
        <f>SUM(G4:G7)</f>
        <v>260</v>
      </c>
      <c r="H8" s="18"/>
      <c r="I8" s="4"/>
      <c r="J8" s="4"/>
      <c r="K8" s="4"/>
    </row>
    <row r="9" s="1" customFormat="1" ht="20" customHeight="1" spans="1:11">
      <c r="A9" s="10" t="s">
        <v>33</v>
      </c>
      <c r="B9" s="11" t="s">
        <v>34</v>
      </c>
      <c r="C9" s="11" t="s">
        <v>35</v>
      </c>
      <c r="D9" s="11" t="s">
        <v>36</v>
      </c>
      <c r="E9" s="12">
        <v>30</v>
      </c>
      <c r="F9" s="13">
        <v>5</v>
      </c>
      <c r="G9" s="13">
        <f t="shared" ref="G9:G16" si="0">+F9*E9</f>
        <v>150</v>
      </c>
      <c r="H9" s="11"/>
      <c r="I9" s="4" t="s">
        <v>21</v>
      </c>
      <c r="J9" s="4" t="s">
        <v>22</v>
      </c>
      <c r="K9" s="4"/>
    </row>
    <row r="10" s="1" customFormat="1" ht="20" customHeight="1" spans="1:11">
      <c r="A10" s="10"/>
      <c r="B10" s="11" t="s">
        <v>37</v>
      </c>
      <c r="C10" s="11" t="s">
        <v>35</v>
      </c>
      <c r="D10" s="11" t="s">
        <v>38</v>
      </c>
      <c r="E10" s="12">
        <v>30</v>
      </c>
      <c r="F10" s="13">
        <v>2.5</v>
      </c>
      <c r="G10" s="13">
        <f t="shared" si="0"/>
        <v>75</v>
      </c>
      <c r="H10" s="11"/>
      <c r="I10" s="4" t="s">
        <v>21</v>
      </c>
      <c r="J10" s="4" t="s">
        <v>22</v>
      </c>
      <c r="K10" s="4"/>
    </row>
    <row r="11" s="1" customFormat="1" ht="20" customHeight="1" spans="1:11">
      <c r="A11" s="10"/>
      <c r="B11" s="11" t="s">
        <v>39</v>
      </c>
      <c r="C11" s="11" t="s">
        <v>40</v>
      </c>
      <c r="D11" s="11" t="s">
        <v>38</v>
      </c>
      <c r="E11" s="12">
        <v>1500</v>
      </c>
      <c r="F11" s="13">
        <v>0.79</v>
      </c>
      <c r="G11" s="13">
        <f t="shared" si="0"/>
        <v>1185</v>
      </c>
      <c r="H11" s="11"/>
      <c r="I11" s="4" t="s">
        <v>21</v>
      </c>
      <c r="J11" s="4" t="s">
        <v>22</v>
      </c>
      <c r="K11" s="4"/>
    </row>
    <row r="12" s="1" customFormat="1" ht="20" customHeight="1" spans="1:11">
      <c r="A12" s="10"/>
      <c r="B12" s="11" t="s">
        <v>41</v>
      </c>
      <c r="C12" s="11" t="s">
        <v>42</v>
      </c>
      <c r="D12" s="11" t="s">
        <v>43</v>
      </c>
      <c r="E12" s="12">
        <v>100</v>
      </c>
      <c r="F12" s="13">
        <v>8</v>
      </c>
      <c r="G12" s="13">
        <f t="shared" si="0"/>
        <v>800</v>
      </c>
      <c r="H12" s="11"/>
      <c r="I12" s="4" t="s">
        <v>21</v>
      </c>
      <c r="J12" s="4" t="s">
        <v>22</v>
      </c>
      <c r="K12" s="4"/>
    </row>
    <row r="13" s="1" customFormat="1" ht="20" customHeight="1" spans="1:11">
      <c r="A13" s="10"/>
      <c r="B13" s="11" t="s">
        <v>44</v>
      </c>
      <c r="C13" s="11" t="s">
        <v>45</v>
      </c>
      <c r="D13" s="11" t="s">
        <v>46</v>
      </c>
      <c r="E13" s="12">
        <v>5</v>
      </c>
      <c r="F13" s="13">
        <v>30.38</v>
      </c>
      <c r="G13" s="13">
        <f t="shared" si="0"/>
        <v>151.9</v>
      </c>
      <c r="H13" s="11"/>
      <c r="I13" s="4" t="s">
        <v>21</v>
      </c>
      <c r="J13" s="4" t="s">
        <v>22</v>
      </c>
      <c r="K13" s="4"/>
    </row>
    <row r="14" s="1" customFormat="1" ht="20" customHeight="1" spans="1:11">
      <c r="A14" s="10"/>
      <c r="B14" s="11" t="s">
        <v>47</v>
      </c>
      <c r="C14" s="11" t="s">
        <v>48</v>
      </c>
      <c r="D14" s="11" t="s">
        <v>46</v>
      </c>
      <c r="E14" s="12">
        <v>10</v>
      </c>
      <c r="F14" s="13">
        <v>2.8</v>
      </c>
      <c r="G14" s="13">
        <f t="shared" si="0"/>
        <v>28</v>
      </c>
      <c r="H14" s="11"/>
      <c r="I14" s="4" t="s">
        <v>21</v>
      </c>
      <c r="J14" s="4" t="s">
        <v>22</v>
      </c>
      <c r="K14" s="4"/>
    </row>
    <row r="15" s="1" customFormat="1" ht="20" customHeight="1" spans="1:11">
      <c r="A15" s="10"/>
      <c r="B15" s="11" t="s">
        <v>49</v>
      </c>
      <c r="C15" s="11" t="s">
        <v>50</v>
      </c>
      <c r="D15" s="11" t="s">
        <v>31</v>
      </c>
      <c r="E15" s="12">
        <v>150</v>
      </c>
      <c r="F15" s="13">
        <v>2.25</v>
      </c>
      <c r="G15" s="13">
        <f t="shared" si="0"/>
        <v>337.5</v>
      </c>
      <c r="H15" s="11"/>
      <c r="I15" s="4" t="s">
        <v>21</v>
      </c>
      <c r="J15" s="4" t="s">
        <v>22</v>
      </c>
      <c r="K15" s="4"/>
    </row>
    <row r="16" s="1" customFormat="1" ht="20" customHeight="1" spans="1:11">
      <c r="A16" s="10"/>
      <c r="B16" s="11" t="s">
        <v>51</v>
      </c>
      <c r="C16" s="11" t="s">
        <v>52</v>
      </c>
      <c r="D16" s="11" t="s">
        <v>43</v>
      </c>
      <c r="E16" s="12">
        <v>5</v>
      </c>
      <c r="F16" s="13">
        <v>5</v>
      </c>
      <c r="G16" s="13">
        <f t="shared" si="0"/>
        <v>25</v>
      </c>
      <c r="H16" s="11"/>
      <c r="I16" s="4" t="s">
        <v>21</v>
      </c>
      <c r="J16" s="4" t="s">
        <v>22</v>
      </c>
      <c r="K16" s="4"/>
    </row>
    <row r="17" s="1" customFormat="1" ht="20" customHeight="1" spans="1:11">
      <c r="A17" s="10"/>
      <c r="B17" s="11" t="s">
        <v>53</v>
      </c>
      <c r="C17" s="11" t="s">
        <v>40</v>
      </c>
      <c r="D17" s="11" t="s">
        <v>38</v>
      </c>
      <c r="E17" s="12">
        <v>300</v>
      </c>
      <c r="F17" s="13">
        <v>0.79</v>
      </c>
      <c r="G17" s="13">
        <f t="shared" ref="G17:G32" si="1">E17*F17</f>
        <v>237</v>
      </c>
      <c r="H17" s="24"/>
      <c r="I17" s="4" t="s">
        <v>54</v>
      </c>
      <c r="J17" s="4" t="s">
        <v>55</v>
      </c>
      <c r="K17" s="4"/>
    </row>
    <row r="18" s="1" customFormat="1" ht="20" customHeight="1" spans="1:11">
      <c r="A18" s="10"/>
      <c r="B18" s="11" t="s">
        <v>34</v>
      </c>
      <c r="C18" s="11" t="s">
        <v>35</v>
      </c>
      <c r="D18" s="11" t="s">
        <v>36</v>
      </c>
      <c r="E18" s="12">
        <v>20</v>
      </c>
      <c r="F18" s="13">
        <v>7.3</v>
      </c>
      <c r="G18" s="13">
        <f t="shared" si="1"/>
        <v>146</v>
      </c>
      <c r="H18" s="11"/>
      <c r="I18" s="4" t="s">
        <v>54</v>
      </c>
      <c r="J18" s="4" t="s">
        <v>55</v>
      </c>
      <c r="K18" s="4"/>
    </row>
    <row r="19" s="1" customFormat="1" ht="20" customHeight="1" spans="1:11">
      <c r="A19" s="10"/>
      <c r="B19" s="11" t="s">
        <v>56</v>
      </c>
      <c r="C19" s="11" t="s">
        <v>57</v>
      </c>
      <c r="D19" s="11" t="s">
        <v>58</v>
      </c>
      <c r="E19" s="12">
        <v>36</v>
      </c>
      <c r="F19" s="13">
        <v>2.5</v>
      </c>
      <c r="G19" s="13">
        <f t="shared" si="1"/>
        <v>90</v>
      </c>
      <c r="H19" s="25"/>
      <c r="I19" s="4" t="s">
        <v>54</v>
      </c>
      <c r="J19" s="4" t="s">
        <v>55</v>
      </c>
      <c r="K19" s="4"/>
    </row>
    <row r="20" s="1" customFormat="1" ht="20" customHeight="1" spans="1:11">
      <c r="A20" s="10"/>
      <c r="B20" s="11" t="s">
        <v>53</v>
      </c>
      <c r="C20" s="11" t="s">
        <v>40</v>
      </c>
      <c r="D20" s="11" t="s">
        <v>38</v>
      </c>
      <c r="E20" s="12">
        <v>400</v>
      </c>
      <c r="F20" s="13">
        <v>0.79</v>
      </c>
      <c r="G20" s="13">
        <f t="shared" si="1"/>
        <v>316</v>
      </c>
      <c r="H20" s="11"/>
      <c r="I20" s="4" t="s">
        <v>54</v>
      </c>
      <c r="J20" s="4" t="s">
        <v>59</v>
      </c>
      <c r="K20" s="4"/>
    </row>
    <row r="21" s="1" customFormat="1" ht="20" customHeight="1" spans="1:11">
      <c r="A21" s="10"/>
      <c r="B21" s="11" t="s">
        <v>60</v>
      </c>
      <c r="C21" s="11" t="s">
        <v>61</v>
      </c>
      <c r="D21" s="11" t="s">
        <v>38</v>
      </c>
      <c r="E21" s="12">
        <v>60</v>
      </c>
      <c r="F21" s="13">
        <v>10.74</v>
      </c>
      <c r="G21" s="13">
        <f t="shared" si="1"/>
        <v>644.4</v>
      </c>
      <c r="H21" s="11"/>
      <c r="I21" s="4" t="s">
        <v>54</v>
      </c>
      <c r="J21" s="4" t="s">
        <v>59</v>
      </c>
      <c r="K21" s="4"/>
    </row>
    <row r="22" s="1" customFormat="1" ht="20" customHeight="1" spans="1:11">
      <c r="A22" s="10"/>
      <c r="B22" s="11" t="s">
        <v>62</v>
      </c>
      <c r="C22" s="11" t="s">
        <v>63</v>
      </c>
      <c r="D22" s="11" t="s">
        <v>43</v>
      </c>
      <c r="E22" s="12">
        <v>50</v>
      </c>
      <c r="F22" s="13">
        <v>7.3</v>
      </c>
      <c r="G22" s="13">
        <f t="shared" si="1"/>
        <v>365</v>
      </c>
      <c r="H22" s="11"/>
      <c r="I22" s="4" t="s">
        <v>54</v>
      </c>
      <c r="J22" s="4" t="s">
        <v>59</v>
      </c>
      <c r="K22" s="4"/>
    </row>
    <row r="23" s="1" customFormat="1" ht="20" customHeight="1" spans="1:11">
      <c r="A23" s="10"/>
      <c r="B23" s="11" t="s">
        <v>64</v>
      </c>
      <c r="C23" s="11" t="s">
        <v>65</v>
      </c>
      <c r="D23" s="11" t="s">
        <v>38</v>
      </c>
      <c r="E23" s="12">
        <v>30</v>
      </c>
      <c r="F23" s="13">
        <v>4.8</v>
      </c>
      <c r="G23" s="13">
        <f t="shared" si="1"/>
        <v>144</v>
      </c>
      <c r="H23" s="18"/>
      <c r="I23" s="4" t="s">
        <v>54</v>
      </c>
      <c r="J23" s="4" t="s">
        <v>59</v>
      </c>
      <c r="K23" s="4"/>
    </row>
    <row r="24" s="1" customFormat="1" ht="20" customHeight="1" spans="1:11">
      <c r="A24" s="10"/>
      <c r="B24" s="11" t="s">
        <v>66</v>
      </c>
      <c r="C24" s="11" t="s">
        <v>67</v>
      </c>
      <c r="D24" s="11" t="s">
        <v>38</v>
      </c>
      <c r="E24" s="12">
        <v>60</v>
      </c>
      <c r="F24" s="13">
        <v>2.8</v>
      </c>
      <c r="G24" s="13">
        <f t="shared" si="1"/>
        <v>168</v>
      </c>
      <c r="H24" s="18"/>
      <c r="I24" s="4" t="s">
        <v>54</v>
      </c>
      <c r="J24" s="4" t="s">
        <v>59</v>
      </c>
      <c r="K24" s="4"/>
    </row>
    <row r="25" s="1" customFormat="1" ht="20" customHeight="1" spans="1:11">
      <c r="A25" s="10"/>
      <c r="B25" s="11" t="s">
        <v>37</v>
      </c>
      <c r="C25" s="11" t="s">
        <v>35</v>
      </c>
      <c r="D25" s="11" t="s">
        <v>38</v>
      </c>
      <c r="E25" s="12">
        <v>20</v>
      </c>
      <c r="F25" s="13">
        <v>3</v>
      </c>
      <c r="G25" s="13">
        <f t="shared" si="1"/>
        <v>60</v>
      </c>
      <c r="H25" s="18"/>
      <c r="I25" s="4" t="s">
        <v>54</v>
      </c>
      <c r="J25" s="4" t="s">
        <v>59</v>
      </c>
      <c r="K25" s="4"/>
    </row>
    <row r="26" s="1" customFormat="1" ht="20" customHeight="1" spans="1:11">
      <c r="A26" s="10"/>
      <c r="B26" s="11" t="s">
        <v>34</v>
      </c>
      <c r="C26" s="11" t="s">
        <v>35</v>
      </c>
      <c r="D26" s="11" t="s">
        <v>36</v>
      </c>
      <c r="E26" s="12">
        <v>20</v>
      </c>
      <c r="F26" s="13">
        <v>7.3</v>
      </c>
      <c r="G26" s="13">
        <f t="shared" si="1"/>
        <v>146</v>
      </c>
      <c r="H26" s="18"/>
      <c r="I26" s="4" t="s">
        <v>54</v>
      </c>
      <c r="J26" s="4" t="s">
        <v>59</v>
      </c>
      <c r="K26" s="4"/>
    </row>
    <row r="27" s="1" customFormat="1" ht="20" customHeight="1" spans="1:11">
      <c r="A27" s="10"/>
      <c r="B27" s="11" t="s">
        <v>68</v>
      </c>
      <c r="C27" s="11" t="s">
        <v>48</v>
      </c>
      <c r="D27" s="11" t="s">
        <v>31</v>
      </c>
      <c r="E27" s="12">
        <v>30</v>
      </c>
      <c r="F27" s="13">
        <v>1.5</v>
      </c>
      <c r="G27" s="13">
        <f t="shared" si="1"/>
        <v>45</v>
      </c>
      <c r="H27" s="18"/>
      <c r="I27" s="4" t="s">
        <v>54</v>
      </c>
      <c r="J27" s="4" t="s">
        <v>59</v>
      </c>
      <c r="K27" s="4"/>
    </row>
    <row r="28" s="1" customFormat="1" ht="20" customHeight="1" spans="1:11">
      <c r="A28" s="10"/>
      <c r="B28" s="11" t="s">
        <v>51</v>
      </c>
      <c r="C28" s="11" t="s">
        <v>69</v>
      </c>
      <c r="D28" s="11" t="s">
        <v>70</v>
      </c>
      <c r="E28" s="12">
        <v>2</v>
      </c>
      <c r="F28" s="13">
        <v>4</v>
      </c>
      <c r="G28" s="13">
        <f t="shared" si="1"/>
        <v>8</v>
      </c>
      <c r="H28" s="18"/>
      <c r="I28" s="4" t="s">
        <v>54</v>
      </c>
      <c r="J28" s="4" t="s">
        <v>59</v>
      </c>
      <c r="K28" s="4"/>
    </row>
    <row r="29" s="1" customFormat="1" ht="20" customHeight="1" spans="1:11">
      <c r="A29" s="10"/>
      <c r="B29" s="17" t="s">
        <v>53</v>
      </c>
      <c r="C29" s="17" t="s">
        <v>40</v>
      </c>
      <c r="D29" s="17" t="s">
        <v>38</v>
      </c>
      <c r="E29" s="17">
        <v>80</v>
      </c>
      <c r="F29" s="13">
        <v>0.79</v>
      </c>
      <c r="G29" s="13">
        <f t="shared" si="1"/>
        <v>63.2</v>
      </c>
      <c r="H29" s="18"/>
      <c r="I29" s="4" t="s">
        <v>27</v>
      </c>
      <c r="J29" s="4" t="s">
        <v>28</v>
      </c>
      <c r="K29" s="4"/>
    </row>
    <row r="30" s="1" customFormat="1" ht="20" customHeight="1" spans="1:11">
      <c r="A30" s="10"/>
      <c r="B30" s="17" t="s">
        <v>44</v>
      </c>
      <c r="C30" s="17" t="s">
        <v>71</v>
      </c>
      <c r="D30" s="17" t="s">
        <v>31</v>
      </c>
      <c r="E30" s="17">
        <v>4</v>
      </c>
      <c r="F30" s="13">
        <v>9.6</v>
      </c>
      <c r="G30" s="13">
        <f t="shared" si="1"/>
        <v>38.4</v>
      </c>
      <c r="H30" s="18"/>
      <c r="I30" s="4" t="s">
        <v>27</v>
      </c>
      <c r="J30" s="4" t="s">
        <v>28</v>
      </c>
      <c r="K30" s="4"/>
    </row>
    <row r="31" s="1" customFormat="1" ht="20" customHeight="1" spans="1:11">
      <c r="A31" s="10"/>
      <c r="B31" s="15" t="s">
        <v>47</v>
      </c>
      <c r="C31" s="16" t="s">
        <v>72</v>
      </c>
      <c r="D31" s="15" t="s">
        <v>31</v>
      </c>
      <c r="E31" s="17">
        <v>4</v>
      </c>
      <c r="F31" s="13">
        <v>7.84</v>
      </c>
      <c r="G31" s="13">
        <f t="shared" si="1"/>
        <v>31.36</v>
      </c>
      <c r="H31" s="18"/>
      <c r="I31" s="4" t="s">
        <v>27</v>
      </c>
      <c r="J31" s="4" t="s">
        <v>28</v>
      </c>
      <c r="K31" s="4"/>
    </row>
    <row r="32" s="1" customFormat="1" ht="20" customHeight="1" spans="1:11">
      <c r="A32" s="10"/>
      <c r="B32" s="11" t="s">
        <v>53</v>
      </c>
      <c r="C32" s="11" t="s">
        <v>40</v>
      </c>
      <c r="D32" s="11" t="s">
        <v>38</v>
      </c>
      <c r="E32" s="12">
        <v>200</v>
      </c>
      <c r="F32" s="13">
        <v>0.79</v>
      </c>
      <c r="G32" s="13">
        <f t="shared" si="1"/>
        <v>158</v>
      </c>
      <c r="H32" s="18"/>
      <c r="I32" s="4" t="s">
        <v>73</v>
      </c>
      <c r="J32" s="4" t="s">
        <v>74</v>
      </c>
      <c r="K32" s="4"/>
    </row>
    <row r="33" s="1" customFormat="1" ht="20" customHeight="1" spans="1:11">
      <c r="A33" s="19"/>
      <c r="B33" s="20"/>
      <c r="C33" s="20"/>
      <c r="D33" s="20"/>
      <c r="E33" s="21"/>
      <c r="F33" s="22"/>
      <c r="G33" s="23">
        <f>SUM(G9:G32)</f>
        <v>5412.76</v>
      </c>
      <c r="H33" s="26"/>
      <c r="I33" s="4"/>
      <c r="J33" s="4"/>
      <c r="K33" s="4"/>
    </row>
    <row r="34" s="1" customFormat="1" ht="20" customHeight="1" spans="1:11">
      <c r="A34" s="10" t="s">
        <v>75</v>
      </c>
      <c r="B34" s="11" t="s">
        <v>76</v>
      </c>
      <c r="C34" s="11"/>
      <c r="D34" s="11" t="s">
        <v>31</v>
      </c>
      <c r="E34" s="12">
        <v>200</v>
      </c>
      <c r="F34" s="13">
        <v>5.5</v>
      </c>
      <c r="G34" s="13">
        <f t="shared" ref="G34:G44" si="2">+F34*E34</f>
        <v>1100</v>
      </c>
      <c r="H34" s="11"/>
      <c r="I34" s="4" t="s">
        <v>21</v>
      </c>
      <c r="J34" s="4" t="s">
        <v>22</v>
      </c>
      <c r="K34" s="33"/>
    </row>
    <row r="35" s="1" customFormat="1" ht="20" customHeight="1" spans="1:11">
      <c r="A35" s="10"/>
      <c r="B35" s="11" t="s">
        <v>77</v>
      </c>
      <c r="C35" s="11"/>
      <c r="D35" s="11" t="s">
        <v>46</v>
      </c>
      <c r="E35" s="12">
        <v>10</v>
      </c>
      <c r="F35" s="13">
        <v>255</v>
      </c>
      <c r="G35" s="13">
        <f t="shared" si="2"/>
        <v>2550</v>
      </c>
      <c r="H35" s="11"/>
      <c r="I35" s="4" t="s">
        <v>21</v>
      </c>
      <c r="J35" s="4" t="s">
        <v>22</v>
      </c>
      <c r="K35" s="33"/>
    </row>
    <row r="36" s="1" customFormat="1" ht="20" customHeight="1" spans="1:11">
      <c r="A36" s="10"/>
      <c r="B36" s="11" t="s">
        <v>78</v>
      </c>
      <c r="C36" s="11"/>
      <c r="D36" s="11" t="s">
        <v>46</v>
      </c>
      <c r="E36" s="12">
        <v>20</v>
      </c>
      <c r="F36" s="13">
        <v>12</v>
      </c>
      <c r="G36" s="13">
        <f t="shared" si="2"/>
        <v>240</v>
      </c>
      <c r="H36" s="11"/>
      <c r="I36" s="4" t="s">
        <v>21</v>
      </c>
      <c r="J36" s="4" t="s">
        <v>22</v>
      </c>
      <c r="K36" s="4"/>
    </row>
    <row r="37" s="1" customFormat="1" ht="20" customHeight="1" spans="1:11">
      <c r="A37" s="10"/>
      <c r="B37" s="11" t="s">
        <v>79</v>
      </c>
      <c r="C37" s="11" t="s">
        <v>80</v>
      </c>
      <c r="D37" s="11" t="s">
        <v>46</v>
      </c>
      <c r="E37" s="12">
        <v>8</v>
      </c>
      <c r="F37" s="13">
        <v>14.5</v>
      </c>
      <c r="G37" s="13">
        <f t="shared" si="2"/>
        <v>116</v>
      </c>
      <c r="H37" s="11"/>
      <c r="I37" s="4" t="s">
        <v>21</v>
      </c>
      <c r="J37" s="4" t="s">
        <v>22</v>
      </c>
      <c r="K37" s="4"/>
    </row>
    <row r="38" s="1" customFormat="1" ht="20" customHeight="1" spans="1:11">
      <c r="A38" s="10"/>
      <c r="B38" s="11" t="s">
        <v>81</v>
      </c>
      <c r="C38" s="11"/>
      <c r="D38" s="11" t="s">
        <v>46</v>
      </c>
      <c r="E38" s="12">
        <v>100</v>
      </c>
      <c r="F38" s="13">
        <v>1</v>
      </c>
      <c r="G38" s="13">
        <f t="shared" si="2"/>
        <v>100</v>
      </c>
      <c r="H38" s="11"/>
      <c r="I38" s="4" t="s">
        <v>21</v>
      </c>
      <c r="J38" s="4" t="s">
        <v>22</v>
      </c>
      <c r="K38" s="4"/>
    </row>
    <row r="39" s="1" customFormat="1" ht="20" customHeight="1" spans="1:11">
      <c r="A39" s="10"/>
      <c r="B39" s="11" t="s">
        <v>82</v>
      </c>
      <c r="C39" s="11"/>
      <c r="D39" s="11" t="s">
        <v>46</v>
      </c>
      <c r="E39" s="12">
        <v>50</v>
      </c>
      <c r="F39" s="13">
        <v>2.45</v>
      </c>
      <c r="G39" s="13">
        <f t="shared" si="2"/>
        <v>122.5</v>
      </c>
      <c r="H39" s="11"/>
      <c r="I39" s="4" t="s">
        <v>21</v>
      </c>
      <c r="J39" s="4" t="s">
        <v>22</v>
      </c>
      <c r="K39" s="4"/>
    </row>
    <row r="40" s="1" customFormat="1" ht="20" customHeight="1" spans="1:11">
      <c r="A40" s="10"/>
      <c r="B40" s="11" t="s">
        <v>83</v>
      </c>
      <c r="C40" s="11"/>
      <c r="D40" s="11" t="s">
        <v>84</v>
      </c>
      <c r="E40" s="12">
        <v>100</v>
      </c>
      <c r="F40" s="13">
        <v>6.35</v>
      </c>
      <c r="G40" s="13">
        <f t="shared" si="2"/>
        <v>635</v>
      </c>
      <c r="H40" s="11"/>
      <c r="I40" s="4" t="s">
        <v>21</v>
      </c>
      <c r="J40" s="4" t="s">
        <v>22</v>
      </c>
      <c r="K40" s="4"/>
    </row>
    <row r="41" s="1" customFormat="1" ht="20" customHeight="1" spans="1:11">
      <c r="A41" s="10"/>
      <c r="B41" s="11" t="s">
        <v>85</v>
      </c>
      <c r="C41" s="11" t="s">
        <v>86</v>
      </c>
      <c r="D41" s="11" t="s">
        <v>87</v>
      </c>
      <c r="E41" s="12">
        <v>150</v>
      </c>
      <c r="F41" s="13">
        <v>0.4</v>
      </c>
      <c r="G41" s="13">
        <f t="shared" si="2"/>
        <v>60</v>
      </c>
      <c r="H41" s="11"/>
      <c r="I41" s="4" t="s">
        <v>21</v>
      </c>
      <c r="J41" s="4" t="s">
        <v>22</v>
      </c>
      <c r="K41" s="4"/>
    </row>
    <row r="42" s="1" customFormat="1" ht="20" customHeight="1" spans="1:11">
      <c r="A42" s="10"/>
      <c r="B42" s="11" t="s">
        <v>88</v>
      </c>
      <c r="C42" s="11" t="s">
        <v>89</v>
      </c>
      <c r="D42" s="11" t="s">
        <v>90</v>
      </c>
      <c r="E42" s="12">
        <v>1</v>
      </c>
      <c r="F42" s="13">
        <v>25</v>
      </c>
      <c r="G42" s="13">
        <f t="shared" si="2"/>
        <v>25</v>
      </c>
      <c r="H42" s="11"/>
      <c r="I42" s="4" t="s">
        <v>21</v>
      </c>
      <c r="J42" s="4" t="s">
        <v>22</v>
      </c>
      <c r="K42" s="4"/>
    </row>
    <row r="43" s="1" customFormat="1" ht="20" customHeight="1" spans="1:11">
      <c r="A43" s="10"/>
      <c r="B43" s="11" t="s">
        <v>91</v>
      </c>
      <c r="C43" s="11">
        <v>10610</v>
      </c>
      <c r="D43" s="11" t="s">
        <v>25</v>
      </c>
      <c r="E43" s="12">
        <v>1</v>
      </c>
      <c r="F43" s="13">
        <v>520</v>
      </c>
      <c r="G43" s="13">
        <f t="shared" si="2"/>
        <v>520</v>
      </c>
      <c r="H43" s="11"/>
      <c r="I43" s="4" t="s">
        <v>21</v>
      </c>
      <c r="J43" s="4" t="s">
        <v>22</v>
      </c>
      <c r="K43" s="4"/>
    </row>
    <row r="44" s="1" customFormat="1" ht="20" customHeight="1" spans="1:11">
      <c r="A44" s="10"/>
      <c r="B44" s="11" t="s">
        <v>92</v>
      </c>
      <c r="C44" s="11" t="s">
        <v>93</v>
      </c>
      <c r="D44" s="11" t="s">
        <v>94</v>
      </c>
      <c r="E44" s="12">
        <v>100</v>
      </c>
      <c r="F44" s="13">
        <v>35</v>
      </c>
      <c r="G44" s="13">
        <f t="shared" si="2"/>
        <v>3500</v>
      </c>
      <c r="H44" s="27"/>
      <c r="I44" s="4" t="s">
        <v>21</v>
      </c>
      <c r="J44" s="4" t="s">
        <v>22</v>
      </c>
      <c r="K44" s="4"/>
    </row>
    <row r="45" s="1" customFormat="1" ht="20" customHeight="1" spans="1:11">
      <c r="A45" s="10"/>
      <c r="B45" s="11" t="s">
        <v>95</v>
      </c>
      <c r="C45" s="11" t="s">
        <v>96</v>
      </c>
      <c r="D45" s="11" t="s">
        <v>46</v>
      </c>
      <c r="E45" s="12">
        <v>2</v>
      </c>
      <c r="F45" s="13">
        <v>592</v>
      </c>
      <c r="G45" s="13">
        <f t="shared" ref="G45:G71" si="3">E45*F45</f>
        <v>1184</v>
      </c>
      <c r="H45" s="28"/>
      <c r="I45" s="4" t="s">
        <v>54</v>
      </c>
      <c r="J45" s="4" t="s">
        <v>55</v>
      </c>
      <c r="K45" s="4"/>
    </row>
    <row r="46" s="1" customFormat="1" ht="20" customHeight="1" spans="1:11">
      <c r="A46" s="10"/>
      <c r="B46" s="11" t="s">
        <v>97</v>
      </c>
      <c r="C46" s="11" t="s">
        <v>98</v>
      </c>
      <c r="D46" s="11" t="s">
        <v>46</v>
      </c>
      <c r="E46" s="12">
        <v>2</v>
      </c>
      <c r="F46" s="13">
        <v>580</v>
      </c>
      <c r="G46" s="13">
        <f t="shared" si="3"/>
        <v>1160</v>
      </c>
      <c r="H46" s="28"/>
      <c r="I46" s="4" t="s">
        <v>54</v>
      </c>
      <c r="J46" s="4" t="s">
        <v>55</v>
      </c>
      <c r="K46" s="4"/>
    </row>
    <row r="47" s="1" customFormat="1" ht="20" customHeight="1" spans="1:11">
      <c r="A47" s="10"/>
      <c r="B47" s="11" t="s">
        <v>99</v>
      </c>
      <c r="C47" s="11" t="s">
        <v>100</v>
      </c>
      <c r="D47" s="11" t="s">
        <v>43</v>
      </c>
      <c r="E47" s="12">
        <v>80</v>
      </c>
      <c r="F47" s="13">
        <v>8</v>
      </c>
      <c r="G47" s="13">
        <f t="shared" si="3"/>
        <v>640</v>
      </c>
      <c r="H47" s="11"/>
      <c r="I47" s="4" t="s">
        <v>54</v>
      </c>
      <c r="J47" s="4" t="s">
        <v>55</v>
      </c>
      <c r="K47" s="4"/>
    </row>
    <row r="48" s="1" customFormat="1" ht="20" customHeight="1" spans="1:11">
      <c r="A48" s="10"/>
      <c r="B48" s="11" t="s">
        <v>101</v>
      </c>
      <c r="C48" s="11" t="s">
        <v>102</v>
      </c>
      <c r="D48" s="11" t="s">
        <v>20</v>
      </c>
      <c r="E48" s="12">
        <v>10</v>
      </c>
      <c r="F48" s="13">
        <v>17</v>
      </c>
      <c r="G48" s="13">
        <f t="shared" si="3"/>
        <v>170</v>
      </c>
      <c r="H48" s="11"/>
      <c r="I48" s="4" t="s">
        <v>54</v>
      </c>
      <c r="J48" s="4" t="s">
        <v>55</v>
      </c>
      <c r="K48" s="28"/>
    </row>
    <row r="49" s="1" customFormat="1" ht="20" customHeight="1" spans="1:11">
      <c r="A49" s="10"/>
      <c r="B49" s="11" t="s">
        <v>103</v>
      </c>
      <c r="C49" s="11" t="s">
        <v>104</v>
      </c>
      <c r="D49" s="11" t="s">
        <v>31</v>
      </c>
      <c r="E49" s="12">
        <v>10</v>
      </c>
      <c r="F49" s="13">
        <v>4.12</v>
      </c>
      <c r="G49" s="13">
        <f t="shared" si="3"/>
        <v>41.2</v>
      </c>
      <c r="H49" s="11"/>
      <c r="I49" s="4" t="s">
        <v>54</v>
      </c>
      <c r="J49" s="4" t="s">
        <v>55</v>
      </c>
      <c r="K49" s="4"/>
    </row>
    <row r="50" s="1" customFormat="1" ht="20" customHeight="1" spans="1:11">
      <c r="A50" s="10"/>
      <c r="B50" s="11" t="s">
        <v>103</v>
      </c>
      <c r="C50" s="11" t="s">
        <v>105</v>
      </c>
      <c r="D50" s="11" t="s">
        <v>31</v>
      </c>
      <c r="E50" s="12">
        <v>10</v>
      </c>
      <c r="F50" s="13">
        <v>2.06</v>
      </c>
      <c r="G50" s="13">
        <f t="shared" si="3"/>
        <v>20.6</v>
      </c>
      <c r="H50" s="11"/>
      <c r="I50" s="4" t="s">
        <v>54</v>
      </c>
      <c r="J50" s="4" t="s">
        <v>55</v>
      </c>
      <c r="K50" s="28"/>
    </row>
    <row r="51" s="1" customFormat="1" ht="20" customHeight="1" spans="1:11">
      <c r="A51" s="10"/>
      <c r="B51" s="11" t="s">
        <v>106</v>
      </c>
      <c r="C51" s="11" t="s">
        <v>107</v>
      </c>
      <c r="D51" s="11" t="s">
        <v>31</v>
      </c>
      <c r="E51" s="12">
        <v>20</v>
      </c>
      <c r="F51" s="13">
        <v>18</v>
      </c>
      <c r="G51" s="13">
        <f t="shared" si="3"/>
        <v>360</v>
      </c>
      <c r="H51" s="11"/>
      <c r="I51" s="4" t="s">
        <v>54</v>
      </c>
      <c r="J51" s="4" t="s">
        <v>55</v>
      </c>
      <c r="K51" s="4"/>
    </row>
    <row r="52" s="1" customFormat="1" ht="20" customHeight="1" spans="1:11">
      <c r="A52" s="10"/>
      <c r="B52" s="11" t="s">
        <v>108</v>
      </c>
      <c r="C52" s="11" t="s">
        <v>109</v>
      </c>
      <c r="D52" s="11" t="s">
        <v>31</v>
      </c>
      <c r="E52" s="12">
        <v>10</v>
      </c>
      <c r="F52" s="13">
        <v>18.5</v>
      </c>
      <c r="G52" s="13">
        <f t="shared" si="3"/>
        <v>185</v>
      </c>
      <c r="H52" s="11"/>
      <c r="I52" s="4" t="s">
        <v>54</v>
      </c>
      <c r="J52" s="4" t="s">
        <v>55</v>
      </c>
      <c r="K52" s="34"/>
    </row>
    <row r="53" s="1" customFormat="1" ht="20" customHeight="1" spans="1:11">
      <c r="A53" s="10"/>
      <c r="B53" s="11" t="s">
        <v>108</v>
      </c>
      <c r="C53" s="11" t="s">
        <v>110</v>
      </c>
      <c r="D53" s="11" t="s">
        <v>31</v>
      </c>
      <c r="E53" s="12">
        <v>10</v>
      </c>
      <c r="F53" s="13">
        <v>18.5</v>
      </c>
      <c r="G53" s="13">
        <f t="shared" si="3"/>
        <v>185</v>
      </c>
      <c r="H53" s="11"/>
      <c r="I53" s="4" t="s">
        <v>54</v>
      </c>
      <c r="J53" s="4" t="s">
        <v>55</v>
      </c>
      <c r="K53" s="34"/>
    </row>
    <row r="54" s="1" customFormat="1" ht="20" customHeight="1" spans="1:11">
      <c r="A54" s="10"/>
      <c r="B54" s="11" t="s">
        <v>108</v>
      </c>
      <c r="C54" s="11" t="s">
        <v>111</v>
      </c>
      <c r="D54" s="11" t="s">
        <v>31</v>
      </c>
      <c r="E54" s="12">
        <v>10</v>
      </c>
      <c r="F54" s="13">
        <v>18.5</v>
      </c>
      <c r="G54" s="13">
        <f t="shared" si="3"/>
        <v>185</v>
      </c>
      <c r="H54" s="11"/>
      <c r="I54" s="4" t="s">
        <v>54</v>
      </c>
      <c r="J54" s="4" t="s">
        <v>55</v>
      </c>
      <c r="K54" s="4"/>
    </row>
    <row r="55" s="1" customFormat="1" ht="20" customHeight="1" spans="1:11">
      <c r="A55" s="10"/>
      <c r="B55" s="11" t="s">
        <v>112</v>
      </c>
      <c r="C55" s="11" t="s">
        <v>113</v>
      </c>
      <c r="D55" s="11" t="s">
        <v>46</v>
      </c>
      <c r="E55" s="12">
        <v>3</v>
      </c>
      <c r="F55" s="13">
        <v>18.15</v>
      </c>
      <c r="G55" s="13">
        <f t="shared" si="3"/>
        <v>54.45</v>
      </c>
      <c r="H55" s="11"/>
      <c r="I55" s="4" t="s">
        <v>54</v>
      </c>
      <c r="J55" s="4" t="s">
        <v>55</v>
      </c>
      <c r="K55" s="4"/>
    </row>
    <row r="56" s="1" customFormat="1" ht="20" customHeight="1" spans="1:11">
      <c r="A56" s="10"/>
      <c r="B56" s="11" t="s">
        <v>114</v>
      </c>
      <c r="C56" s="11" t="s">
        <v>115</v>
      </c>
      <c r="D56" s="11" t="s">
        <v>46</v>
      </c>
      <c r="E56" s="12">
        <v>3</v>
      </c>
      <c r="F56" s="13">
        <v>10</v>
      </c>
      <c r="G56" s="13">
        <f t="shared" si="3"/>
        <v>30</v>
      </c>
      <c r="H56" s="11"/>
      <c r="I56" s="4" t="s">
        <v>54</v>
      </c>
      <c r="J56" s="4" t="s">
        <v>55</v>
      </c>
      <c r="K56" s="4"/>
    </row>
    <row r="57" s="1" customFormat="1" ht="20" customHeight="1" spans="1:11">
      <c r="A57" s="10"/>
      <c r="B57" s="11" t="s">
        <v>116</v>
      </c>
      <c r="C57" s="11" t="s">
        <v>117</v>
      </c>
      <c r="D57" s="11" t="s">
        <v>118</v>
      </c>
      <c r="E57" s="12">
        <v>80</v>
      </c>
      <c r="F57" s="13">
        <f>2.5*1.3</f>
        <v>3.25</v>
      </c>
      <c r="G57" s="13">
        <f t="shared" si="3"/>
        <v>260</v>
      </c>
      <c r="H57" s="11"/>
      <c r="I57" s="4" t="s">
        <v>54</v>
      </c>
      <c r="J57" s="4" t="s">
        <v>55</v>
      </c>
      <c r="K57" s="4"/>
    </row>
    <row r="58" s="1" customFormat="1" ht="20" customHeight="1" spans="1:11">
      <c r="A58" s="10"/>
      <c r="B58" s="11" t="s">
        <v>119</v>
      </c>
      <c r="C58" s="11" t="s">
        <v>120</v>
      </c>
      <c r="D58" s="11" t="s">
        <v>31</v>
      </c>
      <c r="E58" s="12">
        <v>200</v>
      </c>
      <c r="F58" s="13">
        <v>3.5</v>
      </c>
      <c r="G58" s="13">
        <f t="shared" si="3"/>
        <v>700</v>
      </c>
      <c r="H58" s="11"/>
      <c r="I58" s="4" t="s">
        <v>54</v>
      </c>
      <c r="J58" s="4" t="s">
        <v>59</v>
      </c>
      <c r="K58" s="34"/>
    </row>
    <row r="59" s="1" customFormat="1" ht="20" customHeight="1" spans="1:11">
      <c r="A59" s="10"/>
      <c r="B59" s="11" t="s">
        <v>121</v>
      </c>
      <c r="C59" s="11" t="s">
        <v>122</v>
      </c>
      <c r="D59" s="11" t="s">
        <v>123</v>
      </c>
      <c r="E59" s="12">
        <v>1</v>
      </c>
      <c r="F59" s="13">
        <v>305</v>
      </c>
      <c r="G59" s="13">
        <f t="shared" si="3"/>
        <v>305</v>
      </c>
      <c r="H59" s="11"/>
      <c r="I59" s="4" t="s">
        <v>54</v>
      </c>
      <c r="J59" s="4" t="s">
        <v>59</v>
      </c>
      <c r="K59" s="33"/>
    </row>
    <row r="60" s="1" customFormat="1" ht="20" customHeight="1" spans="1:11">
      <c r="A60" s="10"/>
      <c r="B60" s="11" t="s">
        <v>124</v>
      </c>
      <c r="C60" s="11" t="s">
        <v>48</v>
      </c>
      <c r="D60" s="11" t="s">
        <v>87</v>
      </c>
      <c r="E60" s="12">
        <v>100</v>
      </c>
      <c r="F60" s="13">
        <v>1.18</v>
      </c>
      <c r="G60" s="13">
        <f t="shared" si="3"/>
        <v>118</v>
      </c>
      <c r="H60" s="11"/>
      <c r="I60" s="4" t="s">
        <v>54</v>
      </c>
      <c r="J60" s="4" t="s">
        <v>59</v>
      </c>
      <c r="K60" s="33"/>
    </row>
    <row r="61" s="1" customFormat="1" ht="20" customHeight="1" spans="1:11">
      <c r="A61" s="10"/>
      <c r="B61" s="11" t="s">
        <v>125</v>
      </c>
      <c r="C61" s="11" t="s">
        <v>126</v>
      </c>
      <c r="D61" s="11" t="s">
        <v>31</v>
      </c>
      <c r="E61" s="12">
        <v>30</v>
      </c>
      <c r="F61" s="13">
        <v>15</v>
      </c>
      <c r="G61" s="13">
        <f t="shared" si="3"/>
        <v>450</v>
      </c>
      <c r="H61" s="11"/>
      <c r="I61" s="4" t="s">
        <v>54</v>
      </c>
      <c r="J61" s="4" t="s">
        <v>59</v>
      </c>
      <c r="K61" s="4"/>
    </row>
    <row r="62" s="1" customFormat="1" ht="20" customHeight="1" spans="1:11">
      <c r="A62" s="10"/>
      <c r="B62" s="11" t="s">
        <v>127</v>
      </c>
      <c r="C62" s="11" t="s">
        <v>24</v>
      </c>
      <c r="D62" s="11" t="s">
        <v>20</v>
      </c>
      <c r="E62" s="12">
        <v>30</v>
      </c>
      <c r="F62" s="13">
        <v>6.3</v>
      </c>
      <c r="G62" s="13">
        <f t="shared" si="3"/>
        <v>189</v>
      </c>
      <c r="H62" s="11"/>
      <c r="I62" s="4" t="s">
        <v>54</v>
      </c>
      <c r="J62" s="4" t="s">
        <v>59</v>
      </c>
      <c r="K62" s="35"/>
    </row>
    <row r="63" s="1" customFormat="1" ht="20" customHeight="1" spans="1:11">
      <c r="A63" s="10"/>
      <c r="B63" s="11" t="s">
        <v>128</v>
      </c>
      <c r="C63" s="11" t="s">
        <v>129</v>
      </c>
      <c r="D63" s="11" t="s">
        <v>38</v>
      </c>
      <c r="E63" s="12">
        <v>1</v>
      </c>
      <c r="F63" s="13">
        <v>80</v>
      </c>
      <c r="G63" s="13">
        <f t="shared" si="3"/>
        <v>80</v>
      </c>
      <c r="H63" s="11"/>
      <c r="I63" s="4" t="s">
        <v>54</v>
      </c>
      <c r="J63" s="4" t="s">
        <v>59</v>
      </c>
      <c r="K63" s="35"/>
    </row>
    <row r="64" s="1" customFormat="1" ht="20" customHeight="1" spans="1:11">
      <c r="A64" s="10"/>
      <c r="B64" s="11" t="s">
        <v>128</v>
      </c>
      <c r="C64" s="11" t="s">
        <v>130</v>
      </c>
      <c r="D64" s="11" t="s">
        <v>38</v>
      </c>
      <c r="E64" s="12">
        <v>1</v>
      </c>
      <c r="F64" s="13">
        <v>80</v>
      </c>
      <c r="G64" s="13">
        <f t="shared" si="3"/>
        <v>80</v>
      </c>
      <c r="H64" s="11"/>
      <c r="I64" s="4" t="s">
        <v>54</v>
      </c>
      <c r="J64" s="4" t="s">
        <v>59</v>
      </c>
      <c r="K64" s="35"/>
    </row>
    <row r="65" s="1" customFormat="1" ht="20" customHeight="1" spans="1:11">
      <c r="A65" s="10"/>
      <c r="B65" s="11" t="s">
        <v>128</v>
      </c>
      <c r="C65" s="11" t="s">
        <v>131</v>
      </c>
      <c r="D65" s="11" t="s">
        <v>38</v>
      </c>
      <c r="E65" s="12">
        <v>1</v>
      </c>
      <c r="F65" s="13">
        <v>80</v>
      </c>
      <c r="G65" s="13">
        <f t="shared" si="3"/>
        <v>80</v>
      </c>
      <c r="H65" s="11"/>
      <c r="I65" s="4" t="s">
        <v>54</v>
      </c>
      <c r="J65" s="4" t="s">
        <v>59</v>
      </c>
      <c r="K65" s="43"/>
    </row>
    <row r="66" s="1" customFormat="1" ht="20" customHeight="1" spans="1:11">
      <c r="A66" s="10"/>
      <c r="B66" s="11" t="s">
        <v>128</v>
      </c>
      <c r="C66" s="11" t="s">
        <v>132</v>
      </c>
      <c r="D66" s="11" t="s">
        <v>38</v>
      </c>
      <c r="E66" s="12">
        <v>3</v>
      </c>
      <c r="F66" s="13">
        <v>80</v>
      </c>
      <c r="G66" s="13">
        <f t="shared" si="3"/>
        <v>240</v>
      </c>
      <c r="H66" s="11"/>
      <c r="I66" s="4" t="s">
        <v>54</v>
      </c>
      <c r="J66" s="4" t="s">
        <v>59</v>
      </c>
      <c r="K66" s="35"/>
    </row>
    <row r="67" s="1" customFormat="1" ht="20" customHeight="1" spans="1:11">
      <c r="A67" s="10"/>
      <c r="B67" s="11" t="s">
        <v>128</v>
      </c>
      <c r="C67" s="11" t="s">
        <v>133</v>
      </c>
      <c r="D67" s="11" t="s">
        <v>38</v>
      </c>
      <c r="E67" s="12">
        <v>6</v>
      </c>
      <c r="F67" s="13">
        <v>80</v>
      </c>
      <c r="G67" s="13">
        <f t="shared" si="3"/>
        <v>480</v>
      </c>
      <c r="H67" s="11"/>
      <c r="I67" s="4" t="s">
        <v>54</v>
      </c>
      <c r="J67" s="4" t="s">
        <v>59</v>
      </c>
      <c r="K67" s="43"/>
    </row>
    <row r="68" s="1" customFormat="1" ht="20" customHeight="1" spans="1:11">
      <c r="A68" s="10"/>
      <c r="B68" s="11" t="s">
        <v>128</v>
      </c>
      <c r="C68" s="11" t="s">
        <v>134</v>
      </c>
      <c r="D68" s="11" t="s">
        <v>38</v>
      </c>
      <c r="E68" s="12">
        <v>2</v>
      </c>
      <c r="F68" s="13">
        <v>80</v>
      </c>
      <c r="G68" s="13">
        <f t="shared" si="3"/>
        <v>160</v>
      </c>
      <c r="H68" s="11"/>
      <c r="I68" s="4" t="s">
        <v>54</v>
      </c>
      <c r="J68" s="4" t="s">
        <v>59</v>
      </c>
      <c r="K68" s="43"/>
    </row>
    <row r="69" s="1" customFormat="1" ht="20" customHeight="1" spans="1:11">
      <c r="A69" s="10"/>
      <c r="B69" s="11" t="s">
        <v>128</v>
      </c>
      <c r="C69" s="11" t="s">
        <v>135</v>
      </c>
      <c r="D69" s="11" t="s">
        <v>38</v>
      </c>
      <c r="E69" s="12">
        <v>7</v>
      </c>
      <c r="F69" s="13">
        <v>80</v>
      </c>
      <c r="G69" s="13">
        <f t="shared" si="3"/>
        <v>560</v>
      </c>
      <c r="H69" s="36"/>
      <c r="I69" s="4" t="s">
        <v>54</v>
      </c>
      <c r="J69" s="4" t="s">
        <v>59</v>
      </c>
      <c r="K69" s="43"/>
    </row>
    <row r="70" s="1" customFormat="1" ht="20" customHeight="1" spans="1:11">
      <c r="A70" s="10"/>
      <c r="B70" s="11" t="s">
        <v>136</v>
      </c>
      <c r="C70" s="11" t="s">
        <v>137</v>
      </c>
      <c r="D70" s="11" t="s">
        <v>20</v>
      </c>
      <c r="E70" s="12">
        <v>10</v>
      </c>
      <c r="F70" s="13">
        <v>17.15</v>
      </c>
      <c r="G70" s="13">
        <f t="shared" si="3"/>
        <v>171.5</v>
      </c>
      <c r="H70" s="36"/>
      <c r="I70" s="4" t="s">
        <v>54</v>
      </c>
      <c r="J70" s="4" t="s">
        <v>59</v>
      </c>
      <c r="K70" s="43"/>
    </row>
    <row r="71" s="1" customFormat="1" ht="20" customHeight="1" spans="1:11">
      <c r="A71" s="10"/>
      <c r="B71" s="11" t="s">
        <v>138</v>
      </c>
      <c r="C71" s="11" t="s">
        <v>139</v>
      </c>
      <c r="D71" s="11" t="s">
        <v>46</v>
      </c>
      <c r="E71" s="12">
        <v>2</v>
      </c>
      <c r="F71" s="13">
        <v>10</v>
      </c>
      <c r="G71" s="13">
        <f t="shared" si="3"/>
        <v>20</v>
      </c>
      <c r="H71" s="36"/>
      <c r="I71" s="4" t="s">
        <v>54</v>
      </c>
      <c r="J71" s="4" t="s">
        <v>59</v>
      </c>
      <c r="K71" s="43"/>
    </row>
    <row r="72" s="1" customFormat="1" ht="20" customHeight="1" spans="1:11">
      <c r="A72" s="10"/>
      <c r="B72" s="11" t="s">
        <v>140</v>
      </c>
      <c r="C72" s="11"/>
      <c r="D72" s="15" t="s">
        <v>31</v>
      </c>
      <c r="E72" s="12">
        <v>50</v>
      </c>
      <c r="F72" s="13">
        <v>10</v>
      </c>
      <c r="G72" s="13">
        <f t="shared" ref="G72:G80" si="4">E72*F72</f>
        <v>500</v>
      </c>
      <c r="H72" s="36"/>
      <c r="I72" s="4" t="s">
        <v>27</v>
      </c>
      <c r="J72" s="4" t="s">
        <v>28</v>
      </c>
      <c r="K72" s="43"/>
    </row>
    <row r="73" s="1" customFormat="1" ht="20" customHeight="1" spans="1:11">
      <c r="A73" s="10"/>
      <c r="B73" s="11" t="s">
        <v>141</v>
      </c>
      <c r="C73" s="11" t="s">
        <v>142</v>
      </c>
      <c r="D73" s="20" t="s">
        <v>143</v>
      </c>
      <c r="E73" s="12">
        <v>150</v>
      </c>
      <c r="F73" s="13">
        <v>11.5</v>
      </c>
      <c r="G73" s="13">
        <f t="shared" si="4"/>
        <v>1725</v>
      </c>
      <c r="H73" s="36"/>
      <c r="I73" s="4" t="s">
        <v>27</v>
      </c>
      <c r="J73" s="4" t="s">
        <v>28</v>
      </c>
      <c r="K73" s="43"/>
    </row>
    <row r="74" s="1" customFormat="1" ht="20" customHeight="1" spans="1:11">
      <c r="A74" s="10"/>
      <c r="B74" s="11" t="s">
        <v>144</v>
      </c>
      <c r="C74" s="11" t="s">
        <v>145</v>
      </c>
      <c r="D74" s="20" t="s">
        <v>94</v>
      </c>
      <c r="E74" s="12">
        <v>5</v>
      </c>
      <c r="F74" s="13">
        <v>70</v>
      </c>
      <c r="G74" s="13">
        <f t="shared" si="4"/>
        <v>350</v>
      </c>
      <c r="H74" s="37"/>
      <c r="I74" s="4" t="s">
        <v>27</v>
      </c>
      <c r="J74" s="4" t="s">
        <v>28</v>
      </c>
      <c r="K74" s="43"/>
    </row>
    <row r="75" s="1" customFormat="1" ht="20" customHeight="1" spans="1:11">
      <c r="A75" s="10"/>
      <c r="B75" s="11" t="s">
        <v>146</v>
      </c>
      <c r="C75" s="11" t="s">
        <v>147</v>
      </c>
      <c r="D75" s="21" t="s">
        <v>94</v>
      </c>
      <c r="E75" s="12">
        <v>60</v>
      </c>
      <c r="F75" s="13">
        <v>25</v>
      </c>
      <c r="G75" s="13">
        <f t="shared" si="4"/>
        <v>1500</v>
      </c>
      <c r="H75" s="11"/>
      <c r="I75" s="4" t="s">
        <v>148</v>
      </c>
      <c r="J75" s="4" t="s">
        <v>149</v>
      </c>
      <c r="K75" s="43"/>
    </row>
    <row r="76" s="1" customFormat="1" ht="20" customHeight="1" spans="1:11">
      <c r="A76" s="10"/>
      <c r="B76" s="11" t="s">
        <v>150</v>
      </c>
      <c r="C76" s="11" t="s">
        <v>151</v>
      </c>
      <c r="D76" s="21" t="s">
        <v>94</v>
      </c>
      <c r="E76" s="12">
        <v>30</v>
      </c>
      <c r="F76" s="13">
        <v>31.64</v>
      </c>
      <c r="G76" s="13">
        <f t="shared" si="4"/>
        <v>949.2</v>
      </c>
      <c r="H76" s="11"/>
      <c r="I76" s="4" t="s">
        <v>148</v>
      </c>
      <c r="J76" s="4" t="s">
        <v>149</v>
      </c>
      <c r="K76" s="43"/>
    </row>
    <row r="77" s="1" customFormat="1" ht="20" customHeight="1" spans="1:11">
      <c r="A77" s="10"/>
      <c r="B77" s="11" t="s">
        <v>146</v>
      </c>
      <c r="C77" s="11" t="s">
        <v>152</v>
      </c>
      <c r="D77" s="38" t="s">
        <v>94</v>
      </c>
      <c r="E77" s="12">
        <v>10</v>
      </c>
      <c r="F77" s="13">
        <v>105</v>
      </c>
      <c r="G77" s="13">
        <f t="shared" si="4"/>
        <v>1050</v>
      </c>
      <c r="H77" s="11"/>
      <c r="I77" s="4" t="s">
        <v>148</v>
      </c>
      <c r="J77" s="4" t="s">
        <v>149</v>
      </c>
      <c r="K77" s="43"/>
    </row>
    <row r="78" s="1" customFormat="1" ht="20" customHeight="1" spans="1:11">
      <c r="A78" s="10"/>
      <c r="B78" s="11" t="s">
        <v>146</v>
      </c>
      <c r="C78" s="11" t="s">
        <v>153</v>
      </c>
      <c r="D78" s="39" t="s">
        <v>94</v>
      </c>
      <c r="E78" s="12">
        <v>10</v>
      </c>
      <c r="F78" s="13">
        <v>37</v>
      </c>
      <c r="G78" s="13">
        <f t="shared" si="4"/>
        <v>370</v>
      </c>
      <c r="H78" s="11"/>
      <c r="I78" s="4" t="s">
        <v>148</v>
      </c>
      <c r="J78" s="4" t="s">
        <v>149</v>
      </c>
      <c r="K78" s="43"/>
    </row>
    <row r="79" s="1" customFormat="1" ht="20" customHeight="1" spans="1:11">
      <c r="A79" s="10"/>
      <c r="B79" s="11" t="s">
        <v>154</v>
      </c>
      <c r="C79" s="11" t="s">
        <v>155</v>
      </c>
      <c r="D79" s="39" t="s">
        <v>94</v>
      </c>
      <c r="E79" s="12">
        <v>10</v>
      </c>
      <c r="F79" s="13">
        <v>108</v>
      </c>
      <c r="G79" s="13">
        <f t="shared" si="4"/>
        <v>1080</v>
      </c>
      <c r="H79" s="11"/>
      <c r="I79" s="4" t="s">
        <v>148</v>
      </c>
      <c r="J79" s="4" t="s">
        <v>149</v>
      </c>
      <c r="K79" s="43"/>
    </row>
    <row r="80" s="1" customFormat="1" ht="20" customHeight="1" spans="1:11">
      <c r="A80" s="10"/>
      <c r="B80" s="11" t="s">
        <v>156</v>
      </c>
      <c r="C80" s="11" t="s">
        <v>157</v>
      </c>
      <c r="D80" s="39" t="s">
        <v>94</v>
      </c>
      <c r="E80" s="12">
        <v>10</v>
      </c>
      <c r="F80" s="13">
        <v>128</v>
      </c>
      <c r="G80" s="13">
        <f t="shared" si="4"/>
        <v>1280</v>
      </c>
      <c r="H80" s="11"/>
      <c r="I80" s="4" t="s">
        <v>148</v>
      </c>
      <c r="J80" s="4" t="s">
        <v>149</v>
      </c>
      <c r="K80" s="43"/>
    </row>
    <row r="81" s="1" customFormat="1" ht="20" customHeight="1" spans="1:11">
      <c r="A81" s="10"/>
      <c r="B81" s="11" t="s">
        <v>158</v>
      </c>
      <c r="C81" s="11" t="s">
        <v>159</v>
      </c>
      <c r="D81" s="21" t="s">
        <v>31</v>
      </c>
      <c r="E81" s="12">
        <v>50</v>
      </c>
      <c r="F81" s="13">
        <v>12</v>
      </c>
      <c r="G81" s="13">
        <v>600</v>
      </c>
      <c r="H81" s="11"/>
      <c r="I81" s="4" t="s">
        <v>148</v>
      </c>
      <c r="J81" s="4" t="s">
        <v>149</v>
      </c>
      <c r="K81" s="43"/>
    </row>
    <row r="82" s="1" customFormat="1" ht="20" customHeight="1" spans="1:11">
      <c r="A82" s="10"/>
      <c r="B82" s="11" t="s">
        <v>160</v>
      </c>
      <c r="C82" s="11" t="s">
        <v>161</v>
      </c>
      <c r="D82" s="40" t="s">
        <v>31</v>
      </c>
      <c r="E82" s="12">
        <v>20</v>
      </c>
      <c r="F82" s="13">
        <v>50</v>
      </c>
      <c r="G82" s="13">
        <f t="shared" ref="G82:G110" si="5">F82*E82</f>
        <v>1000</v>
      </c>
      <c r="H82" s="37"/>
      <c r="I82" s="4" t="s">
        <v>73</v>
      </c>
      <c r="J82" s="4" t="s">
        <v>74</v>
      </c>
      <c r="K82" s="43"/>
    </row>
    <row r="83" s="1" customFormat="1" ht="20" customHeight="1" spans="1:11">
      <c r="A83" s="10"/>
      <c r="B83" s="11" t="s">
        <v>162</v>
      </c>
      <c r="C83" s="11" t="s">
        <v>163</v>
      </c>
      <c r="D83" s="40" t="s">
        <v>31</v>
      </c>
      <c r="E83" s="12">
        <v>15</v>
      </c>
      <c r="F83" s="13">
        <v>190</v>
      </c>
      <c r="G83" s="13">
        <f t="shared" si="5"/>
        <v>2850</v>
      </c>
      <c r="H83" s="37"/>
      <c r="I83" s="4" t="s">
        <v>73</v>
      </c>
      <c r="J83" s="4" t="s">
        <v>74</v>
      </c>
      <c r="K83" s="43"/>
    </row>
    <row r="84" s="1" customFormat="1" ht="20" customHeight="1" spans="1:11">
      <c r="A84" s="10"/>
      <c r="B84" s="11" t="s">
        <v>164</v>
      </c>
      <c r="C84" s="11" t="s">
        <v>165</v>
      </c>
      <c r="D84" s="40" t="s">
        <v>31</v>
      </c>
      <c r="E84" s="12">
        <v>10</v>
      </c>
      <c r="F84" s="13">
        <v>260</v>
      </c>
      <c r="G84" s="13">
        <f t="shared" si="5"/>
        <v>2600</v>
      </c>
      <c r="H84" s="37"/>
      <c r="I84" s="4" t="s">
        <v>73</v>
      </c>
      <c r="J84" s="4" t="s">
        <v>74</v>
      </c>
      <c r="K84" s="43"/>
    </row>
    <row r="85" s="1" customFormat="1" ht="20" customHeight="1" spans="1:11">
      <c r="A85" s="10"/>
      <c r="B85" s="11" t="s">
        <v>166</v>
      </c>
      <c r="C85" s="11" t="s">
        <v>167</v>
      </c>
      <c r="D85" s="40" t="s">
        <v>31</v>
      </c>
      <c r="E85" s="12">
        <v>10</v>
      </c>
      <c r="F85" s="13">
        <v>128</v>
      </c>
      <c r="G85" s="13">
        <f t="shared" si="5"/>
        <v>1280</v>
      </c>
      <c r="H85" s="37"/>
      <c r="I85" s="4" t="s">
        <v>73</v>
      </c>
      <c r="J85" s="4" t="s">
        <v>74</v>
      </c>
      <c r="K85" s="43"/>
    </row>
    <row r="86" s="1" customFormat="1" ht="20" customHeight="1" spans="1:11">
      <c r="A86" s="10"/>
      <c r="B86" s="11" t="s">
        <v>168</v>
      </c>
      <c r="C86" s="11" t="s">
        <v>169</v>
      </c>
      <c r="D86" s="40" t="s">
        <v>46</v>
      </c>
      <c r="E86" s="12">
        <v>1</v>
      </c>
      <c r="F86" s="13">
        <v>650</v>
      </c>
      <c r="G86" s="13">
        <f t="shared" si="5"/>
        <v>650</v>
      </c>
      <c r="H86" s="37"/>
      <c r="I86" s="4" t="s">
        <v>73</v>
      </c>
      <c r="J86" s="4" t="s">
        <v>74</v>
      </c>
      <c r="K86" s="43"/>
    </row>
    <row r="87" s="1" customFormat="1" ht="20" customHeight="1" spans="1:11">
      <c r="A87" s="10"/>
      <c r="B87" s="11" t="s">
        <v>170</v>
      </c>
      <c r="C87" s="11" t="s">
        <v>171</v>
      </c>
      <c r="D87" s="40" t="s">
        <v>172</v>
      </c>
      <c r="E87" s="12">
        <v>2</v>
      </c>
      <c r="F87" s="13">
        <v>890</v>
      </c>
      <c r="G87" s="13">
        <f t="shared" si="5"/>
        <v>1780</v>
      </c>
      <c r="H87" s="37"/>
      <c r="I87" s="4" t="s">
        <v>73</v>
      </c>
      <c r="J87" s="4" t="s">
        <v>74</v>
      </c>
      <c r="K87" s="43"/>
    </row>
    <row r="88" s="1" customFormat="1" ht="20" customHeight="1" spans="1:11">
      <c r="A88" s="10"/>
      <c r="B88" s="11" t="s">
        <v>173</v>
      </c>
      <c r="C88" s="11"/>
      <c r="D88" s="40" t="s">
        <v>31</v>
      </c>
      <c r="E88" s="12">
        <v>5</v>
      </c>
      <c r="F88" s="13">
        <v>180</v>
      </c>
      <c r="G88" s="13">
        <f t="shared" si="5"/>
        <v>900</v>
      </c>
      <c r="H88" s="37"/>
      <c r="I88" s="4" t="s">
        <v>73</v>
      </c>
      <c r="J88" s="4" t="s">
        <v>74</v>
      </c>
      <c r="K88" s="43"/>
    </row>
    <row r="89" s="1" customFormat="1" ht="20" customHeight="1" spans="1:11">
      <c r="A89" s="10"/>
      <c r="B89" s="11" t="s">
        <v>174</v>
      </c>
      <c r="C89" s="11" t="s">
        <v>175</v>
      </c>
      <c r="D89" s="40" t="s">
        <v>176</v>
      </c>
      <c r="E89" s="12">
        <v>15</v>
      </c>
      <c r="F89" s="13">
        <v>38</v>
      </c>
      <c r="G89" s="13">
        <f t="shared" si="5"/>
        <v>570</v>
      </c>
      <c r="H89" s="37"/>
      <c r="I89" s="4" t="s">
        <v>73</v>
      </c>
      <c r="J89" s="4" t="s">
        <v>74</v>
      </c>
      <c r="K89" s="43"/>
    </row>
    <row r="90" s="1" customFormat="1" ht="20" customHeight="1" spans="1:11">
      <c r="A90" s="10"/>
      <c r="B90" s="11" t="s">
        <v>174</v>
      </c>
      <c r="C90" s="11" t="s">
        <v>177</v>
      </c>
      <c r="D90" s="40" t="s">
        <v>176</v>
      </c>
      <c r="E90" s="12">
        <v>15</v>
      </c>
      <c r="F90" s="13">
        <v>38</v>
      </c>
      <c r="G90" s="13">
        <f t="shared" si="5"/>
        <v>570</v>
      </c>
      <c r="H90" s="37"/>
      <c r="I90" s="4" t="s">
        <v>73</v>
      </c>
      <c r="J90" s="4" t="s">
        <v>74</v>
      </c>
      <c r="K90" s="43"/>
    </row>
    <row r="91" s="1" customFormat="1" ht="20" customHeight="1" spans="1:11">
      <c r="A91" s="10"/>
      <c r="B91" s="11" t="s">
        <v>174</v>
      </c>
      <c r="C91" s="11" t="s">
        <v>178</v>
      </c>
      <c r="D91" s="40" t="s">
        <v>176</v>
      </c>
      <c r="E91" s="12">
        <v>15</v>
      </c>
      <c r="F91" s="13">
        <v>68</v>
      </c>
      <c r="G91" s="13">
        <f t="shared" si="5"/>
        <v>1020</v>
      </c>
      <c r="H91" s="37"/>
      <c r="I91" s="4" t="s">
        <v>73</v>
      </c>
      <c r="J91" s="4" t="s">
        <v>74</v>
      </c>
      <c r="K91" s="43"/>
    </row>
    <row r="92" s="1" customFormat="1" ht="20" customHeight="1" spans="1:11">
      <c r="A92" s="10"/>
      <c r="B92" s="11" t="s">
        <v>174</v>
      </c>
      <c r="C92" s="11" t="s">
        <v>179</v>
      </c>
      <c r="D92" s="40" t="s">
        <v>176</v>
      </c>
      <c r="E92" s="12">
        <v>15</v>
      </c>
      <c r="F92" s="13">
        <v>88</v>
      </c>
      <c r="G92" s="13">
        <f t="shared" si="5"/>
        <v>1320</v>
      </c>
      <c r="H92" s="37"/>
      <c r="I92" s="4" t="s">
        <v>73</v>
      </c>
      <c r="J92" s="4" t="s">
        <v>74</v>
      </c>
      <c r="K92" s="43"/>
    </row>
    <row r="93" s="1" customFormat="1" ht="20" customHeight="1" spans="1:11">
      <c r="A93" s="10"/>
      <c r="B93" s="11" t="s">
        <v>180</v>
      </c>
      <c r="C93" s="11" t="s">
        <v>181</v>
      </c>
      <c r="D93" s="40" t="s">
        <v>182</v>
      </c>
      <c r="E93" s="12">
        <v>2</v>
      </c>
      <c r="F93" s="13">
        <v>110</v>
      </c>
      <c r="G93" s="13">
        <f t="shared" si="5"/>
        <v>220</v>
      </c>
      <c r="H93" s="37"/>
      <c r="I93" s="4" t="s">
        <v>73</v>
      </c>
      <c r="J93" s="4" t="s">
        <v>74</v>
      </c>
      <c r="K93" s="43"/>
    </row>
    <row r="94" s="1" customFormat="1" ht="20" customHeight="1" spans="1:11">
      <c r="A94" s="10"/>
      <c r="B94" s="11" t="s">
        <v>183</v>
      </c>
      <c r="C94" s="11" t="s">
        <v>184</v>
      </c>
      <c r="D94" s="40" t="s">
        <v>31</v>
      </c>
      <c r="E94" s="12">
        <v>15</v>
      </c>
      <c r="F94" s="13">
        <f>65*1.3</f>
        <v>84.5</v>
      </c>
      <c r="G94" s="13">
        <f t="shared" si="5"/>
        <v>1267.5</v>
      </c>
      <c r="H94" s="37"/>
      <c r="I94" s="4" t="s">
        <v>73</v>
      </c>
      <c r="J94" s="4" t="s">
        <v>74</v>
      </c>
      <c r="K94" s="43"/>
    </row>
    <row r="95" s="1" customFormat="1" ht="20" customHeight="1" spans="1:11">
      <c r="A95" s="10"/>
      <c r="B95" s="11" t="s">
        <v>183</v>
      </c>
      <c r="C95" s="11" t="s">
        <v>185</v>
      </c>
      <c r="D95" s="40" t="s">
        <v>31</v>
      </c>
      <c r="E95" s="12">
        <v>15</v>
      </c>
      <c r="F95" s="13">
        <f>65*1.3</f>
        <v>84.5</v>
      </c>
      <c r="G95" s="13">
        <f t="shared" si="5"/>
        <v>1267.5</v>
      </c>
      <c r="H95" s="37"/>
      <c r="I95" s="4" t="s">
        <v>73</v>
      </c>
      <c r="J95" s="4" t="s">
        <v>74</v>
      </c>
      <c r="K95" s="43"/>
    </row>
    <row r="96" s="1" customFormat="1" ht="20" customHeight="1" spans="1:11">
      <c r="A96" s="10"/>
      <c r="B96" s="11" t="s">
        <v>186</v>
      </c>
      <c r="C96" s="11" t="s">
        <v>187</v>
      </c>
      <c r="D96" s="40" t="s">
        <v>176</v>
      </c>
      <c r="E96" s="12">
        <v>15</v>
      </c>
      <c r="F96" s="13">
        <f>35*1.3</f>
        <v>45.5</v>
      </c>
      <c r="G96" s="13">
        <f t="shared" si="5"/>
        <v>682.5</v>
      </c>
      <c r="H96" s="37"/>
      <c r="I96" s="4" t="s">
        <v>73</v>
      </c>
      <c r="J96" s="4" t="s">
        <v>74</v>
      </c>
      <c r="K96" s="43"/>
    </row>
    <row r="97" s="1" customFormat="1" ht="20" customHeight="1" spans="1:11">
      <c r="A97" s="10"/>
      <c r="B97" s="11" t="s">
        <v>188</v>
      </c>
      <c r="C97" s="11" t="s">
        <v>189</v>
      </c>
      <c r="D97" s="41" t="s">
        <v>176</v>
      </c>
      <c r="E97" s="12">
        <v>6</v>
      </c>
      <c r="F97" s="13">
        <v>60</v>
      </c>
      <c r="G97" s="13">
        <f t="shared" si="5"/>
        <v>360</v>
      </c>
      <c r="H97" s="37"/>
      <c r="I97" s="4" t="s">
        <v>73</v>
      </c>
      <c r="J97" s="4" t="s">
        <v>74</v>
      </c>
      <c r="K97" s="43"/>
    </row>
    <row r="98" s="1" customFormat="1" ht="20" customHeight="1" spans="1:11">
      <c r="A98" s="10"/>
      <c r="B98" s="11" t="s">
        <v>190</v>
      </c>
      <c r="C98" s="11" t="s">
        <v>191</v>
      </c>
      <c r="D98" s="40" t="s">
        <v>192</v>
      </c>
      <c r="E98" s="12">
        <v>3</v>
      </c>
      <c r="F98" s="13">
        <v>2200</v>
      </c>
      <c r="G98" s="13">
        <f t="shared" si="5"/>
        <v>6600</v>
      </c>
      <c r="H98" s="37"/>
      <c r="I98" s="4" t="s">
        <v>73</v>
      </c>
      <c r="J98" s="4" t="s">
        <v>74</v>
      </c>
      <c r="K98" s="43"/>
    </row>
    <row r="99" s="1" customFormat="1" ht="20" customHeight="1" spans="1:11">
      <c r="A99" s="10"/>
      <c r="B99" s="11" t="s">
        <v>193</v>
      </c>
      <c r="C99" s="11" t="s">
        <v>194</v>
      </c>
      <c r="D99" s="41" t="s">
        <v>31</v>
      </c>
      <c r="E99" s="12">
        <v>4</v>
      </c>
      <c r="F99" s="13">
        <v>70</v>
      </c>
      <c r="G99" s="13">
        <f t="shared" si="5"/>
        <v>280</v>
      </c>
      <c r="H99" s="37"/>
      <c r="I99" s="4" t="s">
        <v>73</v>
      </c>
      <c r="J99" s="4" t="s">
        <v>74</v>
      </c>
      <c r="K99" s="43"/>
    </row>
    <row r="100" s="1" customFormat="1" ht="20" customHeight="1" spans="1:11">
      <c r="A100" s="10"/>
      <c r="B100" s="11" t="s">
        <v>195</v>
      </c>
      <c r="C100" s="11" t="s">
        <v>196</v>
      </c>
      <c r="D100" s="41" t="s">
        <v>176</v>
      </c>
      <c r="E100" s="12">
        <v>20</v>
      </c>
      <c r="F100" s="13">
        <v>58.5</v>
      </c>
      <c r="G100" s="13">
        <f t="shared" si="5"/>
        <v>1170</v>
      </c>
      <c r="H100" s="37"/>
      <c r="I100" s="4" t="s">
        <v>73</v>
      </c>
      <c r="J100" s="4" t="s">
        <v>74</v>
      </c>
      <c r="K100" s="43"/>
    </row>
    <row r="101" s="1" customFormat="1" ht="20" customHeight="1" spans="1:11">
      <c r="A101" s="10"/>
      <c r="B101" s="11" t="s">
        <v>197</v>
      </c>
      <c r="C101" s="11" t="s">
        <v>198</v>
      </c>
      <c r="D101" s="41" t="s">
        <v>31</v>
      </c>
      <c r="E101" s="12">
        <v>5</v>
      </c>
      <c r="F101" s="13">
        <v>180</v>
      </c>
      <c r="G101" s="13">
        <f t="shared" si="5"/>
        <v>900</v>
      </c>
      <c r="H101" s="37"/>
      <c r="I101" s="4" t="s">
        <v>73</v>
      </c>
      <c r="J101" s="4" t="s">
        <v>74</v>
      </c>
      <c r="K101" s="43"/>
    </row>
    <row r="102" s="1" customFormat="1" ht="20" customHeight="1" spans="1:11">
      <c r="A102" s="10"/>
      <c r="B102" s="11" t="s">
        <v>199</v>
      </c>
      <c r="C102" s="11" t="s">
        <v>200</v>
      </c>
      <c r="D102" s="41" t="s">
        <v>25</v>
      </c>
      <c r="E102" s="12">
        <v>2</v>
      </c>
      <c r="F102" s="13">
        <f>35*1.3</f>
        <v>45.5</v>
      </c>
      <c r="G102" s="13">
        <f t="shared" si="5"/>
        <v>91</v>
      </c>
      <c r="H102" s="37"/>
      <c r="I102" s="4" t="s">
        <v>73</v>
      </c>
      <c r="J102" s="4" t="s">
        <v>74</v>
      </c>
      <c r="K102" s="43"/>
    </row>
    <row r="103" s="1" customFormat="1" ht="20" customHeight="1" spans="1:11">
      <c r="A103" s="10"/>
      <c r="B103" s="11" t="s">
        <v>201</v>
      </c>
      <c r="C103" s="11" t="s">
        <v>202</v>
      </c>
      <c r="D103" s="41" t="s">
        <v>31</v>
      </c>
      <c r="E103" s="12">
        <v>2</v>
      </c>
      <c r="F103" s="13">
        <v>850</v>
      </c>
      <c r="G103" s="13">
        <f t="shared" si="5"/>
        <v>1700</v>
      </c>
      <c r="H103" s="37"/>
      <c r="I103" s="4" t="s">
        <v>73</v>
      </c>
      <c r="J103" s="4" t="s">
        <v>74</v>
      </c>
      <c r="K103" s="43"/>
    </row>
    <row r="104" s="1" customFormat="1" ht="20" customHeight="1" spans="1:11">
      <c r="A104" s="10"/>
      <c r="B104" s="11" t="s">
        <v>203</v>
      </c>
      <c r="C104" s="11">
        <v>1.4</v>
      </c>
      <c r="D104" s="41" t="s">
        <v>31</v>
      </c>
      <c r="E104" s="12">
        <v>3</v>
      </c>
      <c r="F104" s="13">
        <v>1720</v>
      </c>
      <c r="G104" s="13">
        <f t="shared" si="5"/>
        <v>5160</v>
      </c>
      <c r="H104" s="37"/>
      <c r="I104" s="4" t="s">
        <v>73</v>
      </c>
      <c r="J104" s="4" t="s">
        <v>74</v>
      </c>
      <c r="K104" s="43"/>
    </row>
    <row r="105" s="1" customFormat="1" ht="20" customHeight="1" spans="1:11">
      <c r="A105" s="10"/>
      <c r="B105" s="11" t="s">
        <v>204</v>
      </c>
      <c r="C105" s="11">
        <v>1.4</v>
      </c>
      <c r="D105" s="40" t="s">
        <v>31</v>
      </c>
      <c r="E105" s="12">
        <v>3</v>
      </c>
      <c r="F105" s="13">
        <v>2650</v>
      </c>
      <c r="G105" s="13">
        <f t="shared" si="5"/>
        <v>7950</v>
      </c>
      <c r="H105" s="37"/>
      <c r="I105" s="4" t="s">
        <v>73</v>
      </c>
      <c r="J105" s="4" t="s">
        <v>74</v>
      </c>
      <c r="K105" s="43"/>
    </row>
    <row r="106" s="1" customFormat="1" ht="20" customHeight="1" spans="1:11">
      <c r="A106" s="10"/>
      <c r="B106" s="11" t="s">
        <v>205</v>
      </c>
      <c r="C106" s="11" t="s">
        <v>206</v>
      </c>
      <c r="D106" s="40" t="s">
        <v>207</v>
      </c>
      <c r="E106" s="12">
        <v>2</v>
      </c>
      <c r="F106" s="13">
        <v>1960</v>
      </c>
      <c r="G106" s="13">
        <f t="shared" si="5"/>
        <v>3920</v>
      </c>
      <c r="H106" s="37"/>
      <c r="I106" s="4" t="s">
        <v>73</v>
      </c>
      <c r="J106" s="4" t="s">
        <v>74</v>
      </c>
      <c r="K106" s="43"/>
    </row>
    <row r="107" s="1" customFormat="1" ht="20" customHeight="1" spans="1:11">
      <c r="A107" s="10"/>
      <c r="B107" s="11" t="s">
        <v>208</v>
      </c>
      <c r="C107" s="11" t="s">
        <v>209</v>
      </c>
      <c r="D107" s="42" t="s">
        <v>172</v>
      </c>
      <c r="E107" s="12">
        <v>2</v>
      </c>
      <c r="F107" s="13">
        <v>240</v>
      </c>
      <c r="G107" s="13">
        <f t="shared" si="5"/>
        <v>480</v>
      </c>
      <c r="H107" s="37"/>
      <c r="I107" s="4" t="s">
        <v>73</v>
      </c>
      <c r="J107" s="4" t="s">
        <v>74</v>
      </c>
      <c r="K107" s="43"/>
    </row>
    <row r="108" s="1" customFormat="1" ht="20" customHeight="1" spans="1:11">
      <c r="A108" s="10"/>
      <c r="B108" s="11" t="s">
        <v>210</v>
      </c>
      <c r="C108" s="11" t="s">
        <v>211</v>
      </c>
      <c r="D108" s="42" t="s">
        <v>90</v>
      </c>
      <c r="E108" s="12">
        <v>10</v>
      </c>
      <c r="F108" s="13">
        <v>2</v>
      </c>
      <c r="G108" s="13">
        <f t="shared" si="5"/>
        <v>20</v>
      </c>
      <c r="H108" s="37"/>
      <c r="I108" s="4" t="s">
        <v>73</v>
      </c>
      <c r="J108" s="4" t="s">
        <v>74</v>
      </c>
      <c r="K108" s="43"/>
    </row>
    <row r="109" s="1" customFormat="1" ht="20" customHeight="1" spans="1:11">
      <c r="A109" s="10"/>
      <c r="B109" s="11" t="s">
        <v>212</v>
      </c>
      <c r="C109" s="11" t="s">
        <v>213</v>
      </c>
      <c r="D109" s="42" t="s">
        <v>31</v>
      </c>
      <c r="E109" s="12">
        <v>10</v>
      </c>
      <c r="F109" s="13">
        <v>3</v>
      </c>
      <c r="G109" s="13">
        <f t="shared" si="5"/>
        <v>30</v>
      </c>
      <c r="H109" s="37"/>
      <c r="I109" s="4" t="s">
        <v>73</v>
      </c>
      <c r="J109" s="4" t="s">
        <v>74</v>
      </c>
      <c r="K109" s="43"/>
    </row>
    <row r="110" s="1" customFormat="1" ht="20" customHeight="1" spans="1:11">
      <c r="A110" s="10"/>
      <c r="B110" s="11" t="s">
        <v>214</v>
      </c>
      <c r="C110" s="11" t="s">
        <v>215</v>
      </c>
      <c r="D110" s="42" t="s">
        <v>31</v>
      </c>
      <c r="E110" s="12">
        <v>1</v>
      </c>
      <c r="F110" s="13">
        <v>135</v>
      </c>
      <c r="G110" s="13">
        <f t="shared" si="5"/>
        <v>135</v>
      </c>
      <c r="H110" s="43"/>
      <c r="I110" s="4" t="s">
        <v>73</v>
      </c>
      <c r="J110" s="4" t="s">
        <v>74</v>
      </c>
      <c r="K110" s="33"/>
    </row>
    <row r="111" customFormat="1" ht="18" customHeight="1" spans="1:12">
      <c r="A111" s="10"/>
      <c r="B111" s="11"/>
      <c r="C111" s="11"/>
      <c r="D111" s="11"/>
      <c r="E111" s="11"/>
      <c r="F111" s="22" t="s">
        <v>32</v>
      </c>
      <c r="G111" s="23">
        <f>SUM(G34:G110)</f>
        <v>73254.95</v>
      </c>
      <c r="H111" s="18"/>
      <c r="I111" s="4"/>
      <c r="J111" s="4"/>
      <c r="K111" s="34"/>
      <c r="L111" s="1"/>
    </row>
    <row r="112" ht="18" customHeight="1" spans="1:11">
      <c r="A112" s="44" t="s">
        <v>216</v>
      </c>
      <c r="B112" s="44"/>
      <c r="C112" s="45"/>
      <c r="D112" s="45"/>
      <c r="E112" s="45"/>
      <c r="F112" s="46" t="s">
        <v>217</v>
      </c>
      <c r="G112" s="23">
        <f>G8+G33+G111</f>
        <v>78927.71</v>
      </c>
      <c r="H112" s="47"/>
      <c r="I112" s="48"/>
      <c r="J112" s="49"/>
      <c r="K112" s="50"/>
    </row>
    <row r="113" ht="24" customHeight="1" spans="9:9">
      <c r="I113" s="2"/>
    </row>
    <row r="114" ht="28.5" customHeight="1" spans="9:9">
      <c r="I114" s="2"/>
    </row>
    <row r="117" spans="9:9">
      <c r="I117" s="2"/>
    </row>
  </sheetData>
  <mergeCells count="5">
    <mergeCell ref="A4:A8"/>
    <mergeCell ref="A9:A33"/>
    <mergeCell ref="A34:A111"/>
    <mergeCell ref="A1:B2"/>
    <mergeCell ref="C1:G2"/>
  </mergeCells>
  <conditionalFormatting sqref="B7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31">
    <cfRule type="duplicateValues" dxfId="0" priority="91"/>
    <cfRule type="duplicateValues" dxfId="0" priority="105"/>
    <cfRule type="duplicateValues" dxfId="0" priority="119"/>
  </conditionalFormatting>
  <conditionalFormatting sqref="B32">
    <cfRule type="duplicateValues" dxfId="0" priority="6"/>
    <cfRule type="duplicateValues" dxfId="0" priority="5"/>
    <cfRule type="duplicateValues" dxfId="0" priority="4"/>
  </conditionalFormatting>
  <conditionalFormatting sqref="B4:B5">
    <cfRule type="duplicateValues" dxfId="0" priority="168"/>
    <cfRule type="duplicateValues" dxfId="0" priority="167"/>
    <cfRule type="duplicateValues" dxfId="0" priority="166"/>
  </conditionalFormatting>
  <conditionalFormatting sqref="B9:B10">
    <cfRule type="duplicateValues" dxfId="0" priority="102"/>
    <cfRule type="duplicateValues" dxfId="0" priority="116"/>
    <cfRule type="duplicateValues" dxfId="0" priority="130"/>
  </conditionalFormatting>
  <conditionalFormatting sqref="B11:B12">
    <cfRule type="duplicateValues" dxfId="0" priority="101"/>
    <cfRule type="duplicateValues" dxfId="0" priority="115"/>
    <cfRule type="duplicateValues" dxfId="0" priority="129"/>
  </conditionalFormatting>
  <conditionalFormatting sqref="B13:B14">
    <cfRule type="duplicateValues" dxfId="0" priority="100"/>
    <cfRule type="duplicateValues" dxfId="0" priority="114"/>
    <cfRule type="duplicateValues" dxfId="0" priority="128"/>
  </conditionalFormatting>
  <conditionalFormatting sqref="B15:B16">
    <cfRule type="duplicateValues" dxfId="0" priority="99"/>
    <cfRule type="duplicateValues" dxfId="0" priority="113"/>
    <cfRule type="duplicateValues" dxfId="0" priority="127"/>
  </conditionalFormatting>
  <conditionalFormatting sqref="B17:B18">
    <cfRule type="duplicateValues" dxfId="0" priority="98"/>
    <cfRule type="duplicateValues" dxfId="0" priority="112"/>
    <cfRule type="duplicateValues" dxfId="0" priority="126"/>
  </conditionalFormatting>
  <conditionalFormatting sqref="B19:B20">
    <cfRule type="duplicateValues" dxfId="0" priority="97"/>
    <cfRule type="duplicateValues" dxfId="0" priority="111"/>
    <cfRule type="duplicateValues" dxfId="0" priority="125"/>
  </conditionalFormatting>
  <conditionalFormatting sqref="B21:B22">
    <cfRule type="duplicateValues" dxfId="0" priority="96"/>
    <cfRule type="duplicateValues" dxfId="0" priority="110"/>
    <cfRule type="duplicateValues" dxfId="0" priority="124"/>
  </conditionalFormatting>
  <conditionalFormatting sqref="B23:B24">
    <cfRule type="duplicateValues" dxfId="0" priority="95"/>
    <cfRule type="duplicateValues" dxfId="0" priority="109"/>
    <cfRule type="duplicateValues" dxfId="0" priority="123"/>
  </conditionalFormatting>
  <conditionalFormatting sqref="B25:B26">
    <cfRule type="duplicateValues" dxfId="0" priority="94"/>
    <cfRule type="duplicateValues" dxfId="0" priority="108"/>
    <cfRule type="duplicateValues" dxfId="0" priority="122"/>
  </conditionalFormatting>
  <conditionalFormatting sqref="B27:B28">
    <cfRule type="duplicateValues" dxfId="0" priority="93"/>
    <cfRule type="duplicateValues" dxfId="0" priority="107"/>
    <cfRule type="duplicateValues" dxfId="0" priority="121"/>
  </conditionalFormatting>
  <conditionalFormatting sqref="B29:B30">
    <cfRule type="duplicateValues" dxfId="0" priority="92"/>
    <cfRule type="duplicateValues" dxfId="0" priority="106"/>
    <cfRule type="duplicateValues" dxfId="0" priority="120"/>
  </conditionalFormatting>
  <conditionalFormatting sqref="B34:B35">
    <cfRule type="duplicateValues" dxfId="0" priority="40"/>
    <cfRule type="duplicateValues" dxfId="0" priority="64"/>
    <cfRule type="duplicateValues" dxfId="0" priority="88"/>
  </conditionalFormatting>
  <conditionalFormatting sqref="B36:B37">
    <cfRule type="duplicateValues" dxfId="0" priority="38"/>
    <cfRule type="duplicateValues" dxfId="0" priority="62"/>
    <cfRule type="duplicateValues" dxfId="0" priority="86"/>
  </conditionalFormatting>
  <conditionalFormatting sqref="B38:B39">
    <cfRule type="duplicateValues" dxfId="0" priority="36"/>
    <cfRule type="duplicateValues" dxfId="0" priority="60"/>
    <cfRule type="duplicateValues" dxfId="0" priority="84"/>
  </conditionalFormatting>
  <conditionalFormatting sqref="B40:B41">
    <cfRule type="duplicateValues" dxfId="0" priority="34"/>
    <cfRule type="duplicateValues" dxfId="0" priority="58"/>
    <cfRule type="duplicateValues" dxfId="0" priority="82"/>
  </conditionalFormatting>
  <conditionalFormatting sqref="B42:B43">
    <cfRule type="duplicateValues" dxfId="0" priority="32"/>
    <cfRule type="duplicateValues" dxfId="0" priority="56"/>
    <cfRule type="duplicateValues" dxfId="0" priority="80"/>
  </conditionalFormatting>
  <conditionalFormatting sqref="B44:B45">
    <cfRule type="duplicateValues" dxfId="0" priority="30"/>
    <cfRule type="duplicateValues" dxfId="0" priority="54"/>
    <cfRule type="duplicateValues" dxfId="0" priority="78"/>
  </conditionalFormatting>
  <conditionalFormatting sqref="B46:B47">
    <cfRule type="duplicateValues" dxfId="0" priority="28"/>
    <cfRule type="duplicateValues" dxfId="0" priority="52"/>
    <cfRule type="duplicateValues" dxfId="0" priority="76"/>
  </conditionalFormatting>
  <conditionalFormatting sqref="B48:B49">
    <cfRule type="duplicateValues" dxfId="0" priority="26"/>
    <cfRule type="duplicateValues" dxfId="0" priority="50"/>
    <cfRule type="duplicateValues" dxfId="0" priority="74"/>
  </conditionalFormatting>
  <conditionalFormatting sqref="B50:B51">
    <cfRule type="duplicateValues" dxfId="0" priority="24"/>
    <cfRule type="duplicateValues" dxfId="0" priority="48"/>
    <cfRule type="duplicateValues" dxfId="0" priority="72"/>
  </conditionalFormatting>
  <conditionalFormatting sqref="B52:B53">
    <cfRule type="duplicateValues" dxfId="0" priority="22"/>
    <cfRule type="duplicateValues" dxfId="0" priority="46"/>
    <cfRule type="duplicateValues" dxfId="0" priority="70"/>
  </conditionalFormatting>
  <conditionalFormatting sqref="B54:B55">
    <cfRule type="duplicateValues" dxfId="0" priority="20"/>
    <cfRule type="duplicateValues" dxfId="0" priority="44"/>
    <cfRule type="duplicateValues" dxfId="0" priority="68"/>
  </conditionalFormatting>
  <conditionalFormatting sqref="B56:B57">
    <cfRule type="duplicateValues" dxfId="0" priority="19"/>
    <cfRule type="duplicateValues" dxfId="0" priority="43"/>
    <cfRule type="duplicateValues" dxfId="0" priority="67"/>
  </conditionalFormatting>
  <conditionalFormatting sqref="B58:B110">
    <cfRule type="duplicateValues" dxfId="0" priority="3"/>
    <cfRule type="duplicateValues" dxfId="0" priority="2"/>
    <cfRule type="duplicateValues" dxfId="0" priority="1"/>
  </conditionalFormatting>
  <printOptions horizontalCentered="1" verticalCentered="1"/>
  <pageMargins left="0" right="0" top="0.118055555555556" bottom="0" header="0.15625" footer="0.0388888888888889"/>
  <pageSetup paperSize="9" scale="57" fitToHeight="0" orientation="portrait" horizontalDpi="600" verticalDpi="300"/>
  <headerFooter/>
  <rowBreaks count="3" manualBreakCount="3">
    <brk id="54" max="10" man="1"/>
    <brk id="112" max="16383" man="1"/>
    <brk id="1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2025-01-27T03:33:13Z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2052-12.8.2.17149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