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FB0C6FE6-BDD1-4B20-ADDD-A11AFA87AAFC}" xr6:coauthVersionLast="47" xr6:coauthVersionMax="47" xr10:uidLastSave="{00000000-0000-0000-0000-000000000000}"/>
  <bookViews>
    <workbookView xWindow="-110" yWindow="-110" windowWidth="19420" windowHeight="10300" tabRatio="769" xr2:uid="{00000000-000D-0000-FFFF-FFFF00000000}"/>
  </bookViews>
  <sheets>
    <sheet name="供应商基本信息" sheetId="2" r:id="rId1"/>
    <sheet name="营业执照及其他证明文件" sheetId="6" r:id="rId2"/>
    <sheet name="主要检测设备" sheetId="8" r:id="rId3"/>
    <sheet name="技术研发工艺能力" sheetId="9" r:id="rId4"/>
    <sheet name="Data" sheetId="4" state="hidden" r:id="rId5"/>
    <sheet name="Contact" sheetId="5" state="hidden" r:id="rId6"/>
    <sheet name="Version" sheetId="3" state="hidden" r:id="rId7"/>
  </sheets>
  <definedNames>
    <definedName name="_xlnm.Print_Area" localSheetId="0">供应商基本信息!$A$1:$K$52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2" l="1"/>
  <c r="R2" i="4"/>
  <c r="C2" i="4"/>
  <c r="D2" i="4"/>
  <c r="Q2" i="4"/>
  <c r="M2" i="4"/>
  <c r="J2" i="4"/>
  <c r="B2" i="4"/>
  <c r="I2" i="4"/>
  <c r="G2" i="4"/>
  <c r="H3" i="5"/>
  <c r="H4" i="5"/>
  <c r="H5" i="5"/>
  <c r="H6" i="5"/>
  <c r="H7" i="5"/>
  <c r="H8" i="5"/>
  <c r="H9" i="5"/>
  <c r="H2" i="5"/>
  <c r="A3" i="5"/>
  <c r="B3" i="5"/>
  <c r="C3" i="5"/>
  <c r="D3" i="5"/>
  <c r="E3" i="5"/>
  <c r="F3" i="5"/>
  <c r="G3" i="5"/>
  <c r="A4" i="5"/>
  <c r="B4" i="5"/>
  <c r="C4" i="5"/>
  <c r="D4" i="5"/>
  <c r="E4" i="5"/>
  <c r="F4" i="5"/>
  <c r="G4" i="5"/>
  <c r="A5" i="5"/>
  <c r="B5" i="5"/>
  <c r="C5" i="5"/>
  <c r="D5" i="5"/>
  <c r="E5" i="5"/>
  <c r="F5" i="5"/>
  <c r="G5" i="5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B2" i="5"/>
  <c r="C2" i="5"/>
  <c r="D2" i="5"/>
  <c r="E2" i="5"/>
  <c r="F2" i="5"/>
  <c r="G2" i="5"/>
  <c r="A2" i="5"/>
  <c r="P2" i="4"/>
  <c r="O2" i="4"/>
  <c r="N2" i="4"/>
  <c r="L2" i="4"/>
  <c r="K2" i="4"/>
  <c r="H2" i="4"/>
  <c r="F2" i="4"/>
  <c r="E2" i="4"/>
  <c r="A2" i="4"/>
</calcChain>
</file>

<file path=xl/sharedStrings.xml><?xml version="1.0" encoding="utf-8"?>
<sst xmlns="http://schemas.openxmlformats.org/spreadsheetml/2006/main" count="381" uniqueCount="327">
  <si>
    <t>ISO 9001</t>
    <phoneticPr fontId="1" type="noConversion"/>
  </si>
  <si>
    <t>Y</t>
  </si>
  <si>
    <t>N</t>
  </si>
  <si>
    <t>Quality 质量</t>
  </si>
  <si>
    <t>RFQ Receiver 报价接收人</t>
  </si>
  <si>
    <t>Agreement Receiver 合同接收人</t>
  </si>
  <si>
    <t>Finance 财务</t>
  </si>
  <si>
    <t>Logistic 物流</t>
  </si>
  <si>
    <t>SOE 国有企业</t>
  </si>
  <si>
    <t>FOE 外商独资</t>
  </si>
  <si>
    <t>Joint-venture  合资公司</t>
  </si>
  <si>
    <t>Private 个人企业</t>
  </si>
  <si>
    <t>Public company 上市公司</t>
  </si>
  <si>
    <t>password</t>
  </si>
  <si>
    <t>version</t>
  </si>
  <si>
    <t>CN</t>
  </si>
  <si>
    <t>DE</t>
  </si>
  <si>
    <t>HK</t>
  </si>
  <si>
    <t>JP</t>
  </si>
  <si>
    <t>KR</t>
  </si>
  <si>
    <t>TW</t>
  </si>
  <si>
    <t>US</t>
  </si>
  <si>
    <t>China</t>
  </si>
  <si>
    <t>Germany</t>
  </si>
  <si>
    <t>Hong Kong</t>
  </si>
  <si>
    <t>Japan</t>
  </si>
  <si>
    <t>South Korea</t>
  </si>
  <si>
    <t>Taiwan</t>
  </si>
  <si>
    <t>USA</t>
  </si>
  <si>
    <t>ES81212</t>
    <phoneticPr fontId="1" type="noConversion"/>
  </si>
  <si>
    <t>CNY</t>
  </si>
  <si>
    <t>EUR</t>
  </si>
  <si>
    <t>JPY</t>
  </si>
  <si>
    <t>KRW</t>
  </si>
  <si>
    <t>USD</t>
  </si>
  <si>
    <t>English</t>
    <phoneticPr fontId="1" type="noConversion"/>
  </si>
  <si>
    <t>Langurage</t>
  </si>
  <si>
    <t>SupplierName</t>
  </si>
  <si>
    <t>Country</t>
  </si>
  <si>
    <t>Address</t>
  </si>
  <si>
    <t>Zipcode</t>
  </si>
  <si>
    <t>ARegion</t>
  </si>
  <si>
    <t>City</t>
  </si>
  <si>
    <t>bankname</t>
  </si>
  <si>
    <t>bankaccountno</t>
  </si>
  <si>
    <t>Bankbranchaddress</t>
  </si>
  <si>
    <t>VATrate</t>
  </si>
  <si>
    <t>SWIFTcode</t>
  </si>
  <si>
    <t>IBAN</t>
  </si>
  <si>
    <t>VendorCode</t>
    <phoneticPr fontId="1" type="noConversion"/>
  </si>
  <si>
    <t>BankAccountname</t>
  </si>
  <si>
    <t>Name</t>
  </si>
  <si>
    <t>Department</t>
  </si>
  <si>
    <t>Title</t>
  </si>
  <si>
    <t>Telephone</t>
  </si>
  <si>
    <t>Mobile</t>
  </si>
  <si>
    <t>Fax</t>
  </si>
  <si>
    <t>Function</t>
  </si>
  <si>
    <t>MainCustomers</t>
    <phoneticPr fontId="1" type="noConversion"/>
  </si>
  <si>
    <t>Asia</t>
  </si>
  <si>
    <t>America</t>
  </si>
  <si>
    <t>Europe</t>
  </si>
  <si>
    <t>SupplierNameCHN</t>
    <phoneticPr fontId="1" type="noConversion"/>
  </si>
  <si>
    <t>E-Mail</t>
    <phoneticPr fontId="1" type="noConversion"/>
  </si>
  <si>
    <t>中文</t>
    <phoneticPr fontId="1" type="noConversion"/>
  </si>
  <si>
    <t>Austria</t>
  </si>
  <si>
    <t>AT</t>
  </si>
  <si>
    <t>Australia</t>
  </si>
  <si>
    <t>AU</t>
  </si>
  <si>
    <t>Switzerland</t>
  </si>
  <si>
    <t>CH</t>
  </si>
  <si>
    <t>United Kingdom</t>
  </si>
  <si>
    <t>GB</t>
  </si>
  <si>
    <t>Italy</t>
  </si>
  <si>
    <t>IT</t>
  </si>
  <si>
    <t>Malaysia</t>
  </si>
  <si>
    <t>MY</t>
  </si>
  <si>
    <t>Sweden</t>
  </si>
  <si>
    <t>SE</t>
  </si>
  <si>
    <t>legaltype</t>
  </si>
  <si>
    <t>SOE</t>
  </si>
  <si>
    <t>FOE</t>
  </si>
  <si>
    <t>Joint-venture</t>
  </si>
  <si>
    <t>Private</t>
  </si>
  <si>
    <t>Public Company</t>
  </si>
  <si>
    <t>业绩证明材料</t>
    <phoneticPr fontId="1" type="noConversion"/>
  </si>
  <si>
    <t>行业排名证明材料（如果有）</t>
    <phoneticPr fontId="1" type="noConversion"/>
  </si>
  <si>
    <t>基本信息</t>
  </si>
  <si>
    <t>姓名</t>
  </si>
  <si>
    <t>部门</t>
  </si>
  <si>
    <t>电话</t>
  </si>
  <si>
    <t>移动电话</t>
  </si>
  <si>
    <t>传真</t>
  </si>
  <si>
    <t>合作方式</t>
  </si>
  <si>
    <t>股东名称及持股比例（大于25%）</t>
  </si>
  <si>
    <t>股东名称</t>
  </si>
  <si>
    <t>持股比例%</t>
  </si>
  <si>
    <t>销售概况</t>
  </si>
  <si>
    <t xml:space="preserve">相关资质 </t>
  </si>
  <si>
    <t xml:space="preserve">资质取得日 </t>
  </si>
  <si>
    <t xml:space="preserve">到期日 </t>
  </si>
  <si>
    <t xml:space="preserve">资质颁发机构 </t>
  </si>
  <si>
    <t>其他</t>
  </si>
  <si>
    <t xml:space="preserve">附件 </t>
  </si>
  <si>
    <t>生产地</t>
    <phoneticPr fontId="1" type="noConversion"/>
  </si>
  <si>
    <t>CEO/GM 管理者</t>
    <phoneticPr fontId="1" type="noConversion"/>
  </si>
  <si>
    <t>Sales 销售</t>
    <phoneticPr fontId="1" type="noConversion"/>
  </si>
  <si>
    <t>职务</t>
    <phoneticPr fontId="1" type="noConversion"/>
  </si>
  <si>
    <t>公司名称</t>
    <phoneticPr fontId="1" type="noConversion"/>
  </si>
  <si>
    <t>地址</t>
    <phoneticPr fontId="1" type="noConversion"/>
  </si>
  <si>
    <t>成立时间</t>
    <phoneticPr fontId="1" type="noConversion"/>
  </si>
  <si>
    <t>企业性质</t>
    <phoneticPr fontId="1" type="noConversion"/>
  </si>
  <si>
    <t>国有企业</t>
    <phoneticPr fontId="1" type="noConversion"/>
  </si>
  <si>
    <t>上市公司</t>
    <phoneticPr fontId="1" type="noConversion"/>
  </si>
  <si>
    <t>个人企业</t>
    <phoneticPr fontId="1" type="noConversion"/>
  </si>
  <si>
    <t>合资公司</t>
    <phoneticPr fontId="1" type="noConversion"/>
  </si>
  <si>
    <t>外商独资</t>
    <phoneticPr fontId="1" type="noConversion"/>
  </si>
  <si>
    <t>交易供应商是否为生产厂商</t>
    <phoneticPr fontId="1" type="noConversion"/>
  </si>
  <si>
    <t>是</t>
    <phoneticPr fontId="1" type="noConversion"/>
  </si>
  <si>
    <t>否</t>
    <phoneticPr fontId="1" type="noConversion"/>
  </si>
  <si>
    <t>交易供应商与生产厂商关系</t>
    <phoneticPr fontId="1" type="noConversion"/>
  </si>
  <si>
    <t>同一企业</t>
    <phoneticPr fontId="1" type="noConversion"/>
  </si>
  <si>
    <t>关联企业</t>
    <phoneticPr fontId="1" type="noConversion"/>
  </si>
  <si>
    <t>代理商</t>
    <phoneticPr fontId="1" type="noConversion"/>
  </si>
  <si>
    <t>公司员工数</t>
    <phoneticPr fontId="1" type="noConversion"/>
  </si>
  <si>
    <t>股权结构</t>
    <phoneticPr fontId="1" type="noConversion"/>
  </si>
  <si>
    <t>主要产品</t>
    <phoneticPr fontId="1" type="noConversion"/>
  </si>
  <si>
    <t>市场份额占比(%)</t>
    <phoneticPr fontId="1" type="noConversion"/>
  </si>
  <si>
    <t>上一年度（2022年）</t>
    <phoneticPr fontId="1" type="noConversion"/>
  </si>
  <si>
    <t>上一年度以前（2021年）</t>
    <phoneticPr fontId="1" type="noConversion"/>
  </si>
  <si>
    <t>生产地详细地点</t>
    <phoneticPr fontId="1" type="noConversion"/>
  </si>
  <si>
    <t>生产厂商名称</t>
    <phoneticPr fontId="1" type="noConversion"/>
  </si>
  <si>
    <t>所属省份及城市</t>
    <phoneticPr fontId="1" type="noConversion"/>
  </si>
  <si>
    <t>员工数量</t>
    <phoneticPr fontId="1" type="noConversion"/>
  </si>
  <si>
    <t>生产产品</t>
    <phoneticPr fontId="1" type="noConversion"/>
  </si>
  <si>
    <t>生产工艺流程图</t>
    <phoneticPr fontId="1" type="noConversion"/>
  </si>
  <si>
    <t>ISO 14001</t>
    <phoneticPr fontId="1" type="noConversion"/>
  </si>
  <si>
    <t xml:space="preserve">主要客户 </t>
    <phoneticPr fontId="1" type="noConversion"/>
  </si>
  <si>
    <t>主要汽车行业客户前三位(TOP3)</t>
    <phoneticPr fontId="1" type="noConversion"/>
  </si>
  <si>
    <t>时代新安供应商信息表</t>
    <phoneticPr fontId="1" type="noConversion"/>
  </si>
  <si>
    <t>注册资本（万人民币）</t>
    <phoneticPr fontId="1" type="noConversion"/>
  </si>
  <si>
    <t>海外基地（如有请填写）</t>
    <phoneticPr fontId="1" type="noConversion"/>
  </si>
  <si>
    <t>企业邮箱</t>
    <phoneticPr fontId="1" type="noConversion"/>
  </si>
  <si>
    <t>公司网址</t>
    <phoneticPr fontId="1" type="noConversion"/>
  </si>
  <si>
    <t>法人代表</t>
    <phoneticPr fontId="1" type="noConversion"/>
  </si>
  <si>
    <t>总经理</t>
    <phoneticPr fontId="1" type="noConversion"/>
  </si>
  <si>
    <t>营业执照或社会统一号码</t>
    <phoneticPr fontId="1" type="noConversion"/>
  </si>
  <si>
    <t xml:space="preserve">请将相关文件作为此信息表附件同时发给时代新安相关负责人 </t>
    <phoneticPr fontId="1" type="noConversion"/>
  </si>
  <si>
    <t>生产/检测设备清单</t>
    <phoneticPr fontId="1" type="noConversion"/>
  </si>
  <si>
    <t>营业执照/组织架构图</t>
    <phoneticPr fontId="1" type="noConversion"/>
  </si>
  <si>
    <t>产品清单</t>
    <phoneticPr fontId="1" type="noConversion"/>
  </si>
  <si>
    <t>公司建筑/设备占地面积</t>
    <phoneticPr fontId="1" type="noConversion"/>
  </si>
  <si>
    <t>总资产</t>
    <phoneticPr fontId="1" type="noConversion"/>
  </si>
  <si>
    <t>联系人（总经理、销售、技术、品质）</t>
    <phoneticPr fontId="1" type="noConversion"/>
  </si>
  <si>
    <t>年产能</t>
    <phoneticPr fontId="1" type="noConversion"/>
  </si>
  <si>
    <t>产能利用率</t>
    <phoneticPr fontId="1" type="noConversion"/>
  </si>
  <si>
    <t>年销售额（万人民币）</t>
    <phoneticPr fontId="1" type="noConversion"/>
  </si>
  <si>
    <t>总负债</t>
    <phoneticPr fontId="1" type="noConversion"/>
  </si>
  <si>
    <t>主要客户前三位（TOP3）及营业额</t>
    <phoneticPr fontId="1" type="noConversion"/>
  </si>
  <si>
    <t>客户名称</t>
    <phoneticPr fontId="1" type="noConversion"/>
  </si>
  <si>
    <t>营业额</t>
    <phoneticPr fontId="1" type="noConversion"/>
  </si>
  <si>
    <t>负债率/%</t>
    <phoneticPr fontId="1" type="noConversion"/>
  </si>
  <si>
    <t xml:space="preserve">北京光华荣昌汽车部件有限公司 </t>
    <phoneticPr fontId="1" type="noConversion"/>
  </si>
  <si>
    <t>个人企业</t>
  </si>
  <si>
    <t>同一企业</t>
  </si>
  <si>
    <t>是</t>
  </si>
  <si>
    <t>70000㎡</t>
    <phoneticPr fontId="1" type="noConversion"/>
  </si>
  <si>
    <t>北京市昌平区北流村600号院9号楼1至3层101</t>
    <phoneticPr fontId="1" type="noConversion"/>
  </si>
  <si>
    <t>8000万</t>
    <phoneticPr fontId="1" type="noConversion"/>
  </si>
  <si>
    <t>91110114801184540U</t>
    <phoneticPr fontId="1" type="noConversion"/>
  </si>
  <si>
    <t>斯洛伐克，特尔纳瓦州，特尔纳瓦（Trnava ）CTP园区II，TRN21-A</t>
    <phoneticPr fontId="1" type="noConversion"/>
  </si>
  <si>
    <t>赵月强</t>
    <phoneticPr fontId="1" type="noConversion"/>
  </si>
  <si>
    <t>滕令超</t>
    <phoneticPr fontId="1" type="noConversion"/>
  </si>
  <si>
    <t>轻卡事业部</t>
    <phoneticPr fontId="1" type="noConversion"/>
  </si>
  <si>
    <t>tenglingchao@bjghrc.com</t>
    <phoneticPr fontId="1" type="noConversion"/>
  </si>
  <si>
    <t>市场营销</t>
    <phoneticPr fontId="1" type="noConversion"/>
  </si>
  <si>
    <t>经理</t>
    <phoneticPr fontId="1" type="noConversion"/>
  </si>
  <si>
    <t>技术</t>
    <phoneticPr fontId="1" type="noConversion"/>
  </si>
  <si>
    <t>马盼盼</t>
    <phoneticPr fontId="1" type="noConversion"/>
  </si>
  <si>
    <t>工程师</t>
  </si>
  <si>
    <t>工程师</t>
    <phoneticPr fontId="1" type="noConversion"/>
  </si>
  <si>
    <t>郭国卿</t>
    <phoneticPr fontId="1" type="noConversion"/>
  </si>
  <si>
    <t>guoguoqing@bjghrc.com</t>
    <phoneticPr fontId="1" type="noConversion"/>
  </si>
  <si>
    <t>mapanpan@bjghrc.com</t>
    <phoneticPr fontId="1" type="noConversion"/>
  </si>
  <si>
    <t>质量</t>
    <phoneticPr fontId="1" type="noConversion"/>
  </si>
  <si>
    <t>夏永飞</t>
    <phoneticPr fontId="1" type="noConversion"/>
  </si>
  <si>
    <t>部长</t>
    <phoneticPr fontId="1" type="noConversion"/>
  </si>
  <si>
    <t>xiayongfei@bjghrc.com</t>
    <phoneticPr fontId="1" type="noConversion"/>
  </si>
  <si>
    <t>天津陆捌玖股权投资中心（有限合伙）</t>
    <phoneticPr fontId="1" type="noConversion"/>
  </si>
  <si>
    <t>张如香</t>
    <phoneticPr fontId="1" type="noConversion"/>
  </si>
  <si>
    <t>2024年</t>
    <phoneticPr fontId="1" type="noConversion"/>
  </si>
  <si>
    <t>当年（2023年）</t>
    <phoneticPr fontId="1" type="noConversion"/>
  </si>
  <si>
    <t>http://www.bjghrc.com</t>
    <phoneticPr fontId="1" type="noConversion"/>
  </si>
  <si>
    <t>座椅</t>
    <phoneticPr fontId="1" type="noConversion"/>
  </si>
  <si>
    <t>1.6亿</t>
    <phoneticPr fontId="1" type="noConversion"/>
  </si>
  <si>
    <t>一汽解放</t>
    <phoneticPr fontId="1" type="noConversion"/>
  </si>
  <si>
    <t>0.4亿</t>
    <phoneticPr fontId="1" type="noConversion"/>
  </si>
  <si>
    <t>陕汽</t>
    <phoneticPr fontId="1" type="noConversion"/>
  </si>
  <si>
    <t>0.7亿</t>
    <phoneticPr fontId="1" type="noConversion"/>
  </si>
  <si>
    <t>戴姆勒奔驰</t>
    <phoneticPr fontId="1" type="noConversion"/>
  </si>
  <si>
    <t>座椅、后视镜</t>
    <phoneticPr fontId="1" type="noConversion"/>
  </si>
  <si>
    <t>0.25亿</t>
    <phoneticPr fontId="1" type="noConversion"/>
  </si>
  <si>
    <t>福田汽车</t>
    <phoneticPr fontId="1" type="noConversion"/>
  </si>
  <si>
    <t>北汽集团</t>
    <phoneticPr fontId="1" type="noConversion"/>
  </si>
  <si>
    <t>0.5亿</t>
    <phoneticPr fontId="1" type="noConversion"/>
  </si>
  <si>
    <t>济南重汽</t>
    <phoneticPr fontId="1" type="noConversion"/>
  </si>
  <si>
    <t>0.15亿</t>
    <phoneticPr fontId="1" type="noConversion"/>
  </si>
  <si>
    <t>Intertek</t>
    <phoneticPr fontId="1" type="noConversion"/>
  </si>
  <si>
    <t>IATF 证书编号： 0502758</t>
    <phoneticPr fontId="1" type="noConversion"/>
  </si>
  <si>
    <t>检测设备名称</t>
  </si>
  <si>
    <t>精度</t>
  </si>
  <si>
    <t>台数</t>
  </si>
  <si>
    <t>制造厂家</t>
  </si>
  <si>
    <t>使用时间</t>
  </si>
  <si>
    <t>检测性能参数</t>
  </si>
  <si>
    <t>六自由度摇摆振动台</t>
  </si>
  <si>
    <t>大连瑞新</t>
  </si>
  <si>
    <t>3年</t>
  </si>
  <si>
    <t>ABB</t>
  </si>
  <si>
    <t>噪声测试系统装置</t>
  </si>
  <si>
    <t>精度：0.1dB</t>
  </si>
  <si>
    <t>恒信大友</t>
  </si>
  <si>
    <t>5年</t>
  </si>
  <si>
    <t>头枕强度试验机</t>
  </si>
  <si>
    <t>天津检测中心</t>
  </si>
  <si>
    <t>六通道座椅强度试验机</t>
  </si>
  <si>
    <t>长春齐翔</t>
  </si>
  <si>
    <t>机械式弹簧疲劳试验机</t>
  </si>
  <si>
    <t>济南新东岳</t>
  </si>
  <si>
    <t>电子振动试验系统</t>
  </si>
  <si>
    <t>北京航天希尔</t>
  </si>
  <si>
    <t>8年</t>
  </si>
  <si>
    <t>体压分布测试仪</t>
  </si>
  <si>
    <t>北京麦斯科技（代理）</t>
  </si>
  <si>
    <t>汽车座椅综合性能试验台</t>
  </si>
  <si>
    <t>0-2000N</t>
  </si>
  <si>
    <t>聚德永升</t>
  </si>
  <si>
    <t>步入式环境试验仓</t>
  </si>
  <si>
    <t>北京东工联华</t>
  </si>
  <si>
    <t>气阀耐久试验台</t>
  </si>
  <si>
    <t>北京鹏宇兴业</t>
  </si>
  <si>
    <t>高压加速老化试验箱</t>
  </si>
  <si>
    <t>室内温度-132℃</t>
  </si>
  <si>
    <t>苏瑞电子</t>
  </si>
  <si>
    <t>高温试验箱</t>
  </si>
  <si>
    <t>重庆银河</t>
  </si>
  <si>
    <t>泡沫塑料落球回弹测定仪</t>
  </si>
  <si>
    <t>长春新科</t>
  </si>
  <si>
    <t>泡棉压缩硬度试验机</t>
  </si>
  <si>
    <t>深圳市维智纳</t>
  </si>
  <si>
    <t>洛氏硬度机</t>
  </si>
  <si>
    <t>精度：&lt;±1.0%</t>
  </si>
  <si>
    <t>上海材料</t>
  </si>
  <si>
    <t>拉力试验机</t>
  </si>
  <si>
    <t>高泰检测</t>
  </si>
  <si>
    <t>万能材料试验机</t>
  </si>
  <si>
    <t>0～100KN</t>
  </si>
  <si>
    <t>吉林省汇成</t>
  </si>
  <si>
    <t>视频测量仪</t>
  </si>
  <si>
    <t>贵阳新天</t>
  </si>
  <si>
    <t>关节臂三坐标</t>
  </si>
  <si>
    <t>法如</t>
  </si>
  <si>
    <t>三维H点装置</t>
  </si>
  <si>
    <t>——</t>
  </si>
  <si>
    <t>天津汽车研究院</t>
  </si>
  <si>
    <t>模拟人体进出座椅试验机</t>
    <phoneticPr fontId="1" type="noConversion"/>
  </si>
  <si>
    <t>力值传感器量程：2000N
力值传感器精度：±0.25%FS 
机器人测试范围：0-2.4m
机器人测试负载：160kg</t>
    <phoneticPr fontId="1" type="noConversion"/>
  </si>
  <si>
    <t>3年	力值传感器量程：2000N
力值传感器精度：±0.25%FS 
机器人测试范围：0-2.4m
机器人测试负载：160kg</t>
    <phoneticPr fontId="1" type="noConversion"/>
  </si>
  <si>
    <t>量程：力：±2000N 
位移：0-500mm
角度：±45°
精度：力±0.25%FS
位移±0.5%FS
角度±1°</t>
    <phoneticPr fontId="1" type="noConversion"/>
  </si>
  <si>
    <t>加载力量程：0～250KN
精度：±5‰</t>
    <phoneticPr fontId="1" type="noConversion"/>
  </si>
  <si>
    <t>量程：0～15KN
0mm～100mm
0～150℃
精度：±1%
≤±2℃</t>
    <phoneticPr fontId="1" type="noConversion"/>
  </si>
  <si>
    <t>最大输出力：2200kgf   
最大加速度：981m/s²   
最大负载：300Kg</t>
    <phoneticPr fontId="1" type="noConversion"/>
  </si>
  <si>
    <t>640mm*1059.9mm
校正后达5%</t>
    <phoneticPr fontId="1" type="noConversion"/>
  </si>
  <si>
    <t>温湿度量程：-40℃-100℃ 30%-98%
精度：±0.5℃  2%RH</t>
    <phoneticPr fontId="1" type="noConversion"/>
  </si>
  <si>
    <t>有效调节范围0-100mm，频率设定0-5Hz</t>
    <phoneticPr fontId="1" type="noConversion"/>
  </si>
  <si>
    <t>有效调节范围0-100mm，
频率设定0-5Hz</t>
    <phoneticPr fontId="1" type="noConversion"/>
  </si>
  <si>
    <t>量程：RT＋10℃～300℃
精度：±1℃</t>
    <phoneticPr fontId="1" type="noConversion"/>
  </si>
  <si>
    <t>高度范围：460mm/500mm
精度：＜1.5%</t>
    <phoneticPr fontId="1" type="noConversion"/>
  </si>
  <si>
    <t>施力范围：0～4000N
精度范围：±0.5%F.S</t>
    <phoneticPr fontId="1" type="noConversion"/>
  </si>
  <si>
    <t>量程：0～500N
精度：±0.5%</t>
    <phoneticPr fontId="1" type="noConversion"/>
  </si>
  <si>
    <t>测试范围：150mm*250mm
精度：(3+L/200)um</t>
    <phoneticPr fontId="1" type="noConversion"/>
  </si>
  <si>
    <t>量程：0～2.4m
精度：0.052mm±0.073mm</t>
    <phoneticPr fontId="1" type="noConversion"/>
  </si>
  <si>
    <t>序</t>
    <phoneticPr fontId="1" type="noConversion"/>
  </si>
  <si>
    <t>备注</t>
    <phoneticPr fontId="1" type="noConversion"/>
  </si>
  <si>
    <t>河北光华荣昌汽车部件有限公司</t>
    <phoneticPr fontId="1" type="noConversion"/>
  </si>
  <si>
    <t>黄骅经济开发区</t>
    <phoneticPr fontId="1" type="noConversion"/>
  </si>
  <si>
    <t>河北省</t>
    <phoneticPr fontId="1" type="noConversion"/>
  </si>
  <si>
    <t>黄骅市</t>
    <phoneticPr fontId="1" type="noConversion"/>
  </si>
  <si>
    <t>西安光华荣昌汽车部件有限公司</t>
    <phoneticPr fontId="1" type="noConversion"/>
  </si>
  <si>
    <t>陕西省西安市高陵区泾河工业园泾高南路西段</t>
    <phoneticPr fontId="1" type="noConversion"/>
  </si>
  <si>
    <t>陕西省</t>
    <phoneticPr fontId="1" type="noConversion"/>
  </si>
  <si>
    <t>西安市</t>
    <phoneticPr fontId="1" type="noConversion"/>
  </si>
  <si>
    <t>长春光华荣昌汽车部件有限公司</t>
    <phoneticPr fontId="1" type="noConversion"/>
  </si>
  <si>
    <t>长春经济技术开发区常德路1800号9-3号厂房</t>
    <phoneticPr fontId="1" type="noConversion"/>
  </si>
  <si>
    <t>吉林省</t>
    <phoneticPr fontId="1" type="noConversion"/>
  </si>
  <si>
    <t>长春市</t>
    <phoneticPr fontId="1" type="noConversion"/>
  </si>
  <si>
    <t>潍坊光华荣昌汽车技术有限公司</t>
    <phoneticPr fontId="1" type="noConversion"/>
  </si>
  <si>
    <t>山东省潍坊高新区新钢街道钢城社区双羊街143号金沙江智能制造产业园1号车间</t>
    <phoneticPr fontId="1" type="noConversion"/>
  </si>
  <si>
    <t>山东省</t>
    <phoneticPr fontId="1" type="noConversion"/>
  </si>
  <si>
    <t>潍坊市</t>
    <phoneticPr fontId="1" type="noConversion"/>
  </si>
  <si>
    <t>湖南光华荣昌汽车部件有限公司</t>
    <phoneticPr fontId="1" type="noConversion"/>
  </si>
  <si>
    <t>湖南省株洲市天元区栗雨工业园46区</t>
    <phoneticPr fontId="1" type="noConversion"/>
  </si>
  <si>
    <t>湖南省</t>
    <phoneticPr fontId="1" type="noConversion"/>
  </si>
  <si>
    <t>株洲市</t>
    <phoneticPr fontId="1" type="noConversion"/>
  </si>
  <si>
    <t>安路普（北京）汽车技术有限公司</t>
    <phoneticPr fontId="1" type="noConversion"/>
  </si>
  <si>
    <t>北京市昌平区流村镇南雁路B04-1-101</t>
    <phoneticPr fontId="1" type="noConversion"/>
  </si>
  <si>
    <t>北京市</t>
    <phoneticPr fontId="1" type="noConversion"/>
  </si>
  <si>
    <t>功能件</t>
    <phoneticPr fontId="1" type="noConversion"/>
  </si>
  <si>
    <t>15万台</t>
    <phoneticPr fontId="1" type="noConversion"/>
  </si>
  <si>
    <t>20万台</t>
    <phoneticPr fontId="1" type="noConversion"/>
  </si>
  <si>
    <t>10万台</t>
    <phoneticPr fontId="1" type="noConversion"/>
  </si>
  <si>
    <t>5万台</t>
    <phoneticPr fontId="1" type="noConversion"/>
  </si>
  <si>
    <t>50万台</t>
    <phoneticPr fontId="1" type="noConversion"/>
  </si>
  <si>
    <t>技术人员等级</t>
  </si>
  <si>
    <t>人数</t>
  </si>
  <si>
    <t>列举申报专利产品/技术创新产品</t>
  </si>
  <si>
    <t>一般设计人员</t>
  </si>
  <si>
    <t>公司共申请实用新型专利77项，外观专利39项、发明专利14项，国际专利2项；技术创新产品：轻卡低H点不触底气悬浮座椅；采集气悬浮座椅位置信息的控制机构和气悬浮座椅；集成式气悬浮座椅控制模块；调节阻尼力和高度的装置、座椅和车辆悬架系统；等等</t>
  </si>
  <si>
    <t>助理工程师</t>
  </si>
  <si>
    <t>高级工程师</t>
  </si>
  <si>
    <t>行业专家</t>
  </si>
  <si>
    <t>二维设计软件</t>
  </si>
  <si>
    <t>AutoCAD</t>
  </si>
  <si>
    <t>三维设计软件</t>
  </si>
  <si>
    <t>CATIA，UG</t>
  </si>
  <si>
    <t>是否有技术合作单位？是■否□</t>
  </si>
  <si>
    <r>
      <t>合作单位全称及合作项目：</t>
    </r>
    <r>
      <rPr>
        <sz val="11"/>
        <color theme="1"/>
        <rFont val="宋体"/>
        <family val="3"/>
        <charset val="134"/>
        <scheme val="minor"/>
      </rPr>
      <t>北京理工大学/震动舒适性解决方案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</si>
</sst>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mm\-dd\-yyyy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13D4C8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b/>
      <sz val="10"/>
      <color rgb="FF3C3C3B"/>
      <name val="宋体"/>
      <family val="3"/>
      <charset val="134"/>
      <scheme val="minor"/>
    </font>
    <font>
      <b/>
      <u/>
      <sz val="11"/>
      <color theme="10"/>
      <name val="宋体"/>
      <family val="3"/>
      <charset val="134"/>
      <scheme val="minor"/>
    </font>
    <font>
      <b/>
      <sz val="11"/>
      <color rgb="FF3C3C3B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i/>
      <sz val="11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3DBFF"/>
        <bgColor indexed="64"/>
      </patternFill>
    </fill>
  </fills>
  <borders count="65">
    <border>
      <left/>
      <right/>
      <top/>
      <bottom/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/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0" tint="-0.499984740745262"/>
      </bottom>
      <diagonal/>
    </border>
    <border>
      <left/>
      <right/>
      <top style="dotted">
        <color theme="1" tint="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indexed="64"/>
      </right>
      <top/>
      <bottom style="dotted">
        <color theme="1" tint="0.499984740745262"/>
      </bottom>
      <diagonal/>
    </border>
    <border>
      <left style="medium">
        <color indexed="64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medium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indexed="64"/>
      </left>
      <right style="dotted">
        <color theme="1" tint="0.499984740745262"/>
      </right>
      <top style="dotted">
        <color theme="1" tint="0.499984740745262"/>
      </top>
      <bottom/>
      <diagonal/>
    </border>
    <border>
      <left/>
      <right style="medium">
        <color indexed="64"/>
      </right>
      <top style="dotted">
        <color theme="1" tint="0.499984740745262"/>
      </top>
      <bottom/>
      <diagonal/>
    </border>
    <border>
      <left style="medium">
        <color indexed="64"/>
      </left>
      <right style="dotted">
        <color theme="1" tint="0.499984740745262"/>
      </right>
      <top/>
      <bottom/>
      <diagonal/>
    </border>
    <border>
      <left style="medium">
        <color indexed="64"/>
      </left>
      <right/>
      <top style="dotted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medium">
        <color indexed="64"/>
      </bottom>
      <diagonal/>
    </border>
    <border>
      <left/>
      <right/>
      <top style="dott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1" tint="0.499984740745262"/>
      </left>
      <right style="medium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indexed="64"/>
      </left>
      <right style="dotted">
        <color theme="1" tint="0.499984740745262"/>
      </right>
      <top style="dotted">
        <color theme="1" tint="0.499984740745262"/>
      </top>
      <bottom style="medium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medium">
        <color indexed="64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medium">
        <color indexed="64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medium">
        <color indexed="64"/>
      </bottom>
      <diagonal/>
    </border>
    <border>
      <left style="dotted">
        <color theme="1" tint="0.499984740745262"/>
      </left>
      <right style="medium">
        <color indexed="64"/>
      </right>
      <top style="dotted">
        <color theme="1" tint="0.499984740745262"/>
      </top>
      <bottom style="medium">
        <color indexed="64"/>
      </bottom>
      <diagonal/>
    </border>
    <border>
      <left/>
      <right/>
      <top style="dotted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theme="1" tint="0.499984740745262"/>
      </bottom>
      <diagonal/>
    </border>
    <border>
      <left style="medium">
        <color indexed="64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indexed="64"/>
      </right>
      <top style="dotted">
        <color theme="1" tint="0.499984740745262"/>
      </top>
      <bottom/>
      <diagonal/>
    </border>
    <border>
      <left style="medium">
        <color indexed="64"/>
      </left>
      <right style="dotted">
        <color theme="0" tint="-0.499984740745262"/>
      </right>
      <top style="dotted">
        <color theme="1" tint="0.499984740745262"/>
      </top>
      <bottom/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theme="1" tint="0.499984740745262"/>
      </left>
      <right/>
      <top style="dotted">
        <color theme="0" tint="-0.499984740745262"/>
      </top>
      <bottom style="medium">
        <color indexed="64"/>
      </bottom>
      <diagonal/>
    </border>
    <border>
      <left/>
      <right style="dotted">
        <color theme="1" tint="0.499984740745262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otted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theme="1" tint="0.499984740745262"/>
      </left>
      <right/>
      <top style="dotted">
        <color theme="1" tint="0.499984740745262"/>
      </top>
      <bottom/>
      <diagonal/>
    </border>
    <border>
      <left style="medium">
        <color indexed="64"/>
      </left>
      <right style="dotted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indexed="64"/>
      </left>
      <right style="dotted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indexed="64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 style="dotted">
        <color theme="0" tint="-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dotted">
        <color theme="0" tint="-0.499984740745262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1" tint="0.499984740745262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4">
    <xf numFmtId="0" fontId="0" fillId="0" borderId="0" xfId="0"/>
    <xf numFmtId="1" fontId="0" fillId="0" borderId="0" xfId="0" applyNumberFormat="1"/>
    <xf numFmtId="0" fontId="4" fillId="3" borderId="0" xfId="0" applyFont="1" applyFill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0" fillId="2" borderId="2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2" borderId="33" xfId="0" applyFont="1" applyFill="1" applyBorder="1" applyAlignment="1" applyProtection="1">
      <alignment horizontal="center" vertical="center"/>
      <protection hidden="1"/>
    </xf>
    <xf numFmtId="0" fontId="10" fillId="2" borderId="34" xfId="0" applyFont="1" applyFill="1" applyBorder="1" applyAlignment="1" applyProtection="1">
      <alignment horizontal="center" vertical="center"/>
      <protection hidden="1"/>
    </xf>
    <xf numFmtId="0" fontId="10" fillId="2" borderId="32" xfId="0" applyFont="1" applyFill="1" applyBorder="1" applyAlignment="1" applyProtection="1">
      <alignment horizontal="center"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locked="0" hidden="1"/>
    </xf>
    <xf numFmtId="0" fontId="4" fillId="2" borderId="2" xfId="0" applyFont="1" applyFill="1" applyBorder="1" applyAlignment="1" applyProtection="1">
      <alignment horizontal="center" vertical="center"/>
      <protection locked="0" hidden="1"/>
    </xf>
    <xf numFmtId="0" fontId="4" fillId="2" borderId="32" xfId="0" applyFont="1" applyFill="1" applyBorder="1" applyAlignment="1" applyProtection="1">
      <alignment horizontal="center" vertical="center"/>
      <protection locked="0" hidden="1"/>
    </xf>
    <xf numFmtId="0" fontId="4" fillId="2" borderId="33" xfId="0" applyFont="1" applyFill="1" applyBorder="1" applyAlignment="1" applyProtection="1">
      <alignment horizontal="center" vertical="center"/>
      <protection locked="0" hidden="1"/>
    </xf>
    <xf numFmtId="0" fontId="4" fillId="2" borderId="34" xfId="0" applyFont="1" applyFill="1" applyBorder="1" applyAlignment="1" applyProtection="1">
      <alignment horizontal="center" vertical="center"/>
      <protection locked="0" hidden="1"/>
    </xf>
    <xf numFmtId="0" fontId="4" fillId="2" borderId="37" xfId="0" applyFont="1" applyFill="1" applyBorder="1" applyAlignment="1" applyProtection="1">
      <alignment horizontal="center" vertical="center"/>
      <protection locked="0" hidden="1"/>
    </xf>
    <xf numFmtId="0" fontId="4" fillId="2" borderId="45" xfId="0" applyFont="1" applyFill="1" applyBorder="1" applyAlignment="1" applyProtection="1">
      <alignment horizontal="left" vertical="center"/>
      <protection locked="0" hidden="1"/>
    </xf>
    <xf numFmtId="0" fontId="10" fillId="2" borderId="45" xfId="0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vertical="center"/>
      <protection locked="0" hidden="1"/>
    </xf>
    <xf numFmtId="43" fontId="4" fillId="2" borderId="3" xfId="1" applyFont="1" applyFill="1" applyBorder="1" applyAlignment="1" applyProtection="1">
      <alignment horizontal="center" vertical="center"/>
      <protection locked="0" hidden="1"/>
    </xf>
    <xf numFmtId="43" fontId="4" fillId="2" borderId="3" xfId="1" applyFont="1" applyFill="1" applyBorder="1" applyAlignment="1" applyProtection="1">
      <alignment vertical="center"/>
      <protection locked="0" hidden="1"/>
    </xf>
    <xf numFmtId="43" fontId="4" fillId="2" borderId="35" xfId="1" applyFont="1" applyFill="1" applyBorder="1" applyAlignment="1" applyProtection="1">
      <alignment horizontal="center" vertical="center"/>
      <protection locked="0" hidden="1"/>
    </xf>
    <xf numFmtId="0" fontId="4" fillId="2" borderId="21" xfId="0" applyFont="1" applyFill="1" applyBorder="1" applyAlignment="1" applyProtection="1">
      <alignment vertical="center"/>
      <protection locked="0" hidden="1"/>
    </xf>
    <xf numFmtId="0" fontId="4" fillId="2" borderId="2" xfId="0" applyFont="1" applyFill="1" applyBorder="1" applyAlignment="1" applyProtection="1">
      <alignment vertical="center"/>
      <protection locked="0" hidden="1"/>
    </xf>
    <xf numFmtId="0" fontId="10" fillId="2" borderId="45" xfId="0" applyFont="1" applyFill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center" vertical="center"/>
      <protection locked="0" hidden="1"/>
    </xf>
    <xf numFmtId="0" fontId="4" fillId="2" borderId="48" xfId="0" applyFont="1" applyFill="1" applyBorder="1" applyAlignment="1" applyProtection="1">
      <alignment horizontal="center" vertical="center"/>
      <protection locked="0" hidden="1"/>
    </xf>
    <xf numFmtId="0" fontId="4" fillId="2" borderId="28" xfId="0" applyFont="1" applyFill="1" applyBorder="1" applyAlignment="1" applyProtection="1">
      <alignment horizontal="center" vertical="center"/>
      <protection locked="0" hidden="1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0" fontId="4" fillId="2" borderId="43" xfId="0" applyFont="1" applyFill="1" applyBorder="1" applyAlignment="1" applyProtection="1">
      <alignment horizontal="center" vertical="center"/>
      <protection locked="0"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38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4" fillId="2" borderId="23" xfId="0" applyFont="1" applyFill="1" applyBorder="1" applyAlignment="1" applyProtection="1">
      <alignment vertical="center"/>
      <protection locked="0" hidden="1"/>
    </xf>
    <xf numFmtId="43" fontId="4" fillId="2" borderId="45" xfId="1" applyFont="1" applyFill="1" applyBorder="1" applyAlignment="1" applyProtection="1">
      <alignment vertical="center"/>
      <protection locked="0" hidden="1"/>
    </xf>
    <xf numFmtId="43" fontId="4" fillId="2" borderId="54" xfId="1" applyFont="1" applyFill="1" applyBorder="1" applyAlignment="1" applyProtection="1">
      <alignment vertical="center"/>
      <protection locked="0" hidden="1"/>
    </xf>
    <xf numFmtId="0" fontId="4" fillId="2" borderId="34" xfId="0" applyFont="1" applyFill="1" applyBorder="1" applyAlignment="1" applyProtection="1">
      <alignment vertical="center"/>
      <protection locked="0" hidden="1"/>
    </xf>
    <xf numFmtId="0" fontId="4" fillId="2" borderId="37" xfId="0" applyFont="1" applyFill="1" applyBorder="1" applyAlignment="1" applyProtection="1">
      <alignment vertical="center"/>
      <protection locked="0" hidden="1"/>
    </xf>
    <xf numFmtId="0" fontId="6" fillId="2" borderId="50" xfId="0" applyFont="1" applyFill="1" applyBorder="1" applyAlignment="1" applyProtection="1">
      <alignment vertical="center"/>
      <protection hidden="1"/>
    </xf>
    <xf numFmtId="0" fontId="6" fillId="2" borderId="51" xfId="0" applyFont="1" applyFill="1" applyBorder="1" applyAlignment="1" applyProtection="1">
      <alignment vertical="center"/>
      <protection hidden="1"/>
    </xf>
    <xf numFmtId="0" fontId="5" fillId="0" borderId="51" xfId="0" applyFont="1" applyBorder="1" applyAlignment="1" applyProtection="1">
      <alignment horizontal="right" vertical="center"/>
      <protection locked="0" hidden="1"/>
    </xf>
    <xf numFmtId="0" fontId="5" fillId="0" borderId="55" xfId="0" applyFont="1" applyBorder="1" applyAlignment="1" applyProtection="1">
      <alignment horizontal="right" vertical="center"/>
      <protection locked="0"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locked="0" hidden="1"/>
    </xf>
    <xf numFmtId="0" fontId="4" fillId="2" borderId="22" xfId="0" applyFont="1" applyFill="1" applyBorder="1" applyAlignment="1" applyProtection="1">
      <alignment horizontal="center" vertical="center"/>
      <protection locked="0"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horizontal="center" vertical="center"/>
      <protection locked="0" hidden="1"/>
    </xf>
    <xf numFmtId="0" fontId="4" fillId="2" borderId="36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11" xfId="0" applyFont="1" applyFill="1" applyBorder="1" applyAlignment="1" applyProtection="1">
      <alignment horizontal="center" vertical="center"/>
      <protection locked="0" hidden="1"/>
    </xf>
    <xf numFmtId="0" fontId="4" fillId="2" borderId="57" xfId="0" applyFont="1" applyFill="1" applyBorder="1" applyAlignment="1" applyProtection="1">
      <alignment horizontal="center" vertical="center"/>
      <protection locked="0" hidden="1"/>
    </xf>
    <xf numFmtId="0" fontId="4" fillId="2" borderId="58" xfId="0" applyFont="1" applyFill="1" applyBorder="1" applyAlignment="1" applyProtection="1">
      <alignment horizontal="center" vertical="center"/>
      <protection locked="0" hidden="1"/>
    </xf>
    <xf numFmtId="0" fontId="4" fillId="2" borderId="59" xfId="0" applyFont="1" applyFill="1" applyBorder="1" applyAlignment="1" applyProtection="1">
      <alignment horizontal="center" vertical="center"/>
      <protection locked="0" hidden="1"/>
    </xf>
    <xf numFmtId="10" fontId="5" fillId="4" borderId="0" xfId="0" applyNumberFormat="1" applyFont="1" applyFill="1" applyAlignment="1" applyProtection="1">
      <alignment horizontal="center" vertical="center"/>
      <protection locked="0" hidden="1"/>
    </xf>
    <xf numFmtId="0" fontId="4" fillId="2" borderId="23" xfId="0" applyFont="1" applyFill="1" applyBorder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locked="0" hidden="1"/>
    </xf>
    <xf numFmtId="0" fontId="4" fillId="0" borderId="46" xfId="0" applyFont="1" applyBorder="1" applyAlignment="1" applyProtection="1">
      <alignment horizontal="center" vertical="center"/>
      <protection locked="0" hidden="1"/>
    </xf>
    <xf numFmtId="4" fontId="4" fillId="2" borderId="56" xfId="0" applyNumberFormat="1" applyFont="1" applyFill="1" applyBorder="1" applyAlignment="1" applyProtection="1">
      <alignment horizontal="center" vertical="center"/>
      <protection locked="0" hidden="1"/>
    </xf>
    <xf numFmtId="4" fontId="4" fillId="2" borderId="46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63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 wrapText="1"/>
    </xf>
    <xf numFmtId="0" fontId="15" fillId="5" borderId="6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5" borderId="63" xfId="0" applyFont="1" applyFill="1" applyBorder="1" applyAlignment="1">
      <alignment horizontal="left" vertical="center"/>
    </xf>
    <xf numFmtId="0" fontId="0" fillId="5" borderId="63" xfId="0" applyFill="1" applyBorder="1" applyAlignment="1">
      <alignment vertical="center"/>
    </xf>
    <xf numFmtId="0" fontId="16" fillId="5" borderId="63" xfId="0" applyFont="1" applyFill="1" applyBorder="1" applyAlignment="1">
      <alignment horizontal="center" vertical="center"/>
    </xf>
    <xf numFmtId="43" fontId="4" fillId="2" borderId="35" xfId="1" applyFont="1" applyFill="1" applyBorder="1" applyAlignment="1" applyProtection="1">
      <alignment horizontal="left" vertical="center"/>
      <protection locked="0" hidden="1"/>
    </xf>
    <xf numFmtId="9" fontId="4" fillId="2" borderId="3" xfId="0" applyNumberFormat="1" applyFont="1" applyFill="1" applyBorder="1" applyAlignment="1" applyProtection="1">
      <alignment horizontal="center" vertical="center"/>
      <protection locked="0" hidden="1"/>
    </xf>
    <xf numFmtId="9" fontId="5" fillId="0" borderId="0" xfId="0" applyNumberFormat="1" applyFont="1" applyAlignment="1" applyProtection="1">
      <alignment vertical="center"/>
      <protection locked="0" hidden="1"/>
    </xf>
    <xf numFmtId="9" fontId="4" fillId="2" borderId="35" xfId="0" applyNumberFormat="1" applyFont="1" applyFill="1" applyBorder="1" applyAlignment="1" applyProtection="1">
      <alignment horizontal="center" vertical="center"/>
      <protection locked="0" hidden="1"/>
    </xf>
    <xf numFmtId="0" fontId="4" fillId="0" borderId="63" xfId="0" applyFont="1" applyBorder="1"/>
    <xf numFmtId="0" fontId="0" fillId="0" borderId="63" xfId="0" applyBorder="1" applyAlignment="1">
      <alignment horizontal="center" vertical="center"/>
    </xf>
    <xf numFmtId="0" fontId="0" fillId="0" borderId="63" xfId="0" applyBorder="1"/>
    <xf numFmtId="0" fontId="0" fillId="0" borderId="63" xfId="0" applyBorder="1" applyAlignment="1">
      <alignment vertical="center" wrapText="1"/>
    </xf>
    <xf numFmtId="0" fontId="4" fillId="6" borderId="63" xfId="0" applyFont="1" applyFill="1" applyBorder="1"/>
    <xf numFmtId="0" fontId="4" fillId="6" borderId="63" xfId="0" applyFont="1" applyFill="1" applyBorder="1" applyAlignment="1">
      <alignment horizontal="center" vertical="center"/>
    </xf>
    <xf numFmtId="3" fontId="4" fillId="2" borderId="32" xfId="1" applyNumberFormat="1" applyFont="1" applyFill="1" applyBorder="1" applyAlignment="1" applyProtection="1">
      <alignment horizontal="center" vertical="center"/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26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27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50" xfId="0" applyFont="1" applyFill="1" applyBorder="1" applyAlignment="1" applyProtection="1">
      <alignment horizontal="center" vertical="center" wrapText="1"/>
      <protection hidden="1"/>
    </xf>
    <xf numFmtId="0" fontId="10" fillId="2" borderId="51" xfId="0" applyFont="1" applyFill="1" applyBorder="1" applyAlignment="1" applyProtection="1">
      <alignment horizontal="center" vertical="center" wrapText="1"/>
      <protection hidden="1"/>
    </xf>
    <xf numFmtId="0" fontId="10" fillId="2" borderId="19" xfId="0" applyFont="1" applyFill="1" applyBorder="1" applyAlignment="1" applyProtection="1">
      <alignment horizontal="center" vertical="center"/>
      <protection hidden="1"/>
    </xf>
    <xf numFmtId="9" fontId="10" fillId="2" borderId="7" xfId="2" applyFont="1" applyFill="1" applyBorder="1" applyAlignment="1" applyProtection="1">
      <alignment horizontal="center" vertical="center"/>
      <protection locked="0" hidden="1"/>
    </xf>
    <xf numFmtId="9" fontId="10" fillId="2" borderId="8" xfId="2" applyFont="1" applyFill="1" applyBorder="1" applyAlignment="1" applyProtection="1">
      <alignment horizontal="center" vertical="center"/>
      <protection locked="0" hidden="1"/>
    </xf>
    <xf numFmtId="9" fontId="10" fillId="2" borderId="19" xfId="2" applyFont="1" applyFill="1" applyBorder="1" applyAlignment="1" applyProtection="1">
      <alignment horizontal="center" vertical="center"/>
      <protection locked="0" hidden="1"/>
    </xf>
    <xf numFmtId="9" fontId="10" fillId="2" borderId="29" xfId="2" applyFont="1" applyFill="1" applyBorder="1" applyAlignment="1" applyProtection="1">
      <alignment horizontal="center" vertical="center"/>
      <protection locked="0" hidden="1"/>
    </xf>
    <xf numFmtId="9" fontId="10" fillId="2" borderId="30" xfId="2" applyFont="1" applyFill="1" applyBorder="1" applyAlignment="1" applyProtection="1">
      <alignment horizontal="center" vertical="center"/>
      <protection locked="0" hidden="1"/>
    </xf>
    <xf numFmtId="9" fontId="10" fillId="2" borderId="31" xfId="2" applyFont="1" applyFill="1" applyBorder="1" applyAlignment="1" applyProtection="1">
      <alignment horizontal="center" vertical="center"/>
      <protection locked="0" hidden="1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8" xfId="0" applyFont="1" applyFill="1" applyBorder="1" applyAlignment="1" applyProtection="1">
      <alignment horizontal="center" vertical="center"/>
      <protection locked="0" hidden="1"/>
    </xf>
    <xf numFmtId="0" fontId="10" fillId="2" borderId="9" xfId="0" applyFont="1" applyFill="1" applyBorder="1" applyAlignment="1" applyProtection="1">
      <alignment horizontal="center" vertical="center"/>
      <protection locked="0" hidden="1"/>
    </xf>
    <xf numFmtId="0" fontId="10" fillId="2" borderId="29" xfId="0" applyFont="1" applyFill="1" applyBorder="1" applyAlignment="1" applyProtection="1">
      <alignment horizontal="center" vertical="center"/>
      <protection locked="0" hidden="1"/>
    </xf>
    <xf numFmtId="0" fontId="10" fillId="2" borderId="30" xfId="0" applyFont="1" applyFill="1" applyBorder="1" applyAlignment="1" applyProtection="1">
      <alignment horizontal="center" vertical="center"/>
      <protection locked="0" hidden="1"/>
    </xf>
    <xf numFmtId="0" fontId="10" fillId="2" borderId="42" xfId="0" applyFont="1" applyFill="1" applyBorder="1" applyAlignment="1" applyProtection="1">
      <alignment horizontal="center" vertical="center"/>
      <protection locked="0" hidden="1"/>
    </xf>
    <xf numFmtId="0" fontId="7" fillId="2" borderId="39" xfId="0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2" borderId="41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left" vertical="center"/>
      <protection hidden="1"/>
    </xf>
    <xf numFmtId="0" fontId="4" fillId="2" borderId="17" xfId="0" applyFont="1" applyFill="1" applyBorder="1" applyAlignment="1" applyProtection="1">
      <alignment horizontal="left" vertical="center"/>
      <protection hidden="1"/>
    </xf>
    <xf numFmtId="0" fontId="4" fillId="2" borderId="18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locked="0" hidden="1"/>
    </xf>
    <xf numFmtId="0" fontId="4" fillId="2" borderId="22" xfId="0" applyFont="1" applyFill="1" applyBorder="1" applyAlignment="1" applyProtection="1">
      <alignment horizontal="center" vertical="center"/>
      <protection locked="0" hidden="1"/>
    </xf>
    <xf numFmtId="31" fontId="4" fillId="2" borderId="3" xfId="0" applyNumberFormat="1" applyFont="1" applyFill="1" applyBorder="1" applyAlignment="1" applyProtection="1">
      <alignment horizontal="center" vertical="center"/>
      <protection locked="0" hidden="1"/>
    </xf>
    <xf numFmtId="0" fontId="3" fillId="2" borderId="3" xfId="3" applyFill="1" applyBorder="1" applyAlignment="1" applyProtection="1">
      <alignment horizontal="center" vertical="center"/>
      <protection locked="0" hidden="1"/>
    </xf>
    <xf numFmtId="0" fontId="9" fillId="2" borderId="12" xfId="3" applyFont="1" applyFill="1" applyBorder="1" applyAlignment="1" applyProtection="1">
      <alignment horizontal="center" vertical="center"/>
      <protection locked="0" hidden="1"/>
    </xf>
    <xf numFmtId="0" fontId="9" fillId="2" borderId="13" xfId="3" applyFont="1" applyFill="1" applyBorder="1" applyAlignment="1" applyProtection="1">
      <alignment horizontal="center" vertical="center"/>
      <protection locked="0" hidden="1"/>
    </xf>
    <xf numFmtId="0" fontId="9" fillId="2" borderId="15" xfId="3" applyFont="1" applyFill="1" applyBorder="1" applyAlignment="1" applyProtection="1">
      <alignment horizontal="center" vertical="center"/>
      <protection locked="0" hidden="1"/>
    </xf>
    <xf numFmtId="0" fontId="4" fillId="2" borderId="5" xfId="0" applyFont="1" applyFill="1" applyBorder="1" applyAlignment="1" applyProtection="1">
      <alignment horizontal="center" vertical="center" wrapText="1"/>
      <protection locked="0" hidden="1"/>
    </xf>
    <xf numFmtId="0" fontId="4" fillId="2" borderId="22" xfId="0" applyFont="1" applyFill="1" applyBorder="1" applyAlignment="1" applyProtection="1">
      <alignment horizontal="center" vertical="center" wrapText="1"/>
      <protection locked="0" hidden="1"/>
    </xf>
    <xf numFmtId="0" fontId="3" fillId="2" borderId="35" xfId="3" applyNumberFormat="1" applyFill="1" applyBorder="1" applyAlignment="1" applyProtection="1">
      <alignment horizontal="center" vertical="center"/>
      <protection locked="0" hidden="1"/>
    </xf>
    <xf numFmtId="0" fontId="4" fillId="2" borderId="38" xfId="3" applyNumberFormat="1" applyFont="1" applyFill="1" applyBorder="1" applyAlignment="1" applyProtection="1">
      <alignment horizontal="center" vertical="center"/>
      <protection locked="0" hidden="1"/>
    </xf>
    <xf numFmtId="0" fontId="4" fillId="2" borderId="36" xfId="3" applyNumberFormat="1" applyFont="1" applyFill="1" applyBorder="1" applyAlignment="1" applyProtection="1">
      <alignment horizontal="center" vertical="center"/>
      <protection locked="0" hidden="1"/>
    </xf>
    <xf numFmtId="0" fontId="9" fillId="2" borderId="1" xfId="3" applyFont="1" applyFill="1" applyBorder="1" applyAlignment="1" applyProtection="1">
      <alignment horizontal="center" vertical="center"/>
      <protection locked="0" hidden="1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0" fontId="13" fillId="2" borderId="47" xfId="0" applyFont="1" applyFill="1" applyBorder="1" applyAlignment="1" applyProtection="1">
      <alignment horizontal="center" vertical="center" wrapText="1"/>
      <protection hidden="1"/>
    </xf>
    <xf numFmtId="0" fontId="13" fillId="2" borderId="49" xfId="0" applyFont="1" applyFill="1" applyBorder="1" applyAlignment="1" applyProtection="1">
      <alignment horizontal="center" vertical="center" wrapText="1"/>
      <protection hidden="1"/>
    </xf>
    <xf numFmtId="176" fontId="4" fillId="2" borderId="3" xfId="0" applyNumberFormat="1" applyFont="1" applyFill="1" applyBorder="1" applyAlignment="1" applyProtection="1">
      <alignment horizontal="center" vertical="center"/>
      <protection locked="0" hidden="1"/>
    </xf>
    <xf numFmtId="176" fontId="4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2" borderId="45" xfId="0" applyFont="1" applyFill="1" applyBorder="1" applyAlignment="1" applyProtection="1">
      <alignment horizontal="left" vertical="center"/>
      <protection hidden="1"/>
    </xf>
    <xf numFmtId="0" fontId="4" fillId="2" borderId="11" xfId="0" applyFont="1" applyFill="1" applyBorder="1" applyAlignment="1" applyProtection="1">
      <alignment horizontal="left" vertical="center"/>
      <protection hidden="1"/>
    </xf>
    <xf numFmtId="0" fontId="4" fillId="2" borderId="24" xfId="0" applyFont="1" applyFill="1" applyBorder="1" applyAlignment="1" applyProtection="1">
      <alignment horizontal="left" vertical="center"/>
      <protection hidden="1"/>
    </xf>
    <xf numFmtId="0" fontId="10" fillId="2" borderId="29" xfId="0" applyFont="1" applyFill="1" applyBorder="1" applyAlignment="1" applyProtection="1">
      <alignment horizontal="center" vertical="center"/>
      <protection hidden="1"/>
    </xf>
    <xf numFmtId="0" fontId="10" fillId="2" borderId="42" xfId="0" applyFont="1" applyFill="1" applyBorder="1" applyAlignment="1" applyProtection="1">
      <alignment horizontal="center" vertical="center"/>
      <protection hidden="1"/>
    </xf>
    <xf numFmtId="0" fontId="4" fillId="2" borderId="44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left" vertical="center"/>
      <protection hidden="1"/>
    </xf>
    <xf numFmtId="0" fontId="4" fillId="2" borderId="20" xfId="0" applyFont="1" applyFill="1" applyBorder="1" applyAlignment="1" applyProtection="1">
      <alignment horizontal="left" vertical="center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3" fillId="2" borderId="35" xfId="3" applyFill="1" applyBorder="1" applyAlignment="1" applyProtection="1">
      <alignment horizontal="center" vertical="center"/>
      <protection locked="0" hidden="1"/>
    </xf>
    <xf numFmtId="0" fontId="4" fillId="2" borderId="36" xfId="0" applyFont="1" applyFill="1" applyBorder="1" applyAlignment="1" applyProtection="1">
      <alignment horizontal="center" vertical="center"/>
      <protection locked="0" hidden="1"/>
    </xf>
    <xf numFmtId="3" fontId="4" fillId="2" borderId="7" xfId="1" applyNumberFormat="1" applyFont="1" applyFill="1" applyBorder="1" applyAlignment="1" applyProtection="1">
      <alignment horizontal="center" vertical="center"/>
      <protection locked="0" hidden="1"/>
    </xf>
    <xf numFmtId="3" fontId="4" fillId="2" borderId="8" xfId="1" applyNumberFormat="1" applyFont="1" applyFill="1" applyBorder="1" applyAlignment="1" applyProtection="1">
      <alignment horizontal="center" vertical="center"/>
      <protection locked="0" hidden="1"/>
    </xf>
    <xf numFmtId="3" fontId="4" fillId="2" borderId="9" xfId="1" applyNumberFormat="1" applyFont="1" applyFill="1" applyBorder="1" applyAlignment="1" applyProtection="1">
      <alignment horizontal="center" vertical="center"/>
      <protection locked="0" hidden="1"/>
    </xf>
    <xf numFmtId="9" fontId="4" fillId="2" borderId="52" xfId="2" applyFont="1" applyFill="1" applyBorder="1" applyAlignment="1" applyProtection="1">
      <alignment horizontal="center" vertical="center"/>
      <protection locked="0" hidden="1"/>
    </xf>
    <xf numFmtId="9" fontId="4" fillId="2" borderId="30" xfId="2" applyFont="1" applyFill="1" applyBorder="1" applyAlignment="1" applyProtection="1">
      <alignment horizontal="center" vertical="center"/>
      <protection locked="0" hidden="1"/>
    </xf>
    <xf numFmtId="9" fontId="4" fillId="2" borderId="53" xfId="2" applyFont="1" applyFill="1" applyBorder="1" applyAlignment="1" applyProtection="1">
      <alignment horizontal="center" vertical="center"/>
      <protection locked="0" hidden="1"/>
    </xf>
    <xf numFmtId="3" fontId="4" fillId="2" borderId="64" xfId="1" applyNumberFormat="1" applyFont="1" applyFill="1" applyBorder="1" applyAlignment="1" applyProtection="1">
      <alignment horizontal="center" vertical="center"/>
      <protection locked="0" hidden="1"/>
    </xf>
    <xf numFmtId="3" fontId="4" fillId="2" borderId="62" xfId="1" applyNumberFormat="1" applyFont="1" applyFill="1" applyBorder="1" applyAlignment="1" applyProtection="1">
      <alignment horizontal="center" vertical="center"/>
      <protection locked="0" hidden="1"/>
    </xf>
    <xf numFmtId="9" fontId="4" fillId="2" borderId="35" xfId="2" applyFont="1" applyFill="1" applyBorder="1" applyAlignment="1" applyProtection="1">
      <alignment horizontal="center" vertical="center"/>
      <protection locked="0" hidden="1"/>
    </xf>
    <xf numFmtId="9" fontId="4" fillId="2" borderId="36" xfId="2" applyFont="1" applyFill="1" applyBorder="1" applyAlignment="1" applyProtection="1">
      <alignment horizontal="center" vertical="center"/>
      <protection locked="0"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/>
      <protection locked="0" hidden="1"/>
    </xf>
    <xf numFmtId="0" fontId="4" fillId="2" borderId="60" xfId="0" applyFont="1" applyFill="1" applyBorder="1" applyAlignment="1" applyProtection="1">
      <alignment horizontal="center" vertical="center"/>
      <protection locked="0"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3" fontId="4" fillId="2" borderId="61" xfId="1" applyNumberFormat="1" applyFont="1" applyFill="1" applyBorder="1" applyAlignment="1" applyProtection="1">
      <alignment horizontal="center" vertical="center"/>
      <protection locked="0" hidden="1"/>
    </xf>
    <xf numFmtId="0" fontId="4" fillId="2" borderId="35" xfId="0" applyFont="1" applyFill="1" applyBorder="1" applyAlignment="1" applyProtection="1">
      <alignment horizontal="center" vertical="center" wrapText="1"/>
      <protection locked="0" hidden="1"/>
    </xf>
    <xf numFmtId="0" fontId="4" fillId="2" borderId="36" xfId="0" applyFont="1" applyFill="1" applyBorder="1" applyAlignment="1" applyProtection="1">
      <alignment horizontal="center" vertical="center" wrapText="1"/>
      <protection locked="0" hidden="1"/>
    </xf>
    <xf numFmtId="0" fontId="9" fillId="2" borderId="61" xfId="3" applyFont="1" applyFill="1" applyBorder="1" applyAlignment="1" applyProtection="1">
      <alignment horizontal="center" vertical="center"/>
      <protection locked="0" hidden="1"/>
    </xf>
    <xf numFmtId="0" fontId="9" fillId="2" borderId="62" xfId="3" applyFont="1" applyFill="1" applyBorder="1" applyAlignment="1" applyProtection="1">
      <alignment horizontal="center" vertical="center"/>
      <protection locked="0" hidden="1"/>
    </xf>
    <xf numFmtId="0" fontId="4" fillId="0" borderId="63" xfId="0" applyFont="1" applyBorder="1" applyAlignment="1">
      <alignment horizontal="left" vertical="center"/>
    </xf>
    <xf numFmtId="0" fontId="0" fillId="0" borderId="63" xfId="0" applyBorder="1" applyAlignment="1">
      <alignment horizontal="left" vertical="center" wrapText="1"/>
    </xf>
    <xf numFmtId="9" fontId="4" fillId="2" borderId="46" xfId="2" applyFont="1" applyFill="1" applyBorder="1" applyAlignment="1" applyProtection="1">
      <alignment horizontal="center" vertical="center"/>
      <protection hidden="1"/>
    </xf>
  </cellXfs>
  <cellStyles count="4">
    <cellStyle name="百分比" xfId="2" builtinId="5"/>
    <cellStyle name="常规" xfId="0" builtinId="0"/>
    <cellStyle name="超链接" xfId="3" builtinId="8"/>
    <cellStyle name="千位分隔" xfId="1" builtinId="3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DEDEDE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  <color rgb="FFDEDEDE"/>
      <color rgb="FF13D4C8"/>
      <color rgb="FF808285"/>
      <color rgb="FF3C3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139700</xdr:rowOff>
    </xdr:from>
    <xdr:to>
      <xdr:col>5</xdr:col>
      <xdr:colOff>272142</xdr:colOff>
      <xdr:row>26</xdr:row>
      <xdr:rowOff>23761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FA51F50-00F5-AEBB-FE7F-D9039034D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139700"/>
          <a:ext cx="3171371" cy="460120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27215</xdr:rowOff>
    </xdr:from>
    <xdr:to>
      <xdr:col>11</xdr:col>
      <xdr:colOff>299357</xdr:colOff>
      <xdr:row>26</xdr:row>
      <xdr:rowOff>45552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E64DC3A-4FA6-F2EF-2248-B5BBC6D6F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6714" y="208644"/>
          <a:ext cx="3338286" cy="455405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483770</xdr:colOff>
      <xdr:row>26</xdr:row>
      <xdr:rowOff>108857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FC675A0-6C1B-2ED8-B8F1-2D19FB8C1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93429" y="181429"/>
          <a:ext cx="6561627" cy="4644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317500</xdr:colOff>
      <xdr:row>1</xdr:row>
      <xdr:rowOff>44450</xdr:rowOff>
    </xdr:from>
    <xdr:to>
      <xdr:col>2</xdr:col>
      <xdr:colOff>884477</xdr:colOff>
      <xdr:row>1</xdr:row>
      <xdr:rowOff>698500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C55C6B5-EDBE-1F09-D025-BFF53CCC5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7350" y="577850"/>
          <a:ext cx="566977" cy="65405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1</xdr:row>
      <xdr:rowOff>69850</xdr:rowOff>
    </xdr:from>
    <xdr:to>
      <xdr:col>6</xdr:col>
      <xdr:colOff>1092835</xdr:colOff>
      <xdr:row>1</xdr:row>
      <xdr:rowOff>659130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5A87265-F133-FBD8-475C-B938BE211B2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1200" y="603250"/>
          <a:ext cx="934085" cy="58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uoguoqing@bjghrc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tenglingchao@bjghrc.com" TargetMode="External"/><Relationship Id="rId1" Type="http://schemas.openxmlformats.org/officeDocument/2006/relationships/hyperlink" Target="http://www.bjghrc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xiayongfei@bjghrc.com" TargetMode="External"/><Relationship Id="rId4" Type="http://schemas.openxmlformats.org/officeDocument/2006/relationships/hyperlink" Target="mailto:mapanpan@bjghr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08285"/>
    <pageSetUpPr fitToPage="1"/>
  </sheetPr>
  <dimension ref="A1:L165"/>
  <sheetViews>
    <sheetView showGridLines="0" showZeros="0" tabSelected="1" topLeftCell="A31" zoomScale="85" zoomScaleNormal="85" zoomScaleSheetLayoutView="70" zoomScalePageLayoutView="85" workbookViewId="0">
      <selection activeCell="D21" sqref="D21:G21"/>
    </sheetView>
  </sheetViews>
  <sheetFormatPr defaultColWidth="9" defaultRowHeight="13" x14ac:dyDescent="0.25"/>
  <cols>
    <col min="1" max="1" width="2.08984375" style="4" customWidth="1"/>
    <col min="2" max="2" width="32.90625" style="4" customWidth="1"/>
    <col min="3" max="3" width="12.453125" style="4" customWidth="1"/>
    <col min="4" max="4" width="16.90625" style="4" customWidth="1"/>
    <col min="5" max="5" width="15.36328125" style="4" customWidth="1"/>
    <col min="6" max="6" width="23.7265625" style="4" customWidth="1"/>
    <col min="7" max="7" width="25.6328125" style="4" customWidth="1"/>
    <col min="8" max="8" width="21.54296875" style="4" customWidth="1"/>
    <col min="9" max="9" width="14.6328125" style="4" customWidth="1"/>
    <col min="10" max="10" width="27.90625" style="4" customWidth="1"/>
    <col min="11" max="11" width="3.6328125" style="4" customWidth="1"/>
    <col min="12" max="16384" width="9" style="4"/>
  </cols>
  <sheetData>
    <row r="1" spans="1:12" ht="8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2" ht="6.7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5"/>
      <c r="L2" s="5"/>
    </row>
    <row r="3" spans="1:12" ht="25" customHeight="1" x14ac:dyDescent="0.25">
      <c r="A3" s="3"/>
      <c r="B3" s="116" t="s">
        <v>139</v>
      </c>
      <c r="C3" s="117"/>
      <c r="D3" s="117"/>
      <c r="E3" s="117"/>
      <c r="F3" s="117"/>
      <c r="G3" s="117"/>
      <c r="H3" s="117"/>
      <c r="I3" s="117"/>
      <c r="J3" s="118"/>
    </row>
    <row r="4" spans="1:12" ht="15" customHeight="1" thickBot="1" x14ac:dyDescent="0.3">
      <c r="A4" s="3"/>
      <c r="B4" s="44"/>
      <c r="C4" s="45"/>
      <c r="D4" s="45"/>
      <c r="E4" s="45"/>
      <c r="F4" s="45"/>
      <c r="G4" s="45"/>
      <c r="H4" s="45"/>
      <c r="I4" s="46"/>
      <c r="J4" s="47"/>
    </row>
    <row r="5" spans="1:12" ht="25" customHeight="1" x14ac:dyDescent="0.25">
      <c r="A5" s="3"/>
      <c r="B5" s="119" t="s">
        <v>87</v>
      </c>
      <c r="C5" s="120"/>
      <c r="D5" s="120"/>
      <c r="E5" s="120"/>
      <c r="F5" s="120"/>
      <c r="G5" s="120"/>
      <c r="H5" s="120"/>
      <c r="I5" s="120"/>
      <c r="J5" s="121"/>
    </row>
    <row r="6" spans="1:12" ht="25" customHeight="1" x14ac:dyDescent="0.25">
      <c r="A6" s="3"/>
      <c r="B6" s="9" t="s">
        <v>108</v>
      </c>
      <c r="C6" s="94" t="s">
        <v>162</v>
      </c>
      <c r="D6" s="122"/>
      <c r="E6" s="122"/>
      <c r="F6" s="95"/>
      <c r="G6" s="10" t="s">
        <v>109</v>
      </c>
      <c r="H6" s="94" t="s">
        <v>167</v>
      </c>
      <c r="I6" s="122"/>
      <c r="J6" s="123"/>
    </row>
    <row r="7" spans="1:12" s="6" customFormat="1" ht="25" customHeight="1" x14ac:dyDescent="0.25">
      <c r="A7" s="3"/>
      <c r="B7" s="9" t="s">
        <v>110</v>
      </c>
      <c r="C7" s="124">
        <v>37223</v>
      </c>
      <c r="D7" s="122"/>
      <c r="E7" s="122"/>
      <c r="F7" s="95"/>
      <c r="G7" s="10" t="s">
        <v>140</v>
      </c>
      <c r="H7" s="94" t="s">
        <v>168</v>
      </c>
      <c r="I7" s="122"/>
      <c r="J7" s="123"/>
    </row>
    <row r="8" spans="1:12" s="6" customFormat="1" ht="25" customHeight="1" x14ac:dyDescent="0.25">
      <c r="A8" s="3"/>
      <c r="B8" s="9" t="s">
        <v>111</v>
      </c>
      <c r="C8" s="94" t="s">
        <v>163</v>
      </c>
      <c r="D8" s="122"/>
      <c r="E8" s="122"/>
      <c r="F8" s="95"/>
      <c r="G8" s="10" t="s">
        <v>146</v>
      </c>
      <c r="H8" s="94" t="s">
        <v>169</v>
      </c>
      <c r="I8" s="122"/>
      <c r="J8" s="123"/>
    </row>
    <row r="9" spans="1:12" s="6" customFormat="1" ht="25" customHeight="1" x14ac:dyDescent="0.25">
      <c r="A9" s="3"/>
      <c r="B9" s="9" t="s">
        <v>117</v>
      </c>
      <c r="C9" s="126" t="s">
        <v>165</v>
      </c>
      <c r="D9" s="127"/>
      <c r="E9" s="127"/>
      <c r="F9" s="128"/>
      <c r="G9" s="10" t="s">
        <v>141</v>
      </c>
      <c r="H9" s="90" t="s">
        <v>170</v>
      </c>
      <c r="I9" s="129"/>
      <c r="J9" s="130"/>
    </row>
    <row r="10" spans="1:12" s="6" customFormat="1" ht="25" customHeight="1" x14ac:dyDescent="0.25">
      <c r="A10" s="3"/>
      <c r="B10" s="34" t="s">
        <v>120</v>
      </c>
      <c r="C10" s="126" t="s">
        <v>164</v>
      </c>
      <c r="D10" s="127"/>
      <c r="E10" s="127"/>
      <c r="F10" s="128"/>
      <c r="G10" s="49" t="s">
        <v>124</v>
      </c>
      <c r="H10" s="94">
        <v>770</v>
      </c>
      <c r="I10" s="122"/>
      <c r="J10" s="123"/>
    </row>
    <row r="11" spans="1:12" s="6" customFormat="1" ht="25" customHeight="1" x14ac:dyDescent="0.25">
      <c r="A11" s="3"/>
      <c r="B11" s="34" t="s">
        <v>151</v>
      </c>
      <c r="C11" s="169" t="s">
        <v>166</v>
      </c>
      <c r="D11" s="170"/>
      <c r="E11" s="49" t="s">
        <v>161</v>
      </c>
      <c r="F11" s="62">
        <f>J11/H11</f>
        <v>0.90289458420611557</v>
      </c>
      <c r="G11" s="58" t="s">
        <v>152</v>
      </c>
      <c r="H11" s="66">
        <v>974660317.72000003</v>
      </c>
      <c r="I11" s="58" t="s">
        <v>157</v>
      </c>
      <c r="J11" s="67">
        <v>880015522.30999994</v>
      </c>
    </row>
    <row r="12" spans="1:12" s="6" customFormat="1" ht="25" customHeight="1" thickBot="1" x14ac:dyDescent="0.3">
      <c r="A12" s="3"/>
      <c r="B12" s="11" t="s">
        <v>143</v>
      </c>
      <c r="C12" s="131" t="s">
        <v>192</v>
      </c>
      <c r="D12" s="132"/>
      <c r="E12" s="132"/>
      <c r="F12" s="133"/>
      <c r="G12" s="12" t="s">
        <v>144</v>
      </c>
      <c r="H12" s="55" t="s">
        <v>171</v>
      </c>
      <c r="I12" s="37" t="s">
        <v>145</v>
      </c>
      <c r="J12" s="67" t="s">
        <v>171</v>
      </c>
    </row>
    <row r="13" spans="1:12" ht="25" customHeight="1" x14ac:dyDescent="0.25">
      <c r="A13" s="3"/>
      <c r="B13" s="119" t="s">
        <v>153</v>
      </c>
      <c r="C13" s="120"/>
      <c r="D13" s="120"/>
      <c r="E13" s="120"/>
      <c r="F13" s="120"/>
      <c r="G13" s="120"/>
      <c r="H13" s="120"/>
      <c r="I13" s="120"/>
      <c r="J13" s="121"/>
    </row>
    <row r="14" spans="1:12" ht="25" customHeight="1" x14ac:dyDescent="0.25">
      <c r="A14" s="3"/>
      <c r="B14" s="9" t="s">
        <v>88</v>
      </c>
      <c r="C14" s="10" t="s">
        <v>89</v>
      </c>
      <c r="D14" s="48" t="s">
        <v>107</v>
      </c>
      <c r="E14" s="10" t="s">
        <v>90</v>
      </c>
      <c r="F14" s="10" t="s">
        <v>91</v>
      </c>
      <c r="G14" s="148" t="s">
        <v>142</v>
      </c>
      <c r="H14" s="149"/>
      <c r="I14" s="10" t="s">
        <v>92</v>
      </c>
      <c r="J14" s="13" t="s">
        <v>93</v>
      </c>
    </row>
    <row r="15" spans="1:12" ht="25" customHeight="1" x14ac:dyDescent="0.25">
      <c r="A15" s="3"/>
      <c r="B15" s="59" t="s">
        <v>172</v>
      </c>
      <c r="C15" s="60" t="s">
        <v>173</v>
      </c>
      <c r="D15" s="60" t="s">
        <v>145</v>
      </c>
      <c r="E15" s="50"/>
      <c r="F15" s="60">
        <v>18518558650</v>
      </c>
      <c r="G15" s="125" t="s">
        <v>174</v>
      </c>
      <c r="H15" s="134"/>
      <c r="I15" s="61"/>
      <c r="J15" s="51"/>
    </row>
    <row r="16" spans="1:12" ht="25" customHeight="1" x14ac:dyDescent="0.25">
      <c r="A16" s="3"/>
      <c r="B16" s="14" t="s">
        <v>181</v>
      </c>
      <c r="C16" s="15" t="s">
        <v>175</v>
      </c>
      <c r="D16" s="15" t="s">
        <v>176</v>
      </c>
      <c r="E16" s="15"/>
      <c r="F16" s="15">
        <v>18612905876</v>
      </c>
      <c r="G16" s="125" t="s">
        <v>182</v>
      </c>
      <c r="H16" s="134"/>
      <c r="I16" s="15"/>
      <c r="J16" s="16"/>
    </row>
    <row r="17" spans="1:12" ht="25" customHeight="1" x14ac:dyDescent="0.25">
      <c r="A17" s="3"/>
      <c r="B17" s="14" t="s">
        <v>178</v>
      </c>
      <c r="C17" s="15" t="s">
        <v>177</v>
      </c>
      <c r="D17" s="15" t="s">
        <v>180</v>
      </c>
      <c r="E17" s="15"/>
      <c r="F17" s="15">
        <v>13731253687</v>
      </c>
      <c r="G17" s="125" t="s">
        <v>183</v>
      </c>
      <c r="H17" s="95"/>
      <c r="I17" s="15"/>
      <c r="J17" s="16"/>
    </row>
    <row r="18" spans="1:12" ht="25" customHeight="1" thickBot="1" x14ac:dyDescent="0.3">
      <c r="A18" s="3"/>
      <c r="B18" s="17" t="s">
        <v>185</v>
      </c>
      <c r="C18" s="18" t="s">
        <v>184</v>
      </c>
      <c r="D18" s="18" t="s">
        <v>186</v>
      </c>
      <c r="E18" s="18"/>
      <c r="F18" s="18">
        <v>18612905826</v>
      </c>
      <c r="G18" s="150" t="s">
        <v>187</v>
      </c>
      <c r="H18" s="151"/>
      <c r="I18" s="18"/>
      <c r="J18" s="19"/>
    </row>
    <row r="19" spans="1:12" ht="25" customHeight="1" x14ac:dyDescent="0.25">
      <c r="A19" s="3"/>
      <c r="B19" s="119" t="s">
        <v>125</v>
      </c>
      <c r="C19" s="120"/>
      <c r="D19" s="120"/>
      <c r="E19" s="120"/>
      <c r="F19" s="120"/>
      <c r="G19" s="120"/>
      <c r="H19" s="120"/>
      <c r="I19" s="120"/>
      <c r="J19" s="121"/>
    </row>
    <row r="20" spans="1:12" ht="25" customHeight="1" x14ac:dyDescent="0.25">
      <c r="A20" s="3"/>
      <c r="B20" s="97" t="s">
        <v>94</v>
      </c>
      <c r="C20" s="98"/>
      <c r="D20" s="92" t="s">
        <v>95</v>
      </c>
      <c r="E20" s="96"/>
      <c r="F20" s="96"/>
      <c r="G20" s="93"/>
      <c r="H20" s="92" t="s">
        <v>96</v>
      </c>
      <c r="I20" s="96"/>
      <c r="J20" s="103"/>
    </row>
    <row r="21" spans="1:12" ht="25" customHeight="1" x14ac:dyDescent="0.25">
      <c r="A21" s="3"/>
      <c r="B21" s="99"/>
      <c r="C21" s="100"/>
      <c r="D21" s="110" t="s">
        <v>171</v>
      </c>
      <c r="E21" s="111"/>
      <c r="F21" s="111"/>
      <c r="G21" s="112"/>
      <c r="H21" s="104">
        <v>0.53017687000000002</v>
      </c>
      <c r="I21" s="105"/>
      <c r="J21" s="106"/>
    </row>
    <row r="22" spans="1:12" ht="25" customHeight="1" x14ac:dyDescent="0.25">
      <c r="A22" s="3"/>
      <c r="B22" s="99"/>
      <c r="C22" s="100"/>
      <c r="D22" s="110" t="s">
        <v>188</v>
      </c>
      <c r="E22" s="111"/>
      <c r="F22" s="111"/>
      <c r="G22" s="112"/>
      <c r="H22" s="104">
        <v>0.44791546999999998</v>
      </c>
      <c r="I22" s="105"/>
      <c r="J22" s="106"/>
    </row>
    <row r="23" spans="1:12" ht="25" customHeight="1" thickBot="1" x14ac:dyDescent="0.3">
      <c r="A23" s="3"/>
      <c r="B23" s="101"/>
      <c r="C23" s="102"/>
      <c r="D23" s="113" t="s">
        <v>189</v>
      </c>
      <c r="E23" s="114"/>
      <c r="F23" s="114"/>
      <c r="G23" s="115"/>
      <c r="H23" s="107">
        <v>0.20850534000000001</v>
      </c>
      <c r="I23" s="108"/>
      <c r="J23" s="109"/>
    </row>
    <row r="24" spans="1:12" ht="25" customHeight="1" x14ac:dyDescent="0.25">
      <c r="A24" s="3"/>
      <c r="B24" s="119" t="s">
        <v>97</v>
      </c>
      <c r="C24" s="120"/>
      <c r="D24" s="120"/>
      <c r="E24" s="120"/>
      <c r="F24" s="120"/>
      <c r="G24" s="120"/>
      <c r="H24" s="120"/>
      <c r="I24" s="120"/>
      <c r="J24" s="121"/>
    </row>
    <row r="25" spans="1:12" ht="25" customHeight="1" x14ac:dyDescent="0.25">
      <c r="A25" s="3"/>
      <c r="B25" s="20"/>
      <c r="C25" s="92" t="s">
        <v>129</v>
      </c>
      <c r="D25" s="96"/>
      <c r="E25" s="93"/>
      <c r="F25" s="92" t="s">
        <v>128</v>
      </c>
      <c r="G25" s="93"/>
      <c r="H25" s="92" t="s">
        <v>191</v>
      </c>
      <c r="I25" s="93"/>
      <c r="J25" s="53" t="s">
        <v>190</v>
      </c>
    </row>
    <row r="26" spans="1:12" ht="25" customHeight="1" x14ac:dyDescent="0.25">
      <c r="A26" s="3"/>
      <c r="B26" s="21" t="s">
        <v>156</v>
      </c>
      <c r="C26" s="152">
        <v>595595743.33000004</v>
      </c>
      <c r="D26" s="153"/>
      <c r="E26" s="154"/>
      <c r="F26" s="158">
        <v>489942105.44999999</v>
      </c>
      <c r="G26" s="159"/>
      <c r="H26" s="166">
        <v>564229075.54999995</v>
      </c>
      <c r="I26" s="159"/>
      <c r="J26" s="89">
        <v>529748129</v>
      </c>
    </row>
    <row r="27" spans="1:12" ht="25" customHeight="1" thickBot="1" x14ac:dyDescent="0.3">
      <c r="A27" s="3"/>
      <c r="B27" s="35" t="s">
        <v>127</v>
      </c>
      <c r="C27" s="155">
        <v>0.21199999999999999</v>
      </c>
      <c r="D27" s="156"/>
      <c r="E27" s="157"/>
      <c r="F27" s="160">
        <v>0.19800000000000001</v>
      </c>
      <c r="G27" s="161"/>
      <c r="H27" s="160">
        <v>0.224</v>
      </c>
      <c r="I27" s="161"/>
      <c r="J27" s="173">
        <v>0.23300000000000001</v>
      </c>
    </row>
    <row r="28" spans="1:12" ht="25" customHeight="1" x14ac:dyDescent="0.25">
      <c r="A28" s="3"/>
      <c r="B28" s="119" t="s">
        <v>104</v>
      </c>
      <c r="C28" s="120"/>
      <c r="D28" s="120"/>
      <c r="E28" s="120"/>
      <c r="F28" s="120"/>
      <c r="G28" s="120"/>
      <c r="H28" s="120"/>
      <c r="I28" s="120"/>
      <c r="J28" s="121"/>
    </row>
    <row r="29" spans="1:12" ht="25" customHeight="1" x14ac:dyDescent="0.25">
      <c r="A29" s="3"/>
      <c r="B29" s="63" t="s">
        <v>131</v>
      </c>
      <c r="C29" s="148" t="s">
        <v>130</v>
      </c>
      <c r="D29" s="149"/>
      <c r="E29" s="148" t="s">
        <v>132</v>
      </c>
      <c r="F29" s="149"/>
      <c r="G29" s="52" t="s">
        <v>134</v>
      </c>
      <c r="H29" s="52" t="s">
        <v>154</v>
      </c>
      <c r="I29" s="54" t="s">
        <v>155</v>
      </c>
      <c r="J29" s="53" t="s">
        <v>133</v>
      </c>
    </row>
    <row r="30" spans="1:12" ht="30.5" customHeight="1" x14ac:dyDescent="0.25">
      <c r="A30" s="3"/>
      <c r="B30" s="40" t="s">
        <v>284</v>
      </c>
      <c r="C30" s="94" t="s">
        <v>285</v>
      </c>
      <c r="D30" s="95"/>
      <c r="E30" s="15" t="s">
        <v>286</v>
      </c>
      <c r="F30" s="57" t="s">
        <v>287</v>
      </c>
      <c r="G30" s="23" t="s">
        <v>200</v>
      </c>
      <c r="H30" s="24" t="s">
        <v>309</v>
      </c>
      <c r="I30" s="80">
        <v>0.68</v>
      </c>
      <c r="J30" s="16">
        <v>435</v>
      </c>
      <c r="L30" s="81"/>
    </row>
    <row r="31" spans="1:12" ht="30.5" customHeight="1" x14ac:dyDescent="0.25">
      <c r="A31" s="3"/>
      <c r="B31" s="40" t="s">
        <v>288</v>
      </c>
      <c r="C31" s="90" t="s">
        <v>289</v>
      </c>
      <c r="D31" s="91"/>
      <c r="E31" s="15" t="s">
        <v>290</v>
      </c>
      <c r="F31" s="57" t="s">
        <v>291</v>
      </c>
      <c r="G31" s="23" t="s">
        <v>193</v>
      </c>
      <c r="H31" s="24" t="s">
        <v>310</v>
      </c>
      <c r="I31" s="80">
        <v>0.48</v>
      </c>
      <c r="J31" s="16">
        <v>37</v>
      </c>
    </row>
    <row r="32" spans="1:12" ht="30.5" customHeight="1" x14ac:dyDescent="0.25">
      <c r="A32" s="3"/>
      <c r="B32" s="40" t="s">
        <v>292</v>
      </c>
      <c r="C32" s="90" t="s">
        <v>293</v>
      </c>
      <c r="D32" s="91"/>
      <c r="E32" s="15" t="s">
        <v>294</v>
      </c>
      <c r="F32" s="57" t="s">
        <v>295</v>
      </c>
      <c r="G32" s="23" t="s">
        <v>193</v>
      </c>
      <c r="H32" s="24" t="s">
        <v>311</v>
      </c>
      <c r="I32" s="80">
        <v>0.4</v>
      </c>
      <c r="J32" s="16">
        <v>17</v>
      </c>
    </row>
    <row r="33" spans="1:10" ht="47.5" customHeight="1" x14ac:dyDescent="0.25">
      <c r="A33" s="3"/>
      <c r="B33" s="40" t="s">
        <v>296</v>
      </c>
      <c r="C33" s="90" t="s">
        <v>297</v>
      </c>
      <c r="D33" s="91"/>
      <c r="E33" s="15" t="s">
        <v>298</v>
      </c>
      <c r="F33" s="57" t="s">
        <v>299</v>
      </c>
      <c r="G33" s="23" t="s">
        <v>193</v>
      </c>
      <c r="H33" s="24" t="s">
        <v>308</v>
      </c>
      <c r="I33" s="80">
        <v>0.66</v>
      </c>
      <c r="J33" s="16">
        <v>24</v>
      </c>
    </row>
    <row r="34" spans="1:10" ht="30.5" customHeight="1" x14ac:dyDescent="0.25">
      <c r="A34" s="3"/>
      <c r="B34" s="40" t="s">
        <v>300</v>
      </c>
      <c r="C34" s="90" t="s">
        <v>301</v>
      </c>
      <c r="D34" s="91"/>
      <c r="E34" s="15" t="s">
        <v>302</v>
      </c>
      <c r="F34" s="57" t="s">
        <v>303</v>
      </c>
      <c r="G34" s="23" t="s">
        <v>193</v>
      </c>
      <c r="H34" s="24" t="s">
        <v>310</v>
      </c>
      <c r="I34" s="80">
        <v>0.48</v>
      </c>
      <c r="J34" s="16">
        <v>55</v>
      </c>
    </row>
    <row r="35" spans="1:10" ht="30.5" customHeight="1" thickBot="1" x14ac:dyDescent="0.3">
      <c r="A35" s="3"/>
      <c r="B35" s="41" t="s">
        <v>304</v>
      </c>
      <c r="C35" s="167" t="s">
        <v>305</v>
      </c>
      <c r="D35" s="168"/>
      <c r="E35" s="18" t="s">
        <v>306</v>
      </c>
      <c r="F35" s="56" t="s">
        <v>306</v>
      </c>
      <c r="G35" s="25" t="s">
        <v>307</v>
      </c>
      <c r="H35" s="79" t="s">
        <v>312</v>
      </c>
      <c r="I35" s="82">
        <v>0.6</v>
      </c>
      <c r="J35" s="19">
        <v>30</v>
      </c>
    </row>
    <row r="36" spans="1:10" ht="25" customHeight="1" x14ac:dyDescent="0.25">
      <c r="A36" s="3"/>
      <c r="B36" s="119" t="s">
        <v>137</v>
      </c>
      <c r="C36" s="120"/>
      <c r="D36" s="120"/>
      <c r="E36" s="120"/>
      <c r="F36" s="120"/>
      <c r="G36" s="120"/>
      <c r="H36" s="120"/>
      <c r="I36" s="120"/>
      <c r="J36" s="121"/>
    </row>
    <row r="37" spans="1:10" ht="25" customHeight="1" x14ac:dyDescent="0.25">
      <c r="A37" s="3"/>
      <c r="B37" s="163" t="s">
        <v>126</v>
      </c>
      <c r="C37" s="148" t="s">
        <v>158</v>
      </c>
      <c r="D37" s="162"/>
      <c r="E37" s="162"/>
      <c r="F37" s="162"/>
      <c r="G37" s="149"/>
      <c r="H37" s="148" t="s">
        <v>138</v>
      </c>
      <c r="I37" s="162"/>
      <c r="J37" s="165"/>
    </row>
    <row r="38" spans="1:10" ht="25" customHeight="1" x14ac:dyDescent="0.25">
      <c r="A38" s="3"/>
      <c r="B38" s="164"/>
      <c r="C38" s="64" t="s">
        <v>159</v>
      </c>
      <c r="D38" s="64" t="s">
        <v>160</v>
      </c>
      <c r="E38" s="64" t="s">
        <v>159</v>
      </c>
      <c r="F38" s="64" t="s">
        <v>160</v>
      </c>
      <c r="G38" s="64" t="s">
        <v>159</v>
      </c>
      <c r="H38" s="64" t="s">
        <v>160</v>
      </c>
      <c r="I38" s="64" t="s">
        <v>159</v>
      </c>
      <c r="J38" s="65" t="s">
        <v>160</v>
      </c>
    </row>
    <row r="39" spans="1:10" ht="25" customHeight="1" x14ac:dyDescent="0.25">
      <c r="A39" s="3"/>
      <c r="B39" s="39" t="s">
        <v>193</v>
      </c>
      <c r="C39" s="27" t="s">
        <v>202</v>
      </c>
      <c r="D39" s="27" t="s">
        <v>194</v>
      </c>
      <c r="E39" s="27" t="s">
        <v>195</v>
      </c>
      <c r="F39" s="27" t="s">
        <v>196</v>
      </c>
      <c r="G39" s="27" t="s">
        <v>197</v>
      </c>
      <c r="H39" s="27" t="s">
        <v>198</v>
      </c>
      <c r="I39" s="27"/>
      <c r="J39" s="22"/>
    </row>
    <row r="40" spans="1:10" ht="25" customHeight="1" x14ac:dyDescent="0.25">
      <c r="A40" s="3"/>
      <c r="B40" s="39" t="s">
        <v>200</v>
      </c>
      <c r="C40" s="27" t="s">
        <v>199</v>
      </c>
      <c r="D40" s="27" t="s">
        <v>201</v>
      </c>
      <c r="E40" s="27" t="s">
        <v>203</v>
      </c>
      <c r="F40" s="27" t="s">
        <v>204</v>
      </c>
      <c r="G40" s="27" t="s">
        <v>205</v>
      </c>
      <c r="H40" s="27" t="s">
        <v>206</v>
      </c>
      <c r="I40" s="27"/>
      <c r="J40" s="22"/>
    </row>
    <row r="41" spans="1:10" ht="25" customHeight="1" thickBot="1" x14ac:dyDescent="0.3">
      <c r="A41" s="3"/>
      <c r="B41" s="42"/>
      <c r="C41" s="42"/>
      <c r="D41" s="42"/>
      <c r="E41" s="42"/>
      <c r="F41" s="42"/>
      <c r="G41" s="42"/>
      <c r="H41" s="42"/>
      <c r="I41" s="42"/>
      <c r="J41" s="43"/>
    </row>
    <row r="42" spans="1:10" ht="25" customHeight="1" x14ac:dyDescent="0.25">
      <c r="A42" s="3"/>
      <c r="B42" s="145" t="s">
        <v>98</v>
      </c>
      <c r="C42" s="146"/>
      <c r="D42" s="146"/>
      <c r="E42" s="146"/>
      <c r="F42" s="146"/>
      <c r="G42" s="146"/>
      <c r="H42" s="146"/>
      <c r="I42" s="146"/>
      <c r="J42" s="147"/>
    </row>
    <row r="43" spans="1:10" ht="25" customHeight="1" x14ac:dyDescent="0.25">
      <c r="A43" s="3"/>
      <c r="B43" s="26"/>
      <c r="C43" s="148" t="s">
        <v>99</v>
      </c>
      <c r="D43" s="149"/>
      <c r="E43" s="148" t="s">
        <v>100</v>
      </c>
      <c r="F43" s="149"/>
      <c r="G43" s="148" t="s">
        <v>101</v>
      </c>
      <c r="H43" s="162"/>
      <c r="I43" s="162"/>
      <c r="J43" s="165"/>
    </row>
    <row r="44" spans="1:10" ht="25" customHeight="1" x14ac:dyDescent="0.25">
      <c r="A44" s="3"/>
      <c r="B44" s="68" t="s">
        <v>208</v>
      </c>
      <c r="C44" s="138">
        <v>45349</v>
      </c>
      <c r="D44" s="139"/>
      <c r="E44" s="138">
        <v>46444</v>
      </c>
      <c r="F44" s="139"/>
      <c r="G44" s="94" t="s">
        <v>207</v>
      </c>
      <c r="H44" s="122"/>
      <c r="I44" s="122"/>
      <c r="J44" s="123"/>
    </row>
    <row r="45" spans="1:10" ht="25" customHeight="1" x14ac:dyDescent="0.25">
      <c r="A45" s="3"/>
      <c r="B45" s="21" t="s">
        <v>0</v>
      </c>
      <c r="C45" s="138"/>
      <c r="D45" s="139"/>
      <c r="E45" s="138"/>
      <c r="F45" s="139"/>
      <c r="G45" s="94"/>
      <c r="H45" s="122"/>
      <c r="I45" s="122"/>
      <c r="J45" s="123"/>
    </row>
    <row r="46" spans="1:10" ht="25" customHeight="1" x14ac:dyDescent="0.25">
      <c r="A46" s="3"/>
      <c r="B46" s="21" t="s">
        <v>136</v>
      </c>
      <c r="C46" s="138"/>
      <c r="D46" s="139"/>
      <c r="E46" s="138"/>
      <c r="F46" s="139"/>
      <c r="G46" s="94"/>
      <c r="H46" s="122"/>
      <c r="I46" s="122"/>
      <c r="J46" s="123"/>
    </row>
    <row r="47" spans="1:10" ht="25" customHeight="1" x14ac:dyDescent="0.25">
      <c r="A47" s="3"/>
      <c r="B47" s="21" t="s">
        <v>102</v>
      </c>
      <c r="C47" s="138"/>
      <c r="D47" s="139"/>
      <c r="E47" s="138"/>
      <c r="F47" s="139"/>
      <c r="G47" s="94"/>
      <c r="H47" s="122"/>
      <c r="I47" s="122"/>
      <c r="J47" s="123"/>
    </row>
    <row r="48" spans="1:10" ht="25" customHeight="1" x14ac:dyDescent="0.25">
      <c r="A48" s="3"/>
      <c r="B48" s="28"/>
      <c r="C48" s="138"/>
      <c r="D48" s="139"/>
      <c r="E48" s="138"/>
      <c r="F48" s="139"/>
      <c r="G48" s="94"/>
      <c r="H48" s="122"/>
      <c r="I48" s="122"/>
      <c r="J48" s="123"/>
    </row>
    <row r="49" spans="1:10" ht="25" customHeight="1" x14ac:dyDescent="0.25">
      <c r="A49" s="3"/>
      <c r="B49" s="28"/>
      <c r="C49" s="138"/>
      <c r="D49" s="139"/>
      <c r="E49" s="138"/>
      <c r="F49" s="139"/>
      <c r="G49" s="94"/>
      <c r="H49" s="122"/>
      <c r="I49" s="122"/>
      <c r="J49" s="123"/>
    </row>
    <row r="50" spans="1:10" ht="18.75" customHeight="1" x14ac:dyDescent="0.25">
      <c r="A50" s="3"/>
      <c r="B50" s="140" t="s">
        <v>103</v>
      </c>
      <c r="C50" s="141"/>
      <c r="D50" s="141"/>
      <c r="E50" s="141"/>
      <c r="F50" s="141"/>
      <c r="G50" s="141"/>
      <c r="H50" s="141"/>
      <c r="I50" s="141"/>
      <c r="J50" s="142"/>
    </row>
    <row r="51" spans="1:10" ht="53.25" customHeight="1" x14ac:dyDescent="0.25">
      <c r="A51" s="3"/>
      <c r="B51" s="136" t="s">
        <v>147</v>
      </c>
      <c r="C51" s="92" t="s">
        <v>149</v>
      </c>
      <c r="D51" s="93"/>
      <c r="E51" s="29" t="s">
        <v>1</v>
      </c>
      <c r="F51" s="92" t="s">
        <v>85</v>
      </c>
      <c r="G51" s="93"/>
      <c r="H51" s="29"/>
      <c r="I51" s="36" t="s">
        <v>150</v>
      </c>
      <c r="J51" s="30"/>
    </row>
    <row r="52" spans="1:10" ht="60" customHeight="1" thickBot="1" x14ac:dyDescent="0.3">
      <c r="A52" s="3"/>
      <c r="B52" s="137"/>
      <c r="C52" s="135" t="s">
        <v>148</v>
      </c>
      <c r="D52" s="135"/>
      <c r="E52" s="31" t="s">
        <v>1</v>
      </c>
      <c r="F52" s="143" t="s">
        <v>86</v>
      </c>
      <c r="G52" s="144"/>
      <c r="H52" s="31"/>
      <c r="I52" s="32" t="s">
        <v>135</v>
      </c>
      <c r="J52" s="33"/>
    </row>
    <row r="53" spans="1:10" ht="18.75" customHeight="1" x14ac:dyDescent="0.25">
      <c r="A53" s="3"/>
      <c r="B53" s="7"/>
      <c r="C53" s="8"/>
      <c r="D53" s="8"/>
      <c r="E53" s="8"/>
      <c r="F53" s="8"/>
      <c r="G53" s="8"/>
      <c r="H53" s="8"/>
      <c r="I53" s="8"/>
      <c r="J53" s="8"/>
    </row>
    <row r="54" spans="1:10" ht="18.75" customHeight="1" x14ac:dyDescent="0.25">
      <c r="A54" s="3"/>
      <c r="B54" s="7"/>
      <c r="C54" s="8"/>
      <c r="D54" s="8"/>
      <c r="E54" s="8"/>
      <c r="F54" s="8"/>
      <c r="G54" s="8"/>
      <c r="H54" s="8"/>
      <c r="I54" s="8"/>
      <c r="J54" s="8"/>
    </row>
    <row r="55" spans="1:10" ht="18.75" hidden="1" customHeight="1" x14ac:dyDescent="0.25">
      <c r="A55" s="3"/>
      <c r="B55" s="7"/>
      <c r="C55" s="7"/>
      <c r="D55" s="3"/>
      <c r="E55" s="3"/>
      <c r="F55" s="3"/>
      <c r="G55" s="3"/>
      <c r="H55" s="3"/>
      <c r="I55" s="3"/>
      <c r="J55" s="3"/>
    </row>
    <row r="56" spans="1:10" ht="18" hidden="1" customHeight="1" x14ac:dyDescent="0.25">
      <c r="A56" s="3"/>
      <c r="B56" s="7"/>
      <c r="C56" s="7"/>
      <c r="D56" s="3"/>
      <c r="E56" s="3"/>
      <c r="F56" s="3"/>
      <c r="G56" s="3"/>
      <c r="H56" s="3"/>
      <c r="I56" s="3"/>
      <c r="J56" s="3"/>
    </row>
    <row r="57" spans="1:10" hidden="1" x14ac:dyDescent="0.25">
      <c r="A57" s="3"/>
      <c r="B57" s="3" t="s">
        <v>1</v>
      </c>
      <c r="C57" s="3"/>
      <c r="D57" s="3"/>
      <c r="E57" s="3" t="s">
        <v>65</v>
      </c>
      <c r="F57" s="3" t="s">
        <v>66</v>
      </c>
      <c r="G57" s="3"/>
      <c r="H57" s="3"/>
      <c r="I57" s="3"/>
      <c r="J57" s="3"/>
    </row>
    <row r="58" spans="1:10" hidden="1" x14ac:dyDescent="0.25">
      <c r="A58" s="3"/>
      <c r="B58" s="3" t="s">
        <v>2</v>
      </c>
      <c r="C58" s="3"/>
      <c r="D58" s="3"/>
      <c r="E58" s="3" t="s">
        <v>67</v>
      </c>
      <c r="F58" s="3" t="s">
        <v>68</v>
      </c>
      <c r="G58" s="3"/>
      <c r="H58" s="3"/>
      <c r="I58" s="3"/>
      <c r="J58" s="3"/>
    </row>
    <row r="59" spans="1:10" hidden="1" x14ac:dyDescent="0.25">
      <c r="A59" s="3"/>
      <c r="B59" s="3"/>
      <c r="C59" s="3"/>
      <c r="D59" s="3"/>
      <c r="E59" s="3" t="s">
        <v>69</v>
      </c>
      <c r="F59" s="3" t="s">
        <v>70</v>
      </c>
      <c r="G59" s="3" t="s">
        <v>30</v>
      </c>
      <c r="H59" s="3"/>
      <c r="I59" s="3"/>
      <c r="J59" s="3"/>
    </row>
    <row r="60" spans="1:10" hidden="1" x14ac:dyDescent="0.25">
      <c r="A60" s="3"/>
      <c r="B60" s="3" t="s">
        <v>64</v>
      </c>
      <c r="D60" s="3"/>
      <c r="E60" s="3" t="s">
        <v>22</v>
      </c>
      <c r="F60" s="3" t="s">
        <v>15</v>
      </c>
      <c r="G60" s="3" t="s">
        <v>31</v>
      </c>
      <c r="H60" s="3"/>
      <c r="I60" s="3"/>
      <c r="J60" s="3"/>
    </row>
    <row r="61" spans="1:10" hidden="1" x14ac:dyDescent="0.25">
      <c r="A61" s="3"/>
      <c r="B61" s="3" t="s">
        <v>35</v>
      </c>
      <c r="D61" s="3"/>
      <c r="E61" s="3" t="s">
        <v>23</v>
      </c>
      <c r="F61" s="3" t="s">
        <v>16</v>
      </c>
      <c r="G61" s="3" t="s">
        <v>32</v>
      </c>
      <c r="H61" s="3"/>
      <c r="I61" s="3"/>
      <c r="J61" s="3"/>
    </row>
    <row r="62" spans="1:10" hidden="1" x14ac:dyDescent="0.25">
      <c r="A62" s="3"/>
      <c r="B62" s="3"/>
      <c r="D62" s="3"/>
      <c r="E62" s="3" t="s">
        <v>71</v>
      </c>
      <c r="F62" s="3" t="s">
        <v>72</v>
      </c>
      <c r="G62" s="3" t="s">
        <v>33</v>
      </c>
      <c r="H62" s="3"/>
      <c r="I62" s="3"/>
      <c r="J62" s="3"/>
    </row>
    <row r="63" spans="1:10" hidden="1" x14ac:dyDescent="0.25">
      <c r="A63" s="3"/>
      <c r="B63" s="3"/>
      <c r="D63" s="3"/>
      <c r="E63" s="3" t="s">
        <v>24</v>
      </c>
      <c r="F63" s="3" t="s">
        <v>17</v>
      </c>
      <c r="G63" s="3" t="s">
        <v>34</v>
      </c>
      <c r="H63" s="3"/>
      <c r="I63" s="3"/>
      <c r="J63" s="3"/>
    </row>
    <row r="64" spans="1:10" hidden="1" x14ac:dyDescent="0.25">
      <c r="A64" s="3"/>
      <c r="B64" s="3" t="s">
        <v>105</v>
      </c>
      <c r="C64" s="3">
        <v>1</v>
      </c>
      <c r="D64" s="3"/>
      <c r="E64" s="3" t="s">
        <v>73</v>
      </c>
      <c r="F64" s="3" t="s">
        <v>74</v>
      </c>
      <c r="G64" s="3"/>
      <c r="H64" s="3"/>
      <c r="I64" s="3"/>
      <c r="J64" s="3"/>
    </row>
    <row r="65" spans="1:10" hidden="1" x14ac:dyDescent="0.25">
      <c r="A65" s="3"/>
      <c r="B65" s="3" t="s">
        <v>3</v>
      </c>
      <c r="C65" s="3">
        <v>3</v>
      </c>
      <c r="D65" s="3"/>
      <c r="E65" s="3" t="s">
        <v>25</v>
      </c>
      <c r="F65" s="3" t="s">
        <v>18</v>
      </c>
      <c r="G65" s="3"/>
      <c r="H65" s="3"/>
      <c r="I65" s="3"/>
      <c r="J65" s="3"/>
    </row>
    <row r="66" spans="1:10" hidden="1" x14ac:dyDescent="0.25">
      <c r="A66" s="3"/>
      <c r="B66" s="3" t="s">
        <v>4</v>
      </c>
      <c r="C66" s="3">
        <v>2</v>
      </c>
      <c r="D66" s="3"/>
      <c r="E66" s="3" t="s">
        <v>26</v>
      </c>
      <c r="F66" s="3" t="s">
        <v>19</v>
      </c>
      <c r="G66" s="3"/>
      <c r="H66" s="3"/>
      <c r="I66" s="3"/>
      <c r="J66" s="3"/>
    </row>
    <row r="67" spans="1:10" hidden="1" x14ac:dyDescent="0.25">
      <c r="A67" s="3"/>
      <c r="B67" s="3" t="s">
        <v>5</v>
      </c>
      <c r="C67" s="3">
        <v>7</v>
      </c>
      <c r="D67" s="3"/>
      <c r="E67" s="3" t="s">
        <v>75</v>
      </c>
      <c r="F67" s="3" t="s">
        <v>76</v>
      </c>
      <c r="G67" s="3"/>
      <c r="H67" s="3"/>
      <c r="I67" s="3"/>
      <c r="J67" s="3"/>
    </row>
    <row r="68" spans="1:10" hidden="1" x14ac:dyDescent="0.25">
      <c r="A68" s="3"/>
      <c r="B68" s="3" t="s">
        <v>6</v>
      </c>
      <c r="C68" s="3">
        <v>6</v>
      </c>
      <c r="D68" s="3"/>
      <c r="E68" s="3" t="s">
        <v>77</v>
      </c>
      <c r="F68" s="3" t="s">
        <v>78</v>
      </c>
      <c r="G68" s="3"/>
      <c r="H68" s="3"/>
      <c r="I68" s="3"/>
      <c r="J68" s="3"/>
    </row>
    <row r="69" spans="1:10" hidden="1" x14ac:dyDescent="0.25">
      <c r="A69" s="3"/>
      <c r="B69" s="3" t="s">
        <v>7</v>
      </c>
      <c r="C69" s="3">
        <v>4</v>
      </c>
      <c r="D69" s="3"/>
      <c r="E69" s="3" t="s">
        <v>27</v>
      </c>
      <c r="F69" s="3" t="s">
        <v>20</v>
      </c>
      <c r="G69" s="3"/>
      <c r="H69" s="3"/>
      <c r="I69" s="3"/>
      <c r="J69" s="3"/>
    </row>
    <row r="70" spans="1:10" hidden="1" x14ac:dyDescent="0.25">
      <c r="A70" s="3"/>
      <c r="B70" s="3" t="s">
        <v>106</v>
      </c>
      <c r="C70" s="3">
        <v>8</v>
      </c>
      <c r="D70" s="3"/>
      <c r="E70" s="3" t="s">
        <v>28</v>
      </c>
      <c r="F70" s="3" t="s">
        <v>21</v>
      </c>
      <c r="G70" s="3"/>
      <c r="H70" s="3"/>
      <c r="I70" s="3"/>
      <c r="J70" s="3"/>
    </row>
    <row r="71" spans="1:10" hidden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idden="1" x14ac:dyDescent="0.25">
      <c r="A72" s="3"/>
      <c r="B72" s="3" t="s">
        <v>59</v>
      </c>
      <c r="C72" s="4">
        <v>1</v>
      </c>
      <c r="E72" s="3"/>
      <c r="F72" s="3"/>
      <c r="G72" s="3"/>
      <c r="H72" s="3"/>
      <c r="I72" s="3"/>
      <c r="J72" s="3"/>
    </row>
    <row r="73" spans="1:10" hidden="1" x14ac:dyDescent="0.25">
      <c r="A73" s="3"/>
      <c r="B73" s="3" t="s">
        <v>60</v>
      </c>
      <c r="C73" s="3">
        <v>2</v>
      </c>
      <c r="D73" s="3"/>
      <c r="E73" s="3"/>
      <c r="F73" s="3"/>
      <c r="G73" s="3"/>
      <c r="H73" s="3"/>
      <c r="I73" s="3"/>
      <c r="J73" s="3"/>
    </row>
    <row r="74" spans="1:10" hidden="1" x14ac:dyDescent="0.25">
      <c r="A74" s="3"/>
      <c r="B74" s="3" t="s">
        <v>61</v>
      </c>
      <c r="C74" s="3">
        <v>3</v>
      </c>
      <c r="D74" s="3"/>
      <c r="E74" s="3"/>
      <c r="F74" s="3"/>
      <c r="G74" s="3"/>
      <c r="H74" s="3"/>
      <c r="I74" s="3"/>
      <c r="J74" s="3"/>
    </row>
    <row r="75" spans="1:10" hidden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idden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idden="1" x14ac:dyDescent="0.25">
      <c r="A77" s="3"/>
      <c r="B77" s="3" t="s">
        <v>8</v>
      </c>
      <c r="C77" s="3" t="s">
        <v>80</v>
      </c>
      <c r="D77" s="3"/>
      <c r="E77" s="3"/>
      <c r="F77" s="3"/>
      <c r="G77" s="3"/>
      <c r="H77" s="3"/>
      <c r="I77" s="3"/>
      <c r="J77" s="3"/>
    </row>
    <row r="78" spans="1:10" hidden="1" x14ac:dyDescent="0.25">
      <c r="A78" s="3"/>
      <c r="B78" s="3" t="s">
        <v>9</v>
      </c>
      <c r="C78" s="3" t="s">
        <v>81</v>
      </c>
      <c r="D78" s="3"/>
      <c r="E78" s="3"/>
      <c r="F78" s="3"/>
      <c r="G78" s="3"/>
      <c r="H78" s="3"/>
      <c r="I78" s="3"/>
      <c r="J78" s="3"/>
    </row>
    <row r="79" spans="1:10" hidden="1" x14ac:dyDescent="0.25">
      <c r="A79" s="3"/>
      <c r="B79" s="3" t="s">
        <v>10</v>
      </c>
      <c r="C79" s="3" t="s">
        <v>82</v>
      </c>
      <c r="D79" s="3"/>
      <c r="E79" s="3"/>
      <c r="F79" s="3"/>
      <c r="G79" s="3"/>
      <c r="H79" s="3"/>
      <c r="I79" s="3"/>
      <c r="J79" s="3"/>
    </row>
    <row r="80" spans="1:10" hidden="1" x14ac:dyDescent="0.25">
      <c r="A80" s="3"/>
      <c r="B80" s="3" t="s">
        <v>11</v>
      </c>
      <c r="C80" s="3" t="s">
        <v>83</v>
      </c>
      <c r="D80" s="3"/>
      <c r="E80" s="3"/>
      <c r="F80" s="3"/>
      <c r="G80" s="3"/>
      <c r="H80" s="3"/>
      <c r="I80" s="3"/>
      <c r="J80" s="3"/>
    </row>
    <row r="81" spans="1:10" hidden="1" x14ac:dyDescent="0.25">
      <c r="A81" s="3"/>
      <c r="B81" s="3" t="s">
        <v>12</v>
      </c>
      <c r="C81" s="3" t="s">
        <v>84</v>
      </c>
      <c r="D81" s="3"/>
      <c r="E81" s="3"/>
      <c r="F81" s="3"/>
      <c r="G81" s="3"/>
      <c r="H81" s="3"/>
      <c r="I81" s="3"/>
      <c r="J81" s="3"/>
    </row>
    <row r="82" spans="1:10" hidden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idden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idden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idden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idden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idden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</sheetData>
  <sheetProtection sort="0" autoFilter="0"/>
  <mergeCells count="81">
    <mergeCell ref="H10:J10"/>
    <mergeCell ref="C44:D44"/>
    <mergeCell ref="G44:J44"/>
    <mergeCell ref="H37:J37"/>
    <mergeCell ref="B36:J36"/>
    <mergeCell ref="H26:I26"/>
    <mergeCell ref="H27:I27"/>
    <mergeCell ref="C29:D29"/>
    <mergeCell ref="E29:F29"/>
    <mergeCell ref="B28:J28"/>
    <mergeCell ref="C43:D43"/>
    <mergeCell ref="E43:F43"/>
    <mergeCell ref="C35:D35"/>
    <mergeCell ref="E44:F44"/>
    <mergeCell ref="G43:J43"/>
    <mergeCell ref="C11:D11"/>
    <mergeCell ref="B42:J42"/>
    <mergeCell ref="H21:J21"/>
    <mergeCell ref="G14:H14"/>
    <mergeCell ref="G16:H16"/>
    <mergeCell ref="G18:H18"/>
    <mergeCell ref="D20:G20"/>
    <mergeCell ref="D21:G21"/>
    <mergeCell ref="C26:E26"/>
    <mergeCell ref="C27:E27"/>
    <mergeCell ref="F25:G25"/>
    <mergeCell ref="F26:G26"/>
    <mergeCell ref="F27:G27"/>
    <mergeCell ref="C37:G37"/>
    <mergeCell ref="B37:B38"/>
    <mergeCell ref="C34:D34"/>
    <mergeCell ref="B24:J24"/>
    <mergeCell ref="C45:D45"/>
    <mergeCell ref="C46:D46"/>
    <mergeCell ref="C47:D47"/>
    <mergeCell ref="E45:F45"/>
    <mergeCell ref="E46:F46"/>
    <mergeCell ref="E47:F47"/>
    <mergeCell ref="C52:D52"/>
    <mergeCell ref="B51:B52"/>
    <mergeCell ref="C48:D48"/>
    <mergeCell ref="E48:F48"/>
    <mergeCell ref="C49:D49"/>
    <mergeCell ref="E49:F49"/>
    <mergeCell ref="F51:G51"/>
    <mergeCell ref="B50:J50"/>
    <mergeCell ref="F52:G52"/>
    <mergeCell ref="C51:D51"/>
    <mergeCell ref="G45:J45"/>
    <mergeCell ref="G46:J46"/>
    <mergeCell ref="G47:J47"/>
    <mergeCell ref="G48:J48"/>
    <mergeCell ref="G49:J49"/>
    <mergeCell ref="B3:J3"/>
    <mergeCell ref="B13:J13"/>
    <mergeCell ref="B5:J5"/>
    <mergeCell ref="H8:J8"/>
    <mergeCell ref="B19:J19"/>
    <mergeCell ref="C6:F6"/>
    <mergeCell ref="C7:F7"/>
    <mergeCell ref="C8:F8"/>
    <mergeCell ref="G17:H17"/>
    <mergeCell ref="H6:J6"/>
    <mergeCell ref="C9:F9"/>
    <mergeCell ref="H9:J9"/>
    <mergeCell ref="C12:F12"/>
    <mergeCell ref="H7:J7"/>
    <mergeCell ref="G15:H15"/>
    <mergeCell ref="C10:F10"/>
    <mergeCell ref="B20:C23"/>
    <mergeCell ref="H20:J20"/>
    <mergeCell ref="H22:J22"/>
    <mergeCell ref="H23:J23"/>
    <mergeCell ref="D22:G22"/>
    <mergeCell ref="D23:G23"/>
    <mergeCell ref="C33:D33"/>
    <mergeCell ref="H25:I25"/>
    <mergeCell ref="C30:D30"/>
    <mergeCell ref="C25:E25"/>
    <mergeCell ref="C31:D31"/>
    <mergeCell ref="C32:D32"/>
  </mergeCells>
  <phoneticPr fontId="1" type="noConversion"/>
  <conditionalFormatting sqref="B39:B41">
    <cfRule type="containsBlanks" dxfId="13" priority="1">
      <formula>LEN(TRIM(B39))=0</formula>
    </cfRule>
  </conditionalFormatting>
  <conditionalFormatting sqref="B48:B49">
    <cfRule type="notContainsBlanks" dxfId="12" priority="63">
      <formula>LEN(TRIM(B48))&gt;0</formula>
    </cfRule>
    <cfRule type="containsBlanks" dxfId="11" priority="70">
      <formula>LEN(TRIM(B48))=0</formula>
    </cfRule>
  </conditionalFormatting>
  <conditionalFormatting sqref="B15:G18">
    <cfRule type="containsBlanks" dxfId="10" priority="4">
      <formula>LEN(TRIM(B15))=0</formula>
    </cfRule>
  </conditionalFormatting>
  <conditionalFormatting sqref="B30:J30 B31:C33 E31:J33 B34:J35">
    <cfRule type="containsBlanks" dxfId="9" priority="14">
      <formula>LEN(TRIM(B30))=0</formula>
    </cfRule>
  </conditionalFormatting>
  <conditionalFormatting sqref="C6:C12">
    <cfRule type="containsBlanks" dxfId="8" priority="16">
      <formula>LEN(TRIM(C6))=0</formula>
    </cfRule>
  </conditionalFormatting>
  <conditionalFormatting sqref="C44:G49">
    <cfRule type="containsBlanks" dxfId="7" priority="31">
      <formula>LEN(TRIM(C44))=0</formula>
    </cfRule>
  </conditionalFormatting>
  <conditionalFormatting sqref="D21:D23">
    <cfRule type="containsBlanks" dxfId="6" priority="44">
      <formula>LEN(TRIM(D21))=0</formula>
    </cfRule>
  </conditionalFormatting>
  <conditionalFormatting sqref="H9:H12">
    <cfRule type="containsBlanks" dxfId="5" priority="21">
      <formula>LEN(TRIM(H9))=0</formula>
    </cfRule>
  </conditionalFormatting>
  <conditionalFormatting sqref="H21 H22:J23 H26:I26 C26:C27 F26:F27 C38:J41 E51:E52 H51:H52 J51:J52">
    <cfRule type="containsBlanks" dxfId="4" priority="71">
      <formula>LEN(TRIM(C21))=0</formula>
    </cfRule>
  </conditionalFormatting>
  <conditionalFormatting sqref="H27">
    <cfRule type="containsBlanks" dxfId="3" priority="20">
      <formula>LEN(TRIM(H27))=0</formula>
    </cfRule>
  </conditionalFormatting>
  <conditionalFormatting sqref="H6:J8">
    <cfRule type="containsBlanks" dxfId="2" priority="27">
      <formula>LEN(TRIM(H6))=0</formula>
    </cfRule>
  </conditionalFormatting>
  <conditionalFormatting sqref="I15:J18">
    <cfRule type="containsBlanks" dxfId="1" priority="5">
      <formula>LEN(TRIM(I15))=0</formula>
    </cfRule>
  </conditionalFormatting>
  <conditionalFormatting sqref="J11:J12">
    <cfRule type="containsBlanks" dxfId="0" priority="3">
      <formula>LEN(TRIM(J11))=0</formula>
    </cfRule>
  </conditionalFormatting>
  <dataValidations count="2">
    <dataValidation type="list" allowBlank="1" showInputMessage="1" showErrorMessage="1" sqref="E51:E52 H51:H52 J51:J52" xr:uid="{00000000-0002-0000-0000-000001000000}">
      <formula1>$B$57:$B$58</formula1>
    </dataValidation>
    <dataValidation type="list" allowBlank="1" showInputMessage="1" showErrorMessage="1" sqref="J16:J18" xr:uid="{00000000-0002-0000-0000-000002000000}">
      <formula1>$B$64:$B$70</formula1>
    </dataValidation>
  </dataValidations>
  <hyperlinks>
    <hyperlink ref="C12" r:id="rId1" xr:uid="{2F6398E1-D98E-4134-A8F1-542A207EB5FF}"/>
    <hyperlink ref="G15" r:id="rId2" xr:uid="{3EF556AC-FD76-4258-B967-63BCA0A3821E}"/>
    <hyperlink ref="G16" r:id="rId3" xr:uid="{7D821C70-03C3-4A5F-8906-FD537106AD03}"/>
    <hyperlink ref="G17" r:id="rId4" xr:uid="{F2FC0393-08EF-4DC6-852D-2E8D1D52275B}"/>
    <hyperlink ref="G18" r:id="rId5" xr:uid="{D977F61F-0B52-4464-B9D8-F41E55A54F58}"/>
  </hyperlinks>
  <printOptions horizontalCentered="1"/>
  <pageMargins left="0.47244094488188981" right="0.47244094488188981" top="0.47244094488188981" bottom="0.47244094488188981" header="0.31496062992125984" footer="0.31496062992125984"/>
  <pageSetup paperSize="8" scale="85" fitToWidth="0" orientation="portrait" r:id="rId6"/>
  <headerFooter>
    <oddFooter>&amp;A</oddFooter>
  </headerFooter>
  <legacyDrawingHF r:id="rId7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D08A7D5-021C-4472-BD22-DBD3DD99009F}">
          <x14:formula1>
            <xm:f>Data!$D$8:$D$12</xm:f>
          </x14:formula1>
          <xm:sqref>C8:F8</xm:sqref>
        </x14:dataValidation>
        <x14:dataValidation type="list" allowBlank="1" showInputMessage="1" showErrorMessage="1" xr:uid="{614B99D4-AC95-45D8-937B-889501EAFB73}">
          <x14:formula1>
            <xm:f>Data!$E$8:$E$9</xm:f>
          </x14:formula1>
          <xm:sqref>C9:F9</xm:sqref>
        </x14:dataValidation>
        <x14:dataValidation type="list" allowBlank="1" showInputMessage="1" showErrorMessage="1" xr:uid="{5C5A98E1-3F38-43E2-8954-9A728BB207F2}">
          <x14:formula1>
            <xm:f>Data!$F$8:$F$10</xm:f>
          </x14:formula1>
          <xm:sqref>C10:F10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Y25" sqref="Y25"/>
    </sheetView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4294967294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07925-604C-40D2-8098-088C35DD47A1}">
  <dimension ref="A1:H22"/>
  <sheetViews>
    <sheetView zoomScale="70" zoomScaleNormal="70" workbookViewId="0">
      <selection activeCell="C3" sqref="C3"/>
    </sheetView>
  </sheetViews>
  <sheetFormatPr defaultRowHeight="14" x14ac:dyDescent="0.25"/>
  <cols>
    <col min="1" max="1" width="8.7265625" style="75"/>
    <col min="2" max="2" width="38.453125" style="70" bestFit="1" customWidth="1"/>
    <col min="3" max="3" width="44.7265625" style="70" bestFit="1" customWidth="1"/>
    <col min="4" max="4" width="8.1796875" style="69" bestFit="1" customWidth="1"/>
    <col min="5" max="5" width="35.08984375" style="69" bestFit="1" customWidth="1"/>
    <col min="6" max="6" width="20.26953125" style="69" customWidth="1"/>
    <col min="7" max="7" width="41.90625" style="70" bestFit="1" customWidth="1"/>
    <col min="8" max="8" width="11.08984375" style="69" customWidth="1"/>
    <col min="9" max="16384" width="8.7265625" style="69"/>
  </cols>
  <sheetData>
    <row r="1" spans="1:8" s="75" customFormat="1" ht="44" customHeight="1" x14ac:dyDescent="0.25">
      <c r="A1" s="74" t="s">
        <v>282</v>
      </c>
      <c r="B1" s="76" t="s">
        <v>209</v>
      </c>
      <c r="C1" s="74" t="s">
        <v>210</v>
      </c>
      <c r="D1" s="74" t="s">
        <v>211</v>
      </c>
      <c r="E1" s="74" t="s">
        <v>212</v>
      </c>
      <c r="F1" s="74" t="s">
        <v>213</v>
      </c>
      <c r="G1" s="74" t="s">
        <v>214</v>
      </c>
      <c r="H1" s="74" t="s">
        <v>283</v>
      </c>
    </row>
    <row r="2" spans="1:8" ht="56" customHeight="1" x14ac:dyDescent="0.25">
      <c r="A2" s="78">
        <v>1</v>
      </c>
      <c r="B2" s="71" t="s">
        <v>215</v>
      </c>
      <c r="C2" s="71"/>
      <c r="D2" s="72">
        <v>1</v>
      </c>
      <c r="E2" s="72" t="s">
        <v>216</v>
      </c>
      <c r="F2" s="72" t="s">
        <v>217</v>
      </c>
      <c r="G2" s="71"/>
      <c r="H2" s="77"/>
    </row>
    <row r="3" spans="1:8" ht="98" customHeight="1" x14ac:dyDescent="0.25">
      <c r="A3" s="78">
        <v>2</v>
      </c>
      <c r="B3" s="71" t="s">
        <v>265</v>
      </c>
      <c r="C3" s="73" t="s">
        <v>266</v>
      </c>
      <c r="D3" s="72">
        <v>1</v>
      </c>
      <c r="E3" s="72" t="s">
        <v>218</v>
      </c>
      <c r="F3" s="72" t="s">
        <v>217</v>
      </c>
      <c r="G3" s="73" t="s">
        <v>267</v>
      </c>
      <c r="H3" s="77"/>
    </row>
    <row r="4" spans="1:8" ht="38" customHeight="1" x14ac:dyDescent="0.25">
      <c r="A4" s="78">
        <v>3</v>
      </c>
      <c r="B4" s="71" t="s">
        <v>219</v>
      </c>
      <c r="C4" s="71" t="s">
        <v>220</v>
      </c>
      <c r="D4" s="72">
        <v>1</v>
      </c>
      <c r="E4" s="72" t="s">
        <v>221</v>
      </c>
      <c r="F4" s="72" t="s">
        <v>222</v>
      </c>
      <c r="G4" s="71" t="s">
        <v>220</v>
      </c>
      <c r="H4" s="77"/>
    </row>
    <row r="5" spans="1:8" ht="126" x14ac:dyDescent="0.25">
      <c r="A5" s="78">
        <v>4</v>
      </c>
      <c r="B5" s="71" t="s">
        <v>223</v>
      </c>
      <c r="C5" s="73" t="s">
        <v>268</v>
      </c>
      <c r="D5" s="72">
        <v>1</v>
      </c>
      <c r="E5" s="72" t="s">
        <v>224</v>
      </c>
      <c r="F5" s="72" t="s">
        <v>222</v>
      </c>
      <c r="G5" s="73" t="s">
        <v>268</v>
      </c>
      <c r="H5" s="77"/>
    </row>
    <row r="6" spans="1:8" ht="56" customHeight="1" x14ac:dyDescent="0.25">
      <c r="A6" s="78">
        <v>5</v>
      </c>
      <c r="B6" s="71" t="s">
        <v>225</v>
      </c>
      <c r="C6" s="73" t="s">
        <v>269</v>
      </c>
      <c r="D6" s="72">
        <v>1</v>
      </c>
      <c r="E6" s="72" t="s">
        <v>226</v>
      </c>
      <c r="F6" s="72" t="s">
        <v>222</v>
      </c>
      <c r="G6" s="73" t="s">
        <v>269</v>
      </c>
      <c r="H6" s="77"/>
    </row>
    <row r="7" spans="1:8" ht="133" customHeight="1" x14ac:dyDescent="0.25">
      <c r="A7" s="78">
        <v>6</v>
      </c>
      <c r="B7" s="71" t="s">
        <v>227</v>
      </c>
      <c r="C7" s="73" t="s">
        <v>270</v>
      </c>
      <c r="D7" s="72">
        <v>1</v>
      </c>
      <c r="E7" s="72" t="s">
        <v>228</v>
      </c>
      <c r="F7" s="72" t="s">
        <v>222</v>
      </c>
      <c r="G7" s="73" t="s">
        <v>270</v>
      </c>
      <c r="H7" s="77"/>
    </row>
    <row r="8" spans="1:8" ht="86" customHeight="1" x14ac:dyDescent="0.25">
      <c r="A8" s="78">
        <v>7</v>
      </c>
      <c r="B8" s="71" t="s">
        <v>229</v>
      </c>
      <c r="C8" s="73" t="s">
        <v>271</v>
      </c>
      <c r="D8" s="72">
        <v>1</v>
      </c>
      <c r="E8" s="72" t="s">
        <v>230</v>
      </c>
      <c r="F8" s="72" t="s">
        <v>231</v>
      </c>
      <c r="G8" s="73" t="s">
        <v>271</v>
      </c>
      <c r="H8" s="77"/>
    </row>
    <row r="9" spans="1:8" ht="56" customHeight="1" x14ac:dyDescent="0.25">
      <c r="A9" s="78">
        <v>8</v>
      </c>
      <c r="B9" s="71" t="s">
        <v>232</v>
      </c>
      <c r="C9" s="73" t="s">
        <v>272</v>
      </c>
      <c r="D9" s="72">
        <v>1</v>
      </c>
      <c r="E9" s="72" t="s">
        <v>233</v>
      </c>
      <c r="F9" s="72" t="s">
        <v>222</v>
      </c>
      <c r="G9" s="73" t="s">
        <v>272</v>
      </c>
      <c r="H9" s="77"/>
    </row>
    <row r="10" spans="1:8" ht="56" customHeight="1" x14ac:dyDescent="0.25">
      <c r="A10" s="78">
        <v>9</v>
      </c>
      <c r="B10" s="71" t="s">
        <v>234</v>
      </c>
      <c r="C10" s="71" t="s">
        <v>235</v>
      </c>
      <c r="D10" s="72">
        <v>1</v>
      </c>
      <c r="E10" s="72" t="s">
        <v>236</v>
      </c>
      <c r="F10" s="72" t="s">
        <v>222</v>
      </c>
      <c r="G10" s="71" t="s">
        <v>235</v>
      </c>
      <c r="H10" s="77"/>
    </row>
    <row r="11" spans="1:8" ht="78" customHeight="1" x14ac:dyDescent="0.25">
      <c r="A11" s="78">
        <v>10</v>
      </c>
      <c r="B11" s="71" t="s">
        <v>237</v>
      </c>
      <c r="C11" s="73" t="s">
        <v>273</v>
      </c>
      <c r="D11" s="72">
        <v>1</v>
      </c>
      <c r="E11" s="72" t="s">
        <v>238</v>
      </c>
      <c r="F11" s="72" t="s">
        <v>217</v>
      </c>
      <c r="G11" s="73" t="s">
        <v>273</v>
      </c>
      <c r="H11" s="77"/>
    </row>
    <row r="12" spans="1:8" ht="78" customHeight="1" x14ac:dyDescent="0.25">
      <c r="A12" s="78">
        <v>11</v>
      </c>
      <c r="B12" s="71" t="s">
        <v>239</v>
      </c>
      <c r="C12" s="73" t="s">
        <v>275</v>
      </c>
      <c r="D12" s="72">
        <v>1</v>
      </c>
      <c r="E12" s="72" t="s">
        <v>240</v>
      </c>
      <c r="F12" s="72" t="s">
        <v>222</v>
      </c>
      <c r="G12" s="73" t="s">
        <v>274</v>
      </c>
      <c r="H12" s="77"/>
    </row>
    <row r="13" spans="1:8" ht="78" customHeight="1" x14ac:dyDescent="0.25">
      <c r="A13" s="78">
        <v>12</v>
      </c>
      <c r="B13" s="71" t="s">
        <v>241</v>
      </c>
      <c r="C13" s="71" t="s">
        <v>242</v>
      </c>
      <c r="D13" s="72">
        <v>1</v>
      </c>
      <c r="E13" s="72" t="s">
        <v>243</v>
      </c>
      <c r="F13" s="72" t="s">
        <v>222</v>
      </c>
      <c r="G13" s="71" t="s">
        <v>242</v>
      </c>
      <c r="H13" s="77"/>
    </row>
    <row r="14" spans="1:8" ht="78" customHeight="1" x14ac:dyDescent="0.25">
      <c r="A14" s="78">
        <v>13</v>
      </c>
      <c r="B14" s="71" t="s">
        <v>244</v>
      </c>
      <c r="C14" s="73" t="s">
        <v>276</v>
      </c>
      <c r="D14" s="72">
        <v>1</v>
      </c>
      <c r="E14" s="72" t="s">
        <v>245</v>
      </c>
      <c r="F14" s="72" t="s">
        <v>231</v>
      </c>
      <c r="G14" s="73" t="s">
        <v>276</v>
      </c>
      <c r="H14" s="77"/>
    </row>
    <row r="15" spans="1:8" ht="78" customHeight="1" x14ac:dyDescent="0.25">
      <c r="A15" s="78">
        <v>14</v>
      </c>
      <c r="B15" s="71" t="s">
        <v>246</v>
      </c>
      <c r="C15" s="73" t="s">
        <v>277</v>
      </c>
      <c r="D15" s="72">
        <v>1</v>
      </c>
      <c r="E15" s="72" t="s">
        <v>247</v>
      </c>
      <c r="F15" s="72" t="s">
        <v>222</v>
      </c>
      <c r="G15" s="73" t="s">
        <v>277</v>
      </c>
      <c r="H15" s="77"/>
    </row>
    <row r="16" spans="1:8" ht="78" customHeight="1" x14ac:dyDescent="0.25">
      <c r="A16" s="78">
        <v>15</v>
      </c>
      <c r="B16" s="71" t="s">
        <v>248</v>
      </c>
      <c r="C16" s="73" t="s">
        <v>278</v>
      </c>
      <c r="D16" s="72">
        <v>1</v>
      </c>
      <c r="E16" s="72" t="s">
        <v>249</v>
      </c>
      <c r="F16" s="72" t="s">
        <v>222</v>
      </c>
      <c r="G16" s="73" t="s">
        <v>278</v>
      </c>
      <c r="H16" s="77"/>
    </row>
    <row r="17" spans="1:8" ht="78" customHeight="1" x14ac:dyDescent="0.25">
      <c r="A17" s="78">
        <v>16</v>
      </c>
      <c r="B17" s="71" t="s">
        <v>250</v>
      </c>
      <c r="C17" s="71" t="s">
        <v>251</v>
      </c>
      <c r="D17" s="72">
        <v>1</v>
      </c>
      <c r="E17" s="72" t="s">
        <v>252</v>
      </c>
      <c r="F17" s="72" t="s">
        <v>231</v>
      </c>
      <c r="G17" s="71" t="s">
        <v>251</v>
      </c>
      <c r="H17" s="77"/>
    </row>
    <row r="18" spans="1:8" ht="78" customHeight="1" x14ac:dyDescent="0.25">
      <c r="A18" s="78">
        <v>17</v>
      </c>
      <c r="B18" s="71" t="s">
        <v>253</v>
      </c>
      <c r="C18" s="73" t="s">
        <v>279</v>
      </c>
      <c r="D18" s="72">
        <v>1</v>
      </c>
      <c r="E18" s="72" t="s">
        <v>254</v>
      </c>
      <c r="F18" s="72" t="s">
        <v>222</v>
      </c>
      <c r="G18" s="73" t="s">
        <v>279</v>
      </c>
      <c r="H18" s="77"/>
    </row>
    <row r="19" spans="1:8" ht="78" customHeight="1" x14ac:dyDescent="0.25">
      <c r="A19" s="78">
        <v>18</v>
      </c>
      <c r="B19" s="71" t="s">
        <v>255</v>
      </c>
      <c r="C19" s="71" t="s">
        <v>256</v>
      </c>
      <c r="D19" s="72">
        <v>1</v>
      </c>
      <c r="E19" s="72" t="s">
        <v>257</v>
      </c>
      <c r="F19" s="72" t="s">
        <v>231</v>
      </c>
      <c r="G19" s="71" t="s">
        <v>256</v>
      </c>
      <c r="H19" s="77"/>
    </row>
    <row r="20" spans="1:8" ht="78" customHeight="1" x14ac:dyDescent="0.25">
      <c r="A20" s="78">
        <v>19</v>
      </c>
      <c r="B20" s="71" t="s">
        <v>258</v>
      </c>
      <c r="C20" s="73" t="s">
        <v>280</v>
      </c>
      <c r="D20" s="72">
        <v>1</v>
      </c>
      <c r="E20" s="72" t="s">
        <v>259</v>
      </c>
      <c r="F20" s="72" t="s">
        <v>222</v>
      </c>
      <c r="G20" s="73" t="s">
        <v>280</v>
      </c>
      <c r="H20" s="77"/>
    </row>
    <row r="21" spans="1:8" ht="78" customHeight="1" x14ac:dyDescent="0.25">
      <c r="A21" s="78">
        <v>20</v>
      </c>
      <c r="B21" s="71" t="s">
        <v>260</v>
      </c>
      <c r="C21" s="73" t="s">
        <v>281</v>
      </c>
      <c r="D21" s="72">
        <v>1</v>
      </c>
      <c r="E21" s="72" t="s">
        <v>261</v>
      </c>
      <c r="F21" s="72" t="s">
        <v>217</v>
      </c>
      <c r="G21" s="73" t="s">
        <v>281</v>
      </c>
      <c r="H21" s="77"/>
    </row>
    <row r="22" spans="1:8" ht="78" customHeight="1" x14ac:dyDescent="0.25">
      <c r="A22" s="78">
        <v>21</v>
      </c>
      <c r="B22" s="71" t="s">
        <v>262</v>
      </c>
      <c r="C22" s="71" t="s">
        <v>263</v>
      </c>
      <c r="D22" s="72">
        <v>1</v>
      </c>
      <c r="E22" s="72" t="s">
        <v>264</v>
      </c>
      <c r="F22" s="72" t="s">
        <v>217</v>
      </c>
      <c r="G22" s="71" t="s">
        <v>263</v>
      </c>
      <c r="H22" s="77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6748-D80C-40A1-A1C9-D62E75C66D12}">
  <dimension ref="A1:C10"/>
  <sheetViews>
    <sheetView zoomScaleNormal="100" workbookViewId="0">
      <selection activeCell="C2" sqref="C2:C8"/>
    </sheetView>
  </sheetViews>
  <sheetFormatPr defaultRowHeight="14" x14ac:dyDescent="0.25"/>
  <cols>
    <col min="1" max="1" width="18" customWidth="1"/>
    <col min="2" max="2" width="14.90625" customWidth="1"/>
    <col min="3" max="3" width="44.7265625" customWidth="1"/>
  </cols>
  <sheetData>
    <row r="1" spans="1:3" ht="25" customHeight="1" x14ac:dyDescent="0.25">
      <c r="A1" s="87" t="s">
        <v>313</v>
      </c>
      <c r="B1" s="88" t="s">
        <v>314</v>
      </c>
      <c r="C1" s="87" t="s">
        <v>315</v>
      </c>
    </row>
    <row r="2" spans="1:3" ht="25" customHeight="1" x14ac:dyDescent="0.25">
      <c r="A2" s="87" t="s">
        <v>316</v>
      </c>
      <c r="B2" s="84">
        <v>27</v>
      </c>
      <c r="C2" s="172" t="s">
        <v>317</v>
      </c>
    </row>
    <row r="3" spans="1:3" ht="25" customHeight="1" x14ac:dyDescent="0.25">
      <c r="A3" s="87" t="s">
        <v>318</v>
      </c>
      <c r="B3" s="84">
        <v>24</v>
      </c>
      <c r="C3" s="172"/>
    </row>
    <row r="4" spans="1:3" ht="25" customHeight="1" x14ac:dyDescent="0.25">
      <c r="A4" s="87" t="s">
        <v>179</v>
      </c>
      <c r="B4" s="84">
        <v>23</v>
      </c>
      <c r="C4" s="172"/>
    </row>
    <row r="5" spans="1:3" ht="25" customHeight="1" x14ac:dyDescent="0.25">
      <c r="A5" s="87" t="s">
        <v>319</v>
      </c>
      <c r="B5" s="84">
        <v>4</v>
      </c>
      <c r="C5" s="172"/>
    </row>
    <row r="6" spans="1:3" ht="25" customHeight="1" x14ac:dyDescent="0.25">
      <c r="A6" s="87" t="s">
        <v>320</v>
      </c>
      <c r="B6" s="84">
        <v>2</v>
      </c>
      <c r="C6" s="172"/>
    </row>
    <row r="7" spans="1:3" ht="25" customHeight="1" x14ac:dyDescent="0.25">
      <c r="A7" s="87" t="s">
        <v>321</v>
      </c>
      <c r="B7" s="84" t="s">
        <v>322</v>
      </c>
      <c r="C7" s="172"/>
    </row>
    <row r="8" spans="1:3" ht="25" customHeight="1" x14ac:dyDescent="0.25">
      <c r="A8" s="87" t="s">
        <v>323</v>
      </c>
      <c r="B8" s="84" t="s">
        <v>324</v>
      </c>
      <c r="C8" s="172"/>
    </row>
    <row r="9" spans="1:3" ht="25" customHeight="1" x14ac:dyDescent="0.25">
      <c r="A9" s="83" t="s">
        <v>325</v>
      </c>
      <c r="B9" s="85"/>
      <c r="C9" s="86"/>
    </row>
    <row r="10" spans="1:3" ht="25" customHeight="1" x14ac:dyDescent="0.25">
      <c r="A10" s="171" t="s">
        <v>326</v>
      </c>
      <c r="B10" s="171"/>
      <c r="C10" s="171"/>
    </row>
  </sheetData>
  <mergeCells count="2">
    <mergeCell ref="A10:C10"/>
    <mergeCell ref="C2:C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workbookViewId="0">
      <selection activeCell="F14" sqref="F14"/>
    </sheetView>
  </sheetViews>
  <sheetFormatPr defaultColWidth="8.90625" defaultRowHeight="14" x14ac:dyDescent="0.25"/>
  <cols>
    <col min="1" max="1" width="13.26953125" bestFit="1" customWidth="1"/>
    <col min="2" max="2" width="12" bestFit="1" customWidth="1"/>
    <col min="3" max="3" width="15.7265625" bestFit="1" customWidth="1"/>
    <col min="4" max="7" width="9.6328125" bestFit="1" customWidth="1"/>
    <col min="8" max="8" width="6.26953125" bestFit="1" customWidth="1"/>
    <col min="9" max="9" width="19.453125" bestFit="1" customWidth="1"/>
    <col min="10" max="10" width="10.7265625" bestFit="1" customWidth="1"/>
    <col min="11" max="11" width="17" bestFit="1" customWidth="1"/>
    <col min="12" max="12" width="22" bestFit="1" customWidth="1"/>
    <col min="13" max="13" width="19.453125" bestFit="1" customWidth="1"/>
    <col min="14" max="14" width="9.6328125" bestFit="1" customWidth="1"/>
    <col min="15" max="15" width="12" bestFit="1" customWidth="1"/>
    <col min="16" max="16" width="6.26953125" bestFit="1" customWidth="1"/>
    <col min="17" max="17" width="17" bestFit="1" customWidth="1"/>
    <col min="18" max="18" width="12" bestFit="1" customWidth="1"/>
  </cols>
  <sheetData>
    <row r="1" spans="1:18" x14ac:dyDescent="0.25">
      <c r="A1" s="2" t="s">
        <v>49</v>
      </c>
      <c r="B1" s="2" t="s">
        <v>36</v>
      </c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  <c r="H1" s="2" t="s">
        <v>42</v>
      </c>
      <c r="I1" s="2" t="s">
        <v>62</v>
      </c>
      <c r="J1" s="2" t="s">
        <v>43</v>
      </c>
      <c r="K1" s="2" t="s">
        <v>44</v>
      </c>
      <c r="L1" s="2" t="s">
        <v>45</v>
      </c>
      <c r="M1" s="2" t="s">
        <v>50</v>
      </c>
      <c r="N1" s="2" t="s">
        <v>46</v>
      </c>
      <c r="O1" s="2" t="s">
        <v>47</v>
      </c>
      <c r="P1" s="2" t="s">
        <v>48</v>
      </c>
      <c r="Q1" s="2" t="s">
        <v>58</v>
      </c>
      <c r="R1" s="2" t="s">
        <v>79</v>
      </c>
    </row>
    <row r="2" spans="1:18" x14ac:dyDescent="0.25">
      <c r="A2" t="str">
        <f>供应商基本信息!C6</f>
        <v xml:space="preserve">北京光华荣昌汽车部件有限公司 </v>
      </c>
      <c r="B2" t="e">
        <f>IF(供应商基本信息!#REF!="English","English","Chinese")</f>
        <v>#REF!</v>
      </c>
      <c r="C2" t="str">
        <f>供应商基本信息!H7</f>
        <v>8000万</v>
      </c>
      <c r="D2">
        <f>IFERROR(VLOOKUP(供应商基本信息!H8,供应商基本信息!$E$57:$F$81,2,0),0)</f>
        <v>0</v>
      </c>
      <c r="E2">
        <f>供应商基本信息!C7</f>
        <v>37223</v>
      </c>
      <c r="F2" t="e">
        <f>供应商基本信息!#REF!</f>
        <v>#REF!</v>
      </c>
      <c r="G2" t="str">
        <f>供应商基本信息!H9</f>
        <v>斯洛伐克，特尔纳瓦州，特尔纳瓦（Trnava ）CTP园区II，TRN21-A</v>
      </c>
      <c r="H2" t="e">
        <f>供应商基本信息!#REF!</f>
        <v>#REF!</v>
      </c>
      <c r="I2" t="str">
        <f>供应商基本信息!H6</f>
        <v>北京市昌平区北流村600号院9号楼1至3层101</v>
      </c>
      <c r="J2" t="e">
        <f>供应商基本信息!#REF!</f>
        <v>#REF!</v>
      </c>
      <c r="K2" s="1" t="e">
        <f>供应商基本信息!#REF!</f>
        <v>#REF!</v>
      </c>
      <c r="L2" t="e">
        <f>供应商基本信息!#REF!</f>
        <v>#REF!</v>
      </c>
      <c r="M2" t="e">
        <f>供应商基本信息!#REF!</f>
        <v>#REF!</v>
      </c>
      <c r="N2" t="e">
        <f>供应商基本信息!#REF!</f>
        <v>#REF!</v>
      </c>
      <c r="O2" s="1" t="e">
        <f>供应商基本信息!#REF!</f>
        <v>#REF!</v>
      </c>
      <c r="P2" s="1" t="e">
        <f>供应商基本信息!#REF!</f>
        <v>#REF!</v>
      </c>
      <c r="Q2" t="str">
        <f>供应商基本信息!C38&amp;","&amp;供应商基本信息!D38&amp;","&amp;供应商基本信息!E38&amp;","&amp;供应商基本信息!F38&amp;","&amp;供应商基本信息!G38</f>
        <v>客户名称,营业额,客户名称,营业额,客户名称</v>
      </c>
      <c r="R2">
        <f>IFERROR(VLOOKUP(供应商基本信息!#REF!,供应商基本信息!$B$77:$C$81,2,0),0)</f>
        <v>0</v>
      </c>
    </row>
    <row r="8" spans="1:18" x14ac:dyDescent="0.25">
      <c r="D8" t="s">
        <v>112</v>
      </c>
      <c r="E8" t="s">
        <v>118</v>
      </c>
      <c r="F8" s="38" t="s">
        <v>121</v>
      </c>
    </row>
    <row r="9" spans="1:18" x14ac:dyDescent="0.25">
      <c r="D9" t="s">
        <v>116</v>
      </c>
      <c r="E9" t="s">
        <v>119</v>
      </c>
      <c r="F9" t="s">
        <v>122</v>
      </c>
    </row>
    <row r="10" spans="1:18" x14ac:dyDescent="0.25">
      <c r="D10" t="s">
        <v>115</v>
      </c>
      <c r="F10" t="s">
        <v>123</v>
      </c>
    </row>
    <row r="11" spans="1:18" x14ac:dyDescent="0.25">
      <c r="D11" t="s">
        <v>114</v>
      </c>
    </row>
    <row r="12" spans="1:18" x14ac:dyDescent="0.25">
      <c r="D12" t="s">
        <v>113</v>
      </c>
    </row>
  </sheetData>
  <phoneticPr fontId="1" type="noConversion"/>
  <pageMargins left="0.7" right="0.7" top="0.75" bottom="0.75" header="0.3" footer="0.3"/>
  <pageSetup paperSize="9" orientation="portrait" horizontalDpi="4294967294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workbookViewId="0">
      <selection activeCell="A2" sqref="A2"/>
    </sheetView>
  </sheetViews>
  <sheetFormatPr defaultColWidth="8.90625" defaultRowHeight="14" x14ac:dyDescent="0.25"/>
  <sheetData>
    <row r="1" spans="1:8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63</v>
      </c>
      <c r="G1" t="s">
        <v>56</v>
      </c>
      <c r="H1" t="s">
        <v>57</v>
      </c>
    </row>
    <row r="2" spans="1:8" x14ac:dyDescent="0.25">
      <c r="A2" t="str">
        <f>供应商基本信息!B16</f>
        <v>郭国卿</v>
      </c>
      <c r="B2" t="str">
        <f>供应商基本信息!C16</f>
        <v>市场营销</v>
      </c>
      <c r="C2" t="str">
        <f>供应商基本信息!D16</f>
        <v>经理</v>
      </c>
      <c r="D2">
        <f>供应商基本信息!E16</f>
        <v>0</v>
      </c>
      <c r="E2">
        <f>供应商基本信息!F16</f>
        <v>18612905876</v>
      </c>
      <c r="F2" t="str">
        <f>供应商基本信息!G16</f>
        <v>guoguoqing@bjghrc.com</v>
      </c>
      <c r="G2">
        <f>供应商基本信息!I16</f>
        <v>0</v>
      </c>
      <c r="H2">
        <f>IFERROR(VLOOKUP(供应商基本信息!J16,供应商基本信息!$B$63:$C$70,2,0),0)</f>
        <v>0</v>
      </c>
    </row>
    <row r="3" spans="1:8" x14ac:dyDescent="0.25">
      <c r="A3" t="str">
        <f>供应商基本信息!B17</f>
        <v>马盼盼</v>
      </c>
      <c r="B3" t="str">
        <f>供应商基本信息!C17</f>
        <v>技术</v>
      </c>
      <c r="C3" t="str">
        <f>供应商基本信息!D17</f>
        <v>工程师</v>
      </c>
      <c r="D3">
        <f>供应商基本信息!E17</f>
        <v>0</v>
      </c>
      <c r="E3">
        <f>供应商基本信息!F17</f>
        <v>13731253687</v>
      </c>
      <c r="F3" t="str">
        <f>供应商基本信息!G17</f>
        <v>mapanpan@bjghrc.com</v>
      </c>
      <c r="G3">
        <f>供应商基本信息!I17</f>
        <v>0</v>
      </c>
      <c r="H3">
        <f>IFERROR(VLOOKUP(供应商基本信息!J17,供应商基本信息!$B$63:$C$70,2,0),0)</f>
        <v>0</v>
      </c>
    </row>
    <row r="4" spans="1:8" x14ac:dyDescent="0.25">
      <c r="A4" t="str">
        <f>供应商基本信息!B18</f>
        <v>夏永飞</v>
      </c>
      <c r="B4" t="str">
        <f>供应商基本信息!C18</f>
        <v>质量</v>
      </c>
      <c r="C4" t="str">
        <f>供应商基本信息!D18</f>
        <v>部长</v>
      </c>
      <c r="D4">
        <f>供应商基本信息!E18</f>
        <v>0</v>
      </c>
      <c r="E4">
        <f>供应商基本信息!F18</f>
        <v>18612905826</v>
      </c>
      <c r="F4" t="str">
        <f>供应商基本信息!G18</f>
        <v>xiayongfei@bjghrc.com</v>
      </c>
      <c r="G4">
        <f>供应商基本信息!I18</f>
        <v>0</v>
      </c>
      <c r="H4">
        <f>IFERROR(VLOOKUP(供应商基本信息!J18,供应商基本信息!$B$63:$C$70,2,0),0)</f>
        <v>0</v>
      </c>
    </row>
    <row r="5" spans="1:8" x14ac:dyDescent="0.25">
      <c r="A5" t="e">
        <f>供应商基本信息!#REF!</f>
        <v>#REF!</v>
      </c>
      <c r="B5" t="e">
        <f>供应商基本信息!#REF!</f>
        <v>#REF!</v>
      </c>
      <c r="C5" t="e">
        <f>供应商基本信息!#REF!</f>
        <v>#REF!</v>
      </c>
      <c r="D5" t="e">
        <f>供应商基本信息!#REF!</f>
        <v>#REF!</v>
      </c>
      <c r="E5" t="e">
        <f>供应商基本信息!#REF!</f>
        <v>#REF!</v>
      </c>
      <c r="F5" t="e">
        <f>供应商基本信息!#REF!</f>
        <v>#REF!</v>
      </c>
      <c r="G5" t="e">
        <f>供应商基本信息!#REF!</f>
        <v>#REF!</v>
      </c>
      <c r="H5">
        <f>IFERROR(VLOOKUP(供应商基本信息!#REF!,供应商基本信息!$B$63:$C$70,2,0),0)</f>
        <v>0</v>
      </c>
    </row>
    <row r="6" spans="1:8" x14ac:dyDescent="0.25">
      <c r="A6" t="e">
        <f>供应商基本信息!#REF!</f>
        <v>#REF!</v>
      </c>
      <c r="B6" t="e">
        <f>供应商基本信息!#REF!</f>
        <v>#REF!</v>
      </c>
      <c r="C6" t="e">
        <f>供应商基本信息!#REF!</f>
        <v>#REF!</v>
      </c>
      <c r="D6" t="e">
        <f>供应商基本信息!#REF!</f>
        <v>#REF!</v>
      </c>
      <c r="E6" t="e">
        <f>供应商基本信息!#REF!</f>
        <v>#REF!</v>
      </c>
      <c r="F6" t="e">
        <f>供应商基本信息!#REF!</f>
        <v>#REF!</v>
      </c>
      <c r="G6" t="e">
        <f>供应商基本信息!#REF!</f>
        <v>#REF!</v>
      </c>
      <c r="H6">
        <f>IFERROR(VLOOKUP(供应商基本信息!#REF!,供应商基本信息!$B$63:$C$70,2,0),0)</f>
        <v>0</v>
      </c>
    </row>
    <row r="7" spans="1:8" x14ac:dyDescent="0.25">
      <c r="A7" t="e">
        <f>供应商基本信息!#REF!</f>
        <v>#REF!</v>
      </c>
      <c r="B7" t="e">
        <f>供应商基本信息!#REF!</f>
        <v>#REF!</v>
      </c>
      <c r="C7" t="e">
        <f>供应商基本信息!#REF!</f>
        <v>#REF!</v>
      </c>
      <c r="D7" t="e">
        <f>供应商基本信息!#REF!</f>
        <v>#REF!</v>
      </c>
      <c r="E7" t="e">
        <f>供应商基本信息!#REF!</f>
        <v>#REF!</v>
      </c>
      <c r="F7" t="e">
        <f>供应商基本信息!#REF!</f>
        <v>#REF!</v>
      </c>
      <c r="G7" t="e">
        <f>供应商基本信息!#REF!</f>
        <v>#REF!</v>
      </c>
      <c r="H7">
        <f>IFERROR(VLOOKUP(供应商基本信息!#REF!,供应商基本信息!$B$63:$C$70,2,0),0)</f>
        <v>0</v>
      </c>
    </row>
    <row r="8" spans="1:8" x14ac:dyDescent="0.25">
      <c r="A8" t="e">
        <f>供应商基本信息!#REF!</f>
        <v>#REF!</v>
      </c>
      <c r="B8" t="e">
        <f>供应商基本信息!#REF!</f>
        <v>#REF!</v>
      </c>
      <c r="C8" t="e">
        <f>供应商基本信息!#REF!</f>
        <v>#REF!</v>
      </c>
      <c r="D8" t="e">
        <f>供应商基本信息!#REF!</f>
        <v>#REF!</v>
      </c>
      <c r="E8" t="e">
        <f>供应商基本信息!#REF!</f>
        <v>#REF!</v>
      </c>
      <c r="F8" t="e">
        <f>供应商基本信息!#REF!</f>
        <v>#REF!</v>
      </c>
      <c r="G8" t="e">
        <f>供应商基本信息!#REF!</f>
        <v>#REF!</v>
      </c>
      <c r="H8">
        <f>IFERROR(VLOOKUP(供应商基本信息!#REF!,供应商基本信息!$B$63:$C$70,2,0),0)</f>
        <v>0</v>
      </c>
    </row>
    <row r="9" spans="1:8" x14ac:dyDescent="0.25">
      <c r="A9" t="e">
        <f>供应商基本信息!#REF!</f>
        <v>#REF!</v>
      </c>
      <c r="B9" t="e">
        <f>供应商基本信息!#REF!</f>
        <v>#REF!</v>
      </c>
      <c r="C9" t="e">
        <f>供应商基本信息!#REF!</f>
        <v>#REF!</v>
      </c>
      <c r="D9" t="e">
        <f>供应商基本信息!#REF!</f>
        <v>#REF!</v>
      </c>
      <c r="E9" t="e">
        <f>供应商基本信息!#REF!</f>
        <v>#REF!</v>
      </c>
      <c r="F9" t="e">
        <f>供应商基本信息!#REF!</f>
        <v>#REF!</v>
      </c>
      <c r="G9" t="e">
        <f>供应商基本信息!#REF!</f>
        <v>#REF!</v>
      </c>
      <c r="H9">
        <f>IFERROR(VLOOKUP(供应商基本信息!#REF!,供应商基本信息!$B$63:$C$70,2,0),0)</f>
        <v>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F26" sqref="F26"/>
    </sheetView>
  </sheetViews>
  <sheetFormatPr defaultColWidth="8.90625" defaultRowHeight="14" x14ac:dyDescent="0.25"/>
  <sheetData>
    <row r="1" spans="1:2" x14ac:dyDescent="0.25">
      <c r="A1" t="s">
        <v>13</v>
      </c>
      <c r="B1" t="s">
        <v>29</v>
      </c>
    </row>
    <row r="2" spans="1:2" x14ac:dyDescent="0.25">
      <c r="A2" t="s">
        <v>14</v>
      </c>
      <c r="B2">
        <v>1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6C5B2DB79E3E44927E29E351B41FF2" ma:contentTypeVersion="3" ma:contentTypeDescription="Create a new document." ma:contentTypeScope="" ma:versionID="ae86dcb5fad9dc3fd8b71391ddfb19b2">
  <xsd:schema xmlns:xsd="http://www.w3.org/2001/XMLSchema" xmlns:xs="http://www.w3.org/2001/XMLSchema" xmlns:p="http://schemas.microsoft.com/office/2006/metadata/properties" xmlns:ns2="be442dae-c9c1-4d17-8ecb-9aa061101a4c" targetNamespace="http://schemas.microsoft.com/office/2006/metadata/properties" ma:root="true" ma:fieldsID="16551e101eb380ad3bd228078a4deeef" ns2:_="">
    <xsd:import namespace="be442dae-c9c1-4d17-8ecb-9aa061101a4c"/>
    <xsd:element name="properties">
      <xsd:complexType>
        <xsd:sequence>
          <xsd:element name="documentManagement">
            <xsd:complexType>
              <xsd:all>
                <xsd:element ref="ns2:Order0" minOccurs="0"/>
                <xsd:element ref="ns2:Cn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42dae-c9c1-4d17-8ecb-9aa061101a4c" elementFormDefault="qualified">
    <xsd:import namespace="http://schemas.microsoft.com/office/2006/documentManagement/types"/>
    <xsd:import namespace="http://schemas.microsoft.com/office/infopath/2007/PartnerControls"/>
    <xsd:element name="Order0" ma:index="8" nillable="true" ma:displayName="Order" ma:default="0" ma:internalName="Order0">
      <xsd:simpleType>
        <xsd:restriction base="dms:Number"/>
      </xsd:simpleType>
    </xsd:element>
    <xsd:element name="CnFileName" ma:index="9" nillable="true" ma:displayName="CnFileName" ma:internalName="CnFile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EnFile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nFileName xmlns="be442dae-c9c1-4d17-8ecb-9aa061101a4c">NextEV供应商信息表</CnFileName>
    <Order0 xmlns="be442dae-c9c1-4d17-8ecb-9aa061101a4c">0</Order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7E949-BC99-4EE8-823D-585CE3459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442dae-c9c1-4d17-8ecb-9aa061101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2DD5D-CCEB-46DE-AEB8-DE881C77110F}">
  <ds:schemaRefs>
    <ds:schemaRef ds:uri="http://purl.org/dc/dcmitype/"/>
    <ds:schemaRef ds:uri="http://schemas.microsoft.com/office/infopath/2007/PartnerControls"/>
    <ds:schemaRef ds:uri="be442dae-c9c1-4d17-8ecb-9aa061101a4c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60ED94-77D8-4869-8B69-08DC91D2F0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供应商基本信息</vt:lpstr>
      <vt:lpstr>营业执照及其他证明文件</vt:lpstr>
      <vt:lpstr>主要检测设备</vt:lpstr>
      <vt:lpstr>技术研发工艺能力</vt:lpstr>
      <vt:lpstr>Data</vt:lpstr>
      <vt:lpstr>Contact</vt:lpstr>
      <vt:lpstr>Version</vt:lpstr>
      <vt:lpstr>供应商基本信息!Print_Area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NextEV Supplier Information</dc:title>
  <dc:creator/>
  <cp:lastModifiedBy/>
  <dcterms:created xsi:type="dcterms:W3CDTF">2006-09-16T00:00:00Z</dcterms:created>
  <dcterms:modified xsi:type="dcterms:W3CDTF">2025-01-24T02:09:03Z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0x010100746C5B2DB79E3E44927E29E351B41FF2</vt:lpwstr>
  </property>
</Properties>
</file>