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18210" windowHeight="8760"/>
  </bookViews>
  <sheets>
    <sheet name="山东金达" sheetId="1" r:id="rId1"/>
  </sheets>
  <definedNames>
    <definedName name="_xlnm.Print_Area" localSheetId="0">山东金达!$A$1:$M$52</definedName>
  </definedNames>
  <calcPr calcId="152511"/>
</workbook>
</file>

<file path=xl/calcChain.xml><?xml version="1.0" encoding="utf-8"?>
<calcChain xmlns="http://schemas.openxmlformats.org/spreadsheetml/2006/main">
  <c r="O5" i="1" l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5" i="1"/>
  <c r="P46" i="1" l="1"/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 l="1"/>
</calcChain>
</file>

<file path=xl/sharedStrings.xml><?xml version="1.0" encoding="utf-8"?>
<sst xmlns="http://schemas.openxmlformats.org/spreadsheetml/2006/main" count="363" uniqueCount="104">
  <si>
    <t>序号</t>
  </si>
  <si>
    <t>图号/编码</t>
  </si>
  <si>
    <t>物料/工装名称</t>
  </si>
  <si>
    <t>单位</t>
  </si>
  <si>
    <t>增值税率%</t>
  </si>
  <si>
    <t>供应商全称</t>
  </si>
  <si>
    <t>备注</t>
  </si>
  <si>
    <t>供应商报价</t>
  </si>
  <si>
    <t>审批价格</t>
  </si>
  <si>
    <t>产品单价</t>
  </si>
  <si>
    <t>基础价格</t>
  </si>
  <si>
    <t>模具总款</t>
  </si>
  <si>
    <t>含模摊价格</t>
  </si>
  <si>
    <t>/</t>
  </si>
  <si>
    <t>SLT0011870</t>
  </si>
  <si>
    <t>头枕面套总成</t>
  </si>
  <si>
    <t>套</t>
  </si>
  <si>
    <t>奥铃座椅织物项目</t>
  </si>
  <si>
    <t>SLT0011877</t>
  </si>
  <si>
    <t>驾驶员靠背总成</t>
  </si>
  <si>
    <t>SLT0011882</t>
  </si>
  <si>
    <t>驾驶员座垫面套总成</t>
  </si>
  <si>
    <t>SLT0011909</t>
  </si>
  <si>
    <t>驾驶员座垫面套总成（减震）</t>
  </si>
  <si>
    <t>SLT0011886</t>
  </si>
  <si>
    <t>副驾靠背面套总成</t>
  </si>
  <si>
    <t>SLT0011892</t>
  </si>
  <si>
    <t>小背（1880）面套总成</t>
  </si>
  <si>
    <t>SLT0011896</t>
  </si>
  <si>
    <t>小背（2060）面套总成</t>
  </si>
  <si>
    <t>SLT0011900</t>
  </si>
  <si>
    <t>副座（1880）垫面套总成</t>
  </si>
  <si>
    <t>SLT0011904</t>
  </si>
  <si>
    <t>副座（2060）垫面套总成</t>
  </si>
  <si>
    <t>奥铃座椅PVC项目</t>
  </si>
  <si>
    <t>SLT0011878</t>
  </si>
  <si>
    <t>SLT0011883</t>
  </si>
  <si>
    <t>SLT0011910</t>
  </si>
  <si>
    <t>SLT0011888</t>
  </si>
  <si>
    <t>SLT0011894</t>
  </si>
  <si>
    <t>SLT0011898</t>
  </si>
  <si>
    <t>SLT0011902</t>
  </si>
  <si>
    <t>SLT0011906</t>
  </si>
  <si>
    <t>SLT0011869</t>
  </si>
  <si>
    <t>欧马可座椅织物项目</t>
  </si>
  <si>
    <t>SLT0011875</t>
  </si>
  <si>
    <t>SLT0011879</t>
  </si>
  <si>
    <r>
      <t>驾驶员靠背总成</t>
    </r>
    <r>
      <rPr>
        <sz val="14"/>
        <color indexed="10"/>
        <rFont val="宋体"/>
        <family val="3"/>
        <charset val="134"/>
      </rPr>
      <t>（出口土耳其）</t>
    </r>
  </si>
  <si>
    <t>SLT0011880</t>
  </si>
  <si>
    <t xml:space="preserve">
总经理
日期：
</t>
  </si>
  <si>
    <t xml:space="preserve">
采购负责人
日期：</t>
  </si>
  <si>
    <t xml:space="preserve">
采购工程师
日期：
</t>
  </si>
  <si>
    <t>SLT0011907</t>
  </si>
  <si>
    <t>SLT0011885</t>
  </si>
  <si>
    <t>SLT0011890</t>
  </si>
  <si>
    <r>
      <t>副驾靠背面套总成</t>
    </r>
    <r>
      <rPr>
        <sz val="14"/>
        <color indexed="10"/>
        <rFont val="宋体"/>
        <family val="3"/>
        <charset val="134"/>
      </rPr>
      <t>（出口土耳其）</t>
    </r>
  </si>
  <si>
    <t>SLT0011891</t>
  </si>
  <si>
    <t>SLT0011895</t>
  </si>
  <si>
    <t>SLT0011899</t>
  </si>
  <si>
    <t>SLT0011903</t>
  </si>
  <si>
    <t>SLT0011873</t>
  </si>
  <si>
    <t>欧马可座椅PVC项目</t>
  </si>
  <si>
    <t>SLT0011876</t>
  </si>
  <si>
    <t>SLT0011884</t>
  </si>
  <si>
    <t>SLT0011881</t>
  </si>
  <si>
    <t>SLT0011908</t>
  </si>
  <si>
    <t>SLT0011887</t>
  </si>
  <si>
    <t>SLT0011889</t>
  </si>
  <si>
    <t>SLT0011893</t>
  </si>
  <si>
    <t>SLT0011897</t>
  </si>
  <si>
    <t>SLT0011901</t>
  </si>
  <si>
    <t>SLT0011905</t>
  </si>
  <si>
    <t xml:space="preserve">
研究院
日期：</t>
  </si>
  <si>
    <t>采购工厂：河北光华荣昌汽车部件有限公司</t>
    <phoneticPr fontId="10" type="noConversion"/>
  </si>
  <si>
    <t>驾驶员靠背总成</t>
    <phoneticPr fontId="10" type="noConversion"/>
  </si>
  <si>
    <t>驾驶员座垫面套总成</t>
    <phoneticPr fontId="10" type="noConversion"/>
  </si>
  <si>
    <t>驾驶员座垫面套总成（减震）</t>
    <phoneticPr fontId="10" type="noConversion"/>
  </si>
  <si>
    <t>副驾靠背面套总成</t>
    <phoneticPr fontId="10" type="noConversion"/>
  </si>
  <si>
    <t>小背（1880）面套总成</t>
    <phoneticPr fontId="10" type="noConversion"/>
  </si>
  <si>
    <t>小背（2060）面套总成</t>
    <phoneticPr fontId="10" type="noConversion"/>
  </si>
  <si>
    <t>副座（1880）垫面套总成</t>
    <phoneticPr fontId="10" type="noConversion"/>
  </si>
  <si>
    <t>副座（2060）垫面套总成</t>
    <phoneticPr fontId="10" type="noConversion"/>
  </si>
  <si>
    <t>SLT0011874</t>
    <phoneticPr fontId="10" type="noConversion"/>
  </si>
  <si>
    <t>天津市维尔中达汽车零部件有限公司</t>
    <phoneticPr fontId="10" type="noConversion"/>
  </si>
  <si>
    <r>
      <t>S</t>
    </r>
    <r>
      <rPr>
        <sz val="16"/>
        <color theme="1"/>
        <rFont val="宋体"/>
        <family val="3"/>
        <charset val="134"/>
      </rPr>
      <t>LT0012447</t>
    </r>
    <phoneticPr fontId="10" type="noConversion"/>
  </si>
  <si>
    <t>金达类似物料</t>
    <phoneticPr fontId="10" type="noConversion"/>
  </si>
  <si>
    <t>产品定价</t>
    <phoneticPr fontId="10" type="noConversion"/>
  </si>
  <si>
    <t>奥铃和欧马可面套物料价格审批表</t>
    <phoneticPr fontId="10" type="noConversion"/>
  </si>
  <si>
    <t>降本价格</t>
    <phoneticPr fontId="10" type="noConversion"/>
  </si>
  <si>
    <t>降本率</t>
    <phoneticPr fontId="10" type="noConversion"/>
  </si>
  <si>
    <r>
      <t>副驾靠背面套总成（</t>
    </r>
    <r>
      <rPr>
        <sz val="14"/>
        <color rgb="FFFF0000"/>
        <rFont val="宋体"/>
        <family val="3"/>
        <charset val="134"/>
      </rPr>
      <t>出口土耳其</t>
    </r>
    <r>
      <rPr>
        <sz val="14"/>
        <rFont val="宋体"/>
        <family val="3"/>
        <charset val="134"/>
      </rPr>
      <t>）</t>
    </r>
    <phoneticPr fontId="10" type="noConversion"/>
  </si>
  <si>
    <r>
      <t>驾驶员靠背总成</t>
    </r>
    <r>
      <rPr>
        <sz val="14"/>
        <color indexed="10"/>
        <rFont val="宋体"/>
        <family val="3"/>
        <charset val="134"/>
      </rPr>
      <t>（出口土耳其）</t>
    </r>
    <phoneticPr fontId="10" type="noConversion"/>
  </si>
  <si>
    <r>
      <t>副驾靠背面套总成</t>
    </r>
    <r>
      <rPr>
        <sz val="14"/>
        <color indexed="10"/>
        <rFont val="宋体"/>
        <family val="3"/>
        <charset val="134"/>
      </rPr>
      <t>（出口土耳其）</t>
    </r>
    <phoneticPr fontId="10" type="noConversion"/>
  </si>
  <si>
    <t>样品造型确认阶段，7天内完成确认。</t>
    <phoneticPr fontId="10" type="noConversion"/>
  </si>
  <si>
    <t>最终审批价格</t>
    <phoneticPr fontId="10" type="noConversion"/>
  </si>
  <si>
    <t>天津市维尔中达汽车零部件有限公司</t>
    <phoneticPr fontId="10" type="noConversion"/>
  </si>
  <si>
    <t>说明：因山东金达火灾导致欧马可、奥铃项目面套、面料断货 ，为了解决我司生产需求，决定启动B点开发降本，天津市维尔中达汽车零部件有限公司为体系内面套供应商，该公司与江苏旷达公司为战略合作伙伴；缝纫可以满足我司需求。</t>
    <phoneticPr fontId="10" type="noConversion"/>
  </si>
  <si>
    <t>产品定点</t>
    <phoneticPr fontId="10" type="noConversion"/>
  </si>
  <si>
    <t>天津市维尔中达汽车零部件有限公司。</t>
    <phoneticPr fontId="10" type="noConversion"/>
  </si>
  <si>
    <t>此价格为B点开发降本后价格，对标山东金达原审批价格，降本率在3%-8%，平均降本率达到4.34%；</t>
    <phoneticPr fontId="10" type="noConversion"/>
  </si>
  <si>
    <t>开发周期</t>
    <phoneticPr fontId="10" type="noConversion"/>
  </si>
  <si>
    <t>结算方式</t>
    <phoneticPr fontId="10" type="noConversion"/>
  </si>
  <si>
    <t>因压缩降本幅度比较大，商务上同意货到验收合格开票60天付款，银行承兑结算方式，不接受扣点。</t>
    <phoneticPr fontId="10" type="noConversion"/>
  </si>
  <si>
    <t xml:space="preserve"> 以上所有价格均为未税价格，含主、辅面料，含辅材、含包装、运费；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</si>
</sst>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.0000_ "/>
    <numFmt numFmtId="177" formatCode="0.0000_ "/>
    <numFmt numFmtId="178" formatCode="0.0000_);[Red]\(0.0000\)"/>
  </numFmts>
  <fonts count="16" x14ac:knownFonts="1">
    <font>
      <sz val="12"/>
      <name val="宋体"/>
      <charset val="134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b/>
      <sz val="26"/>
      <name val="宋体"/>
      <family val="3"/>
      <charset val="134"/>
    </font>
    <font>
      <b/>
      <sz val="16"/>
      <name val="宋体"/>
      <family val="3"/>
      <charset val="134"/>
    </font>
    <font>
      <sz val="16"/>
      <name val="宋体"/>
      <family val="3"/>
      <charset val="134"/>
    </font>
    <font>
      <sz val="16"/>
      <color theme="1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14"/>
      <color indexed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14"/>
      <name val="宋体"/>
      <family val="3"/>
      <charset val="134"/>
    </font>
    <font>
      <sz val="16"/>
      <color theme="1"/>
      <name val="宋体"/>
      <family val="3"/>
      <charset val="134"/>
    </font>
    <font>
      <sz val="12"/>
      <name val="宋体"/>
      <family val="3"/>
      <charset val="134"/>
    </font>
    <font>
      <sz val="14"/>
      <color rgb="FFFF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9" fillId="0" borderId="0"/>
    <xf numFmtId="9" fontId="14" fillId="0" borderId="0" applyFont="0" applyFill="0" applyBorder="0" applyAlignment="0" applyProtection="0">
      <alignment vertical="center"/>
    </xf>
  </cellStyleXfs>
  <cellXfs count="43">
    <xf numFmtId="0" fontId="0" fillId="0" borderId="0" xfId="0"/>
    <xf numFmtId="0" fontId="0" fillId="2" borderId="0" xfId="0" applyFill="1" applyBorder="1" applyAlignment="1">
      <alignment vertical="center"/>
    </xf>
    <xf numFmtId="0" fontId="0" fillId="2" borderId="0" xfId="0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177" fontId="6" fillId="0" borderId="1" xfId="1" applyNumberFormat="1" applyFont="1" applyFill="1" applyBorder="1" applyAlignment="1">
      <alignment horizontal="center" vertical="center" wrapText="1"/>
    </xf>
    <xf numFmtId="177" fontId="2" fillId="0" borderId="1" xfId="1" applyNumberFormat="1" applyFont="1" applyFill="1" applyBorder="1" applyAlignment="1">
      <alignment horizontal="center" vertical="center" wrapText="1"/>
    </xf>
    <xf numFmtId="9" fontId="5" fillId="2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 wrapText="1"/>
    </xf>
    <xf numFmtId="178" fontId="5" fillId="3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177" fontId="12" fillId="0" borderId="1" xfId="1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176" fontId="9" fillId="2" borderId="0" xfId="0" applyNumberFormat="1" applyFont="1" applyFill="1" applyBorder="1" applyAlignment="1">
      <alignment vertical="center"/>
    </xf>
    <xf numFmtId="9" fontId="0" fillId="2" borderId="0" xfId="2" applyFont="1" applyFill="1" applyBorder="1" applyAlignment="1">
      <alignment vertical="center"/>
    </xf>
    <xf numFmtId="177" fontId="13" fillId="0" borderId="1" xfId="1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9" fontId="0" fillId="2" borderId="0" xfId="0" applyNumberFormat="1" applyFill="1" applyBorder="1" applyAlignment="1">
      <alignment vertical="center"/>
    </xf>
    <xf numFmtId="10" fontId="9" fillId="2" borderId="0" xfId="2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</cellXfs>
  <cellStyles count="3">
    <cellStyle name="百分比" xfId="2" builtinId="5"/>
    <cellStyle name="常规" xfId="0" builtinId="0"/>
    <cellStyle name="常规 10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9"/>
  <sheetViews>
    <sheetView tabSelected="1" topLeftCell="A43" zoomScale="70" zoomScaleNormal="70" workbookViewId="0">
      <selection activeCell="C50" sqref="C50:M50"/>
    </sheetView>
  </sheetViews>
  <sheetFormatPr defaultColWidth="9" defaultRowHeight="14.25" x14ac:dyDescent="0.15"/>
  <cols>
    <col min="1" max="1" width="8.25" style="1" customWidth="1"/>
    <col min="2" max="2" width="16.875" style="3" customWidth="1"/>
    <col min="3" max="3" width="36.75" style="3" customWidth="1"/>
    <col min="4" max="4" width="12.75" style="1"/>
    <col min="5" max="5" width="9" style="1" customWidth="1"/>
    <col min="6" max="6" width="16.375" style="1" customWidth="1"/>
    <col min="7" max="7" width="12" style="1" customWidth="1"/>
    <col min="8" max="8" width="15.625" style="1" customWidth="1"/>
    <col min="9" max="9" width="12" style="1" customWidth="1"/>
    <col min="10" max="10" width="15.625" style="1" customWidth="1"/>
    <col min="11" max="11" width="12" style="1" customWidth="1"/>
    <col min="12" max="12" width="41.5" style="1" customWidth="1"/>
    <col min="13" max="13" width="27.375" style="1" customWidth="1"/>
    <col min="14" max="14" width="14.5" style="1" customWidth="1"/>
    <col min="15" max="15" width="11.75" style="1" customWidth="1"/>
    <col min="16" max="16384" width="9" style="1"/>
  </cols>
  <sheetData>
    <row r="1" spans="1:15" ht="60.75" customHeight="1" x14ac:dyDescent="0.15">
      <c r="A1" s="28" t="s">
        <v>87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5" ht="45.75" customHeight="1" x14ac:dyDescent="0.15">
      <c r="A2" s="30" t="s">
        <v>73</v>
      </c>
      <c r="B2" s="31"/>
      <c r="C2" s="31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5" s="2" customFormat="1" ht="30.75" customHeight="1" x14ac:dyDescent="0.15">
      <c r="A3" s="33" t="s">
        <v>0</v>
      </c>
      <c r="B3" s="33" t="s">
        <v>1</v>
      </c>
      <c r="C3" s="33" t="s">
        <v>2</v>
      </c>
      <c r="D3" s="33" t="s">
        <v>3</v>
      </c>
      <c r="E3" s="33" t="s">
        <v>4</v>
      </c>
      <c r="F3" s="33" t="s">
        <v>7</v>
      </c>
      <c r="G3" s="33"/>
      <c r="H3" s="34" t="s">
        <v>85</v>
      </c>
      <c r="I3" s="35"/>
      <c r="J3" s="33" t="s">
        <v>8</v>
      </c>
      <c r="K3" s="33"/>
      <c r="L3" s="33" t="s">
        <v>5</v>
      </c>
      <c r="M3" s="33" t="s">
        <v>6</v>
      </c>
    </row>
    <row r="4" spans="1:15" s="2" customFormat="1" ht="60.95" customHeight="1" x14ac:dyDescent="0.15">
      <c r="A4" s="33"/>
      <c r="B4" s="33"/>
      <c r="C4" s="33"/>
      <c r="D4" s="33"/>
      <c r="E4" s="33"/>
      <c r="F4" s="6" t="s">
        <v>10</v>
      </c>
      <c r="G4" s="6" t="s">
        <v>11</v>
      </c>
      <c r="H4" s="6" t="s">
        <v>9</v>
      </c>
      <c r="I4" s="6" t="s">
        <v>11</v>
      </c>
      <c r="J4" s="5" t="s">
        <v>94</v>
      </c>
      <c r="K4" s="6" t="s">
        <v>12</v>
      </c>
      <c r="L4" s="33"/>
      <c r="M4" s="33"/>
      <c r="N4" s="20" t="s">
        <v>88</v>
      </c>
      <c r="O4" s="20" t="s">
        <v>89</v>
      </c>
    </row>
    <row r="5" spans="1:15" ht="36.950000000000003" customHeight="1" x14ac:dyDescent="0.15">
      <c r="A5" s="7">
        <v>1</v>
      </c>
      <c r="B5" s="8" t="s">
        <v>14</v>
      </c>
      <c r="C5" s="9" t="s">
        <v>15</v>
      </c>
      <c r="D5" s="7" t="s">
        <v>16</v>
      </c>
      <c r="E5" s="10">
        <v>0.13</v>
      </c>
      <c r="F5" s="11">
        <v>8.8000000000000007</v>
      </c>
      <c r="G5" s="12" t="s">
        <v>13</v>
      </c>
      <c r="H5" s="15">
        <v>8.9717000000000002</v>
      </c>
      <c r="I5" s="15" t="s">
        <v>13</v>
      </c>
      <c r="J5" s="15">
        <v>8.6999999999999993</v>
      </c>
      <c r="K5" s="16" t="s">
        <v>13</v>
      </c>
      <c r="L5" s="19" t="s">
        <v>83</v>
      </c>
      <c r="M5" s="17" t="s">
        <v>17</v>
      </c>
      <c r="N5" s="21">
        <f>H5-J5</f>
        <v>0.27170000000000094</v>
      </c>
      <c r="O5" s="22">
        <f>N5/H5</f>
        <v>3.0284115607967378E-2</v>
      </c>
    </row>
    <row r="6" spans="1:15" ht="36.950000000000003" customHeight="1" x14ac:dyDescent="0.15">
      <c r="A6" s="7">
        <v>2</v>
      </c>
      <c r="B6" s="8" t="s">
        <v>18</v>
      </c>
      <c r="C6" s="18" t="s">
        <v>74</v>
      </c>
      <c r="D6" s="7" t="s">
        <v>16</v>
      </c>
      <c r="E6" s="10">
        <v>0.13</v>
      </c>
      <c r="F6" s="11">
        <v>36.18</v>
      </c>
      <c r="G6" s="12" t="s">
        <v>13</v>
      </c>
      <c r="H6" s="15">
        <v>37.918599999999998</v>
      </c>
      <c r="I6" s="15" t="s">
        <v>13</v>
      </c>
      <c r="J6" s="15">
        <v>36.44</v>
      </c>
      <c r="K6" s="16" t="s">
        <v>13</v>
      </c>
      <c r="L6" s="19" t="s">
        <v>83</v>
      </c>
      <c r="M6" s="17" t="s">
        <v>17</v>
      </c>
      <c r="N6" s="21">
        <f t="shared" ref="N6:N45" si="0">H6-J6</f>
        <v>1.4786000000000001</v>
      </c>
      <c r="O6" s="22">
        <f t="shared" ref="O6:O45" si="1">N6/H6</f>
        <v>3.8994055687709993E-2</v>
      </c>
    </row>
    <row r="7" spans="1:15" ht="36.950000000000003" customHeight="1" x14ac:dyDescent="0.15">
      <c r="A7" s="7">
        <v>3</v>
      </c>
      <c r="B7" s="8" t="s">
        <v>20</v>
      </c>
      <c r="C7" s="18" t="s">
        <v>75</v>
      </c>
      <c r="D7" s="7" t="s">
        <v>16</v>
      </c>
      <c r="E7" s="10">
        <v>0.13</v>
      </c>
      <c r="F7" s="11">
        <v>24.12</v>
      </c>
      <c r="G7" s="12" t="s">
        <v>13</v>
      </c>
      <c r="H7" s="15">
        <v>25.3858</v>
      </c>
      <c r="I7" s="15" t="s">
        <v>13</v>
      </c>
      <c r="J7" s="15">
        <v>23.35</v>
      </c>
      <c r="K7" s="16" t="s">
        <v>13</v>
      </c>
      <c r="L7" s="19" t="s">
        <v>83</v>
      </c>
      <c r="M7" s="17" t="s">
        <v>17</v>
      </c>
      <c r="N7" s="21">
        <f t="shared" si="0"/>
        <v>2.0357999999999983</v>
      </c>
      <c r="O7" s="22">
        <f t="shared" si="1"/>
        <v>8.0194439411009233E-2</v>
      </c>
    </row>
    <row r="8" spans="1:15" ht="36.950000000000003" customHeight="1" x14ac:dyDescent="0.15">
      <c r="A8" s="7">
        <v>4</v>
      </c>
      <c r="B8" s="8" t="s">
        <v>22</v>
      </c>
      <c r="C8" s="18" t="s">
        <v>76</v>
      </c>
      <c r="D8" s="7" t="s">
        <v>16</v>
      </c>
      <c r="E8" s="10">
        <v>0.13</v>
      </c>
      <c r="F8" s="11">
        <v>25.99</v>
      </c>
      <c r="G8" s="12" t="s">
        <v>13</v>
      </c>
      <c r="H8" s="15">
        <v>24.906400000000001</v>
      </c>
      <c r="I8" s="15" t="s">
        <v>13</v>
      </c>
      <c r="J8" s="15">
        <v>23.42</v>
      </c>
      <c r="K8" s="16" t="s">
        <v>13</v>
      </c>
      <c r="L8" s="19" t="s">
        <v>83</v>
      </c>
      <c r="M8" s="17" t="s">
        <v>17</v>
      </c>
      <c r="N8" s="21">
        <f t="shared" si="0"/>
        <v>1.4863999999999997</v>
      </c>
      <c r="O8" s="22">
        <f t="shared" si="1"/>
        <v>5.9679439822696162E-2</v>
      </c>
    </row>
    <row r="9" spans="1:15" ht="36.950000000000003" customHeight="1" x14ac:dyDescent="0.15">
      <c r="A9" s="7">
        <v>5</v>
      </c>
      <c r="B9" s="8" t="s">
        <v>24</v>
      </c>
      <c r="C9" s="18" t="s">
        <v>77</v>
      </c>
      <c r="D9" s="7" t="s">
        <v>16</v>
      </c>
      <c r="E9" s="10">
        <v>0.13</v>
      </c>
      <c r="F9" s="11">
        <v>42.03</v>
      </c>
      <c r="G9" s="12" t="s">
        <v>13</v>
      </c>
      <c r="H9" s="15">
        <v>44.091999999999999</v>
      </c>
      <c r="I9" s="15" t="s">
        <v>13</v>
      </c>
      <c r="J9" s="15">
        <v>41.74</v>
      </c>
      <c r="K9" s="16" t="s">
        <v>13</v>
      </c>
      <c r="L9" s="19" t="s">
        <v>83</v>
      </c>
      <c r="M9" s="17" t="s">
        <v>17</v>
      </c>
      <c r="N9" s="21">
        <f t="shared" si="0"/>
        <v>2.3519999999999968</v>
      </c>
      <c r="O9" s="22">
        <f t="shared" si="1"/>
        <v>5.3343010069853869E-2</v>
      </c>
    </row>
    <row r="10" spans="1:15" ht="36.950000000000003" customHeight="1" x14ac:dyDescent="0.15">
      <c r="A10" s="7">
        <v>6</v>
      </c>
      <c r="B10" s="23" t="s">
        <v>84</v>
      </c>
      <c r="C10" s="9" t="s">
        <v>90</v>
      </c>
      <c r="D10" s="7" t="s">
        <v>16</v>
      </c>
      <c r="E10" s="10">
        <v>0.13</v>
      </c>
      <c r="F10" s="11">
        <v>42.03</v>
      </c>
      <c r="G10" s="12" t="s">
        <v>13</v>
      </c>
      <c r="H10" s="15">
        <v>44.091999999999999</v>
      </c>
      <c r="I10" s="15" t="s">
        <v>13</v>
      </c>
      <c r="J10" s="15">
        <v>41.74</v>
      </c>
      <c r="K10" s="16" t="s">
        <v>13</v>
      </c>
      <c r="L10" s="19" t="s">
        <v>83</v>
      </c>
      <c r="M10" s="17" t="s">
        <v>17</v>
      </c>
      <c r="N10" s="21">
        <f t="shared" si="0"/>
        <v>2.3519999999999968</v>
      </c>
      <c r="O10" s="22">
        <f t="shared" si="1"/>
        <v>5.3343010069853869E-2</v>
      </c>
    </row>
    <row r="11" spans="1:15" ht="36.950000000000003" customHeight="1" x14ac:dyDescent="0.15">
      <c r="A11" s="7">
        <v>7</v>
      </c>
      <c r="B11" s="8" t="s">
        <v>26</v>
      </c>
      <c r="C11" s="18" t="s">
        <v>78</v>
      </c>
      <c r="D11" s="7" t="s">
        <v>16</v>
      </c>
      <c r="E11" s="10">
        <v>0.13</v>
      </c>
      <c r="F11" s="11">
        <v>39.159999999999997</v>
      </c>
      <c r="G11" s="12" t="s">
        <v>13</v>
      </c>
      <c r="H11" s="15">
        <v>40.598799999999997</v>
      </c>
      <c r="I11" s="15" t="s">
        <v>13</v>
      </c>
      <c r="J11" s="15">
        <v>38.159999999999997</v>
      </c>
      <c r="K11" s="16" t="s">
        <v>13</v>
      </c>
      <c r="L11" s="19" t="s">
        <v>83</v>
      </c>
      <c r="M11" s="17" t="s">
        <v>17</v>
      </c>
      <c r="N11" s="21">
        <f t="shared" si="0"/>
        <v>2.4388000000000005</v>
      </c>
      <c r="O11" s="22">
        <f t="shared" si="1"/>
        <v>6.0070741007123382E-2</v>
      </c>
    </row>
    <row r="12" spans="1:15" ht="36.950000000000003" customHeight="1" x14ac:dyDescent="0.15">
      <c r="A12" s="7">
        <v>8</v>
      </c>
      <c r="B12" s="8" t="s">
        <v>28</v>
      </c>
      <c r="C12" s="18" t="s">
        <v>79</v>
      </c>
      <c r="D12" s="7" t="s">
        <v>16</v>
      </c>
      <c r="E12" s="10">
        <v>0.13</v>
      </c>
      <c r="F12" s="11">
        <v>43.56</v>
      </c>
      <c r="G12" s="12" t="s">
        <v>13</v>
      </c>
      <c r="H12" s="15">
        <v>43.475700000000003</v>
      </c>
      <c r="I12" s="15" t="s">
        <v>13</v>
      </c>
      <c r="J12" s="15">
        <v>41.56</v>
      </c>
      <c r="K12" s="16" t="s">
        <v>13</v>
      </c>
      <c r="L12" s="19" t="s">
        <v>83</v>
      </c>
      <c r="M12" s="17" t="s">
        <v>17</v>
      </c>
      <c r="N12" s="21">
        <f t="shared" si="0"/>
        <v>1.9157000000000011</v>
      </c>
      <c r="O12" s="22">
        <f t="shared" si="1"/>
        <v>4.4063695351656232E-2</v>
      </c>
    </row>
    <row r="13" spans="1:15" ht="36.950000000000003" customHeight="1" x14ac:dyDescent="0.15">
      <c r="A13" s="7">
        <v>9</v>
      </c>
      <c r="B13" s="8" t="s">
        <v>30</v>
      </c>
      <c r="C13" s="18" t="s">
        <v>80</v>
      </c>
      <c r="D13" s="7" t="s">
        <v>16</v>
      </c>
      <c r="E13" s="10">
        <v>0.13</v>
      </c>
      <c r="F13" s="11">
        <v>42.97</v>
      </c>
      <c r="G13" s="12" t="s">
        <v>13</v>
      </c>
      <c r="H13" s="15">
        <v>44.091999999999999</v>
      </c>
      <c r="I13" s="15" t="s">
        <v>13</v>
      </c>
      <c r="J13" s="15">
        <v>41.97</v>
      </c>
      <c r="K13" s="16" t="s">
        <v>13</v>
      </c>
      <c r="L13" s="19" t="s">
        <v>83</v>
      </c>
      <c r="M13" s="17" t="s">
        <v>17</v>
      </c>
      <c r="N13" s="21">
        <f t="shared" si="0"/>
        <v>2.1219999999999999</v>
      </c>
      <c r="O13" s="22">
        <f t="shared" si="1"/>
        <v>4.8126644289213462E-2</v>
      </c>
    </row>
    <row r="14" spans="1:15" ht="36.950000000000003" customHeight="1" x14ac:dyDescent="0.15">
      <c r="A14" s="7">
        <v>10</v>
      </c>
      <c r="B14" s="8" t="s">
        <v>32</v>
      </c>
      <c r="C14" s="18" t="s">
        <v>81</v>
      </c>
      <c r="D14" s="7" t="s">
        <v>16</v>
      </c>
      <c r="E14" s="10">
        <v>0.13</v>
      </c>
      <c r="F14" s="11">
        <v>45.75</v>
      </c>
      <c r="G14" s="12" t="s">
        <v>13</v>
      </c>
      <c r="H14" s="15">
        <v>46.391100000000002</v>
      </c>
      <c r="I14" s="15" t="s">
        <v>13</v>
      </c>
      <c r="J14" s="15">
        <v>44.75</v>
      </c>
      <c r="K14" s="16" t="s">
        <v>13</v>
      </c>
      <c r="L14" s="19" t="s">
        <v>83</v>
      </c>
      <c r="M14" s="17" t="s">
        <v>17</v>
      </c>
      <c r="N14" s="21">
        <f t="shared" si="0"/>
        <v>1.6411000000000016</v>
      </c>
      <c r="O14" s="22">
        <f t="shared" si="1"/>
        <v>3.5375319835054604E-2</v>
      </c>
    </row>
    <row r="15" spans="1:15" ht="36.950000000000003" customHeight="1" x14ac:dyDescent="0.15">
      <c r="A15" s="7">
        <v>11</v>
      </c>
      <c r="B15" s="23" t="s">
        <v>82</v>
      </c>
      <c r="C15" s="9" t="s">
        <v>15</v>
      </c>
      <c r="D15" s="7" t="s">
        <v>16</v>
      </c>
      <c r="E15" s="10">
        <v>0.13</v>
      </c>
      <c r="F15" s="11">
        <v>13.11</v>
      </c>
      <c r="G15" s="12" t="s">
        <v>13</v>
      </c>
      <c r="H15" s="15">
        <v>11.897</v>
      </c>
      <c r="I15" s="15" t="s">
        <v>13</v>
      </c>
      <c r="J15" s="15">
        <v>11.2</v>
      </c>
      <c r="K15" s="16" t="s">
        <v>13</v>
      </c>
      <c r="L15" s="19" t="s">
        <v>83</v>
      </c>
      <c r="M15" s="17" t="s">
        <v>34</v>
      </c>
      <c r="N15" s="21">
        <f t="shared" si="0"/>
        <v>0.69700000000000095</v>
      </c>
      <c r="O15" s="22">
        <f t="shared" si="1"/>
        <v>5.8586198201227277E-2</v>
      </c>
    </row>
    <row r="16" spans="1:15" ht="36.950000000000003" customHeight="1" x14ac:dyDescent="0.15">
      <c r="A16" s="7">
        <v>12</v>
      </c>
      <c r="B16" s="8" t="s">
        <v>35</v>
      </c>
      <c r="C16" s="9" t="s">
        <v>19</v>
      </c>
      <c r="D16" s="7" t="s">
        <v>16</v>
      </c>
      <c r="E16" s="10">
        <v>0.13</v>
      </c>
      <c r="F16" s="11">
        <v>52</v>
      </c>
      <c r="G16" s="12" t="s">
        <v>13</v>
      </c>
      <c r="H16" s="15">
        <v>53.226100000000002</v>
      </c>
      <c r="I16" s="15" t="s">
        <v>13</v>
      </c>
      <c r="J16" s="15">
        <v>51.48</v>
      </c>
      <c r="K16" s="16" t="s">
        <v>13</v>
      </c>
      <c r="L16" s="19" t="s">
        <v>83</v>
      </c>
      <c r="M16" s="17" t="s">
        <v>34</v>
      </c>
      <c r="N16" s="21">
        <f t="shared" si="0"/>
        <v>1.7461000000000055</v>
      </c>
      <c r="O16" s="22">
        <f t="shared" si="1"/>
        <v>3.2805334225126499E-2</v>
      </c>
    </row>
    <row r="17" spans="1:15" ht="36.950000000000003" customHeight="1" x14ac:dyDescent="0.15">
      <c r="A17" s="7">
        <v>13</v>
      </c>
      <c r="B17" s="8" t="s">
        <v>36</v>
      </c>
      <c r="C17" s="9" t="s">
        <v>21</v>
      </c>
      <c r="D17" s="7" t="s">
        <v>16</v>
      </c>
      <c r="E17" s="10">
        <v>0.13</v>
      </c>
      <c r="F17" s="11">
        <v>32.5</v>
      </c>
      <c r="G17" s="12" t="s">
        <v>13</v>
      </c>
      <c r="H17" s="15">
        <v>32.984699999999997</v>
      </c>
      <c r="I17" s="15" t="s">
        <v>13</v>
      </c>
      <c r="J17" s="11">
        <v>31.69</v>
      </c>
      <c r="K17" s="16" t="s">
        <v>13</v>
      </c>
      <c r="L17" s="19" t="s">
        <v>83</v>
      </c>
      <c r="M17" s="17" t="s">
        <v>34</v>
      </c>
      <c r="N17" s="21">
        <f t="shared" si="0"/>
        <v>1.2946999999999953</v>
      </c>
      <c r="O17" s="22">
        <f t="shared" si="1"/>
        <v>3.9251531770790563E-2</v>
      </c>
    </row>
    <row r="18" spans="1:15" ht="36.950000000000003" customHeight="1" x14ac:dyDescent="0.15">
      <c r="A18" s="7">
        <v>14</v>
      </c>
      <c r="B18" s="8" t="s">
        <v>37</v>
      </c>
      <c r="C18" s="9" t="s">
        <v>23</v>
      </c>
      <c r="D18" s="7" t="s">
        <v>16</v>
      </c>
      <c r="E18" s="10">
        <v>0.13</v>
      </c>
      <c r="F18" s="11">
        <v>31.88</v>
      </c>
      <c r="G18" s="12" t="s">
        <v>13</v>
      </c>
      <c r="H18" s="15">
        <v>32.301200000000001</v>
      </c>
      <c r="I18" s="15" t="s">
        <v>13</v>
      </c>
      <c r="J18" s="11">
        <v>31.07</v>
      </c>
      <c r="K18" s="16" t="s">
        <v>13</v>
      </c>
      <c r="L18" s="19" t="s">
        <v>83</v>
      </c>
      <c r="M18" s="17" t="s">
        <v>34</v>
      </c>
      <c r="N18" s="21">
        <f t="shared" si="0"/>
        <v>1.2312000000000012</v>
      </c>
      <c r="O18" s="22">
        <f t="shared" si="1"/>
        <v>3.8116230975939011E-2</v>
      </c>
    </row>
    <row r="19" spans="1:15" ht="36.950000000000003" customHeight="1" x14ac:dyDescent="0.15">
      <c r="A19" s="7">
        <v>15</v>
      </c>
      <c r="B19" s="8" t="s">
        <v>38</v>
      </c>
      <c r="C19" s="9" t="s">
        <v>25</v>
      </c>
      <c r="D19" s="7" t="s">
        <v>16</v>
      </c>
      <c r="E19" s="10">
        <v>0.13</v>
      </c>
      <c r="F19" s="11">
        <v>50.87</v>
      </c>
      <c r="G19" s="12" t="s">
        <v>13</v>
      </c>
      <c r="H19" s="15">
        <v>51.931600000000003</v>
      </c>
      <c r="I19" s="15" t="s">
        <v>13</v>
      </c>
      <c r="J19" s="11">
        <v>49.87</v>
      </c>
      <c r="K19" s="16" t="s">
        <v>13</v>
      </c>
      <c r="L19" s="19" t="s">
        <v>83</v>
      </c>
      <c r="M19" s="17" t="s">
        <v>34</v>
      </c>
      <c r="N19" s="21">
        <f t="shared" si="0"/>
        <v>2.0616000000000057</v>
      </c>
      <c r="O19" s="22">
        <f t="shared" si="1"/>
        <v>3.9698372474562801E-2</v>
      </c>
    </row>
    <row r="20" spans="1:15" ht="36.950000000000003" customHeight="1" x14ac:dyDescent="0.15">
      <c r="A20" s="7">
        <v>16</v>
      </c>
      <c r="B20" s="8" t="s">
        <v>39</v>
      </c>
      <c r="C20" s="9" t="s">
        <v>27</v>
      </c>
      <c r="D20" s="7" t="s">
        <v>16</v>
      </c>
      <c r="E20" s="10">
        <v>0.13</v>
      </c>
      <c r="F20" s="11">
        <v>50.29</v>
      </c>
      <c r="G20" s="12" t="s">
        <v>13</v>
      </c>
      <c r="H20" s="15">
        <v>51.480800000000002</v>
      </c>
      <c r="I20" s="15" t="s">
        <v>13</v>
      </c>
      <c r="J20" s="11">
        <v>49.29</v>
      </c>
      <c r="K20" s="16" t="s">
        <v>13</v>
      </c>
      <c r="L20" s="19" t="s">
        <v>83</v>
      </c>
      <c r="M20" s="17" t="s">
        <v>34</v>
      </c>
      <c r="N20" s="21">
        <f t="shared" si="0"/>
        <v>2.190800000000003</v>
      </c>
      <c r="O20" s="22">
        <f t="shared" si="1"/>
        <v>4.2555671240540216E-2</v>
      </c>
    </row>
    <row r="21" spans="1:15" ht="36.950000000000003" customHeight="1" x14ac:dyDescent="0.15">
      <c r="A21" s="7">
        <v>17</v>
      </c>
      <c r="B21" s="8" t="s">
        <v>40</v>
      </c>
      <c r="C21" s="9" t="s">
        <v>29</v>
      </c>
      <c r="D21" s="7" t="s">
        <v>16</v>
      </c>
      <c r="E21" s="10">
        <v>0.13</v>
      </c>
      <c r="F21" s="11">
        <v>53.2</v>
      </c>
      <c r="G21" s="12" t="s">
        <v>13</v>
      </c>
      <c r="H21" s="15">
        <v>54.847900000000003</v>
      </c>
      <c r="I21" s="15" t="s">
        <v>13</v>
      </c>
      <c r="J21" s="11">
        <v>52.18</v>
      </c>
      <c r="K21" s="16" t="s">
        <v>13</v>
      </c>
      <c r="L21" s="19" t="s">
        <v>83</v>
      </c>
      <c r="M21" s="17" t="s">
        <v>34</v>
      </c>
      <c r="N21" s="21">
        <f t="shared" si="0"/>
        <v>2.667900000000003</v>
      </c>
      <c r="O21" s="22">
        <f t="shared" si="1"/>
        <v>4.8641789384826092E-2</v>
      </c>
    </row>
    <row r="22" spans="1:15" s="3" customFormat="1" ht="58.5" customHeight="1" x14ac:dyDescent="0.15">
      <c r="A22" s="7">
        <v>18</v>
      </c>
      <c r="B22" s="8" t="s">
        <v>41</v>
      </c>
      <c r="C22" s="9" t="s">
        <v>31</v>
      </c>
      <c r="D22" s="7" t="s">
        <v>16</v>
      </c>
      <c r="E22" s="10">
        <v>0.13</v>
      </c>
      <c r="F22" s="11">
        <v>58</v>
      </c>
      <c r="G22" s="12" t="s">
        <v>13</v>
      </c>
      <c r="H22" s="15">
        <v>59.231900000000003</v>
      </c>
      <c r="I22" s="15" t="s">
        <v>13</v>
      </c>
      <c r="J22" s="11">
        <v>56.59</v>
      </c>
      <c r="K22" s="16" t="s">
        <v>13</v>
      </c>
      <c r="L22" s="19" t="s">
        <v>83</v>
      </c>
      <c r="M22" s="17" t="s">
        <v>34</v>
      </c>
      <c r="N22" s="21">
        <f t="shared" si="0"/>
        <v>2.6418999999999997</v>
      </c>
      <c r="O22" s="22">
        <f t="shared" si="1"/>
        <v>4.4602654988274891E-2</v>
      </c>
    </row>
    <row r="23" spans="1:15" s="3" customFormat="1" ht="36.950000000000003" customHeight="1" x14ac:dyDescent="0.15">
      <c r="A23" s="7">
        <v>19</v>
      </c>
      <c r="B23" s="8" t="s">
        <v>42</v>
      </c>
      <c r="C23" s="9" t="s">
        <v>33</v>
      </c>
      <c r="D23" s="7" t="s">
        <v>16</v>
      </c>
      <c r="E23" s="10">
        <v>0.13</v>
      </c>
      <c r="F23" s="11">
        <v>62.3</v>
      </c>
      <c r="G23" s="12" t="s">
        <v>13</v>
      </c>
      <c r="H23" s="15">
        <v>64.130799999999994</v>
      </c>
      <c r="I23" s="15" t="s">
        <v>13</v>
      </c>
      <c r="J23" s="11">
        <v>61.13</v>
      </c>
      <c r="K23" s="16" t="s">
        <v>13</v>
      </c>
      <c r="L23" s="19" t="s">
        <v>83</v>
      </c>
      <c r="M23" s="17" t="s">
        <v>34</v>
      </c>
      <c r="N23" s="21">
        <f t="shared" si="0"/>
        <v>3.000799999999991</v>
      </c>
      <c r="O23" s="22">
        <f t="shared" si="1"/>
        <v>4.6791869117490989E-2</v>
      </c>
    </row>
    <row r="24" spans="1:15" s="3" customFormat="1" ht="36.950000000000003" customHeight="1" x14ac:dyDescent="0.15">
      <c r="A24" s="7">
        <v>20</v>
      </c>
      <c r="B24" s="8" t="s">
        <v>43</v>
      </c>
      <c r="C24" s="9" t="s">
        <v>15</v>
      </c>
      <c r="D24" s="7" t="s">
        <v>16</v>
      </c>
      <c r="E24" s="10">
        <v>0.13</v>
      </c>
      <c r="F24" s="11">
        <v>9.2200000000000006</v>
      </c>
      <c r="G24" s="12" t="s">
        <v>13</v>
      </c>
      <c r="H24" s="15">
        <v>7.3059000000000003</v>
      </c>
      <c r="I24" s="15" t="s">
        <v>13</v>
      </c>
      <c r="J24" s="11">
        <v>7.1</v>
      </c>
      <c r="K24" s="16" t="s">
        <v>13</v>
      </c>
      <c r="L24" s="19" t="s">
        <v>83</v>
      </c>
      <c r="M24" s="17" t="s">
        <v>44</v>
      </c>
      <c r="N24" s="21">
        <f t="shared" si="0"/>
        <v>0.20590000000000064</v>
      </c>
      <c r="O24" s="22">
        <f t="shared" si="1"/>
        <v>2.8182701652089494E-2</v>
      </c>
    </row>
    <row r="25" spans="1:15" s="3" customFormat="1" ht="36.950000000000003" customHeight="1" x14ac:dyDescent="0.15">
      <c r="A25" s="7">
        <v>21</v>
      </c>
      <c r="B25" s="8" t="s">
        <v>45</v>
      </c>
      <c r="C25" s="9" t="s">
        <v>19</v>
      </c>
      <c r="D25" s="7" t="s">
        <v>16</v>
      </c>
      <c r="E25" s="10">
        <v>0.13</v>
      </c>
      <c r="F25" s="11">
        <v>33.799999999999997</v>
      </c>
      <c r="G25" s="12" t="s">
        <v>13</v>
      </c>
      <c r="H25" s="15">
        <v>34.475200000000001</v>
      </c>
      <c r="I25" s="15" t="s">
        <v>13</v>
      </c>
      <c r="J25" s="11">
        <v>33.229999999999997</v>
      </c>
      <c r="K25" s="16" t="s">
        <v>13</v>
      </c>
      <c r="L25" s="19" t="s">
        <v>83</v>
      </c>
      <c r="M25" s="17" t="s">
        <v>44</v>
      </c>
      <c r="N25" s="21">
        <f t="shared" si="0"/>
        <v>1.2452000000000041</v>
      </c>
      <c r="O25" s="22">
        <f t="shared" si="1"/>
        <v>3.6118717222815358E-2</v>
      </c>
    </row>
    <row r="26" spans="1:15" s="3" customFormat="1" ht="36.950000000000003" customHeight="1" x14ac:dyDescent="0.15">
      <c r="A26" s="7">
        <v>22</v>
      </c>
      <c r="B26" s="8" t="s">
        <v>46</v>
      </c>
      <c r="C26" s="9" t="s">
        <v>91</v>
      </c>
      <c r="D26" s="7" t="s">
        <v>16</v>
      </c>
      <c r="E26" s="10">
        <v>0.13</v>
      </c>
      <c r="F26" s="11">
        <v>31.5</v>
      </c>
      <c r="G26" s="12" t="s">
        <v>13</v>
      </c>
      <c r="H26" s="15">
        <v>32.073999999999998</v>
      </c>
      <c r="I26" s="15" t="s">
        <v>13</v>
      </c>
      <c r="J26" s="11">
        <v>30.7</v>
      </c>
      <c r="K26" s="16" t="s">
        <v>13</v>
      </c>
      <c r="L26" s="19" t="s">
        <v>83</v>
      </c>
      <c r="M26" s="17" t="s">
        <v>44</v>
      </c>
      <c r="N26" s="21">
        <f t="shared" si="0"/>
        <v>1.3739999999999988</v>
      </c>
      <c r="O26" s="22">
        <f t="shared" si="1"/>
        <v>4.2838436116480604E-2</v>
      </c>
    </row>
    <row r="27" spans="1:15" s="4" customFormat="1" ht="36.950000000000003" customHeight="1" x14ac:dyDescent="0.15">
      <c r="A27" s="7">
        <v>23</v>
      </c>
      <c r="B27" s="8" t="s">
        <v>48</v>
      </c>
      <c r="C27" s="9" t="s">
        <v>21</v>
      </c>
      <c r="D27" s="7" t="s">
        <v>16</v>
      </c>
      <c r="E27" s="10">
        <v>0.13</v>
      </c>
      <c r="F27" s="11">
        <v>23.07</v>
      </c>
      <c r="G27" s="12" t="s">
        <v>13</v>
      </c>
      <c r="H27" s="15">
        <v>22.493600000000001</v>
      </c>
      <c r="I27" s="15" t="s">
        <v>13</v>
      </c>
      <c r="J27" s="11">
        <v>21.24</v>
      </c>
      <c r="K27" s="16" t="s">
        <v>13</v>
      </c>
      <c r="L27" s="19" t="s">
        <v>83</v>
      </c>
      <c r="M27" s="17" t="s">
        <v>44</v>
      </c>
      <c r="N27" s="21">
        <f t="shared" si="0"/>
        <v>1.2536000000000023</v>
      </c>
      <c r="O27" s="22">
        <f t="shared" si="1"/>
        <v>5.5731408044955105E-2</v>
      </c>
    </row>
    <row r="28" spans="1:15" ht="36.950000000000003" customHeight="1" x14ac:dyDescent="0.15">
      <c r="A28" s="7">
        <v>24</v>
      </c>
      <c r="B28" s="8" t="s">
        <v>52</v>
      </c>
      <c r="C28" s="9" t="s">
        <v>23</v>
      </c>
      <c r="D28" s="7" t="s">
        <v>16</v>
      </c>
      <c r="E28" s="10">
        <v>0.13</v>
      </c>
      <c r="F28" s="11">
        <v>22.76</v>
      </c>
      <c r="G28" s="12" t="s">
        <v>13</v>
      </c>
      <c r="H28" s="15">
        <v>21.960699999999999</v>
      </c>
      <c r="I28" s="15" t="s">
        <v>13</v>
      </c>
      <c r="J28" s="11">
        <v>20.76</v>
      </c>
      <c r="K28" s="16" t="s">
        <v>13</v>
      </c>
      <c r="L28" s="19" t="s">
        <v>83</v>
      </c>
      <c r="M28" s="17" t="s">
        <v>44</v>
      </c>
      <c r="N28" s="21">
        <f t="shared" si="0"/>
        <v>1.2006999999999977</v>
      </c>
      <c r="O28" s="22">
        <f t="shared" si="1"/>
        <v>5.4674942055581002E-2</v>
      </c>
    </row>
    <row r="29" spans="1:15" ht="36.950000000000003" customHeight="1" x14ac:dyDescent="0.15">
      <c r="A29" s="7">
        <v>25</v>
      </c>
      <c r="B29" s="8" t="s">
        <v>53</v>
      </c>
      <c r="C29" s="9" t="s">
        <v>25</v>
      </c>
      <c r="D29" s="7" t="s">
        <v>16</v>
      </c>
      <c r="E29" s="10">
        <v>0.13</v>
      </c>
      <c r="F29" s="11">
        <v>36.799999999999997</v>
      </c>
      <c r="G29" s="12" t="s">
        <v>13</v>
      </c>
      <c r="H29" s="15">
        <v>36.2239</v>
      </c>
      <c r="I29" s="15" t="s">
        <v>13</v>
      </c>
      <c r="J29" s="11">
        <v>35.6</v>
      </c>
      <c r="K29" s="16" t="s">
        <v>13</v>
      </c>
      <c r="L29" s="19" t="s">
        <v>83</v>
      </c>
      <c r="M29" s="17" t="s">
        <v>44</v>
      </c>
      <c r="N29" s="21">
        <f t="shared" si="0"/>
        <v>0.62389999999999901</v>
      </c>
      <c r="O29" s="22">
        <f t="shared" si="1"/>
        <v>1.7223435356215067E-2</v>
      </c>
    </row>
    <row r="30" spans="1:15" ht="36.950000000000003" customHeight="1" x14ac:dyDescent="0.15">
      <c r="A30" s="24">
        <v>26</v>
      </c>
      <c r="B30" s="8" t="s">
        <v>54</v>
      </c>
      <c r="C30" s="9" t="s">
        <v>92</v>
      </c>
      <c r="D30" s="7" t="s">
        <v>16</v>
      </c>
      <c r="E30" s="10">
        <v>0.13</v>
      </c>
      <c r="F30" s="11">
        <v>33.5</v>
      </c>
      <c r="G30" s="12" t="s">
        <v>13</v>
      </c>
      <c r="H30" s="15">
        <v>33.822699999999998</v>
      </c>
      <c r="I30" s="15" t="s">
        <v>13</v>
      </c>
      <c r="J30" s="11">
        <v>33</v>
      </c>
      <c r="K30" s="16" t="s">
        <v>13</v>
      </c>
      <c r="L30" s="19" t="s">
        <v>83</v>
      </c>
      <c r="M30" s="17" t="s">
        <v>44</v>
      </c>
      <c r="N30" s="21">
        <f t="shared" si="0"/>
        <v>0.82269999999999754</v>
      </c>
      <c r="O30" s="22">
        <f t="shared" si="1"/>
        <v>2.4323900812176367E-2</v>
      </c>
    </row>
    <row r="31" spans="1:15" ht="36.950000000000003" customHeight="1" x14ac:dyDescent="0.15">
      <c r="A31" s="7">
        <v>27</v>
      </c>
      <c r="B31" s="8" t="s">
        <v>56</v>
      </c>
      <c r="C31" s="9" t="s">
        <v>27</v>
      </c>
      <c r="D31" s="7" t="s">
        <v>16</v>
      </c>
      <c r="E31" s="10">
        <v>0.13</v>
      </c>
      <c r="F31" s="11">
        <v>36.340000000000003</v>
      </c>
      <c r="G31" s="12" t="s">
        <v>13</v>
      </c>
      <c r="H31" s="15">
        <v>36.195500000000003</v>
      </c>
      <c r="I31" s="15" t="s">
        <v>13</v>
      </c>
      <c r="J31" s="11">
        <v>35.1</v>
      </c>
      <c r="K31" s="16" t="s">
        <v>13</v>
      </c>
      <c r="L31" s="19" t="s">
        <v>83</v>
      </c>
      <c r="M31" s="17" t="s">
        <v>44</v>
      </c>
      <c r="N31" s="21">
        <f t="shared" si="0"/>
        <v>1.0955000000000013</v>
      </c>
      <c r="O31" s="22">
        <f t="shared" si="1"/>
        <v>3.0266193311323263E-2</v>
      </c>
    </row>
    <row r="32" spans="1:15" ht="36.950000000000003" customHeight="1" x14ac:dyDescent="0.15">
      <c r="A32" s="7">
        <v>28</v>
      </c>
      <c r="B32" s="8" t="s">
        <v>57</v>
      </c>
      <c r="C32" s="9" t="s">
        <v>29</v>
      </c>
      <c r="D32" s="7" t="s">
        <v>16</v>
      </c>
      <c r="E32" s="10">
        <v>0.13</v>
      </c>
      <c r="F32" s="11">
        <v>39.17</v>
      </c>
      <c r="G32" s="12" t="s">
        <v>13</v>
      </c>
      <c r="H32" s="15">
        <v>39.353900000000003</v>
      </c>
      <c r="I32" s="15" t="s">
        <v>13</v>
      </c>
      <c r="J32" s="11">
        <v>38.299999999999997</v>
      </c>
      <c r="K32" s="16" t="s">
        <v>13</v>
      </c>
      <c r="L32" s="19" t="s">
        <v>83</v>
      </c>
      <c r="M32" s="17" t="s">
        <v>44</v>
      </c>
      <c r="N32" s="21">
        <f t="shared" si="0"/>
        <v>1.0539000000000058</v>
      </c>
      <c r="O32" s="22">
        <f t="shared" si="1"/>
        <v>2.6780064999911209E-2</v>
      </c>
    </row>
    <row r="33" spans="1:16" ht="36.950000000000003" customHeight="1" x14ac:dyDescent="0.15">
      <c r="A33" s="7">
        <v>29</v>
      </c>
      <c r="B33" s="8" t="s">
        <v>58</v>
      </c>
      <c r="C33" s="9" t="s">
        <v>31</v>
      </c>
      <c r="D33" s="7" t="s">
        <v>16</v>
      </c>
      <c r="E33" s="10">
        <v>0.13</v>
      </c>
      <c r="F33" s="11">
        <v>40.9</v>
      </c>
      <c r="G33" s="12" t="s">
        <v>13</v>
      </c>
      <c r="H33" s="15">
        <v>38.922699999999999</v>
      </c>
      <c r="I33" s="15" t="s">
        <v>13</v>
      </c>
      <c r="J33" s="11">
        <v>37.9</v>
      </c>
      <c r="K33" s="16" t="s">
        <v>13</v>
      </c>
      <c r="L33" s="19" t="s">
        <v>83</v>
      </c>
      <c r="M33" s="17" t="s">
        <v>44</v>
      </c>
      <c r="N33" s="21">
        <f t="shared" si="0"/>
        <v>1.0227000000000004</v>
      </c>
      <c r="O33" s="22">
        <f t="shared" si="1"/>
        <v>2.6275155628977444E-2</v>
      </c>
    </row>
    <row r="34" spans="1:16" ht="36.950000000000003" customHeight="1" x14ac:dyDescent="0.15">
      <c r="A34" s="7">
        <v>30</v>
      </c>
      <c r="B34" s="8" t="s">
        <v>59</v>
      </c>
      <c r="C34" s="9" t="s">
        <v>33</v>
      </c>
      <c r="D34" s="7" t="s">
        <v>16</v>
      </c>
      <c r="E34" s="10">
        <v>0.13</v>
      </c>
      <c r="F34" s="11">
        <v>40.32</v>
      </c>
      <c r="G34" s="12" t="s">
        <v>13</v>
      </c>
      <c r="H34" s="15">
        <v>41.499200000000002</v>
      </c>
      <c r="I34" s="15" t="s">
        <v>13</v>
      </c>
      <c r="J34" s="11">
        <v>39.32</v>
      </c>
      <c r="K34" s="16" t="s">
        <v>13</v>
      </c>
      <c r="L34" s="19" t="s">
        <v>83</v>
      </c>
      <c r="M34" s="17" t="s">
        <v>44</v>
      </c>
      <c r="N34" s="21">
        <f t="shared" si="0"/>
        <v>2.1792000000000016</v>
      </c>
      <c r="O34" s="22">
        <f t="shared" si="1"/>
        <v>5.2511855650229436E-2</v>
      </c>
    </row>
    <row r="35" spans="1:16" ht="36.950000000000003" customHeight="1" x14ac:dyDescent="0.15">
      <c r="A35" s="7">
        <v>31</v>
      </c>
      <c r="B35" s="8" t="s">
        <v>60</v>
      </c>
      <c r="C35" s="9" t="s">
        <v>15</v>
      </c>
      <c r="D35" s="7" t="s">
        <v>16</v>
      </c>
      <c r="E35" s="10">
        <v>0.13</v>
      </c>
      <c r="F35" s="11">
        <v>13.11</v>
      </c>
      <c r="G35" s="12" t="s">
        <v>13</v>
      </c>
      <c r="H35" s="15">
        <v>11.708500000000001</v>
      </c>
      <c r="I35" s="15" t="s">
        <v>13</v>
      </c>
      <c r="J35" s="11">
        <v>11.04</v>
      </c>
      <c r="K35" s="16" t="s">
        <v>13</v>
      </c>
      <c r="L35" s="19" t="s">
        <v>83</v>
      </c>
      <c r="M35" s="17" t="s">
        <v>61</v>
      </c>
      <c r="N35" s="21">
        <f t="shared" si="0"/>
        <v>0.66850000000000165</v>
      </c>
      <c r="O35" s="22">
        <f t="shared" si="1"/>
        <v>5.7095272665157931E-2</v>
      </c>
    </row>
    <row r="36" spans="1:16" ht="36.950000000000003" customHeight="1" x14ac:dyDescent="0.15">
      <c r="A36" s="7">
        <v>32</v>
      </c>
      <c r="B36" s="8" t="s">
        <v>62</v>
      </c>
      <c r="C36" s="9" t="s">
        <v>19</v>
      </c>
      <c r="D36" s="7" t="s">
        <v>16</v>
      </c>
      <c r="E36" s="10">
        <v>0.13</v>
      </c>
      <c r="F36" s="11">
        <v>53.11</v>
      </c>
      <c r="G36" s="12" t="s">
        <v>13</v>
      </c>
      <c r="H36" s="15">
        <v>55.282400000000003</v>
      </c>
      <c r="I36" s="15" t="s">
        <v>13</v>
      </c>
      <c r="J36" s="11">
        <v>52.11</v>
      </c>
      <c r="K36" s="16" t="s">
        <v>13</v>
      </c>
      <c r="L36" s="19" t="s">
        <v>83</v>
      </c>
      <c r="M36" s="17" t="s">
        <v>61</v>
      </c>
      <c r="N36" s="21">
        <f t="shared" si="0"/>
        <v>3.1724000000000032</v>
      </c>
      <c r="O36" s="22">
        <f t="shared" si="1"/>
        <v>5.7385352300189631E-2</v>
      </c>
    </row>
    <row r="37" spans="1:16" ht="36.950000000000003" customHeight="1" x14ac:dyDescent="0.15">
      <c r="A37" s="7">
        <v>33</v>
      </c>
      <c r="B37" s="8" t="s">
        <v>63</v>
      </c>
      <c r="C37" s="9" t="s">
        <v>47</v>
      </c>
      <c r="D37" s="7" t="s">
        <v>16</v>
      </c>
      <c r="E37" s="10">
        <v>0.13</v>
      </c>
      <c r="F37" s="11">
        <v>52.06</v>
      </c>
      <c r="G37" s="12" t="s">
        <v>13</v>
      </c>
      <c r="H37" s="15">
        <v>52.8322</v>
      </c>
      <c r="I37" s="15" t="s">
        <v>13</v>
      </c>
      <c r="J37" s="11">
        <v>51.06</v>
      </c>
      <c r="K37" s="16" t="s">
        <v>13</v>
      </c>
      <c r="L37" s="19" t="s">
        <v>83</v>
      </c>
      <c r="M37" s="17" t="s">
        <v>61</v>
      </c>
      <c r="N37" s="21">
        <f t="shared" si="0"/>
        <v>1.772199999999998</v>
      </c>
      <c r="O37" s="22">
        <f t="shared" si="1"/>
        <v>3.3543937220104368E-2</v>
      </c>
    </row>
    <row r="38" spans="1:16" ht="36.950000000000003" customHeight="1" x14ac:dyDescent="0.15">
      <c r="A38" s="7">
        <v>34</v>
      </c>
      <c r="B38" s="8" t="s">
        <v>64</v>
      </c>
      <c r="C38" s="9" t="s">
        <v>21</v>
      </c>
      <c r="D38" s="7" t="s">
        <v>16</v>
      </c>
      <c r="E38" s="10">
        <v>0.13</v>
      </c>
      <c r="F38" s="11">
        <v>34</v>
      </c>
      <c r="G38" s="12" t="s">
        <v>13</v>
      </c>
      <c r="H38" s="15">
        <v>34.529800000000002</v>
      </c>
      <c r="I38" s="15" t="s">
        <v>13</v>
      </c>
      <c r="J38" s="11">
        <v>33.14</v>
      </c>
      <c r="K38" s="16" t="s">
        <v>13</v>
      </c>
      <c r="L38" s="19" t="s">
        <v>83</v>
      </c>
      <c r="M38" s="17" t="s">
        <v>61</v>
      </c>
      <c r="N38" s="21">
        <f t="shared" si="0"/>
        <v>1.389800000000001</v>
      </c>
      <c r="O38" s="22">
        <f t="shared" si="1"/>
        <v>4.0249291915968266E-2</v>
      </c>
    </row>
    <row r="39" spans="1:16" ht="36.950000000000003" customHeight="1" x14ac:dyDescent="0.15">
      <c r="A39" s="7">
        <v>35</v>
      </c>
      <c r="B39" s="8" t="s">
        <v>65</v>
      </c>
      <c r="C39" s="9" t="s">
        <v>23</v>
      </c>
      <c r="D39" s="7" t="s">
        <v>16</v>
      </c>
      <c r="E39" s="10">
        <v>0.13</v>
      </c>
      <c r="F39" s="11">
        <v>33.700000000000003</v>
      </c>
      <c r="G39" s="12" t="s">
        <v>13</v>
      </c>
      <c r="H39" s="15">
        <v>33.764200000000002</v>
      </c>
      <c r="I39" s="15" t="s">
        <v>13</v>
      </c>
      <c r="J39" s="11">
        <v>32.700000000000003</v>
      </c>
      <c r="K39" s="16" t="s">
        <v>13</v>
      </c>
      <c r="L39" s="19" t="s">
        <v>83</v>
      </c>
      <c r="M39" s="17" t="s">
        <v>61</v>
      </c>
      <c r="N39" s="21">
        <f t="shared" si="0"/>
        <v>1.0641999999999996</v>
      </c>
      <c r="O39" s="22">
        <f t="shared" si="1"/>
        <v>3.1518590696655024E-2</v>
      </c>
    </row>
    <row r="40" spans="1:16" ht="36.950000000000003" customHeight="1" x14ac:dyDescent="0.15">
      <c r="A40" s="7">
        <v>36</v>
      </c>
      <c r="B40" s="8" t="s">
        <v>66</v>
      </c>
      <c r="C40" s="9" t="s">
        <v>25</v>
      </c>
      <c r="D40" s="7" t="s">
        <v>16</v>
      </c>
      <c r="E40" s="10">
        <v>0.13</v>
      </c>
      <c r="F40" s="11">
        <v>49.2</v>
      </c>
      <c r="G40" s="12" t="s">
        <v>13</v>
      </c>
      <c r="H40" s="15">
        <v>50.936399999999999</v>
      </c>
      <c r="I40" s="15" t="s">
        <v>13</v>
      </c>
      <c r="J40" s="11">
        <v>47.86</v>
      </c>
      <c r="K40" s="16" t="s">
        <v>13</v>
      </c>
      <c r="L40" s="19" t="s">
        <v>83</v>
      </c>
      <c r="M40" s="17" t="s">
        <v>61</v>
      </c>
      <c r="N40" s="21">
        <f t="shared" si="0"/>
        <v>3.0763999999999996</v>
      </c>
      <c r="O40" s="22">
        <f t="shared" si="1"/>
        <v>6.0396887098420768E-2</v>
      </c>
    </row>
    <row r="41" spans="1:16" ht="36.950000000000003" customHeight="1" x14ac:dyDescent="0.15">
      <c r="A41" s="7">
        <v>37</v>
      </c>
      <c r="B41" s="8" t="s">
        <v>67</v>
      </c>
      <c r="C41" s="9" t="s">
        <v>55</v>
      </c>
      <c r="D41" s="7" t="s">
        <v>16</v>
      </c>
      <c r="E41" s="10">
        <v>0.13</v>
      </c>
      <c r="F41" s="11">
        <v>48.2</v>
      </c>
      <c r="G41" s="12" t="s">
        <v>13</v>
      </c>
      <c r="H41" s="15">
        <v>48.4861</v>
      </c>
      <c r="I41" s="15" t="s">
        <v>13</v>
      </c>
      <c r="J41" s="11">
        <v>46.81</v>
      </c>
      <c r="K41" s="16" t="s">
        <v>13</v>
      </c>
      <c r="L41" s="19" t="s">
        <v>83</v>
      </c>
      <c r="M41" s="17" t="s">
        <v>61</v>
      </c>
      <c r="N41" s="21">
        <f t="shared" si="0"/>
        <v>1.6760999999999981</v>
      </c>
      <c r="O41" s="22">
        <f t="shared" si="1"/>
        <v>3.4568670196200524E-2</v>
      </c>
    </row>
    <row r="42" spans="1:16" ht="36.950000000000003" customHeight="1" x14ac:dyDescent="0.15">
      <c r="A42" s="7">
        <v>38</v>
      </c>
      <c r="B42" s="8" t="s">
        <v>68</v>
      </c>
      <c r="C42" s="9" t="s">
        <v>27</v>
      </c>
      <c r="D42" s="7" t="s">
        <v>16</v>
      </c>
      <c r="E42" s="10">
        <v>0.13</v>
      </c>
      <c r="F42" s="11">
        <v>52</v>
      </c>
      <c r="G42" s="12" t="s">
        <v>13</v>
      </c>
      <c r="H42" s="15">
        <v>52.808799999999998</v>
      </c>
      <c r="I42" s="15" t="s">
        <v>13</v>
      </c>
      <c r="J42" s="11">
        <v>50.8</v>
      </c>
      <c r="K42" s="16" t="s">
        <v>13</v>
      </c>
      <c r="L42" s="19" t="s">
        <v>83</v>
      </c>
      <c r="M42" s="17" t="s">
        <v>61</v>
      </c>
      <c r="N42" s="21">
        <f t="shared" si="0"/>
        <v>2.0088000000000008</v>
      </c>
      <c r="O42" s="22">
        <f t="shared" si="1"/>
        <v>3.8039114693005728E-2</v>
      </c>
    </row>
    <row r="43" spans="1:16" ht="36.950000000000003" customHeight="1" x14ac:dyDescent="0.15">
      <c r="A43" s="7">
        <v>39</v>
      </c>
      <c r="B43" s="8" t="s">
        <v>69</v>
      </c>
      <c r="C43" s="9" t="s">
        <v>29</v>
      </c>
      <c r="D43" s="7" t="s">
        <v>16</v>
      </c>
      <c r="E43" s="10">
        <v>0.13</v>
      </c>
      <c r="F43" s="11">
        <v>54.63</v>
      </c>
      <c r="G43" s="12" t="s">
        <v>13</v>
      </c>
      <c r="H43" s="15">
        <v>56.1175</v>
      </c>
      <c r="I43" s="15" t="s">
        <v>13</v>
      </c>
      <c r="J43" s="11">
        <v>53.63</v>
      </c>
      <c r="K43" s="16" t="s">
        <v>13</v>
      </c>
      <c r="L43" s="19" t="s">
        <v>83</v>
      </c>
      <c r="M43" s="17" t="s">
        <v>61</v>
      </c>
      <c r="N43" s="21">
        <f t="shared" si="0"/>
        <v>2.4874999999999972</v>
      </c>
      <c r="O43" s="22">
        <f t="shared" si="1"/>
        <v>4.4326636076090296E-2</v>
      </c>
    </row>
    <row r="44" spans="1:16" ht="36.950000000000003" customHeight="1" x14ac:dyDescent="0.15">
      <c r="A44" s="7">
        <v>40</v>
      </c>
      <c r="B44" s="8" t="s">
        <v>70</v>
      </c>
      <c r="C44" s="9" t="s">
        <v>31</v>
      </c>
      <c r="D44" s="7" t="s">
        <v>16</v>
      </c>
      <c r="E44" s="10">
        <v>0.13</v>
      </c>
      <c r="F44" s="11">
        <v>58.52</v>
      </c>
      <c r="G44" s="12" t="s">
        <v>13</v>
      </c>
      <c r="H44" s="15">
        <v>58.848199999999999</v>
      </c>
      <c r="I44" s="15" t="s">
        <v>13</v>
      </c>
      <c r="J44" s="11">
        <v>56.52</v>
      </c>
      <c r="K44" s="16" t="s">
        <v>13</v>
      </c>
      <c r="L44" s="27" t="s">
        <v>95</v>
      </c>
      <c r="M44" s="17" t="s">
        <v>61</v>
      </c>
      <c r="N44" s="21">
        <f t="shared" si="0"/>
        <v>2.3281999999999954</v>
      </c>
      <c r="O44" s="22">
        <f t="shared" si="1"/>
        <v>3.956280735859373E-2</v>
      </c>
    </row>
    <row r="45" spans="1:16" ht="36.950000000000003" customHeight="1" x14ac:dyDescent="0.15">
      <c r="A45" s="7">
        <v>41</v>
      </c>
      <c r="B45" s="8" t="s">
        <v>71</v>
      </c>
      <c r="C45" s="9" t="s">
        <v>33</v>
      </c>
      <c r="D45" s="7" t="s">
        <v>16</v>
      </c>
      <c r="E45" s="10">
        <v>0.13</v>
      </c>
      <c r="F45" s="11">
        <v>63.15</v>
      </c>
      <c r="G45" s="12" t="s">
        <v>13</v>
      </c>
      <c r="H45" s="15">
        <v>64.118200000000002</v>
      </c>
      <c r="I45" s="15" t="s">
        <v>13</v>
      </c>
      <c r="J45" s="11">
        <v>60.56</v>
      </c>
      <c r="K45" s="16" t="s">
        <v>13</v>
      </c>
      <c r="L45" s="19" t="s">
        <v>83</v>
      </c>
      <c r="M45" s="17" t="s">
        <v>61</v>
      </c>
      <c r="N45" s="21">
        <f t="shared" si="0"/>
        <v>3.5581999999999994</v>
      </c>
      <c r="O45" s="22">
        <f t="shared" si="1"/>
        <v>5.5494383809901078E-2</v>
      </c>
    </row>
    <row r="46" spans="1:16" ht="46.5" customHeight="1" x14ac:dyDescent="0.15">
      <c r="A46" s="38" t="s">
        <v>96</v>
      </c>
      <c r="B46" s="39"/>
      <c r="C46" s="39"/>
      <c r="D46" s="38"/>
      <c r="E46" s="38"/>
      <c r="F46" s="38"/>
      <c r="G46" s="38"/>
      <c r="H46" s="38"/>
      <c r="I46" s="38"/>
      <c r="J46" s="38"/>
      <c r="K46" s="38"/>
      <c r="L46" s="38"/>
      <c r="M46" s="38"/>
      <c r="O46" s="25">
        <f>SUM(O5:O45)</f>
        <v>1.7816318784119582</v>
      </c>
      <c r="P46" s="26">
        <f>1.78/41</f>
        <v>4.3414634146341467E-2</v>
      </c>
    </row>
    <row r="47" spans="1:16" ht="39" customHeight="1" x14ac:dyDescent="0.15">
      <c r="A47" s="13">
        <v>1</v>
      </c>
      <c r="B47" s="13" t="s">
        <v>97</v>
      </c>
      <c r="C47" s="38" t="s">
        <v>98</v>
      </c>
      <c r="D47" s="38"/>
      <c r="E47" s="38"/>
      <c r="F47" s="38"/>
      <c r="G47" s="38"/>
      <c r="H47" s="38"/>
      <c r="I47" s="38"/>
      <c r="J47" s="38"/>
      <c r="K47" s="38"/>
      <c r="L47" s="38"/>
      <c r="M47" s="38"/>
    </row>
    <row r="48" spans="1:16" ht="39" customHeight="1" x14ac:dyDescent="0.15">
      <c r="A48" s="13">
        <v>2</v>
      </c>
      <c r="B48" s="13" t="s">
        <v>86</v>
      </c>
      <c r="C48" s="38" t="s">
        <v>99</v>
      </c>
      <c r="D48" s="38"/>
      <c r="E48" s="38"/>
      <c r="F48" s="38"/>
      <c r="G48" s="38"/>
      <c r="H48" s="38"/>
      <c r="I48" s="38"/>
      <c r="J48" s="38"/>
      <c r="K48" s="38"/>
      <c r="L48" s="38"/>
      <c r="M48" s="38"/>
    </row>
    <row r="49" spans="1:13" ht="39" customHeight="1" x14ac:dyDescent="0.15">
      <c r="A49" s="13">
        <v>3</v>
      </c>
      <c r="B49" s="13" t="s">
        <v>100</v>
      </c>
      <c r="C49" s="38" t="s">
        <v>93</v>
      </c>
      <c r="D49" s="38"/>
      <c r="E49" s="38"/>
      <c r="F49" s="38"/>
      <c r="G49" s="38"/>
      <c r="H49" s="38"/>
      <c r="I49" s="38"/>
      <c r="J49" s="38"/>
      <c r="K49" s="38"/>
      <c r="L49" s="38"/>
      <c r="M49" s="38"/>
    </row>
    <row r="50" spans="1:13" ht="39" customHeight="1" x14ac:dyDescent="0.15">
      <c r="A50" s="13">
        <v>4</v>
      </c>
      <c r="B50" s="13" t="s">
        <v>101</v>
      </c>
      <c r="C50" s="38" t="s">
        <v>102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</row>
    <row r="51" spans="1:13" ht="45" customHeight="1" x14ac:dyDescent="0.15">
      <c r="A51" s="13">
        <v>5</v>
      </c>
      <c r="B51" s="13" t="s">
        <v>6</v>
      </c>
      <c r="C51" s="40" t="s">
        <v>103</v>
      </c>
      <c r="D51" s="41"/>
      <c r="E51" s="41"/>
      <c r="F51" s="41"/>
      <c r="G51" s="41"/>
      <c r="H51" s="41"/>
      <c r="I51" s="41"/>
      <c r="J51" s="41"/>
      <c r="K51" s="41"/>
      <c r="L51" s="41"/>
      <c r="M51" s="42"/>
    </row>
    <row r="52" spans="1:13" ht="113.25" customHeight="1" x14ac:dyDescent="0.15">
      <c r="A52" s="36" t="s">
        <v>49</v>
      </c>
      <c r="B52" s="37"/>
      <c r="C52" s="37"/>
      <c r="D52" s="36" t="s">
        <v>72</v>
      </c>
      <c r="E52" s="36"/>
      <c r="F52" s="36"/>
      <c r="G52" s="36"/>
      <c r="H52" s="36"/>
      <c r="I52" s="36" t="s">
        <v>50</v>
      </c>
      <c r="J52" s="36"/>
      <c r="K52" s="36"/>
      <c r="L52" s="36" t="s">
        <v>51</v>
      </c>
      <c r="M52" s="36"/>
    </row>
    <row r="54" spans="1:13" x14ac:dyDescent="0.15">
      <c r="A54" s="3"/>
      <c r="D54" s="3"/>
      <c r="E54" s="3"/>
      <c r="F54" s="3"/>
      <c r="G54" s="3"/>
      <c r="H54" s="3"/>
      <c r="I54" s="3"/>
      <c r="J54" s="3"/>
      <c r="K54" s="3"/>
      <c r="L54" s="3"/>
      <c r="M54" s="3"/>
    </row>
    <row r="55" spans="1:13" x14ac:dyDescent="0.15">
      <c r="A55" s="3"/>
      <c r="D55" s="3"/>
      <c r="E55" s="3"/>
      <c r="F55" s="3"/>
      <c r="G55" s="3"/>
      <c r="H55" s="3"/>
      <c r="I55" s="3"/>
      <c r="J55" s="3"/>
      <c r="K55" s="3"/>
      <c r="L55" s="3"/>
      <c r="M55" s="3"/>
    </row>
    <row r="56" spans="1:13" x14ac:dyDescent="0.15">
      <c r="A56" s="3"/>
      <c r="D56" s="3"/>
      <c r="E56" s="3"/>
      <c r="F56" s="3"/>
      <c r="G56" s="3"/>
      <c r="H56" s="3"/>
      <c r="I56" s="3"/>
      <c r="J56" s="3"/>
      <c r="K56" s="3"/>
      <c r="L56" s="3"/>
      <c r="M56" s="3"/>
    </row>
    <row r="57" spans="1:13" x14ac:dyDescent="0.15">
      <c r="A57" s="3"/>
      <c r="D57" s="3"/>
      <c r="E57" s="3"/>
      <c r="F57" s="3"/>
      <c r="G57" s="3"/>
      <c r="H57" s="3"/>
      <c r="I57" s="3"/>
      <c r="J57" s="3"/>
      <c r="K57" s="3"/>
      <c r="L57" s="3"/>
      <c r="M57" s="3"/>
    </row>
    <row r="58" spans="1:13" x14ac:dyDescent="0.15">
      <c r="A58" s="3"/>
      <c r="D58" s="3"/>
      <c r="E58" s="3"/>
      <c r="F58" s="3"/>
      <c r="G58" s="3"/>
      <c r="H58" s="3"/>
      <c r="I58" s="3"/>
      <c r="J58" s="3"/>
      <c r="K58" s="3"/>
      <c r="L58" s="3"/>
      <c r="M58" s="3"/>
    </row>
    <row r="59" spans="1:13" x14ac:dyDescent="0.15">
      <c r="A59" s="4"/>
      <c r="B59" s="14"/>
      <c r="C59" s="14"/>
      <c r="D59" s="4"/>
      <c r="E59" s="4"/>
      <c r="F59" s="4"/>
      <c r="G59" s="4"/>
      <c r="H59" s="4"/>
      <c r="I59" s="4"/>
      <c r="J59" s="4"/>
      <c r="K59" s="4"/>
      <c r="L59" s="4"/>
      <c r="M59" s="4"/>
    </row>
  </sheetData>
  <mergeCells count="22">
    <mergeCell ref="A52:C52"/>
    <mergeCell ref="D52:H52"/>
    <mergeCell ref="I52:K52"/>
    <mergeCell ref="L52:M52"/>
    <mergeCell ref="A46:M46"/>
    <mergeCell ref="C47:M47"/>
    <mergeCell ref="C48:M48"/>
    <mergeCell ref="C49:M49"/>
    <mergeCell ref="C50:M50"/>
    <mergeCell ref="C51:M51"/>
    <mergeCell ref="A1:M1"/>
    <mergeCell ref="A2:M2"/>
    <mergeCell ref="A3:A4"/>
    <mergeCell ref="B3:B4"/>
    <mergeCell ref="C3:C4"/>
    <mergeCell ref="D3:D4"/>
    <mergeCell ref="F3:G3"/>
    <mergeCell ref="E3:E4"/>
    <mergeCell ref="L3:L4"/>
    <mergeCell ref="M3:M4"/>
    <mergeCell ref="J3:K3"/>
    <mergeCell ref="H3:I3"/>
  </mergeCells>
  <phoneticPr fontId="10" type="noConversion"/>
  <pageMargins left="0.156944444444444" right="0.118055555555556" top="0.118055555555556" bottom="0.156944444444444" header="3.8888888888888903E-2" footer="7.8472222222222193E-2"/>
  <pageSetup paperSize="9" scale="3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山东金达</vt:lpstr>
      <vt:lpstr>山东金达!Print_Area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风雷</dc:creator>
  <cp:lastModifiedBy>Administrator</cp:lastModifiedBy>
  <dcterms:created xsi:type="dcterms:W3CDTF">2023-09-07T02:07:09Z</dcterms:created>
  <dcterms:modified xsi:type="dcterms:W3CDTF">2025-02-17T11:48:45Z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73EF57A5F73F442D9FEE84576A3622BA_11</vt:lpwstr>
  </property>
  <property fmtid="{D5CDD505-2E9C-101B-9397-08002B2CF9AE}" pid="3" name="KSOProductBuildVer">
    <vt:lpwstr>2052-11.1.0.14309</vt:lpwstr>
  </property>
</Properties>
</file>