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东方人才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1月补卡考核180，罚款40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E3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2.14劳务提前发放工资旷工3天，扣20工时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E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4号晚班</t>
        </r>
      </text>
    </comment>
  </commentList>
</comments>
</file>

<file path=xl/sharedStrings.xml><?xml version="1.0" encoding="utf-8"?>
<sst xmlns="http://schemas.openxmlformats.org/spreadsheetml/2006/main" count="50" uniqueCount="46">
  <si>
    <t>2025年01月生产一线临时工人员费用（东方人才）</t>
  </si>
  <si>
    <t>序号</t>
  </si>
  <si>
    <t>姓名</t>
  </si>
  <si>
    <t>车间</t>
  </si>
  <si>
    <t>上岗日期</t>
  </si>
  <si>
    <t>出勤时间（小时）</t>
  </si>
  <si>
    <t>单价（元/时）</t>
  </si>
  <si>
    <t>费用(元）</t>
  </si>
  <si>
    <t>补卡/考核</t>
  </si>
  <si>
    <t>开门红福利</t>
  </si>
  <si>
    <t>应发合计（元）</t>
  </si>
  <si>
    <t>水电费</t>
  </si>
  <si>
    <t>劳务费用</t>
  </si>
  <si>
    <t>备注</t>
  </si>
  <si>
    <t>李国花</t>
  </si>
  <si>
    <t>2025/1/21自离，旷工三天扣20工时</t>
  </si>
  <si>
    <t>肖佳昕</t>
  </si>
  <si>
    <t>2025/1/27离职，旷工一天扣20工时</t>
  </si>
  <si>
    <t>杨梅</t>
  </si>
  <si>
    <t>2025/1/27离职</t>
  </si>
  <si>
    <t>余增</t>
  </si>
  <si>
    <t>2025/1/25离职</t>
  </si>
  <si>
    <t>周雅文</t>
  </si>
  <si>
    <t>郭依玄</t>
  </si>
  <si>
    <t>文红波</t>
  </si>
  <si>
    <t>2025/1/9离职</t>
  </si>
  <si>
    <t>姜茂</t>
  </si>
  <si>
    <t>2025/1/6离职</t>
  </si>
  <si>
    <t>王贡池</t>
  </si>
  <si>
    <t>2025/1/10离职</t>
  </si>
  <si>
    <t>庞凯</t>
  </si>
  <si>
    <t>何爱林</t>
  </si>
  <si>
    <t>2025/1/8离职</t>
  </si>
  <si>
    <t>王施俊</t>
  </si>
  <si>
    <t>2025/1/11离职</t>
  </si>
  <si>
    <t>陈俊</t>
  </si>
  <si>
    <t>2025/1/14离职</t>
  </si>
  <si>
    <t>刘新</t>
  </si>
  <si>
    <t>2025/1/16离职</t>
  </si>
  <si>
    <t>李希</t>
  </si>
  <si>
    <t>2025/1/18离职</t>
  </si>
  <si>
    <t>张广要</t>
  </si>
  <si>
    <t>发泡</t>
  </si>
  <si>
    <t>2025/1/5离职</t>
  </si>
  <si>
    <t>东方人才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</si>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</sst>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b/>
      <sz val="12"/>
      <color rgb="FF1A1AFC"/>
      <name val="宋体"/>
      <charset val="134"/>
    </font>
    <font>
      <sz val="12"/>
      <name val="宋体"/>
      <charset val="134"/>
      <scheme val="minor"/>
    </font>
    <font>
      <b/>
      <sz val="6"/>
      <color rgb="FF191FFD"/>
      <name val="宋体"/>
      <charset val="134"/>
    </font>
    <font>
      <b/>
      <sz val="11"/>
      <color rgb="FF1A1AFC"/>
      <name val="宋体"/>
      <charset val="134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9" fillId="4" borderId="1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177" fontId="1" fillId="3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1&#26376;\&#25968;&#25454;\2025.01&#26376;&#20221;&#23567;&#26102;&#24037;&#32771;&#21220;-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"/>
      <sheetName val="Sheet3"/>
    </sheetNames>
    <sheetDataSet>
      <sheetData sheetId="0" refreshError="1">
        <row r="3">
          <cell r="D3" t="str">
            <v>姓名</v>
          </cell>
          <cell r="E3" t="str">
            <v>所属劳务</v>
          </cell>
          <cell r="F3">
            <v>1</v>
          </cell>
          <cell r="G3">
            <v>2</v>
          </cell>
          <cell r="H3">
            <v>3</v>
          </cell>
          <cell r="I3">
            <v>4</v>
          </cell>
          <cell r="J3">
            <v>5</v>
          </cell>
          <cell r="K3">
            <v>6</v>
          </cell>
          <cell r="L3">
            <v>7</v>
          </cell>
          <cell r="M3">
            <v>8</v>
          </cell>
          <cell r="N3">
            <v>9</v>
          </cell>
          <cell r="O3">
            <v>10</v>
          </cell>
          <cell r="P3">
            <v>11</v>
          </cell>
          <cell r="Q3">
            <v>12</v>
          </cell>
          <cell r="R3">
            <v>13</v>
          </cell>
          <cell r="S3">
            <v>14</v>
          </cell>
          <cell r="T3">
            <v>15</v>
          </cell>
          <cell r="U3">
            <v>16</v>
          </cell>
          <cell r="V3">
            <v>17</v>
          </cell>
          <cell r="W3">
            <v>18</v>
          </cell>
          <cell r="X3">
            <v>19</v>
          </cell>
          <cell r="Y3">
            <v>20</v>
          </cell>
          <cell r="Z3">
            <v>21</v>
          </cell>
          <cell r="AA3">
            <v>22</v>
          </cell>
          <cell r="AB3">
            <v>23</v>
          </cell>
          <cell r="AC3">
            <v>24</v>
          </cell>
          <cell r="AD3">
            <v>25</v>
          </cell>
          <cell r="AE3">
            <v>26</v>
          </cell>
          <cell r="AF3">
            <v>27</v>
          </cell>
          <cell r="AG3">
            <v>28</v>
          </cell>
          <cell r="AH3">
            <v>29</v>
          </cell>
          <cell r="AI3">
            <v>30</v>
          </cell>
          <cell r="AJ3">
            <v>31</v>
          </cell>
          <cell r="AK3" t="str">
            <v>总计工时</v>
          </cell>
          <cell r="AL3" t="str">
            <v>备注</v>
          </cell>
          <cell r="AM3" t="str">
            <v>入职日期</v>
          </cell>
          <cell r="AN3" t="str">
            <v>离职日期</v>
          </cell>
          <cell r="AO3" t="str">
            <v>车间</v>
          </cell>
          <cell r="AP3" t="str">
            <v>补卡</v>
          </cell>
          <cell r="AQ3" t="str">
            <v>迟到</v>
          </cell>
        </row>
        <row r="3">
          <cell r="AS3">
            <v>18</v>
          </cell>
          <cell r="AT3">
            <v>24.5</v>
          </cell>
          <cell r="AU3" t="str">
            <v>差异</v>
          </cell>
        </row>
        <row r="4">
          <cell r="D4" t="str">
            <v>李国花</v>
          </cell>
          <cell r="E4" t="str">
            <v>东方人才</v>
          </cell>
          <cell r="F4">
            <v>0</v>
          </cell>
          <cell r="G4">
            <v>10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0</v>
          </cell>
          <cell r="U4">
            <v>10</v>
          </cell>
          <cell r="V4">
            <v>10</v>
          </cell>
          <cell r="W4">
            <v>0</v>
          </cell>
          <cell r="X4">
            <v>10</v>
          </cell>
          <cell r="Y4">
            <v>10</v>
          </cell>
          <cell r="Z4">
            <v>10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110</v>
          </cell>
          <cell r="AL4" t="str">
            <v>旷工三天扣60工时</v>
          </cell>
          <cell r="AM4">
            <v>45660</v>
          </cell>
          <cell r="AN4">
            <v>45678</v>
          </cell>
          <cell r="AO4" t="str">
            <v>发泡</v>
          </cell>
        </row>
        <row r="4">
          <cell r="AR4">
            <v>13.75</v>
          </cell>
          <cell r="AS4">
            <v>1980</v>
          </cell>
          <cell r="AT4">
            <v>2695</v>
          </cell>
          <cell r="AU4">
            <v>715</v>
          </cell>
          <cell r="AV4">
            <v>110</v>
          </cell>
          <cell r="AW4">
            <v>0</v>
          </cell>
        </row>
        <row r="5">
          <cell r="D5" t="str">
            <v>肖佳昕</v>
          </cell>
          <cell r="E5" t="str">
            <v>东方人才</v>
          </cell>
          <cell r="F5">
            <v>0</v>
          </cell>
          <cell r="G5">
            <v>0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0</v>
          </cell>
          <cell r="N5">
            <v>10</v>
          </cell>
          <cell r="O5">
            <v>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0</v>
          </cell>
          <cell r="V5">
            <v>10</v>
          </cell>
          <cell r="W5">
            <v>10</v>
          </cell>
          <cell r="X5">
            <v>10</v>
          </cell>
          <cell r="Y5">
            <v>10</v>
          </cell>
          <cell r="Z5">
            <v>10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</v>
          </cell>
          <cell r="AL5" t="str">
            <v>旷工一天扣20工时</v>
          </cell>
          <cell r="AM5">
            <v>45660</v>
          </cell>
          <cell r="AN5">
            <v>45684</v>
          </cell>
          <cell r="AO5" t="str">
            <v>发泡</v>
          </cell>
        </row>
        <row r="5">
          <cell r="AR5">
            <v>17.5</v>
          </cell>
          <cell r="AS5">
            <v>2520</v>
          </cell>
          <cell r="AT5">
            <v>3430</v>
          </cell>
          <cell r="AU5">
            <v>910</v>
          </cell>
          <cell r="AV5">
            <v>140</v>
          </cell>
          <cell r="AW5">
            <v>0</v>
          </cell>
        </row>
        <row r="6">
          <cell r="D6" t="str">
            <v>杨梅</v>
          </cell>
          <cell r="E6" t="str">
            <v>东方人才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10</v>
          </cell>
          <cell r="X6">
            <v>10</v>
          </cell>
          <cell r="Y6">
            <v>10</v>
          </cell>
          <cell r="Z6">
            <v>10</v>
          </cell>
          <cell r="AA6">
            <v>10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6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95</v>
          </cell>
        </row>
        <row r="6">
          <cell r="AM6">
            <v>45675</v>
          </cell>
          <cell r="AN6">
            <v>45684</v>
          </cell>
          <cell r="AO6" t="str">
            <v>发泡</v>
          </cell>
        </row>
        <row r="6">
          <cell r="AR6">
            <v>11.875</v>
          </cell>
          <cell r="AS6">
            <v>1710</v>
          </cell>
          <cell r="AT6">
            <v>2327.5</v>
          </cell>
          <cell r="AU6">
            <v>617.5</v>
          </cell>
          <cell r="AV6">
            <v>96</v>
          </cell>
          <cell r="AW6">
            <v>-1</v>
          </cell>
        </row>
        <row r="7">
          <cell r="D7" t="str">
            <v>余增</v>
          </cell>
          <cell r="E7" t="str">
            <v>东方人才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10</v>
          </cell>
          <cell r="X7">
            <v>4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54</v>
          </cell>
        </row>
        <row r="7">
          <cell r="AM7">
            <v>45675</v>
          </cell>
          <cell r="AN7">
            <v>45682</v>
          </cell>
          <cell r="AO7" t="str">
            <v>发泡</v>
          </cell>
        </row>
        <row r="7">
          <cell r="AR7">
            <v>6.75</v>
          </cell>
          <cell r="AS7">
            <v>972</v>
          </cell>
          <cell r="AT7">
            <v>1323</v>
          </cell>
          <cell r="AU7">
            <v>351</v>
          </cell>
          <cell r="AV7">
            <v>54</v>
          </cell>
          <cell r="AW7">
            <v>0</v>
          </cell>
        </row>
        <row r="8">
          <cell r="D8" t="str">
            <v>周雅文</v>
          </cell>
          <cell r="E8" t="str">
            <v>东方人才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60</v>
          </cell>
        </row>
        <row r="8">
          <cell r="AM8">
            <v>45675</v>
          </cell>
          <cell r="AN8">
            <v>45682</v>
          </cell>
          <cell r="AO8" t="str">
            <v>发泡</v>
          </cell>
        </row>
        <row r="8">
          <cell r="AR8">
            <v>7.5</v>
          </cell>
          <cell r="AS8">
            <v>1080</v>
          </cell>
          <cell r="AT8">
            <v>1470</v>
          </cell>
          <cell r="AU8">
            <v>390</v>
          </cell>
          <cell r="AV8">
            <v>60</v>
          </cell>
          <cell r="AW8">
            <v>0</v>
          </cell>
        </row>
        <row r="9">
          <cell r="D9" t="str">
            <v>郭依玄</v>
          </cell>
          <cell r="E9" t="str">
            <v>东方人才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50</v>
          </cell>
        </row>
        <row r="9">
          <cell r="AM9">
            <v>45675</v>
          </cell>
          <cell r="AN9">
            <v>45682</v>
          </cell>
          <cell r="AO9" t="str">
            <v>发泡</v>
          </cell>
        </row>
        <row r="9">
          <cell r="AR9">
            <v>6.25</v>
          </cell>
          <cell r="AS9">
            <v>900</v>
          </cell>
          <cell r="AT9">
            <v>1225</v>
          </cell>
          <cell r="AU9">
            <v>325</v>
          </cell>
          <cell r="AV9">
            <v>50</v>
          </cell>
          <cell r="AW9">
            <v>0</v>
          </cell>
        </row>
        <row r="10">
          <cell r="D10" t="str">
            <v>文红波</v>
          </cell>
          <cell r="E10" t="str">
            <v>东方人才</v>
          </cell>
          <cell r="F10">
            <v>0</v>
          </cell>
          <cell r="G10">
            <v>10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70</v>
          </cell>
        </row>
        <row r="10">
          <cell r="AM10">
            <v>45659</v>
          </cell>
          <cell r="AN10">
            <v>45666</v>
          </cell>
          <cell r="AO10" t="str">
            <v>发泡</v>
          </cell>
        </row>
        <row r="10">
          <cell r="AR10">
            <v>8.75</v>
          </cell>
          <cell r="AS10">
            <v>1260</v>
          </cell>
          <cell r="AT10">
            <v>1715</v>
          </cell>
          <cell r="AU10">
            <v>455</v>
          </cell>
          <cell r="AV10">
            <v>70</v>
          </cell>
          <cell r="AW10">
            <v>0</v>
          </cell>
        </row>
        <row r="11">
          <cell r="D11" t="str">
            <v>姜茂</v>
          </cell>
          <cell r="E11" t="str">
            <v>东方人才</v>
          </cell>
          <cell r="F11">
            <v>0</v>
          </cell>
          <cell r="G11">
            <v>0</v>
          </cell>
          <cell r="H11">
            <v>10</v>
          </cell>
          <cell r="I11">
            <v>10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30</v>
          </cell>
        </row>
        <row r="11">
          <cell r="AM11">
            <v>45660</v>
          </cell>
          <cell r="AN11">
            <v>45663</v>
          </cell>
          <cell r="AO11" t="str">
            <v>发泡</v>
          </cell>
          <cell r="AP11">
            <v>-10</v>
          </cell>
        </row>
        <row r="11">
          <cell r="AR11">
            <v>3.75</v>
          </cell>
          <cell r="AS11">
            <v>540</v>
          </cell>
          <cell r="AT11">
            <v>735</v>
          </cell>
          <cell r="AU11">
            <v>195</v>
          </cell>
          <cell r="AV11">
            <v>30</v>
          </cell>
          <cell r="AW11">
            <v>0</v>
          </cell>
        </row>
        <row r="12">
          <cell r="D12" t="str">
            <v>王贡池</v>
          </cell>
          <cell r="E12" t="str">
            <v>东方人才</v>
          </cell>
          <cell r="F12">
            <v>0</v>
          </cell>
          <cell r="G12">
            <v>0</v>
          </cell>
          <cell r="H12">
            <v>10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18</v>
          </cell>
        </row>
        <row r="12">
          <cell r="AM12">
            <v>45660</v>
          </cell>
          <cell r="AN12">
            <v>45667</v>
          </cell>
          <cell r="AO12" t="str">
            <v>发泡</v>
          </cell>
        </row>
        <row r="12">
          <cell r="AR12">
            <v>2.25</v>
          </cell>
          <cell r="AS12">
            <v>324</v>
          </cell>
          <cell r="AT12">
            <v>441</v>
          </cell>
          <cell r="AU12">
            <v>117</v>
          </cell>
          <cell r="AV12">
            <v>18</v>
          </cell>
          <cell r="AW12">
            <v>0</v>
          </cell>
        </row>
        <row r="13">
          <cell r="D13" t="str">
            <v>庞凯</v>
          </cell>
          <cell r="E13" t="str">
            <v>东方人才</v>
          </cell>
          <cell r="F13">
            <v>0</v>
          </cell>
          <cell r="G13">
            <v>0</v>
          </cell>
          <cell r="H13">
            <v>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50</v>
          </cell>
        </row>
        <row r="13">
          <cell r="AM13">
            <v>45661</v>
          </cell>
          <cell r="AN13">
            <v>45666</v>
          </cell>
          <cell r="AO13" t="str">
            <v>发泡</v>
          </cell>
        </row>
        <row r="13">
          <cell r="AR13">
            <v>6.25</v>
          </cell>
          <cell r="AS13">
            <v>900</v>
          </cell>
          <cell r="AT13">
            <v>1225</v>
          </cell>
          <cell r="AU13">
            <v>325</v>
          </cell>
          <cell r="AV13">
            <v>50</v>
          </cell>
          <cell r="AW13">
            <v>0</v>
          </cell>
        </row>
        <row r="14">
          <cell r="D14" t="str">
            <v>何爱林</v>
          </cell>
          <cell r="E14" t="str">
            <v>东方人才</v>
          </cell>
          <cell r="F14">
            <v>0</v>
          </cell>
          <cell r="G14">
            <v>10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60</v>
          </cell>
        </row>
        <row r="14">
          <cell r="AM14">
            <v>45659</v>
          </cell>
          <cell r="AN14">
            <v>45665</v>
          </cell>
          <cell r="AO14" t="str">
            <v>发泡</v>
          </cell>
        </row>
        <row r="14">
          <cell r="AR14">
            <v>7.5</v>
          </cell>
          <cell r="AS14">
            <v>1080</v>
          </cell>
          <cell r="AT14">
            <v>1470</v>
          </cell>
          <cell r="AU14">
            <v>390</v>
          </cell>
          <cell r="AV14">
            <v>60</v>
          </cell>
          <cell r="AW14">
            <v>0</v>
          </cell>
        </row>
        <row r="15">
          <cell r="D15" t="str">
            <v>王施俊</v>
          </cell>
          <cell r="E15" t="str">
            <v>东方人才</v>
          </cell>
          <cell r="F15">
            <v>0</v>
          </cell>
          <cell r="G15">
            <v>10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0</v>
          </cell>
          <cell r="N15">
            <v>10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80</v>
          </cell>
        </row>
        <row r="15">
          <cell r="AM15">
            <v>45659</v>
          </cell>
          <cell r="AN15">
            <v>45668</v>
          </cell>
          <cell r="AO15" t="str">
            <v>发泡</v>
          </cell>
        </row>
        <row r="15">
          <cell r="AR15">
            <v>10</v>
          </cell>
          <cell r="AS15">
            <v>1440</v>
          </cell>
          <cell r="AT15">
            <v>1960</v>
          </cell>
          <cell r="AU15">
            <v>520</v>
          </cell>
          <cell r="AV15">
            <v>80</v>
          </cell>
          <cell r="AW15">
            <v>0</v>
          </cell>
        </row>
        <row r="16">
          <cell r="D16" t="str">
            <v>陈俊</v>
          </cell>
          <cell r="E16" t="str">
            <v>东方人才</v>
          </cell>
          <cell r="F16">
            <v>0</v>
          </cell>
          <cell r="G16">
            <v>10.5</v>
          </cell>
          <cell r="H16">
            <v>8.5</v>
          </cell>
          <cell r="I16">
            <v>6.5</v>
          </cell>
          <cell r="J16">
            <v>0</v>
          </cell>
          <cell r="K16">
            <v>10.5</v>
          </cell>
          <cell r="L16">
            <v>10</v>
          </cell>
          <cell r="M16">
            <v>11.5</v>
          </cell>
          <cell r="N16">
            <v>10</v>
          </cell>
          <cell r="O16">
            <v>8</v>
          </cell>
          <cell r="P16">
            <v>4</v>
          </cell>
          <cell r="Q16">
            <v>4</v>
          </cell>
          <cell r="R16">
            <v>10.5</v>
          </cell>
          <cell r="S16">
            <v>8.5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102.5</v>
          </cell>
        </row>
        <row r="16">
          <cell r="AM16">
            <v>45659</v>
          </cell>
          <cell r="AN16">
            <v>45671</v>
          </cell>
          <cell r="AO16" t="str">
            <v>仓管</v>
          </cell>
        </row>
        <row r="16">
          <cell r="AR16">
            <v>12.8125</v>
          </cell>
          <cell r="AS16">
            <v>1845</v>
          </cell>
          <cell r="AT16">
            <v>2511.25</v>
          </cell>
          <cell r="AU16">
            <v>666.25</v>
          </cell>
          <cell r="AV16">
            <v>102.5</v>
          </cell>
          <cell r="AW16">
            <v>0</v>
          </cell>
        </row>
        <row r="17">
          <cell r="D17" t="str">
            <v>刘新</v>
          </cell>
          <cell r="E17" t="str">
            <v>东方人才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</v>
          </cell>
          <cell r="R17">
            <v>10</v>
          </cell>
          <cell r="S17">
            <v>10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140</v>
          </cell>
        </row>
        <row r="17">
          <cell r="AM17">
            <v>45658</v>
          </cell>
          <cell r="AN17">
            <v>45673</v>
          </cell>
          <cell r="AO17" t="str">
            <v>发泡</v>
          </cell>
        </row>
        <row r="17">
          <cell r="AR17">
            <v>17.5</v>
          </cell>
          <cell r="AS17">
            <v>2520</v>
          </cell>
          <cell r="AT17">
            <v>3430</v>
          </cell>
          <cell r="AU17">
            <v>910</v>
          </cell>
          <cell r="AV17">
            <v>140</v>
          </cell>
          <cell r="AW17">
            <v>0</v>
          </cell>
        </row>
        <row r="18">
          <cell r="D18" t="str">
            <v>李希</v>
          </cell>
          <cell r="E18" t="str">
            <v>东方人才</v>
          </cell>
          <cell r="F18">
            <v>0</v>
          </cell>
          <cell r="G18">
            <v>0</v>
          </cell>
          <cell r="H18">
            <v>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</v>
          </cell>
          <cell r="R18">
            <v>10</v>
          </cell>
          <cell r="S18">
            <v>10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150</v>
          </cell>
        </row>
        <row r="18">
          <cell r="AM18">
            <v>45661</v>
          </cell>
          <cell r="AN18">
            <v>45675</v>
          </cell>
          <cell r="AO18" t="str">
            <v>发泡</v>
          </cell>
        </row>
        <row r="18">
          <cell r="AR18">
            <v>18.75</v>
          </cell>
          <cell r="AS18">
            <v>2700</v>
          </cell>
          <cell r="AT18">
            <v>3675</v>
          </cell>
          <cell r="AU18">
            <v>975</v>
          </cell>
          <cell r="AV18">
            <v>150</v>
          </cell>
          <cell r="AW18">
            <v>0</v>
          </cell>
        </row>
        <row r="19">
          <cell r="D19" t="str">
            <v>龙键鑫</v>
          </cell>
          <cell r="E19" t="str">
            <v>湖南诚展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3.5</v>
          </cell>
          <cell r="K19">
            <v>6.5</v>
          </cell>
          <cell r="L19">
            <v>3</v>
          </cell>
          <cell r="M19">
            <v>5.5</v>
          </cell>
          <cell r="N19">
            <v>6.5</v>
          </cell>
          <cell r="O19">
            <v>0</v>
          </cell>
          <cell r="P19">
            <v>5.5</v>
          </cell>
          <cell r="Q19">
            <v>0</v>
          </cell>
          <cell r="R19">
            <v>0</v>
          </cell>
          <cell r="S19">
            <v>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43.5</v>
          </cell>
          <cell r="AL19" t="str">
            <v>19/H结算</v>
          </cell>
          <cell r="AM19">
            <v>45545</v>
          </cell>
          <cell r="AN19">
            <v>45673</v>
          </cell>
          <cell r="AO19" t="str">
            <v>组装</v>
          </cell>
          <cell r="AP19">
            <v>-10</v>
          </cell>
        </row>
        <row r="19">
          <cell r="AR19">
            <v>5.4375</v>
          </cell>
          <cell r="AS19">
            <v>783</v>
          </cell>
          <cell r="AT19">
            <v>1065.75</v>
          </cell>
          <cell r="AU19">
            <v>282.75</v>
          </cell>
          <cell r="AV19">
            <v>43.5</v>
          </cell>
          <cell r="AW19">
            <v>0</v>
          </cell>
        </row>
        <row r="20">
          <cell r="D20" t="str">
            <v>尹健龙</v>
          </cell>
          <cell r="E20" t="str">
            <v>湖南诚展</v>
          </cell>
          <cell r="F20">
            <v>0</v>
          </cell>
          <cell r="G20">
            <v>0</v>
          </cell>
          <cell r="H20">
            <v>7</v>
          </cell>
          <cell r="I20">
            <v>0</v>
          </cell>
          <cell r="J20">
            <v>0</v>
          </cell>
          <cell r="K20">
            <v>6.5</v>
          </cell>
          <cell r="L20">
            <v>3</v>
          </cell>
          <cell r="M20">
            <v>5.5</v>
          </cell>
          <cell r="N20">
            <v>6.5</v>
          </cell>
          <cell r="O20">
            <v>0</v>
          </cell>
          <cell r="P20">
            <v>0</v>
          </cell>
          <cell r="Q20">
            <v>0</v>
          </cell>
          <cell r="R20">
            <v>7</v>
          </cell>
          <cell r="S20">
            <v>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41.5</v>
          </cell>
          <cell r="AL20" t="str">
            <v>19/H结算</v>
          </cell>
          <cell r="AM20">
            <v>45555</v>
          </cell>
          <cell r="AN20">
            <v>45673</v>
          </cell>
          <cell r="AO20" t="str">
            <v>组装</v>
          </cell>
        </row>
        <row r="20">
          <cell r="AR20">
            <v>5.1875</v>
          </cell>
          <cell r="AS20">
            <v>747</v>
          </cell>
          <cell r="AT20">
            <v>1016.75</v>
          </cell>
          <cell r="AU20">
            <v>269.75</v>
          </cell>
          <cell r="AV20" t="e">
            <v>#N/A</v>
          </cell>
          <cell r="AW20" t="e">
            <v>#N/A</v>
          </cell>
        </row>
        <row r="21">
          <cell r="D21" t="str">
            <v>韩迎</v>
          </cell>
          <cell r="E21" t="str">
            <v>湖南诚展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6.5</v>
          </cell>
          <cell r="L21">
            <v>3</v>
          </cell>
          <cell r="M21">
            <v>5.5</v>
          </cell>
          <cell r="N21">
            <v>6.5</v>
          </cell>
          <cell r="O21">
            <v>0</v>
          </cell>
          <cell r="P21">
            <v>0</v>
          </cell>
          <cell r="Q21">
            <v>0</v>
          </cell>
          <cell r="R21">
            <v>7</v>
          </cell>
          <cell r="S21">
            <v>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41.5</v>
          </cell>
          <cell r="AL21" t="str">
            <v>19/H结算</v>
          </cell>
          <cell r="AM21">
            <v>45597</v>
          </cell>
          <cell r="AN21">
            <v>45673</v>
          </cell>
          <cell r="AO21" t="str">
            <v>组装</v>
          </cell>
        </row>
        <row r="21">
          <cell r="AR21">
            <v>5.1875</v>
          </cell>
          <cell r="AS21">
            <v>747</v>
          </cell>
          <cell r="AT21">
            <v>1016.75</v>
          </cell>
          <cell r="AU21">
            <v>269.75</v>
          </cell>
          <cell r="AV21">
            <v>41.5</v>
          </cell>
          <cell r="AW21">
            <v>0</v>
          </cell>
        </row>
        <row r="22">
          <cell r="D22" t="str">
            <v>文开华</v>
          </cell>
          <cell r="E22" t="str">
            <v>湖南诚展</v>
          </cell>
          <cell r="F22">
            <v>0</v>
          </cell>
          <cell r="G22">
            <v>0</v>
          </cell>
          <cell r="H22">
            <v>7</v>
          </cell>
          <cell r="I22">
            <v>0</v>
          </cell>
          <cell r="J22">
            <v>0</v>
          </cell>
          <cell r="K22">
            <v>6.5</v>
          </cell>
          <cell r="L22">
            <v>3</v>
          </cell>
          <cell r="M22">
            <v>5.5</v>
          </cell>
          <cell r="N22">
            <v>6.5</v>
          </cell>
          <cell r="O22">
            <v>0</v>
          </cell>
          <cell r="P22">
            <v>0</v>
          </cell>
          <cell r="Q22">
            <v>0</v>
          </cell>
          <cell r="R22">
            <v>7</v>
          </cell>
          <cell r="S22">
            <v>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41.5</v>
          </cell>
          <cell r="AL22" t="str">
            <v>19/H结算</v>
          </cell>
          <cell r="AM22">
            <v>45593</v>
          </cell>
          <cell r="AN22">
            <v>45673</v>
          </cell>
          <cell r="AO22" t="str">
            <v>组装</v>
          </cell>
        </row>
        <row r="22">
          <cell r="AR22">
            <v>5.1875</v>
          </cell>
          <cell r="AS22">
            <v>747</v>
          </cell>
          <cell r="AT22">
            <v>1016.75</v>
          </cell>
          <cell r="AU22">
            <v>269.75</v>
          </cell>
          <cell r="AV22">
            <v>41.5</v>
          </cell>
          <cell r="AW22">
            <v>0</v>
          </cell>
        </row>
        <row r="23">
          <cell r="D23" t="str">
            <v>喻渭涛</v>
          </cell>
          <cell r="E23" t="str">
            <v>湖南诚展</v>
          </cell>
          <cell r="F23">
            <v>0</v>
          </cell>
          <cell r="G23">
            <v>0</v>
          </cell>
          <cell r="H23">
            <v>7</v>
          </cell>
          <cell r="I23">
            <v>0</v>
          </cell>
          <cell r="J23">
            <v>0</v>
          </cell>
          <cell r="K23">
            <v>6.5</v>
          </cell>
          <cell r="L23">
            <v>3</v>
          </cell>
          <cell r="M23">
            <v>5.5</v>
          </cell>
          <cell r="N23">
            <v>6.5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35.5</v>
          </cell>
          <cell r="AL23" t="str">
            <v>19/H结算</v>
          </cell>
          <cell r="AM23">
            <v>45578</v>
          </cell>
          <cell r="AN23">
            <v>45673</v>
          </cell>
          <cell r="AO23" t="str">
            <v>组装</v>
          </cell>
        </row>
        <row r="23">
          <cell r="AR23">
            <v>4.4375</v>
          </cell>
          <cell r="AS23">
            <v>639</v>
          </cell>
          <cell r="AT23">
            <v>869.75</v>
          </cell>
          <cell r="AU23">
            <v>230.75</v>
          </cell>
          <cell r="AV23">
            <v>35.5</v>
          </cell>
          <cell r="AW23">
            <v>0</v>
          </cell>
        </row>
        <row r="24">
          <cell r="D24" t="str">
            <v>胡文军</v>
          </cell>
          <cell r="E24" t="str">
            <v>湖南诚展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3.5</v>
          </cell>
          <cell r="K24">
            <v>0</v>
          </cell>
          <cell r="L24">
            <v>3</v>
          </cell>
          <cell r="M24">
            <v>5.5</v>
          </cell>
          <cell r="N24">
            <v>6.5</v>
          </cell>
          <cell r="O24">
            <v>0</v>
          </cell>
          <cell r="P24">
            <v>0</v>
          </cell>
          <cell r="Q24">
            <v>0</v>
          </cell>
          <cell r="R24">
            <v>7</v>
          </cell>
          <cell r="S24">
            <v>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38.5</v>
          </cell>
          <cell r="AL24" t="str">
            <v>19/H结算</v>
          </cell>
          <cell r="AM24">
            <v>45592</v>
          </cell>
          <cell r="AN24">
            <v>45673</v>
          </cell>
          <cell r="AO24" t="str">
            <v>组装</v>
          </cell>
        </row>
        <row r="24">
          <cell r="AR24">
            <v>4.8125</v>
          </cell>
          <cell r="AS24">
            <v>693</v>
          </cell>
          <cell r="AT24">
            <v>943.25</v>
          </cell>
          <cell r="AU24">
            <v>250.25</v>
          </cell>
          <cell r="AV24">
            <v>38.5</v>
          </cell>
          <cell r="AW24">
            <v>0</v>
          </cell>
        </row>
        <row r="25">
          <cell r="D25" t="str">
            <v>陈兴富</v>
          </cell>
          <cell r="E25" t="str">
            <v>湖南诚展</v>
          </cell>
          <cell r="F25">
            <v>0</v>
          </cell>
          <cell r="G25">
            <v>0</v>
          </cell>
          <cell r="H25">
            <v>7</v>
          </cell>
          <cell r="I25">
            <v>0</v>
          </cell>
          <cell r="J25">
            <v>0</v>
          </cell>
          <cell r="K25">
            <v>6.5</v>
          </cell>
          <cell r="L25">
            <v>3</v>
          </cell>
          <cell r="M25">
            <v>5.5</v>
          </cell>
          <cell r="N25">
            <v>6.5</v>
          </cell>
          <cell r="O25">
            <v>0</v>
          </cell>
          <cell r="P25">
            <v>0</v>
          </cell>
          <cell r="Q25">
            <v>0</v>
          </cell>
          <cell r="R25">
            <v>6.5</v>
          </cell>
          <cell r="S25">
            <v>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42</v>
          </cell>
          <cell r="AL25" t="str">
            <v>19/H结算</v>
          </cell>
          <cell r="AM25">
            <v>45595</v>
          </cell>
          <cell r="AN25">
            <v>45673</v>
          </cell>
          <cell r="AO25" t="str">
            <v>组装</v>
          </cell>
        </row>
        <row r="25">
          <cell r="AR25">
            <v>5.25</v>
          </cell>
          <cell r="AS25">
            <v>756</v>
          </cell>
          <cell r="AT25">
            <v>1029</v>
          </cell>
          <cell r="AU25">
            <v>273</v>
          </cell>
          <cell r="AV25">
            <v>42</v>
          </cell>
          <cell r="AW25">
            <v>0</v>
          </cell>
        </row>
        <row r="26">
          <cell r="D26" t="str">
            <v>吴海勇</v>
          </cell>
          <cell r="E26" t="str">
            <v>湖南诚展</v>
          </cell>
          <cell r="F26">
            <v>0</v>
          </cell>
          <cell r="G26">
            <v>0</v>
          </cell>
          <cell r="H26">
            <v>7</v>
          </cell>
          <cell r="I26">
            <v>0</v>
          </cell>
          <cell r="J26">
            <v>0</v>
          </cell>
          <cell r="K26">
            <v>6.5</v>
          </cell>
          <cell r="L26">
            <v>3</v>
          </cell>
          <cell r="M26">
            <v>5.5</v>
          </cell>
          <cell r="N26">
            <v>6.5</v>
          </cell>
          <cell r="O26">
            <v>6.5</v>
          </cell>
          <cell r="P26">
            <v>5.5</v>
          </cell>
          <cell r="Q26">
            <v>0</v>
          </cell>
          <cell r="R26">
            <v>6.5</v>
          </cell>
          <cell r="S26">
            <v>6</v>
          </cell>
          <cell r="T26">
            <v>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60</v>
          </cell>
          <cell r="AL26" t="str">
            <v>19/H结算</v>
          </cell>
          <cell r="AM26">
            <v>45595</v>
          </cell>
          <cell r="AN26">
            <v>45673</v>
          </cell>
          <cell r="AO26" t="str">
            <v>组装</v>
          </cell>
        </row>
        <row r="26">
          <cell r="AR26">
            <v>7.5</v>
          </cell>
          <cell r="AS26">
            <v>1080</v>
          </cell>
          <cell r="AT26">
            <v>1470</v>
          </cell>
          <cell r="AU26">
            <v>390</v>
          </cell>
          <cell r="AV26">
            <v>60</v>
          </cell>
          <cell r="AW26">
            <v>0</v>
          </cell>
        </row>
        <row r="27">
          <cell r="D27" t="str">
            <v>陈桂强</v>
          </cell>
          <cell r="E27" t="str">
            <v>湖南诚展</v>
          </cell>
          <cell r="F27">
            <v>0</v>
          </cell>
          <cell r="G27">
            <v>0</v>
          </cell>
          <cell r="H27">
            <v>7</v>
          </cell>
          <cell r="I27">
            <v>0</v>
          </cell>
          <cell r="J27">
            <v>0</v>
          </cell>
          <cell r="K27">
            <v>6.5</v>
          </cell>
          <cell r="L27">
            <v>3</v>
          </cell>
          <cell r="M27">
            <v>5.5</v>
          </cell>
          <cell r="N27">
            <v>6.5</v>
          </cell>
          <cell r="O27">
            <v>0</v>
          </cell>
          <cell r="P27">
            <v>5.5</v>
          </cell>
          <cell r="Q27">
            <v>0</v>
          </cell>
          <cell r="R27">
            <v>7</v>
          </cell>
          <cell r="S27">
            <v>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</v>
          </cell>
          <cell r="AL27" t="str">
            <v>19/H结算</v>
          </cell>
          <cell r="AM27">
            <v>45595</v>
          </cell>
          <cell r="AN27">
            <v>45673</v>
          </cell>
          <cell r="AO27" t="str">
            <v>组装</v>
          </cell>
        </row>
        <row r="27">
          <cell r="AR27">
            <v>5.875</v>
          </cell>
          <cell r="AS27">
            <v>846</v>
          </cell>
          <cell r="AT27">
            <v>1151.5</v>
          </cell>
          <cell r="AU27">
            <v>305.5</v>
          </cell>
          <cell r="AV27">
            <v>47</v>
          </cell>
          <cell r="AW27">
            <v>0</v>
          </cell>
        </row>
        <row r="28">
          <cell r="D28" t="str">
            <v>齐作主</v>
          </cell>
          <cell r="E28" t="str">
            <v>湖南诚展</v>
          </cell>
          <cell r="F28">
            <v>0</v>
          </cell>
          <cell r="G28">
            <v>0</v>
          </cell>
          <cell r="H28">
            <v>7</v>
          </cell>
          <cell r="I28">
            <v>0</v>
          </cell>
          <cell r="J28">
            <v>0</v>
          </cell>
          <cell r="K28">
            <v>6.5</v>
          </cell>
          <cell r="L28">
            <v>3</v>
          </cell>
          <cell r="M28">
            <v>5.5</v>
          </cell>
          <cell r="N28">
            <v>6.5</v>
          </cell>
          <cell r="O28">
            <v>0</v>
          </cell>
          <cell r="P28">
            <v>0</v>
          </cell>
          <cell r="Q28">
            <v>0</v>
          </cell>
          <cell r="R28">
            <v>7</v>
          </cell>
          <cell r="S28">
            <v>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41.5</v>
          </cell>
          <cell r="AL28" t="str">
            <v>19/H结算</v>
          </cell>
          <cell r="AM28">
            <v>45592</v>
          </cell>
          <cell r="AN28">
            <v>45673</v>
          </cell>
          <cell r="AO28" t="str">
            <v>组装</v>
          </cell>
          <cell r="AP28">
            <v>-10</v>
          </cell>
        </row>
        <row r="28">
          <cell r="AR28">
            <v>5.1875</v>
          </cell>
          <cell r="AS28">
            <v>747</v>
          </cell>
          <cell r="AT28">
            <v>1016.75</v>
          </cell>
          <cell r="AU28">
            <v>269.75</v>
          </cell>
          <cell r="AV28">
            <v>41.5</v>
          </cell>
          <cell r="AW28">
            <v>0</v>
          </cell>
        </row>
        <row r="29">
          <cell r="D29" t="str">
            <v>王尚</v>
          </cell>
          <cell r="E29" t="str">
            <v>湖南诚展</v>
          </cell>
          <cell r="F29">
            <v>0</v>
          </cell>
          <cell r="G29">
            <v>0</v>
          </cell>
          <cell r="H29">
            <v>9.5</v>
          </cell>
          <cell r="I29">
            <v>10.5</v>
          </cell>
          <cell r="J29">
            <v>10.5</v>
          </cell>
          <cell r="K29">
            <v>10.5</v>
          </cell>
          <cell r="L29">
            <v>0</v>
          </cell>
          <cell r="M29">
            <v>10.5</v>
          </cell>
          <cell r="N29">
            <v>10.5</v>
          </cell>
          <cell r="O29">
            <v>10.5</v>
          </cell>
          <cell r="P29">
            <v>10.5</v>
          </cell>
          <cell r="Q29">
            <v>10.5</v>
          </cell>
          <cell r="R29">
            <v>0</v>
          </cell>
          <cell r="S29">
            <v>10.5</v>
          </cell>
          <cell r="T29">
            <v>9.5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113.5</v>
          </cell>
          <cell r="AL29" t="str">
            <v>19/H结算</v>
          </cell>
          <cell r="AM29">
            <v>45625</v>
          </cell>
          <cell r="AN29">
            <v>45673</v>
          </cell>
          <cell r="AO29" t="str">
            <v>组装</v>
          </cell>
        </row>
        <row r="29">
          <cell r="AR29">
            <v>14.1875</v>
          </cell>
          <cell r="AS29">
            <v>2043</v>
          </cell>
          <cell r="AT29">
            <v>2780.75</v>
          </cell>
          <cell r="AU29">
            <v>737.75</v>
          </cell>
          <cell r="AV29">
            <v>113.5</v>
          </cell>
          <cell r="AW29">
            <v>0</v>
          </cell>
        </row>
        <row r="30">
          <cell r="D30" t="str">
            <v>陈明星</v>
          </cell>
          <cell r="E30" t="str">
            <v>湖南诚展</v>
          </cell>
          <cell r="F30">
            <v>0</v>
          </cell>
          <cell r="G30">
            <v>0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  <cell r="P30">
            <v>10.5</v>
          </cell>
          <cell r="Q30">
            <v>10.5</v>
          </cell>
          <cell r="R30">
            <v>10.5</v>
          </cell>
          <cell r="S30">
            <v>10</v>
          </cell>
          <cell r="T30">
            <v>9.5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111</v>
          </cell>
          <cell r="AL30" t="str">
            <v>19/H结算</v>
          </cell>
          <cell r="AM30">
            <v>45619</v>
          </cell>
          <cell r="AN30">
            <v>45673</v>
          </cell>
          <cell r="AO30" t="str">
            <v>组装</v>
          </cell>
        </row>
        <row r="30">
          <cell r="AR30">
            <v>13.875</v>
          </cell>
          <cell r="AS30">
            <v>1998</v>
          </cell>
          <cell r="AT30">
            <v>2719.5</v>
          </cell>
          <cell r="AU30">
            <v>721.5</v>
          </cell>
          <cell r="AV30">
            <v>111</v>
          </cell>
          <cell r="AW30">
            <v>0</v>
          </cell>
        </row>
        <row r="31">
          <cell r="D31" t="str">
            <v>叶辰凯</v>
          </cell>
          <cell r="E31" t="str">
            <v>湖南诚展</v>
          </cell>
          <cell r="F31">
            <v>0</v>
          </cell>
          <cell r="G31">
            <v>0</v>
          </cell>
          <cell r="H31">
            <v>10.5</v>
          </cell>
          <cell r="I31">
            <v>0</v>
          </cell>
          <cell r="J31">
            <v>10.5</v>
          </cell>
          <cell r="K31">
            <v>10.5</v>
          </cell>
          <cell r="L31">
            <v>0</v>
          </cell>
          <cell r="M31">
            <v>10.5</v>
          </cell>
          <cell r="N31">
            <v>10.5</v>
          </cell>
          <cell r="O31">
            <v>10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0</v>
          </cell>
          <cell r="U31">
            <v>10.5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87</v>
          </cell>
          <cell r="AL31" t="str">
            <v>19/H结算</v>
          </cell>
          <cell r="AM31">
            <v>45620</v>
          </cell>
          <cell r="AN31">
            <v>45673</v>
          </cell>
          <cell r="AO31" t="str">
            <v>组装</v>
          </cell>
        </row>
        <row r="31">
          <cell r="AR31">
            <v>10.875</v>
          </cell>
          <cell r="AS31">
            <v>1566</v>
          </cell>
          <cell r="AT31">
            <v>2131.5</v>
          </cell>
          <cell r="AU31">
            <v>565.5</v>
          </cell>
          <cell r="AV31">
            <v>87</v>
          </cell>
          <cell r="AW31">
            <v>0</v>
          </cell>
        </row>
        <row r="32">
          <cell r="D32" t="str">
            <v>陈志波</v>
          </cell>
          <cell r="E32" t="str">
            <v>湖南诚展</v>
          </cell>
          <cell r="F32">
            <v>0</v>
          </cell>
          <cell r="G32">
            <v>0</v>
          </cell>
          <cell r="H32">
            <v>10</v>
          </cell>
          <cell r="I32">
            <v>10</v>
          </cell>
          <cell r="J32">
            <v>10</v>
          </cell>
          <cell r="K32">
            <v>10.5</v>
          </cell>
          <cell r="L32">
            <v>0</v>
          </cell>
          <cell r="M32">
            <v>10</v>
          </cell>
          <cell r="N32">
            <v>3.5</v>
          </cell>
          <cell r="O32">
            <v>0</v>
          </cell>
          <cell r="P32">
            <v>10</v>
          </cell>
          <cell r="Q32">
            <v>10.5</v>
          </cell>
          <cell r="R32">
            <v>10.5</v>
          </cell>
          <cell r="S32">
            <v>10.5</v>
          </cell>
          <cell r="T32">
            <v>9.5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105</v>
          </cell>
          <cell r="AL32" t="str">
            <v>19/H结算</v>
          </cell>
          <cell r="AM32">
            <v>45621</v>
          </cell>
          <cell r="AN32">
            <v>45673</v>
          </cell>
          <cell r="AO32" t="str">
            <v>组装</v>
          </cell>
        </row>
        <row r="32">
          <cell r="AR32">
            <v>13.125</v>
          </cell>
          <cell r="AS32">
            <v>1890</v>
          </cell>
          <cell r="AT32">
            <v>2572.5</v>
          </cell>
          <cell r="AU32">
            <v>682.5</v>
          </cell>
          <cell r="AV32">
            <v>105</v>
          </cell>
          <cell r="AW32">
            <v>0</v>
          </cell>
        </row>
        <row r="33">
          <cell r="D33" t="str">
            <v>袁摇</v>
          </cell>
          <cell r="E33" t="str">
            <v>湖南诚展</v>
          </cell>
          <cell r="F33">
            <v>0</v>
          </cell>
          <cell r="G33">
            <v>0</v>
          </cell>
          <cell r="H33">
            <v>10</v>
          </cell>
          <cell r="I33">
            <v>10</v>
          </cell>
          <cell r="J33">
            <v>10</v>
          </cell>
          <cell r="K33">
            <v>0</v>
          </cell>
          <cell r="L33">
            <v>0</v>
          </cell>
          <cell r="M33">
            <v>9.5</v>
          </cell>
          <cell r="N33">
            <v>0</v>
          </cell>
          <cell r="O33">
            <v>0</v>
          </cell>
          <cell r="P33">
            <v>10.5</v>
          </cell>
          <cell r="Q33">
            <v>10.5</v>
          </cell>
          <cell r="R33">
            <v>10.5</v>
          </cell>
          <cell r="S33">
            <v>0</v>
          </cell>
          <cell r="T33">
            <v>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80</v>
          </cell>
          <cell r="AL33" t="str">
            <v>19/H结算</v>
          </cell>
          <cell r="AM33">
            <v>45616</v>
          </cell>
          <cell r="AN33">
            <v>45673</v>
          </cell>
          <cell r="AO33" t="str">
            <v>组装</v>
          </cell>
        </row>
        <row r="33">
          <cell r="AR33">
            <v>10</v>
          </cell>
          <cell r="AS33">
            <v>1440</v>
          </cell>
          <cell r="AT33">
            <v>1960</v>
          </cell>
          <cell r="AU33">
            <v>520</v>
          </cell>
          <cell r="AV33">
            <v>80</v>
          </cell>
          <cell r="AW33">
            <v>0</v>
          </cell>
        </row>
        <row r="34">
          <cell r="D34" t="str">
            <v>唐帅</v>
          </cell>
          <cell r="E34" t="str">
            <v>湖南诚展</v>
          </cell>
          <cell r="F34">
            <v>0</v>
          </cell>
          <cell r="G34">
            <v>0</v>
          </cell>
          <cell r="H34">
            <v>7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5.5</v>
          </cell>
          <cell r="N34">
            <v>6.5</v>
          </cell>
          <cell r="O34">
            <v>0</v>
          </cell>
          <cell r="P34">
            <v>5.5</v>
          </cell>
          <cell r="Q34">
            <v>0</v>
          </cell>
          <cell r="R34">
            <v>7</v>
          </cell>
          <cell r="S34">
            <v>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41.5</v>
          </cell>
          <cell r="AL34" t="str">
            <v>19/H结算</v>
          </cell>
          <cell r="AM34">
            <v>45608</v>
          </cell>
          <cell r="AN34">
            <v>45673</v>
          </cell>
          <cell r="AO34" t="str">
            <v>组装</v>
          </cell>
        </row>
        <row r="34">
          <cell r="AR34">
            <v>5.1875</v>
          </cell>
          <cell r="AS34">
            <v>747</v>
          </cell>
          <cell r="AT34">
            <v>1016.75</v>
          </cell>
          <cell r="AU34">
            <v>269.75</v>
          </cell>
          <cell r="AV34">
            <v>41.5</v>
          </cell>
          <cell r="AW34">
            <v>0</v>
          </cell>
        </row>
        <row r="35">
          <cell r="D35" t="str">
            <v>龙敏</v>
          </cell>
          <cell r="E35" t="str">
            <v>湖南诚展</v>
          </cell>
          <cell r="F35">
            <v>0</v>
          </cell>
          <cell r="G35">
            <v>0</v>
          </cell>
          <cell r="H35">
            <v>7</v>
          </cell>
          <cell r="I35">
            <v>0</v>
          </cell>
          <cell r="J35">
            <v>3</v>
          </cell>
          <cell r="K35">
            <v>7</v>
          </cell>
          <cell r="L35">
            <v>3</v>
          </cell>
          <cell r="M35">
            <v>5.5</v>
          </cell>
          <cell r="N35">
            <v>6.5</v>
          </cell>
          <cell r="O35">
            <v>0</v>
          </cell>
          <cell r="P35">
            <v>5.5</v>
          </cell>
          <cell r="Q35">
            <v>0</v>
          </cell>
          <cell r="R35">
            <v>7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51.5</v>
          </cell>
          <cell r="AL35" t="str">
            <v>19/H结算</v>
          </cell>
          <cell r="AM35">
            <v>45626</v>
          </cell>
          <cell r="AN35">
            <v>45673</v>
          </cell>
          <cell r="AO35" t="str">
            <v>组装</v>
          </cell>
        </row>
        <row r="35">
          <cell r="AR35">
            <v>6.4375</v>
          </cell>
          <cell r="AS35">
            <v>927</v>
          </cell>
          <cell r="AT35">
            <v>1261.75</v>
          </cell>
          <cell r="AU35">
            <v>334.75</v>
          </cell>
          <cell r="AV35">
            <v>51.5</v>
          </cell>
          <cell r="AW35">
            <v>0</v>
          </cell>
        </row>
        <row r="36">
          <cell r="D36" t="str">
            <v>魏文</v>
          </cell>
          <cell r="E36" t="str">
            <v>湖南诚展</v>
          </cell>
          <cell r="F36">
            <v>0</v>
          </cell>
          <cell r="G36">
            <v>0</v>
          </cell>
          <cell r="H36">
            <v>7</v>
          </cell>
          <cell r="I36">
            <v>0</v>
          </cell>
          <cell r="J36">
            <v>0</v>
          </cell>
          <cell r="K36">
            <v>7</v>
          </cell>
          <cell r="L36">
            <v>3</v>
          </cell>
          <cell r="M36">
            <v>5.5</v>
          </cell>
          <cell r="N36">
            <v>6.5</v>
          </cell>
          <cell r="O36">
            <v>0</v>
          </cell>
          <cell r="P36">
            <v>0</v>
          </cell>
          <cell r="Q36">
            <v>0</v>
          </cell>
          <cell r="R36">
            <v>7</v>
          </cell>
          <cell r="S36">
            <v>7</v>
          </cell>
          <cell r="T36">
            <v>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49</v>
          </cell>
          <cell r="AL36" t="str">
            <v>19/H结算</v>
          </cell>
          <cell r="AM36">
            <v>45622</v>
          </cell>
          <cell r="AN36">
            <v>45673</v>
          </cell>
          <cell r="AO36" t="str">
            <v>组装</v>
          </cell>
        </row>
        <row r="36">
          <cell r="AR36">
            <v>6.125</v>
          </cell>
          <cell r="AS36">
            <v>882</v>
          </cell>
          <cell r="AT36">
            <v>1200.5</v>
          </cell>
          <cell r="AU36">
            <v>318.5</v>
          </cell>
          <cell r="AV36">
            <v>49</v>
          </cell>
          <cell r="AW36">
            <v>0</v>
          </cell>
        </row>
        <row r="37">
          <cell r="D37" t="str">
            <v>马将风</v>
          </cell>
          <cell r="E37" t="str">
            <v>湖南诚展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0</v>
          </cell>
          <cell r="M37">
            <v>9.5</v>
          </cell>
          <cell r="N37">
            <v>6.5</v>
          </cell>
          <cell r="O37">
            <v>0</v>
          </cell>
          <cell r="P37">
            <v>5.5</v>
          </cell>
          <cell r="Q37">
            <v>10.5</v>
          </cell>
          <cell r="R37">
            <v>10.5</v>
          </cell>
          <cell r="S37">
            <v>8.5</v>
          </cell>
          <cell r="T37">
            <v>10.5</v>
          </cell>
          <cell r="U37">
            <v>10.5</v>
          </cell>
          <cell r="V37">
            <v>10.5</v>
          </cell>
          <cell r="W37">
            <v>10.5</v>
          </cell>
          <cell r="X37">
            <v>10.5</v>
          </cell>
          <cell r="Y37">
            <v>10.5</v>
          </cell>
          <cell r="Z37">
            <v>10.5</v>
          </cell>
          <cell r="AA37">
            <v>10.5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175</v>
          </cell>
          <cell r="AL37" t="str">
            <v>19/H结算</v>
          </cell>
          <cell r="AM37">
            <v>45624</v>
          </cell>
          <cell r="AN37">
            <v>45679</v>
          </cell>
          <cell r="AO37" t="str">
            <v>组装</v>
          </cell>
          <cell r="AP37">
            <v>-10</v>
          </cell>
        </row>
        <row r="37">
          <cell r="AR37">
            <v>21.875</v>
          </cell>
        </row>
        <row r="37">
          <cell r="AV37" t="e">
            <v>#N/A</v>
          </cell>
          <cell r="AW37" t="e">
            <v>#N/A</v>
          </cell>
        </row>
        <row r="38">
          <cell r="D38" t="str">
            <v>罗熠鹏</v>
          </cell>
          <cell r="E38" t="str">
            <v>湖南诚展</v>
          </cell>
          <cell r="F38">
            <v>10.5</v>
          </cell>
          <cell r="G38">
            <v>10.5</v>
          </cell>
          <cell r="H38">
            <v>10.5</v>
          </cell>
          <cell r="I38">
            <v>10.5</v>
          </cell>
          <cell r="J38">
            <v>0</v>
          </cell>
          <cell r="K38">
            <v>10.5</v>
          </cell>
          <cell r="L38">
            <v>10.5</v>
          </cell>
          <cell r="M38">
            <v>10.5</v>
          </cell>
          <cell r="N38">
            <v>10.5</v>
          </cell>
          <cell r="O38">
            <v>10.5</v>
          </cell>
          <cell r="P38">
            <v>10.5</v>
          </cell>
          <cell r="Q38">
            <v>10.5</v>
          </cell>
          <cell r="R38">
            <v>10.5</v>
          </cell>
          <cell r="S38">
            <v>10.5</v>
          </cell>
          <cell r="T38">
            <v>10.5</v>
          </cell>
          <cell r="U38">
            <v>10.5</v>
          </cell>
          <cell r="V38">
            <v>4</v>
          </cell>
          <cell r="W38">
            <v>10.5</v>
          </cell>
          <cell r="X38">
            <v>10.5</v>
          </cell>
          <cell r="Y38">
            <v>10.5</v>
          </cell>
          <cell r="Z38">
            <v>10.5</v>
          </cell>
          <cell r="AA38">
            <v>10.5</v>
          </cell>
          <cell r="AB38">
            <v>7</v>
          </cell>
          <cell r="AC38">
            <v>10.5</v>
          </cell>
          <cell r="AD38">
            <v>10.5</v>
          </cell>
          <cell r="AE38">
            <v>10.5</v>
          </cell>
          <cell r="AF38">
            <v>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258.5</v>
          </cell>
          <cell r="AL38" t="str">
            <v>20-28上班8天</v>
          </cell>
          <cell r="AM38">
            <v>45587</v>
          </cell>
        </row>
        <row r="38">
          <cell r="AO38" t="str">
            <v>发泡</v>
          </cell>
        </row>
        <row r="38">
          <cell r="AR38">
            <v>32.3125</v>
          </cell>
          <cell r="AS38">
            <v>4653</v>
          </cell>
          <cell r="AT38">
            <v>6333.25</v>
          </cell>
          <cell r="AU38">
            <v>1680.25</v>
          </cell>
          <cell r="AV38">
            <v>258.5</v>
          </cell>
          <cell r="AW38">
            <v>0</v>
          </cell>
        </row>
        <row r="39">
          <cell r="D39" t="str">
            <v>詹若琪</v>
          </cell>
          <cell r="E39" t="str">
            <v>湖南诚展</v>
          </cell>
          <cell r="F39">
            <v>10.5</v>
          </cell>
          <cell r="G39">
            <v>10.5</v>
          </cell>
          <cell r="H39">
            <v>10.5</v>
          </cell>
          <cell r="I39">
            <v>10.5</v>
          </cell>
          <cell r="J39">
            <v>10.5</v>
          </cell>
          <cell r="K39">
            <v>10.5</v>
          </cell>
          <cell r="L39">
            <v>10.5</v>
          </cell>
          <cell r="M39">
            <v>10.5</v>
          </cell>
          <cell r="N39">
            <v>10.5</v>
          </cell>
          <cell r="O39">
            <v>10.5</v>
          </cell>
          <cell r="P39">
            <v>10.5</v>
          </cell>
          <cell r="Q39">
            <v>10.5</v>
          </cell>
          <cell r="R39">
            <v>10.5</v>
          </cell>
          <cell r="S39">
            <v>10.5</v>
          </cell>
          <cell r="T39">
            <v>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151</v>
          </cell>
        </row>
        <row r="39">
          <cell r="AM39">
            <v>45638</v>
          </cell>
          <cell r="AN39">
            <v>45673</v>
          </cell>
          <cell r="AO39" t="str">
            <v>发泡</v>
          </cell>
        </row>
        <row r="39">
          <cell r="AR39">
            <v>18.875</v>
          </cell>
          <cell r="AS39">
            <v>2718</v>
          </cell>
          <cell r="AT39">
            <v>3699.5</v>
          </cell>
          <cell r="AU39">
            <v>981.5</v>
          </cell>
          <cell r="AV39">
            <v>151</v>
          </cell>
          <cell r="AW39">
            <v>0</v>
          </cell>
        </row>
        <row r="40">
          <cell r="D40" t="str">
            <v>贺震</v>
          </cell>
          <cell r="E40" t="str">
            <v>湖南诚展</v>
          </cell>
          <cell r="F40">
            <v>9</v>
          </cell>
          <cell r="G40">
            <v>10.5</v>
          </cell>
          <cell r="H40">
            <v>10.5</v>
          </cell>
          <cell r="I40">
            <v>10.5</v>
          </cell>
          <cell r="J40">
            <v>10.5</v>
          </cell>
          <cell r="K40">
            <v>10.5</v>
          </cell>
          <cell r="L40">
            <v>4</v>
          </cell>
          <cell r="M40">
            <v>10.5</v>
          </cell>
          <cell r="N40">
            <v>10.5</v>
          </cell>
          <cell r="O40">
            <v>10.5</v>
          </cell>
          <cell r="P40">
            <v>10.5</v>
          </cell>
          <cell r="Q40">
            <v>10.5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118</v>
          </cell>
        </row>
        <row r="40">
          <cell r="AM40">
            <v>45642</v>
          </cell>
          <cell r="AN40">
            <v>45670</v>
          </cell>
          <cell r="AO40" t="str">
            <v>发泡</v>
          </cell>
        </row>
        <row r="40">
          <cell r="AR40">
            <v>14.75</v>
          </cell>
          <cell r="AS40">
            <v>2124</v>
          </cell>
          <cell r="AT40">
            <v>2891</v>
          </cell>
          <cell r="AU40">
            <v>767</v>
          </cell>
          <cell r="AV40">
            <v>118</v>
          </cell>
          <cell r="AW40">
            <v>0</v>
          </cell>
        </row>
        <row r="41">
          <cell r="D41" t="str">
            <v>曾亦轩</v>
          </cell>
          <cell r="E41" t="str">
            <v>湖南诚展</v>
          </cell>
          <cell r="F41">
            <v>10</v>
          </cell>
          <cell r="G41">
            <v>10</v>
          </cell>
          <cell r="H41">
            <v>0</v>
          </cell>
          <cell r="I41">
            <v>10.5</v>
          </cell>
          <cell r="J41">
            <v>10.5</v>
          </cell>
          <cell r="K41">
            <v>10.5</v>
          </cell>
          <cell r="L41">
            <v>10.5</v>
          </cell>
          <cell r="M41">
            <v>10.5</v>
          </cell>
          <cell r="N41">
            <v>10.5</v>
          </cell>
          <cell r="O41">
            <v>10.5</v>
          </cell>
          <cell r="P41">
            <v>10.5</v>
          </cell>
          <cell r="Q41">
            <v>10.5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114.5</v>
          </cell>
        </row>
        <row r="41">
          <cell r="AM41">
            <v>45645</v>
          </cell>
          <cell r="AN41">
            <v>45670</v>
          </cell>
          <cell r="AO41" t="str">
            <v>发泡</v>
          </cell>
          <cell r="AP41">
            <v>-10</v>
          </cell>
        </row>
        <row r="41">
          <cell r="AR41">
            <v>14.3125</v>
          </cell>
          <cell r="AS41">
            <v>2061</v>
          </cell>
          <cell r="AT41">
            <v>2805.25</v>
          </cell>
          <cell r="AU41">
            <v>744.25</v>
          </cell>
          <cell r="AV41">
            <v>114.5</v>
          </cell>
          <cell r="AW41">
            <v>0</v>
          </cell>
        </row>
        <row r="42">
          <cell r="D42" t="str">
            <v>谭泽华</v>
          </cell>
          <cell r="E42" t="str">
            <v>湖南诚展</v>
          </cell>
          <cell r="F42">
            <v>0</v>
          </cell>
          <cell r="G42">
            <v>10</v>
          </cell>
          <cell r="H42">
            <v>10.5</v>
          </cell>
          <cell r="I42">
            <v>10</v>
          </cell>
          <cell r="J42">
            <v>10.5</v>
          </cell>
          <cell r="K42">
            <v>10.5</v>
          </cell>
          <cell r="L42">
            <v>10.5</v>
          </cell>
          <cell r="M42">
            <v>10.5</v>
          </cell>
          <cell r="N42">
            <v>10.5</v>
          </cell>
          <cell r="O42">
            <v>10.5</v>
          </cell>
          <cell r="P42">
            <v>10.5</v>
          </cell>
          <cell r="Q42">
            <v>0</v>
          </cell>
          <cell r="R42">
            <v>10.5</v>
          </cell>
          <cell r="S42">
            <v>10</v>
          </cell>
          <cell r="T42">
            <v>10</v>
          </cell>
          <cell r="U42">
            <v>10.5</v>
          </cell>
          <cell r="V42">
            <v>10.5</v>
          </cell>
          <cell r="W42">
            <v>10</v>
          </cell>
          <cell r="X42">
            <v>10</v>
          </cell>
          <cell r="Y42">
            <v>10.5</v>
          </cell>
          <cell r="Z42">
            <v>10.5</v>
          </cell>
          <cell r="AA42">
            <v>10.5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207</v>
          </cell>
        </row>
        <row r="42">
          <cell r="AM42">
            <v>45645</v>
          </cell>
          <cell r="AN42">
            <v>45684</v>
          </cell>
          <cell r="AO42" t="str">
            <v>发泡</v>
          </cell>
        </row>
        <row r="42">
          <cell r="AR42">
            <v>25.875</v>
          </cell>
          <cell r="AS42">
            <v>3726</v>
          </cell>
          <cell r="AT42">
            <v>5071.5</v>
          </cell>
          <cell r="AU42">
            <v>1345.5</v>
          </cell>
          <cell r="AV42">
            <v>207</v>
          </cell>
          <cell r="AW42">
            <v>0</v>
          </cell>
        </row>
        <row r="43">
          <cell r="D43" t="str">
            <v>张甜</v>
          </cell>
          <cell r="E43" t="str">
            <v>湖南诚展</v>
          </cell>
          <cell r="F43">
            <v>10</v>
          </cell>
          <cell r="G43">
            <v>10.5</v>
          </cell>
          <cell r="H43">
            <v>10.5</v>
          </cell>
          <cell r="I43">
            <v>8.5</v>
          </cell>
          <cell r="J43">
            <v>10</v>
          </cell>
          <cell r="K43">
            <v>10.5</v>
          </cell>
          <cell r="L43">
            <v>10.5</v>
          </cell>
          <cell r="M43">
            <v>10.5</v>
          </cell>
          <cell r="N43">
            <v>10.5</v>
          </cell>
          <cell r="O43">
            <v>10.5</v>
          </cell>
          <cell r="P43">
            <v>10.5</v>
          </cell>
          <cell r="Q43">
            <v>10.5</v>
          </cell>
          <cell r="R43">
            <v>10.5</v>
          </cell>
          <cell r="S43">
            <v>8.5</v>
          </cell>
          <cell r="T43">
            <v>8.5</v>
          </cell>
          <cell r="U43">
            <v>0</v>
          </cell>
          <cell r="V43">
            <v>10.5</v>
          </cell>
          <cell r="W43">
            <v>10.5</v>
          </cell>
          <cell r="X43">
            <v>10.5</v>
          </cell>
          <cell r="Y43">
            <v>10.5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192.5</v>
          </cell>
        </row>
        <row r="43">
          <cell r="AM43">
            <v>45646</v>
          </cell>
          <cell r="AN43">
            <v>45677</v>
          </cell>
          <cell r="AO43" t="str">
            <v>发泡</v>
          </cell>
        </row>
        <row r="43">
          <cell r="AR43">
            <v>24.0625</v>
          </cell>
          <cell r="AS43">
            <v>3465</v>
          </cell>
          <cell r="AT43">
            <v>4716.25</v>
          </cell>
          <cell r="AU43">
            <v>1251.25</v>
          </cell>
          <cell r="AV43">
            <v>192.5</v>
          </cell>
          <cell r="AW43">
            <v>0</v>
          </cell>
        </row>
        <row r="44">
          <cell r="D44" t="str">
            <v>罗洪波</v>
          </cell>
          <cell r="E44" t="str">
            <v>湖南诚展</v>
          </cell>
          <cell r="F44">
            <v>10.5</v>
          </cell>
          <cell r="G44">
            <v>10.5</v>
          </cell>
          <cell r="H44">
            <v>10.5</v>
          </cell>
          <cell r="I44">
            <v>10.5</v>
          </cell>
          <cell r="J44">
            <v>10.5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52.5</v>
          </cell>
        </row>
        <row r="44">
          <cell r="AM44">
            <v>45644</v>
          </cell>
          <cell r="AN44">
            <v>45662</v>
          </cell>
          <cell r="AO44" t="str">
            <v>发泡</v>
          </cell>
        </row>
        <row r="44">
          <cell r="AR44">
            <v>6.5625</v>
          </cell>
          <cell r="AS44">
            <v>945</v>
          </cell>
          <cell r="AT44">
            <v>1286.25</v>
          </cell>
          <cell r="AU44">
            <v>341.25</v>
          </cell>
          <cell r="AV44">
            <v>52.5</v>
          </cell>
          <cell r="AW44">
            <v>0</v>
          </cell>
        </row>
        <row r="45">
          <cell r="D45" t="str">
            <v>黄亚聪</v>
          </cell>
          <cell r="E45" t="str">
            <v>湖南诚展</v>
          </cell>
          <cell r="F45">
            <v>10.5</v>
          </cell>
          <cell r="G45">
            <v>10.5</v>
          </cell>
          <cell r="H45">
            <v>10.5</v>
          </cell>
          <cell r="I45">
            <v>10.5</v>
          </cell>
          <cell r="J45">
            <v>10.5</v>
          </cell>
          <cell r="K45">
            <v>10.5</v>
          </cell>
          <cell r="L45">
            <v>10.5</v>
          </cell>
          <cell r="M45">
            <v>10.5</v>
          </cell>
          <cell r="N45">
            <v>10.5</v>
          </cell>
          <cell r="O45">
            <v>10.5</v>
          </cell>
          <cell r="P45">
            <v>10.5</v>
          </cell>
          <cell r="Q45">
            <v>10.5</v>
          </cell>
          <cell r="R45">
            <v>10.5</v>
          </cell>
          <cell r="S45">
            <v>10.5</v>
          </cell>
          <cell r="T45">
            <v>10.5</v>
          </cell>
          <cell r="U45">
            <v>10.5</v>
          </cell>
          <cell r="V45">
            <v>10.5</v>
          </cell>
          <cell r="W45">
            <v>10.5</v>
          </cell>
          <cell r="X45">
            <v>10.5</v>
          </cell>
          <cell r="Y45">
            <v>10.5</v>
          </cell>
          <cell r="Z45">
            <v>10.5</v>
          </cell>
          <cell r="AA45">
            <v>10.5</v>
          </cell>
          <cell r="AB45">
            <v>10.5</v>
          </cell>
          <cell r="AC45">
            <v>10.5</v>
          </cell>
          <cell r="AD45">
            <v>10</v>
          </cell>
          <cell r="AE45">
            <v>10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272</v>
          </cell>
        </row>
        <row r="45">
          <cell r="AM45">
            <v>45637</v>
          </cell>
          <cell r="AN45">
            <v>45684</v>
          </cell>
          <cell r="AO45" t="str">
            <v>发泡</v>
          </cell>
          <cell r="AP45">
            <v>-10</v>
          </cell>
        </row>
        <row r="45">
          <cell r="AR45">
            <v>34</v>
          </cell>
          <cell r="AS45">
            <v>4896</v>
          </cell>
          <cell r="AT45">
            <v>6664</v>
          </cell>
          <cell r="AU45">
            <v>1768</v>
          </cell>
          <cell r="AV45">
            <v>272</v>
          </cell>
          <cell r="AW45">
            <v>0</v>
          </cell>
        </row>
        <row r="46">
          <cell r="D46" t="str">
            <v>旷新甜</v>
          </cell>
          <cell r="E46" t="str">
            <v>湖南诚展</v>
          </cell>
          <cell r="F46">
            <v>10</v>
          </cell>
          <cell r="G46">
            <v>10.5</v>
          </cell>
          <cell r="H46">
            <v>10.5</v>
          </cell>
          <cell r="I46">
            <v>10.5</v>
          </cell>
          <cell r="J46">
            <v>10.5</v>
          </cell>
          <cell r="K46">
            <v>10.5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62.5</v>
          </cell>
        </row>
        <row r="46">
          <cell r="AM46">
            <v>45658</v>
          </cell>
          <cell r="AN46">
            <v>45664</v>
          </cell>
          <cell r="AO46" t="str">
            <v>发泡</v>
          </cell>
        </row>
        <row r="46">
          <cell r="AR46">
            <v>7.8125</v>
          </cell>
          <cell r="AS46">
            <v>1125</v>
          </cell>
          <cell r="AT46">
            <v>1531.25</v>
          </cell>
          <cell r="AU46">
            <v>406.25</v>
          </cell>
          <cell r="AV46">
            <v>62.5</v>
          </cell>
          <cell r="AW46">
            <v>0</v>
          </cell>
        </row>
        <row r="47">
          <cell r="D47" t="str">
            <v>苏理</v>
          </cell>
          <cell r="E47" t="str">
            <v>湖南诚展</v>
          </cell>
          <cell r="F47">
            <v>0</v>
          </cell>
          <cell r="G47">
            <v>10.5</v>
          </cell>
          <cell r="H47">
            <v>10.5</v>
          </cell>
          <cell r="I47">
            <v>10.5</v>
          </cell>
          <cell r="J47">
            <v>0</v>
          </cell>
          <cell r="K47">
            <v>10.5</v>
          </cell>
          <cell r="L47">
            <v>10.5</v>
          </cell>
          <cell r="M47">
            <v>10.5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63</v>
          </cell>
        </row>
        <row r="47">
          <cell r="AM47">
            <v>45659</v>
          </cell>
          <cell r="AN47">
            <v>45666</v>
          </cell>
          <cell r="AO47" t="str">
            <v>发泡</v>
          </cell>
        </row>
        <row r="47">
          <cell r="AR47">
            <v>7.875</v>
          </cell>
          <cell r="AS47">
            <v>1134</v>
          </cell>
          <cell r="AT47">
            <v>1543.5</v>
          </cell>
          <cell r="AU47">
            <v>409.5</v>
          </cell>
          <cell r="AV47">
            <v>63</v>
          </cell>
          <cell r="AW47">
            <v>0</v>
          </cell>
        </row>
        <row r="48">
          <cell r="D48" t="str">
            <v>刘睿</v>
          </cell>
          <cell r="E48" t="str">
            <v>湖南诚展</v>
          </cell>
          <cell r="F48">
            <v>0</v>
          </cell>
          <cell r="G48">
            <v>0</v>
          </cell>
          <cell r="H48">
            <v>10.5</v>
          </cell>
          <cell r="I48">
            <v>10.5</v>
          </cell>
          <cell r="J48">
            <v>10.5</v>
          </cell>
          <cell r="K48">
            <v>10.5</v>
          </cell>
          <cell r="L48">
            <v>10.5</v>
          </cell>
          <cell r="M48">
            <v>10.5</v>
          </cell>
          <cell r="N48">
            <v>0</v>
          </cell>
          <cell r="O48">
            <v>10.5</v>
          </cell>
          <cell r="P48">
            <v>10.5</v>
          </cell>
          <cell r="Q48">
            <v>10.5</v>
          </cell>
          <cell r="R48">
            <v>10.5</v>
          </cell>
          <cell r="S48">
            <v>10.5</v>
          </cell>
          <cell r="T48">
            <v>10.5</v>
          </cell>
          <cell r="U48">
            <v>10.5</v>
          </cell>
          <cell r="V48">
            <v>10.5</v>
          </cell>
          <cell r="W48">
            <v>10.5</v>
          </cell>
          <cell r="X48">
            <v>10.5</v>
          </cell>
          <cell r="Y48">
            <v>10.5</v>
          </cell>
          <cell r="Z48">
            <v>10.5</v>
          </cell>
          <cell r="AA48">
            <v>10.5</v>
          </cell>
          <cell r="AB48">
            <v>9</v>
          </cell>
          <cell r="AC48">
            <v>10.5</v>
          </cell>
          <cell r="AD48">
            <v>10.5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229.5</v>
          </cell>
        </row>
        <row r="48">
          <cell r="AM48">
            <v>45660</v>
          </cell>
          <cell r="AN48">
            <v>45684</v>
          </cell>
          <cell r="AO48" t="str">
            <v>发泡</v>
          </cell>
          <cell r="AP48">
            <v>-10</v>
          </cell>
        </row>
        <row r="48">
          <cell r="AR48">
            <v>28.6875</v>
          </cell>
          <cell r="AS48">
            <v>4131</v>
          </cell>
          <cell r="AT48">
            <v>5622.75</v>
          </cell>
          <cell r="AU48">
            <v>1491.75</v>
          </cell>
          <cell r="AV48">
            <v>229.5</v>
          </cell>
          <cell r="AW48">
            <v>0</v>
          </cell>
        </row>
        <row r="49">
          <cell r="D49" t="str">
            <v>田栋梁</v>
          </cell>
          <cell r="E49" t="str">
            <v>湖南诚展</v>
          </cell>
          <cell r="F49">
            <v>0</v>
          </cell>
          <cell r="G49">
            <v>0</v>
          </cell>
          <cell r="H49">
            <v>10.5</v>
          </cell>
          <cell r="I49">
            <v>10.5</v>
          </cell>
          <cell r="J49">
            <v>10.5</v>
          </cell>
          <cell r="K49">
            <v>10.5</v>
          </cell>
          <cell r="L49">
            <v>0</v>
          </cell>
          <cell r="M49">
            <v>10.5</v>
          </cell>
          <cell r="N49">
            <v>10.5</v>
          </cell>
          <cell r="O49">
            <v>10.5</v>
          </cell>
          <cell r="P49">
            <v>10.5</v>
          </cell>
          <cell r="Q49">
            <v>10.5</v>
          </cell>
          <cell r="R49">
            <v>10.5</v>
          </cell>
          <cell r="S49">
            <v>10.5</v>
          </cell>
          <cell r="T49">
            <v>10.5</v>
          </cell>
          <cell r="U49">
            <v>10.5</v>
          </cell>
          <cell r="V49">
            <v>10.5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</v>
          </cell>
        </row>
        <row r="49">
          <cell r="AM49">
            <v>45660</v>
          </cell>
          <cell r="AN49">
            <v>45674</v>
          </cell>
          <cell r="AO49" t="str">
            <v>发泡</v>
          </cell>
        </row>
        <row r="49">
          <cell r="AR49">
            <v>18.375</v>
          </cell>
          <cell r="AS49">
            <v>2646</v>
          </cell>
          <cell r="AT49">
            <v>3601.5</v>
          </cell>
          <cell r="AU49">
            <v>955.5</v>
          </cell>
          <cell r="AV49">
            <v>147</v>
          </cell>
          <cell r="AW49">
            <v>0</v>
          </cell>
        </row>
        <row r="50">
          <cell r="D50" t="str">
            <v>邱功学</v>
          </cell>
          <cell r="E50" t="str">
            <v>湖南诚展</v>
          </cell>
          <cell r="F50">
            <v>0</v>
          </cell>
          <cell r="G50">
            <v>0</v>
          </cell>
          <cell r="H50">
            <v>10.5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71</v>
          </cell>
        </row>
        <row r="50">
          <cell r="AM50">
            <v>45660</v>
          </cell>
          <cell r="AN50">
            <v>45666</v>
          </cell>
          <cell r="AO50" t="str">
            <v>发泡</v>
          </cell>
        </row>
        <row r="50">
          <cell r="AR50">
            <v>8.875</v>
          </cell>
          <cell r="AS50">
            <v>1278</v>
          </cell>
          <cell r="AT50">
            <v>1739.5</v>
          </cell>
          <cell r="AU50">
            <v>461.5</v>
          </cell>
          <cell r="AV50">
            <v>71</v>
          </cell>
          <cell r="AW50">
            <v>0</v>
          </cell>
        </row>
        <row r="51">
          <cell r="D51" t="str">
            <v>喻志富</v>
          </cell>
          <cell r="E51" t="str">
            <v>湖南诚展</v>
          </cell>
          <cell r="F51">
            <v>0</v>
          </cell>
          <cell r="G51">
            <v>0</v>
          </cell>
          <cell r="H51">
            <v>0</v>
          </cell>
          <cell r="I51">
            <v>10.5</v>
          </cell>
          <cell r="J51">
            <v>10.5</v>
          </cell>
          <cell r="K51">
            <v>10.5</v>
          </cell>
          <cell r="L51">
            <v>10.5</v>
          </cell>
          <cell r="M51">
            <v>10.5</v>
          </cell>
          <cell r="N51">
            <v>10.5</v>
          </cell>
          <cell r="O51">
            <v>10.5</v>
          </cell>
          <cell r="P51">
            <v>10.5</v>
          </cell>
          <cell r="Q51">
            <v>10.5</v>
          </cell>
          <cell r="R51">
            <v>10.5</v>
          </cell>
          <cell r="S51">
            <v>10.5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115.5</v>
          </cell>
        </row>
        <row r="51">
          <cell r="AM51">
            <v>45661</v>
          </cell>
          <cell r="AN51">
            <v>45684</v>
          </cell>
          <cell r="AO51" t="str">
            <v>发泡</v>
          </cell>
        </row>
        <row r="51">
          <cell r="AR51">
            <v>14.4375</v>
          </cell>
          <cell r="AS51">
            <v>2079</v>
          </cell>
          <cell r="AT51">
            <v>2829.75</v>
          </cell>
          <cell r="AU51">
            <v>750.75</v>
          </cell>
          <cell r="AV51">
            <v>115.5</v>
          </cell>
          <cell r="AW51">
            <v>0</v>
          </cell>
        </row>
        <row r="52">
          <cell r="D52" t="str">
            <v>刘江能</v>
          </cell>
          <cell r="E52" t="str">
            <v>湖南诚展</v>
          </cell>
          <cell r="F52">
            <v>0</v>
          </cell>
          <cell r="G52">
            <v>0</v>
          </cell>
          <cell r="H52">
            <v>0</v>
          </cell>
          <cell r="I52">
            <v>10.5</v>
          </cell>
          <cell r="J52">
            <v>10.5</v>
          </cell>
          <cell r="K52">
            <v>10.5</v>
          </cell>
          <cell r="L52">
            <v>10.5</v>
          </cell>
          <cell r="M52">
            <v>10.5</v>
          </cell>
          <cell r="N52">
            <v>10.5</v>
          </cell>
          <cell r="O52">
            <v>10.5</v>
          </cell>
          <cell r="P52">
            <v>10.5</v>
          </cell>
          <cell r="Q52">
            <v>10.5</v>
          </cell>
          <cell r="R52">
            <v>10.5</v>
          </cell>
          <cell r="S52">
            <v>10.5</v>
          </cell>
          <cell r="T52">
            <v>10.5</v>
          </cell>
          <cell r="U52">
            <v>10.5</v>
          </cell>
          <cell r="V52">
            <v>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140.5</v>
          </cell>
        </row>
        <row r="52">
          <cell r="AM52">
            <v>45661</v>
          </cell>
          <cell r="AN52">
            <v>45674</v>
          </cell>
          <cell r="AO52" t="str">
            <v>发泡</v>
          </cell>
          <cell r="AP52">
            <v>-10</v>
          </cell>
        </row>
        <row r="52">
          <cell r="AR52">
            <v>17.5625</v>
          </cell>
          <cell r="AS52">
            <v>2529</v>
          </cell>
          <cell r="AT52">
            <v>3442.25</v>
          </cell>
          <cell r="AU52">
            <v>913.25</v>
          </cell>
          <cell r="AV52">
            <v>140.5</v>
          </cell>
          <cell r="AW52">
            <v>0</v>
          </cell>
        </row>
        <row r="53">
          <cell r="D53" t="str">
            <v>胡甲文</v>
          </cell>
          <cell r="E53" t="str">
            <v>湖南诚展</v>
          </cell>
          <cell r="F53">
            <v>0</v>
          </cell>
          <cell r="G53">
            <v>0</v>
          </cell>
          <cell r="H53">
            <v>0</v>
          </cell>
          <cell r="I53">
            <v>10.5</v>
          </cell>
          <cell r="J53">
            <v>10.5</v>
          </cell>
          <cell r="K53">
            <v>10.5</v>
          </cell>
          <cell r="L53">
            <v>10.5</v>
          </cell>
          <cell r="M53">
            <v>10.5</v>
          </cell>
          <cell r="N53">
            <v>10.5</v>
          </cell>
          <cell r="O53">
            <v>10.5</v>
          </cell>
          <cell r="P53">
            <v>10.5</v>
          </cell>
          <cell r="Q53">
            <v>10.5</v>
          </cell>
          <cell r="R53">
            <v>10.5</v>
          </cell>
          <cell r="S53">
            <v>10.5</v>
          </cell>
          <cell r="T53">
            <v>10.5</v>
          </cell>
          <cell r="U53">
            <v>10.5</v>
          </cell>
          <cell r="V53">
            <v>10.5</v>
          </cell>
          <cell r="W53">
            <v>10.5</v>
          </cell>
          <cell r="X53">
            <v>10.5</v>
          </cell>
          <cell r="Y53">
            <v>10.5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178.5</v>
          </cell>
        </row>
        <row r="53">
          <cell r="AM53">
            <v>45661</v>
          </cell>
          <cell r="AN53">
            <v>45678</v>
          </cell>
          <cell r="AO53" t="str">
            <v>发泡</v>
          </cell>
        </row>
        <row r="53">
          <cell r="AR53">
            <v>22.3125</v>
          </cell>
          <cell r="AS53">
            <v>3213</v>
          </cell>
          <cell r="AT53">
            <v>4373.25</v>
          </cell>
          <cell r="AU53">
            <v>1160.25</v>
          </cell>
          <cell r="AV53">
            <v>178.5</v>
          </cell>
          <cell r="AW53">
            <v>0</v>
          </cell>
        </row>
        <row r="54">
          <cell r="D54" t="str">
            <v>黄尧</v>
          </cell>
          <cell r="E54" t="str">
            <v>湖南诚展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10.5</v>
          </cell>
          <cell r="W54">
            <v>10.5</v>
          </cell>
          <cell r="X54">
            <v>10.5</v>
          </cell>
          <cell r="Y54">
            <v>10.5</v>
          </cell>
          <cell r="Z54">
            <v>10.5</v>
          </cell>
          <cell r="AA54">
            <v>10.5</v>
          </cell>
          <cell r="AB54">
            <v>10.5</v>
          </cell>
          <cell r="AC54">
            <v>10.5</v>
          </cell>
          <cell r="AD54">
            <v>10.5</v>
          </cell>
          <cell r="AE54">
            <v>10.5</v>
          </cell>
          <cell r="AF54">
            <v>6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111</v>
          </cell>
        </row>
        <row r="54">
          <cell r="AM54">
            <v>45674</v>
          </cell>
          <cell r="AN54">
            <v>45684</v>
          </cell>
          <cell r="AO54" t="str">
            <v>发泡</v>
          </cell>
          <cell r="AP54">
            <v>-40</v>
          </cell>
        </row>
        <row r="54">
          <cell r="AR54">
            <v>13.875</v>
          </cell>
          <cell r="AS54">
            <v>1998</v>
          </cell>
          <cell r="AT54">
            <v>2719.5</v>
          </cell>
          <cell r="AU54">
            <v>721.5</v>
          </cell>
          <cell r="AV54">
            <v>111</v>
          </cell>
          <cell r="AW54">
            <v>0</v>
          </cell>
        </row>
        <row r="55">
          <cell r="D55" t="str">
            <v>罗金</v>
          </cell>
          <cell r="E55" t="str">
            <v>湖南诚展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10.5</v>
          </cell>
          <cell r="X55">
            <v>10.5</v>
          </cell>
          <cell r="Y55">
            <v>10.5</v>
          </cell>
          <cell r="Z55">
            <v>10.5</v>
          </cell>
          <cell r="AA55">
            <v>10.5</v>
          </cell>
          <cell r="AB55">
            <v>10.5</v>
          </cell>
          <cell r="AC55">
            <v>10.5</v>
          </cell>
          <cell r="AD55">
            <v>10.5</v>
          </cell>
          <cell r="AE55">
            <v>10.5</v>
          </cell>
          <cell r="AF55">
            <v>6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100.5</v>
          </cell>
        </row>
        <row r="55">
          <cell r="AM55">
            <v>45675</v>
          </cell>
          <cell r="AN55">
            <v>45684</v>
          </cell>
          <cell r="AO55" t="str">
            <v>发泡</v>
          </cell>
        </row>
        <row r="55">
          <cell r="AR55">
            <v>12.5625</v>
          </cell>
          <cell r="AS55">
            <v>1809</v>
          </cell>
          <cell r="AT55">
            <v>2462.25</v>
          </cell>
          <cell r="AU55">
            <v>653.25</v>
          </cell>
          <cell r="AV55">
            <v>100.5</v>
          </cell>
          <cell r="AW55">
            <v>0</v>
          </cell>
        </row>
        <row r="56">
          <cell r="D56" t="str">
            <v>易柳梅</v>
          </cell>
          <cell r="E56" t="str">
            <v>湖南诚展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10.5</v>
          </cell>
          <cell r="X56">
            <v>10.5</v>
          </cell>
          <cell r="Y56">
            <v>10.5</v>
          </cell>
          <cell r="Z56">
            <v>10.5</v>
          </cell>
          <cell r="AA56">
            <v>10.5</v>
          </cell>
          <cell r="AB56">
            <v>10.5</v>
          </cell>
          <cell r="AC56">
            <v>10.5</v>
          </cell>
          <cell r="AD56">
            <v>10.5</v>
          </cell>
          <cell r="AE56">
            <v>10.5</v>
          </cell>
          <cell r="AF56">
            <v>6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100.5</v>
          </cell>
        </row>
        <row r="56">
          <cell r="AM56">
            <v>45675</v>
          </cell>
          <cell r="AN56">
            <v>45684</v>
          </cell>
          <cell r="AO56" t="str">
            <v>发泡</v>
          </cell>
        </row>
        <row r="56">
          <cell r="AR56">
            <v>12.5625</v>
          </cell>
          <cell r="AS56">
            <v>1809</v>
          </cell>
          <cell r="AT56">
            <v>2462.25</v>
          </cell>
          <cell r="AU56">
            <v>653.25</v>
          </cell>
          <cell r="AV56">
            <v>100.5</v>
          </cell>
          <cell r="AW56">
            <v>0</v>
          </cell>
        </row>
        <row r="57">
          <cell r="D57" t="str">
            <v>张紫阳</v>
          </cell>
          <cell r="E57" t="str">
            <v>湖南诚展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10.5</v>
          </cell>
          <cell r="X57">
            <v>10.5</v>
          </cell>
          <cell r="Y57">
            <v>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25</v>
          </cell>
        </row>
        <row r="57">
          <cell r="AM57">
            <v>45675</v>
          </cell>
          <cell r="AN57">
            <v>45677</v>
          </cell>
          <cell r="AO57" t="str">
            <v>发泡</v>
          </cell>
        </row>
        <row r="57">
          <cell r="AR57">
            <v>3.125</v>
          </cell>
          <cell r="AS57">
            <v>450</v>
          </cell>
          <cell r="AT57">
            <v>612.5</v>
          </cell>
          <cell r="AU57">
            <v>162.5</v>
          </cell>
          <cell r="AV57">
            <v>25</v>
          </cell>
          <cell r="AW57">
            <v>0</v>
          </cell>
        </row>
        <row r="58">
          <cell r="D58" t="str">
            <v>朱涛</v>
          </cell>
          <cell r="E58" t="str">
            <v>湖南诚展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10</v>
          </cell>
          <cell r="X58">
            <v>10</v>
          </cell>
          <cell r="Y58">
            <v>10.5</v>
          </cell>
          <cell r="Z58">
            <v>10.5</v>
          </cell>
          <cell r="AA58">
            <v>10.5</v>
          </cell>
          <cell r="AB58">
            <v>10.5</v>
          </cell>
          <cell r="AC58">
            <v>10.5</v>
          </cell>
          <cell r="AD58">
            <v>10.5</v>
          </cell>
          <cell r="AE58">
            <v>10.5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93.5</v>
          </cell>
        </row>
        <row r="58">
          <cell r="AM58">
            <v>45675</v>
          </cell>
          <cell r="AN58">
            <v>45684</v>
          </cell>
          <cell r="AO58" t="str">
            <v>发泡</v>
          </cell>
        </row>
        <row r="58">
          <cell r="AR58">
            <v>11.6875</v>
          </cell>
          <cell r="AS58">
            <v>1683</v>
          </cell>
          <cell r="AT58">
            <v>2290.75</v>
          </cell>
          <cell r="AU58">
            <v>607.75</v>
          </cell>
          <cell r="AV58">
            <v>93.5</v>
          </cell>
          <cell r="AW58">
            <v>0</v>
          </cell>
        </row>
        <row r="59">
          <cell r="D59" t="str">
            <v>刘长江</v>
          </cell>
          <cell r="E59" t="str">
            <v>湖南诚展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10.5</v>
          </cell>
          <cell r="Y59">
            <v>10.5</v>
          </cell>
          <cell r="Z59">
            <v>10.5</v>
          </cell>
          <cell r="AA59">
            <v>10.5</v>
          </cell>
          <cell r="AB59">
            <v>10.5</v>
          </cell>
          <cell r="AC59">
            <v>10.5</v>
          </cell>
          <cell r="AD59">
            <v>10.5</v>
          </cell>
          <cell r="AE59">
            <v>10.5</v>
          </cell>
          <cell r="AF59">
            <v>6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90</v>
          </cell>
          <cell r="AL59" t="str">
            <v>20-28上班8天</v>
          </cell>
          <cell r="AM59">
            <v>45676</v>
          </cell>
        </row>
        <row r="59">
          <cell r="AO59" t="str">
            <v>发泡</v>
          </cell>
        </row>
        <row r="59">
          <cell r="AR59">
            <v>11.25</v>
          </cell>
          <cell r="AS59">
            <v>1620</v>
          </cell>
          <cell r="AT59">
            <v>2205</v>
          </cell>
          <cell r="AU59">
            <v>585</v>
          </cell>
          <cell r="AV59">
            <v>90</v>
          </cell>
          <cell r="AW59">
            <v>0</v>
          </cell>
        </row>
        <row r="60">
          <cell r="D60" t="str">
            <v>王明</v>
          </cell>
          <cell r="E60" t="str">
            <v>湖南诚展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10.5</v>
          </cell>
          <cell r="Z60">
            <v>10.5</v>
          </cell>
          <cell r="AA60">
            <v>10.5</v>
          </cell>
          <cell r="AB60">
            <v>10.5</v>
          </cell>
          <cell r="AC60">
            <v>10.5</v>
          </cell>
          <cell r="AD60">
            <v>10</v>
          </cell>
          <cell r="AE60">
            <v>10.5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73</v>
          </cell>
          <cell r="AL60" t="str">
            <v>20-28上班7天</v>
          </cell>
          <cell r="AM60">
            <v>45677</v>
          </cell>
        </row>
        <row r="60">
          <cell r="AO60" t="str">
            <v>发泡</v>
          </cell>
        </row>
        <row r="60">
          <cell r="AR60">
            <v>9.125</v>
          </cell>
          <cell r="AS60">
            <v>1314</v>
          </cell>
          <cell r="AT60">
            <v>1788.5</v>
          </cell>
          <cell r="AU60">
            <v>474.5</v>
          </cell>
          <cell r="AV60">
            <v>73</v>
          </cell>
          <cell r="AW60">
            <v>0</v>
          </cell>
        </row>
        <row r="61">
          <cell r="D61" t="str">
            <v>龙丝琪</v>
          </cell>
          <cell r="E61" t="str">
            <v>湖南诚展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10.5</v>
          </cell>
          <cell r="X61">
            <v>10.5</v>
          </cell>
          <cell r="Y61">
            <v>10.5</v>
          </cell>
          <cell r="Z61">
            <v>10.5</v>
          </cell>
          <cell r="AA61">
            <v>10.5</v>
          </cell>
          <cell r="AB61">
            <v>10.5</v>
          </cell>
          <cell r="AC61">
            <v>10.5</v>
          </cell>
          <cell r="AD61">
            <v>10.5</v>
          </cell>
          <cell r="AE61">
            <v>10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94</v>
          </cell>
        </row>
        <row r="61">
          <cell r="AM61">
            <v>45675</v>
          </cell>
          <cell r="AN61">
            <v>45683</v>
          </cell>
          <cell r="AO61" t="str">
            <v>发泡</v>
          </cell>
        </row>
        <row r="61">
          <cell r="AR61">
            <v>11.75</v>
          </cell>
          <cell r="AS61">
            <v>1692</v>
          </cell>
          <cell r="AT61">
            <v>2303</v>
          </cell>
          <cell r="AU61">
            <v>611</v>
          </cell>
          <cell r="AV61">
            <v>94</v>
          </cell>
          <cell r="AW61">
            <v>0</v>
          </cell>
        </row>
        <row r="62">
          <cell r="D62" t="str">
            <v>刘然</v>
          </cell>
          <cell r="E62" t="str">
            <v>湖南诚展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10.5</v>
          </cell>
          <cell r="N62">
            <v>10.5</v>
          </cell>
          <cell r="O62">
            <v>0</v>
          </cell>
          <cell r="P62">
            <v>10.5</v>
          </cell>
          <cell r="Q62">
            <v>9</v>
          </cell>
          <cell r="R62">
            <v>10.5</v>
          </cell>
          <cell r="S62">
            <v>10.5</v>
          </cell>
          <cell r="T62">
            <v>10.5</v>
          </cell>
          <cell r="U62">
            <v>10.5</v>
          </cell>
          <cell r="V62">
            <v>10.5</v>
          </cell>
          <cell r="W62">
            <v>10.5</v>
          </cell>
          <cell r="X62">
            <v>0</v>
          </cell>
          <cell r="Y62">
            <v>10.5</v>
          </cell>
          <cell r="Z62">
            <v>10.5</v>
          </cell>
          <cell r="AA62">
            <v>10.5</v>
          </cell>
          <cell r="AB62">
            <v>10.5</v>
          </cell>
          <cell r="AC62">
            <v>10.5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156</v>
          </cell>
        </row>
        <row r="62">
          <cell r="AM62">
            <v>45665</v>
          </cell>
          <cell r="AN62">
            <v>45684</v>
          </cell>
          <cell r="AO62" t="str">
            <v>发泡</v>
          </cell>
        </row>
        <row r="62">
          <cell r="AR62">
            <v>19.5</v>
          </cell>
          <cell r="AS62">
            <v>2808</v>
          </cell>
          <cell r="AT62">
            <v>3822</v>
          </cell>
          <cell r="AU62">
            <v>1014</v>
          </cell>
          <cell r="AV62">
            <v>145.5</v>
          </cell>
          <cell r="AW62">
            <v>10.5</v>
          </cell>
        </row>
        <row r="63">
          <cell r="D63" t="str">
            <v>雷欢</v>
          </cell>
          <cell r="E63" t="str">
            <v>湖南诚展</v>
          </cell>
          <cell r="F63">
            <v>8.5</v>
          </cell>
          <cell r="G63">
            <v>8</v>
          </cell>
          <cell r="H63">
            <v>7.5</v>
          </cell>
          <cell r="I63">
            <v>7.5</v>
          </cell>
          <cell r="J63">
            <v>7.5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</row>
        <row r="63">
          <cell r="AM63">
            <v>45622</v>
          </cell>
          <cell r="AN63">
            <v>45665</v>
          </cell>
          <cell r="AO63" t="str">
            <v>焊接</v>
          </cell>
        </row>
        <row r="63">
          <cell r="AR63">
            <v>4.875</v>
          </cell>
          <cell r="AS63">
            <v>702</v>
          </cell>
          <cell r="AT63">
            <v>955.5</v>
          </cell>
          <cell r="AU63">
            <v>253.5</v>
          </cell>
          <cell r="AV63">
            <v>39</v>
          </cell>
          <cell r="AW63">
            <v>0</v>
          </cell>
        </row>
        <row r="64">
          <cell r="D64" t="str">
            <v>向岳才</v>
          </cell>
          <cell r="E64" t="str">
            <v>湖南诚展</v>
          </cell>
          <cell r="F64">
            <v>10.5</v>
          </cell>
          <cell r="G64">
            <v>10.5</v>
          </cell>
          <cell r="H64">
            <v>10.5</v>
          </cell>
          <cell r="I64">
            <v>10.5</v>
          </cell>
          <cell r="J64">
            <v>10.5</v>
          </cell>
          <cell r="K64">
            <v>10.5</v>
          </cell>
          <cell r="L64">
            <v>10.5</v>
          </cell>
          <cell r="M64">
            <v>0</v>
          </cell>
          <cell r="N64">
            <v>10.5</v>
          </cell>
          <cell r="O64">
            <v>10.5</v>
          </cell>
          <cell r="P64">
            <v>10.5</v>
          </cell>
          <cell r="Q64">
            <v>10.5</v>
          </cell>
          <cell r="R64">
            <v>10.5</v>
          </cell>
          <cell r="S64">
            <v>10.5</v>
          </cell>
          <cell r="T64">
            <v>10.5</v>
          </cell>
          <cell r="U64">
            <v>0</v>
          </cell>
          <cell r="V64">
            <v>10.5</v>
          </cell>
          <cell r="W64">
            <v>10.5</v>
          </cell>
          <cell r="X64">
            <v>10.5</v>
          </cell>
          <cell r="Y64">
            <v>10.5</v>
          </cell>
          <cell r="Z64">
            <v>10.5</v>
          </cell>
          <cell r="AA64">
            <v>10.5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210</v>
          </cell>
        </row>
        <row r="64">
          <cell r="AM64">
            <v>45656</v>
          </cell>
          <cell r="AN64">
            <v>45682</v>
          </cell>
          <cell r="AO64" t="str">
            <v>发泡</v>
          </cell>
        </row>
        <row r="64">
          <cell r="AR64">
            <v>26.25</v>
          </cell>
          <cell r="AS64">
            <v>3780</v>
          </cell>
          <cell r="AT64">
            <v>5145</v>
          </cell>
          <cell r="AU64">
            <v>1365</v>
          </cell>
          <cell r="AV64">
            <v>210</v>
          </cell>
          <cell r="AW64">
            <v>0</v>
          </cell>
        </row>
        <row r="65">
          <cell r="D65" t="str">
            <v>李浩</v>
          </cell>
          <cell r="E65" t="str">
            <v>湖南诚展</v>
          </cell>
          <cell r="F65">
            <v>10.5</v>
          </cell>
          <cell r="G65">
            <v>10.5</v>
          </cell>
          <cell r="H65">
            <v>10.5</v>
          </cell>
          <cell r="I65">
            <v>10.5</v>
          </cell>
          <cell r="J65">
            <v>10.5</v>
          </cell>
          <cell r="K65">
            <v>10.5</v>
          </cell>
          <cell r="L65">
            <v>10.5</v>
          </cell>
          <cell r="M65">
            <v>10.5</v>
          </cell>
          <cell r="N65">
            <v>10.5</v>
          </cell>
          <cell r="O65">
            <v>10.5</v>
          </cell>
          <cell r="P65">
            <v>10.5</v>
          </cell>
          <cell r="Q65">
            <v>10.5</v>
          </cell>
          <cell r="R65">
            <v>10.5</v>
          </cell>
          <cell r="S65">
            <v>10.5</v>
          </cell>
          <cell r="T65">
            <v>10.5</v>
          </cell>
          <cell r="U65">
            <v>0</v>
          </cell>
          <cell r="V65">
            <v>10.5</v>
          </cell>
          <cell r="W65">
            <v>10.5</v>
          </cell>
          <cell r="X65">
            <v>10.5</v>
          </cell>
          <cell r="Y65">
            <v>10.5</v>
          </cell>
          <cell r="Z65">
            <v>10.5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210</v>
          </cell>
          <cell r="AL65" t="str">
            <v>20-28上班2天</v>
          </cell>
          <cell r="AM65">
            <v>45656</v>
          </cell>
        </row>
        <row r="65">
          <cell r="AO65" t="str">
            <v>发泡</v>
          </cell>
        </row>
        <row r="65">
          <cell r="AR65">
            <v>26.25</v>
          </cell>
          <cell r="AS65">
            <v>3780</v>
          </cell>
          <cell r="AT65">
            <v>5145</v>
          </cell>
          <cell r="AU65">
            <v>1365</v>
          </cell>
          <cell r="AV65">
            <v>210</v>
          </cell>
          <cell r="AW65">
            <v>0</v>
          </cell>
        </row>
        <row r="66">
          <cell r="D66" t="str">
            <v>谢果</v>
          </cell>
          <cell r="E66" t="str">
            <v>湖南诚展</v>
          </cell>
          <cell r="F66">
            <v>10.5</v>
          </cell>
          <cell r="G66">
            <v>10.5</v>
          </cell>
          <cell r="H66">
            <v>10.5</v>
          </cell>
          <cell r="I66">
            <v>10.5</v>
          </cell>
          <cell r="J66">
            <v>10.5</v>
          </cell>
          <cell r="K66">
            <v>10.5</v>
          </cell>
          <cell r="L66">
            <v>10.5</v>
          </cell>
          <cell r="M66">
            <v>10.5</v>
          </cell>
          <cell r="N66">
            <v>10.5</v>
          </cell>
          <cell r="O66">
            <v>10.5</v>
          </cell>
          <cell r="P66">
            <v>10.5</v>
          </cell>
          <cell r="Q66">
            <v>10.5</v>
          </cell>
          <cell r="R66">
            <v>10.5</v>
          </cell>
          <cell r="S66">
            <v>10.5</v>
          </cell>
          <cell r="T66">
            <v>0</v>
          </cell>
          <cell r="U66">
            <v>10</v>
          </cell>
          <cell r="V66">
            <v>10.5</v>
          </cell>
          <cell r="W66">
            <v>10.5</v>
          </cell>
          <cell r="X66">
            <v>10.5</v>
          </cell>
          <cell r="Y66">
            <v>10.5</v>
          </cell>
          <cell r="Z66">
            <v>10.5</v>
          </cell>
          <cell r="AA66">
            <v>10.5</v>
          </cell>
          <cell r="AB66">
            <v>10.5</v>
          </cell>
          <cell r="AC66">
            <v>10.5</v>
          </cell>
          <cell r="AD66">
            <v>10.5</v>
          </cell>
          <cell r="AE66">
            <v>10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261.5</v>
          </cell>
        </row>
        <row r="66">
          <cell r="AM66">
            <v>45642</v>
          </cell>
          <cell r="AN66">
            <v>45684</v>
          </cell>
          <cell r="AO66" t="str">
            <v>发泡</v>
          </cell>
        </row>
        <row r="66">
          <cell r="AR66">
            <v>32.6875</v>
          </cell>
          <cell r="AS66">
            <v>4707</v>
          </cell>
          <cell r="AT66">
            <v>6406.75</v>
          </cell>
          <cell r="AU66">
            <v>1699.75</v>
          </cell>
          <cell r="AV66">
            <v>261.5</v>
          </cell>
          <cell r="AW66">
            <v>0</v>
          </cell>
        </row>
        <row r="67">
          <cell r="D67" t="str">
            <v>吴海燕</v>
          </cell>
          <cell r="E67" t="str">
            <v>湖南诚展</v>
          </cell>
          <cell r="F67">
            <v>10.5</v>
          </cell>
          <cell r="G67">
            <v>10.5</v>
          </cell>
          <cell r="H67">
            <v>10.5</v>
          </cell>
          <cell r="I67">
            <v>10.5</v>
          </cell>
          <cell r="J67">
            <v>10.5</v>
          </cell>
          <cell r="K67">
            <v>10.5</v>
          </cell>
          <cell r="L67">
            <v>10.5</v>
          </cell>
          <cell r="M67">
            <v>10.5</v>
          </cell>
          <cell r="N67">
            <v>10.5</v>
          </cell>
          <cell r="O67">
            <v>10.5</v>
          </cell>
          <cell r="P67">
            <v>10.5</v>
          </cell>
          <cell r="Q67">
            <v>10.5</v>
          </cell>
          <cell r="R67">
            <v>10.5</v>
          </cell>
          <cell r="S67">
            <v>10.5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147</v>
          </cell>
        </row>
        <row r="67">
          <cell r="AM67">
            <v>45658</v>
          </cell>
          <cell r="AN67">
            <v>45678</v>
          </cell>
          <cell r="AO67" t="str">
            <v>发泡</v>
          </cell>
        </row>
        <row r="67">
          <cell r="AR67">
            <v>18.375</v>
          </cell>
          <cell r="AS67">
            <v>2646</v>
          </cell>
          <cell r="AT67">
            <v>3601.5</v>
          </cell>
          <cell r="AU67">
            <v>955.5</v>
          </cell>
          <cell r="AV67">
            <v>147</v>
          </cell>
          <cell r="AW67">
            <v>0</v>
          </cell>
        </row>
        <row r="68">
          <cell r="D68" t="str">
            <v>周浩兰</v>
          </cell>
          <cell r="E68" t="str">
            <v>湖南诚展</v>
          </cell>
          <cell r="F68">
            <v>0</v>
          </cell>
          <cell r="G68">
            <v>0</v>
          </cell>
          <cell r="H68">
            <v>0</v>
          </cell>
          <cell r="I68">
            <v>10.5</v>
          </cell>
          <cell r="J68">
            <v>10.5</v>
          </cell>
          <cell r="K68">
            <v>10.5</v>
          </cell>
          <cell r="L68">
            <v>10.5</v>
          </cell>
          <cell r="M68">
            <v>10.5</v>
          </cell>
          <cell r="N68">
            <v>10.5</v>
          </cell>
          <cell r="O68">
            <v>10.5</v>
          </cell>
          <cell r="P68">
            <v>10.5</v>
          </cell>
          <cell r="Q68">
            <v>10.5</v>
          </cell>
          <cell r="R68">
            <v>10.5</v>
          </cell>
          <cell r="S68">
            <v>10.5</v>
          </cell>
          <cell r="T68">
            <v>10.5</v>
          </cell>
          <cell r="U68">
            <v>10</v>
          </cell>
          <cell r="V68">
            <v>10.5</v>
          </cell>
          <cell r="W68">
            <v>10.5</v>
          </cell>
          <cell r="X68">
            <v>10.5</v>
          </cell>
          <cell r="Y68">
            <v>10.5</v>
          </cell>
          <cell r="Z68">
            <v>10.5</v>
          </cell>
          <cell r="AA68">
            <v>10.5</v>
          </cell>
          <cell r="AB68">
            <v>10.5</v>
          </cell>
          <cell r="AC68">
            <v>10.5</v>
          </cell>
          <cell r="AD68">
            <v>10.5</v>
          </cell>
          <cell r="AE68">
            <v>10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240.5</v>
          </cell>
        </row>
        <row r="68">
          <cell r="AM68">
            <v>45661</v>
          </cell>
          <cell r="AN68">
            <v>45684</v>
          </cell>
          <cell r="AO68" t="str">
            <v>发泡</v>
          </cell>
        </row>
        <row r="68">
          <cell r="AR68">
            <v>30.0625</v>
          </cell>
          <cell r="AS68">
            <v>4329</v>
          </cell>
          <cell r="AT68">
            <v>5892.25</v>
          </cell>
          <cell r="AU68">
            <v>1563.25</v>
          </cell>
          <cell r="AV68">
            <v>240.5</v>
          </cell>
          <cell r="AW68">
            <v>0</v>
          </cell>
        </row>
        <row r="69">
          <cell r="D69" t="str">
            <v>杜昌良</v>
          </cell>
          <cell r="E69" t="str">
            <v>湖南诚展</v>
          </cell>
          <cell r="F69">
            <v>10.5</v>
          </cell>
          <cell r="G69">
            <v>10.5</v>
          </cell>
          <cell r="H69">
            <v>10.5</v>
          </cell>
          <cell r="I69">
            <v>10.5</v>
          </cell>
          <cell r="J69">
            <v>10.5</v>
          </cell>
          <cell r="K69">
            <v>0</v>
          </cell>
          <cell r="L69">
            <v>10.5</v>
          </cell>
          <cell r="M69">
            <v>10.5</v>
          </cell>
          <cell r="N69">
            <v>10.5</v>
          </cell>
          <cell r="O69">
            <v>10.5</v>
          </cell>
          <cell r="P69">
            <v>10.5</v>
          </cell>
          <cell r="Q69">
            <v>10.5</v>
          </cell>
          <cell r="R69">
            <v>10.5</v>
          </cell>
          <cell r="S69">
            <v>10.5</v>
          </cell>
          <cell r="T69">
            <v>10.5</v>
          </cell>
          <cell r="U69">
            <v>10</v>
          </cell>
          <cell r="V69">
            <v>10.5</v>
          </cell>
          <cell r="W69">
            <v>10.5</v>
          </cell>
          <cell r="X69">
            <v>10.5</v>
          </cell>
          <cell r="Y69">
            <v>10.5</v>
          </cell>
          <cell r="Z69">
            <v>10.5</v>
          </cell>
          <cell r="AA69">
            <v>10.5</v>
          </cell>
          <cell r="AB69">
            <v>10.5</v>
          </cell>
          <cell r="AC69">
            <v>10.5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241</v>
          </cell>
        </row>
        <row r="69">
          <cell r="AM69">
            <v>45637</v>
          </cell>
          <cell r="AN69">
            <v>45684</v>
          </cell>
          <cell r="AO69" t="str">
            <v>发泡</v>
          </cell>
        </row>
        <row r="69">
          <cell r="AR69">
            <v>30.125</v>
          </cell>
          <cell r="AS69">
            <v>4338</v>
          </cell>
          <cell r="AT69">
            <v>5904.5</v>
          </cell>
          <cell r="AU69">
            <v>1566.5</v>
          </cell>
          <cell r="AV69">
            <v>241</v>
          </cell>
          <cell r="AW69">
            <v>0</v>
          </cell>
        </row>
        <row r="70">
          <cell r="D70" t="str">
            <v>段子鹏</v>
          </cell>
          <cell r="E70" t="str">
            <v>湖南诚展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10.5</v>
          </cell>
          <cell r="N70">
            <v>10.5</v>
          </cell>
          <cell r="O70">
            <v>10.5</v>
          </cell>
          <cell r="P70">
            <v>10.5</v>
          </cell>
          <cell r="Q70">
            <v>0</v>
          </cell>
          <cell r="R70">
            <v>10.5</v>
          </cell>
          <cell r="S70">
            <v>10.5</v>
          </cell>
          <cell r="T70">
            <v>10.5</v>
          </cell>
          <cell r="U70">
            <v>10</v>
          </cell>
          <cell r="V70">
            <v>10.5</v>
          </cell>
          <cell r="W70">
            <v>10.5</v>
          </cell>
          <cell r="X70">
            <v>10.5</v>
          </cell>
          <cell r="Y70">
            <v>10.5</v>
          </cell>
          <cell r="Z70">
            <v>10.5</v>
          </cell>
          <cell r="AA70">
            <v>10.5</v>
          </cell>
          <cell r="AB70">
            <v>10.5</v>
          </cell>
          <cell r="AC70">
            <v>10.5</v>
          </cell>
          <cell r="AD70">
            <v>10.5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178</v>
          </cell>
        </row>
        <row r="70">
          <cell r="AM70">
            <v>45665</v>
          </cell>
          <cell r="AN70">
            <v>45683</v>
          </cell>
          <cell r="AO70" t="str">
            <v>发泡</v>
          </cell>
        </row>
        <row r="70">
          <cell r="AR70">
            <v>22.25</v>
          </cell>
          <cell r="AS70">
            <v>3204</v>
          </cell>
          <cell r="AT70">
            <v>4361</v>
          </cell>
          <cell r="AU70">
            <v>1157</v>
          </cell>
          <cell r="AV70">
            <v>178</v>
          </cell>
          <cell r="AW70">
            <v>0</v>
          </cell>
        </row>
        <row r="71">
          <cell r="D71" t="str">
            <v>谭皓宇</v>
          </cell>
          <cell r="E71" t="str">
            <v>湖南诚展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10.5</v>
          </cell>
          <cell r="N71">
            <v>10.5</v>
          </cell>
          <cell r="O71">
            <v>10.5</v>
          </cell>
          <cell r="P71">
            <v>10.5</v>
          </cell>
          <cell r="Q71">
            <v>10.5</v>
          </cell>
          <cell r="R71">
            <v>10.5</v>
          </cell>
          <cell r="S71">
            <v>10.5</v>
          </cell>
          <cell r="T71">
            <v>10.5</v>
          </cell>
          <cell r="U71">
            <v>10</v>
          </cell>
          <cell r="V71">
            <v>10.5</v>
          </cell>
          <cell r="W71">
            <v>10.5</v>
          </cell>
          <cell r="X71">
            <v>10.5</v>
          </cell>
          <cell r="Y71">
            <v>10.5</v>
          </cell>
          <cell r="Z71">
            <v>10.5</v>
          </cell>
          <cell r="AA71">
            <v>10.5</v>
          </cell>
          <cell r="AB71">
            <v>10.5</v>
          </cell>
          <cell r="AC71">
            <v>10.5</v>
          </cell>
          <cell r="AD71">
            <v>10.5</v>
          </cell>
          <cell r="AE71">
            <v>10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198.5</v>
          </cell>
        </row>
        <row r="71">
          <cell r="AM71">
            <v>45665</v>
          </cell>
          <cell r="AN71">
            <v>45684</v>
          </cell>
          <cell r="AO71" t="str">
            <v>发泡</v>
          </cell>
          <cell r="AP71">
            <v>-20</v>
          </cell>
        </row>
        <row r="71">
          <cell r="AR71">
            <v>24.8125</v>
          </cell>
          <cell r="AS71">
            <v>3573</v>
          </cell>
          <cell r="AT71">
            <v>4863.25</v>
          </cell>
          <cell r="AU71">
            <v>1290.25</v>
          </cell>
          <cell r="AV71">
            <v>198.5</v>
          </cell>
          <cell r="AW71">
            <v>0</v>
          </cell>
        </row>
        <row r="72">
          <cell r="D72" t="str">
            <v>王俞骅</v>
          </cell>
          <cell r="E72" t="str">
            <v>湖南诚展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10.5</v>
          </cell>
          <cell r="N72">
            <v>10.5</v>
          </cell>
          <cell r="O72">
            <v>10.5</v>
          </cell>
          <cell r="P72">
            <v>10.5</v>
          </cell>
          <cell r="Q72">
            <v>10.5</v>
          </cell>
          <cell r="R72">
            <v>10.5</v>
          </cell>
          <cell r="S72">
            <v>10.5</v>
          </cell>
          <cell r="T72">
            <v>10.5</v>
          </cell>
          <cell r="U72">
            <v>10</v>
          </cell>
          <cell r="V72">
            <v>10.5</v>
          </cell>
          <cell r="W72">
            <v>10.5</v>
          </cell>
          <cell r="X72">
            <v>10.5</v>
          </cell>
          <cell r="Y72">
            <v>10.5</v>
          </cell>
          <cell r="Z72">
            <v>10.5</v>
          </cell>
          <cell r="AA72">
            <v>10.5</v>
          </cell>
          <cell r="AB72">
            <v>10.5</v>
          </cell>
          <cell r="AC72">
            <v>10.5</v>
          </cell>
          <cell r="AD72">
            <v>10.5</v>
          </cell>
          <cell r="AE72">
            <v>10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198.5</v>
          </cell>
        </row>
        <row r="72">
          <cell r="AM72">
            <v>45665</v>
          </cell>
          <cell r="AN72">
            <v>45684</v>
          </cell>
          <cell r="AO72" t="str">
            <v>发泡</v>
          </cell>
        </row>
        <row r="72">
          <cell r="AR72">
            <v>24.8125</v>
          </cell>
          <cell r="AS72">
            <v>3573</v>
          </cell>
          <cell r="AT72">
            <v>4863.25</v>
          </cell>
          <cell r="AU72">
            <v>1290.25</v>
          </cell>
          <cell r="AV72">
            <v>198.5</v>
          </cell>
          <cell r="AW72">
            <v>0</v>
          </cell>
        </row>
        <row r="73">
          <cell r="D73" t="str">
            <v>席铭捷</v>
          </cell>
          <cell r="E73" t="str">
            <v>湖南诚展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10.5</v>
          </cell>
          <cell r="N73">
            <v>10.5</v>
          </cell>
          <cell r="O73">
            <v>10.5</v>
          </cell>
          <cell r="P73">
            <v>10.5</v>
          </cell>
          <cell r="Q73">
            <v>10.5</v>
          </cell>
          <cell r="R73">
            <v>10.5</v>
          </cell>
          <cell r="S73">
            <v>10.5</v>
          </cell>
          <cell r="T73">
            <v>0</v>
          </cell>
          <cell r="U73">
            <v>10</v>
          </cell>
          <cell r="V73">
            <v>10.5</v>
          </cell>
          <cell r="W73">
            <v>10.5</v>
          </cell>
          <cell r="X73">
            <v>10.5</v>
          </cell>
          <cell r="Y73">
            <v>10.5</v>
          </cell>
          <cell r="Z73">
            <v>0</v>
          </cell>
          <cell r="AA73">
            <v>10.5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136</v>
          </cell>
        </row>
        <row r="73">
          <cell r="AM73">
            <v>45665</v>
          </cell>
          <cell r="AN73">
            <v>45684</v>
          </cell>
          <cell r="AO73" t="str">
            <v>发泡</v>
          </cell>
          <cell r="AP73">
            <v>-10</v>
          </cell>
        </row>
        <row r="73">
          <cell r="AR73">
            <v>17</v>
          </cell>
          <cell r="AS73">
            <v>2448</v>
          </cell>
          <cell r="AT73">
            <v>3332</v>
          </cell>
          <cell r="AU73">
            <v>884</v>
          </cell>
          <cell r="AV73">
            <v>136</v>
          </cell>
          <cell r="AW73">
            <v>0</v>
          </cell>
        </row>
        <row r="74">
          <cell r="D74" t="str">
            <v>颜雨新</v>
          </cell>
          <cell r="E74" t="str">
            <v>湖南诚展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10.5</v>
          </cell>
          <cell r="N74">
            <v>10.5</v>
          </cell>
          <cell r="O74">
            <v>10.5</v>
          </cell>
          <cell r="P74">
            <v>10.5</v>
          </cell>
          <cell r="Q74">
            <v>0</v>
          </cell>
          <cell r="R74">
            <v>10.5</v>
          </cell>
          <cell r="S74">
            <v>10.5</v>
          </cell>
          <cell r="T74">
            <v>10.5</v>
          </cell>
          <cell r="U74">
            <v>10</v>
          </cell>
          <cell r="V74">
            <v>10.5</v>
          </cell>
          <cell r="W74">
            <v>10.5</v>
          </cell>
          <cell r="X74">
            <v>10.5</v>
          </cell>
          <cell r="Y74">
            <v>10.5</v>
          </cell>
          <cell r="Z74">
            <v>10.5</v>
          </cell>
          <cell r="AA74">
            <v>10.5</v>
          </cell>
          <cell r="AB74">
            <v>10.5</v>
          </cell>
          <cell r="AC74">
            <v>10.5</v>
          </cell>
          <cell r="AD74">
            <v>10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177.5</v>
          </cell>
        </row>
        <row r="74">
          <cell r="AM74">
            <v>45665</v>
          </cell>
          <cell r="AN74">
            <v>45683</v>
          </cell>
          <cell r="AO74" t="str">
            <v>发泡</v>
          </cell>
        </row>
        <row r="74">
          <cell r="AR74">
            <v>22.1875</v>
          </cell>
          <cell r="AS74">
            <v>3195</v>
          </cell>
          <cell r="AT74">
            <v>4348.75</v>
          </cell>
          <cell r="AU74">
            <v>1153.75</v>
          </cell>
          <cell r="AV74">
            <v>177.5</v>
          </cell>
          <cell r="AW74">
            <v>0</v>
          </cell>
        </row>
        <row r="75">
          <cell r="D75" t="str">
            <v>李忠</v>
          </cell>
          <cell r="E75" t="str">
            <v>湖南诚展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10.5</v>
          </cell>
          <cell r="X75">
            <v>10.5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</v>
          </cell>
        </row>
        <row r="75">
          <cell r="AM75">
            <v>45675</v>
          </cell>
          <cell r="AN75">
            <v>45677</v>
          </cell>
          <cell r="AO75" t="str">
            <v>发泡</v>
          </cell>
        </row>
        <row r="75">
          <cell r="AR75">
            <v>2.875</v>
          </cell>
          <cell r="AS75">
            <v>414</v>
          </cell>
          <cell r="AT75">
            <v>563.5</v>
          </cell>
          <cell r="AU75">
            <v>149.5</v>
          </cell>
          <cell r="AV75">
            <v>23</v>
          </cell>
          <cell r="AW75">
            <v>0</v>
          </cell>
        </row>
        <row r="76">
          <cell r="D76" t="str">
            <v>赵志恒</v>
          </cell>
          <cell r="E76" t="str">
            <v>湖南诚展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10.5</v>
          </cell>
          <cell r="X76">
            <v>10.5</v>
          </cell>
          <cell r="Y76">
            <v>10.5</v>
          </cell>
          <cell r="Z76">
            <v>10.5</v>
          </cell>
          <cell r="AA76">
            <v>10.5</v>
          </cell>
          <cell r="AB76">
            <v>10.5</v>
          </cell>
          <cell r="AC76">
            <v>10.5</v>
          </cell>
          <cell r="AD76">
            <v>10.5</v>
          </cell>
          <cell r="AE76">
            <v>10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94</v>
          </cell>
        </row>
        <row r="76">
          <cell r="AM76">
            <v>45675</v>
          </cell>
          <cell r="AN76">
            <v>45684</v>
          </cell>
          <cell r="AO76" t="str">
            <v>发泡</v>
          </cell>
          <cell r="AP76">
            <v>-20</v>
          </cell>
        </row>
        <row r="76">
          <cell r="AR76">
            <v>11.75</v>
          </cell>
          <cell r="AS76">
            <v>1692</v>
          </cell>
          <cell r="AT76">
            <v>2303</v>
          </cell>
          <cell r="AU76">
            <v>611</v>
          </cell>
          <cell r="AV76">
            <v>94</v>
          </cell>
          <cell r="AW76">
            <v>0</v>
          </cell>
        </row>
        <row r="77">
          <cell r="D77" t="str">
            <v>王乐平</v>
          </cell>
          <cell r="E77" t="str">
            <v>湖南诚展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8.5</v>
          </cell>
          <cell r="X77">
            <v>10.5</v>
          </cell>
          <cell r="Y77">
            <v>10.5</v>
          </cell>
          <cell r="Z77">
            <v>10.5</v>
          </cell>
          <cell r="AA77">
            <v>10.5</v>
          </cell>
          <cell r="AB77">
            <v>10.5</v>
          </cell>
          <cell r="AC77">
            <v>10.5</v>
          </cell>
          <cell r="AD77">
            <v>10.5</v>
          </cell>
          <cell r="AE77">
            <v>10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92</v>
          </cell>
        </row>
        <row r="77">
          <cell r="AM77">
            <v>45675</v>
          </cell>
          <cell r="AN77">
            <v>45683</v>
          </cell>
          <cell r="AO77" t="str">
            <v>发泡</v>
          </cell>
        </row>
        <row r="77">
          <cell r="AR77">
            <v>11.5</v>
          </cell>
          <cell r="AS77">
            <v>1656</v>
          </cell>
          <cell r="AT77">
            <v>2254</v>
          </cell>
          <cell r="AU77">
            <v>598</v>
          </cell>
          <cell r="AV77">
            <v>91.5</v>
          </cell>
          <cell r="AW77">
            <v>0.5</v>
          </cell>
        </row>
        <row r="78">
          <cell r="D78" t="str">
            <v>张学良</v>
          </cell>
          <cell r="E78" t="str">
            <v>湖南诚展</v>
          </cell>
          <cell r="F78">
            <v>10.5</v>
          </cell>
          <cell r="G78">
            <v>10.5</v>
          </cell>
          <cell r="H78">
            <v>10.5</v>
          </cell>
          <cell r="I78">
            <v>10.5</v>
          </cell>
          <cell r="J78">
            <v>10.5</v>
          </cell>
          <cell r="K78">
            <v>10.5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63</v>
          </cell>
        </row>
        <row r="78">
          <cell r="AM78">
            <v>45635</v>
          </cell>
          <cell r="AN78">
            <v>45664</v>
          </cell>
          <cell r="AO78" t="str">
            <v>发泡</v>
          </cell>
        </row>
        <row r="78">
          <cell r="AR78">
            <v>7.875</v>
          </cell>
          <cell r="AS78">
            <v>1134</v>
          </cell>
          <cell r="AT78">
            <v>1543.5</v>
          </cell>
          <cell r="AU78">
            <v>409.5</v>
          </cell>
          <cell r="AV78">
            <v>63</v>
          </cell>
          <cell r="AW78">
            <v>0</v>
          </cell>
        </row>
        <row r="79">
          <cell r="D79" t="str">
            <v>陈双</v>
          </cell>
          <cell r="E79" t="str">
            <v>湖南诚展</v>
          </cell>
          <cell r="F79">
            <v>10.5</v>
          </cell>
          <cell r="G79">
            <v>10.5</v>
          </cell>
          <cell r="H79">
            <v>10.5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31.5</v>
          </cell>
        </row>
        <row r="79">
          <cell r="AM79">
            <v>45658</v>
          </cell>
          <cell r="AN79">
            <v>45661</v>
          </cell>
          <cell r="AO79" t="str">
            <v>发泡</v>
          </cell>
        </row>
        <row r="79">
          <cell r="AR79">
            <v>3.9375</v>
          </cell>
          <cell r="AS79">
            <v>567</v>
          </cell>
          <cell r="AT79">
            <v>771.75</v>
          </cell>
          <cell r="AU79">
            <v>204.75</v>
          </cell>
          <cell r="AV79">
            <v>31.5</v>
          </cell>
          <cell r="AW79">
            <v>0</v>
          </cell>
        </row>
        <row r="80">
          <cell r="D80" t="str">
            <v>罗威</v>
          </cell>
          <cell r="E80" t="str">
            <v>湖南诚展</v>
          </cell>
          <cell r="F80">
            <v>0</v>
          </cell>
          <cell r="G80">
            <v>0</v>
          </cell>
          <cell r="H80">
            <v>0</v>
          </cell>
          <cell r="I80">
            <v>10.5</v>
          </cell>
          <cell r="J80">
            <v>10.5</v>
          </cell>
          <cell r="K80">
            <v>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27</v>
          </cell>
        </row>
        <row r="80">
          <cell r="AM80">
            <v>45661</v>
          </cell>
          <cell r="AN80">
            <v>45664</v>
          </cell>
          <cell r="AO80" t="str">
            <v>发泡</v>
          </cell>
        </row>
        <row r="80">
          <cell r="AR80">
            <v>3.375</v>
          </cell>
          <cell r="AS80">
            <v>486</v>
          </cell>
          <cell r="AT80">
            <v>661.5</v>
          </cell>
          <cell r="AU80">
            <v>175.5</v>
          </cell>
          <cell r="AV80">
            <v>27</v>
          </cell>
          <cell r="AW80">
            <v>0</v>
          </cell>
        </row>
        <row r="81">
          <cell r="D81" t="str">
            <v>胡子豪</v>
          </cell>
          <cell r="E81" t="str">
            <v>湖南诚展</v>
          </cell>
          <cell r="F81">
            <v>0</v>
          </cell>
          <cell r="G81">
            <v>0</v>
          </cell>
          <cell r="H81">
            <v>0</v>
          </cell>
          <cell r="I81">
            <v>10.5</v>
          </cell>
          <cell r="J81">
            <v>10.5</v>
          </cell>
          <cell r="K81">
            <v>10.5</v>
          </cell>
          <cell r="L81">
            <v>10.5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42</v>
          </cell>
        </row>
        <row r="81">
          <cell r="AM81">
            <v>45661</v>
          </cell>
          <cell r="AN81">
            <v>45665</v>
          </cell>
          <cell r="AO81" t="str">
            <v>发泡</v>
          </cell>
        </row>
        <row r="81">
          <cell r="AR81">
            <v>5.25</v>
          </cell>
          <cell r="AS81">
            <v>756</v>
          </cell>
          <cell r="AT81">
            <v>1029</v>
          </cell>
          <cell r="AU81">
            <v>273</v>
          </cell>
          <cell r="AV81">
            <v>42</v>
          </cell>
          <cell r="AW81">
            <v>0</v>
          </cell>
        </row>
        <row r="82">
          <cell r="D82" t="str">
            <v>张凯富</v>
          </cell>
          <cell r="E82" t="str">
            <v>湖南诚展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10.5</v>
          </cell>
          <cell r="AD82">
            <v>10.5</v>
          </cell>
          <cell r="AE82">
            <v>10.5</v>
          </cell>
          <cell r="AF82">
            <v>6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37.5</v>
          </cell>
          <cell r="AL82" t="str">
            <v>20-28上班3天</v>
          </cell>
          <cell r="AM82">
            <v>45681</v>
          </cell>
        </row>
        <row r="82">
          <cell r="AO82" t="str">
            <v>发泡</v>
          </cell>
        </row>
        <row r="82">
          <cell r="AR82">
            <v>4.6875</v>
          </cell>
          <cell r="AS82">
            <v>675</v>
          </cell>
          <cell r="AT82">
            <v>918.75</v>
          </cell>
          <cell r="AU82">
            <v>243.75</v>
          </cell>
          <cell r="AV82">
            <v>37.5</v>
          </cell>
          <cell r="AW82">
            <v>0</v>
          </cell>
        </row>
        <row r="83">
          <cell r="D83" t="str">
            <v>李鸿玖</v>
          </cell>
          <cell r="E83" t="str">
            <v>湖南诚展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10.5</v>
          </cell>
          <cell r="AD83">
            <v>10.5</v>
          </cell>
          <cell r="AE83">
            <v>10.5</v>
          </cell>
          <cell r="AF83">
            <v>6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37.5</v>
          </cell>
          <cell r="AL83" t="str">
            <v>20-28上班3天</v>
          </cell>
          <cell r="AM83">
            <v>45681</v>
          </cell>
        </row>
        <row r="83">
          <cell r="AO83" t="str">
            <v>发泡</v>
          </cell>
        </row>
        <row r="83">
          <cell r="AR83">
            <v>4.6875</v>
          </cell>
          <cell r="AS83">
            <v>675</v>
          </cell>
          <cell r="AT83">
            <v>918.75</v>
          </cell>
          <cell r="AU83">
            <v>243.75</v>
          </cell>
          <cell r="AV83">
            <v>37.5</v>
          </cell>
          <cell r="AW83">
            <v>0</v>
          </cell>
        </row>
        <row r="84">
          <cell r="D84" t="str">
            <v>欧阳武林</v>
          </cell>
          <cell r="E84" t="str">
            <v>陕西</v>
          </cell>
          <cell r="F84">
            <v>0</v>
          </cell>
          <cell r="G84">
            <v>0</v>
          </cell>
          <cell r="H84">
            <v>0</v>
          </cell>
          <cell r="I84">
            <v>10.5</v>
          </cell>
          <cell r="J84">
            <v>10.5</v>
          </cell>
          <cell r="K84">
            <v>8.5</v>
          </cell>
          <cell r="L84">
            <v>10.5</v>
          </cell>
          <cell r="M84">
            <v>10.5</v>
          </cell>
          <cell r="N84">
            <v>10.5</v>
          </cell>
          <cell r="O84">
            <v>10.5</v>
          </cell>
          <cell r="P84">
            <v>10.5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82</v>
          </cell>
        </row>
        <row r="84">
          <cell r="AM84">
            <v>45661</v>
          </cell>
          <cell r="AN84">
            <v>45666</v>
          </cell>
          <cell r="AO84" t="str">
            <v>发泡</v>
          </cell>
        </row>
        <row r="84">
          <cell r="AR84">
            <v>10.25</v>
          </cell>
          <cell r="AS84">
            <v>1476</v>
          </cell>
          <cell r="AT84">
            <v>2009</v>
          </cell>
          <cell r="AU84">
            <v>533</v>
          </cell>
          <cell r="AV84">
            <v>82</v>
          </cell>
          <cell r="AW84">
            <v>0</v>
          </cell>
        </row>
        <row r="85">
          <cell r="D85" t="str">
            <v>卜志平</v>
          </cell>
          <cell r="E85" t="str">
            <v>深圳诚展</v>
          </cell>
          <cell r="F85">
            <v>0</v>
          </cell>
          <cell r="G85">
            <v>0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0</v>
          </cell>
          <cell r="M85">
            <v>10</v>
          </cell>
          <cell r="N85">
            <v>10</v>
          </cell>
          <cell r="O85">
            <v>10</v>
          </cell>
          <cell r="P85">
            <v>0</v>
          </cell>
          <cell r="Q85">
            <v>10.5</v>
          </cell>
          <cell r="R85">
            <v>10.5</v>
          </cell>
          <cell r="S85">
            <v>10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101</v>
          </cell>
          <cell r="AL85" t="str">
            <v>19/H结算</v>
          </cell>
          <cell r="AM85" t="str">
            <v>2024-11-25</v>
          </cell>
          <cell r="AN85">
            <v>45673</v>
          </cell>
          <cell r="AO85" t="str">
            <v>组装</v>
          </cell>
        </row>
        <row r="85">
          <cell r="AR85">
            <v>12.625</v>
          </cell>
          <cell r="AS85">
            <v>1818</v>
          </cell>
          <cell r="AT85">
            <v>2474.5</v>
          </cell>
          <cell r="AU85">
            <v>656.5</v>
          </cell>
          <cell r="AV85">
            <v>101</v>
          </cell>
          <cell r="AW85">
            <v>0</v>
          </cell>
        </row>
        <row r="86">
          <cell r="D86" t="str">
            <v>邹澳龙</v>
          </cell>
          <cell r="E86" t="str">
            <v>深圳诚展</v>
          </cell>
          <cell r="F86">
            <v>0</v>
          </cell>
          <cell r="G86">
            <v>0</v>
          </cell>
          <cell r="H86">
            <v>8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0</v>
          </cell>
          <cell r="O86">
            <v>10</v>
          </cell>
          <cell r="P86">
            <v>10.5</v>
          </cell>
          <cell r="Q86">
            <v>10.5</v>
          </cell>
          <cell r="R86">
            <v>10</v>
          </cell>
          <cell r="S86">
            <v>10</v>
          </cell>
          <cell r="T86">
            <v>10</v>
          </cell>
          <cell r="U86">
            <v>10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139</v>
          </cell>
        </row>
        <row r="86">
          <cell r="AM86">
            <v>45660</v>
          </cell>
          <cell r="AN86">
            <v>45674</v>
          </cell>
          <cell r="AO86" t="str">
            <v>发泡</v>
          </cell>
          <cell r="AP86">
            <v>-10</v>
          </cell>
        </row>
        <row r="86">
          <cell r="AR86">
            <v>17.375</v>
          </cell>
          <cell r="AS86">
            <v>2502</v>
          </cell>
          <cell r="AT86">
            <v>3405.5</v>
          </cell>
          <cell r="AU86">
            <v>903.5</v>
          </cell>
          <cell r="AV86">
            <v>139</v>
          </cell>
          <cell r="AW86">
            <v>0</v>
          </cell>
        </row>
        <row r="87">
          <cell r="D87" t="str">
            <v>易胜华</v>
          </cell>
          <cell r="E87" t="str">
            <v>深圳诚展</v>
          </cell>
          <cell r="F87">
            <v>0</v>
          </cell>
          <cell r="G87">
            <v>0</v>
          </cell>
          <cell r="H87">
            <v>10.5</v>
          </cell>
          <cell r="I87">
            <v>10.5</v>
          </cell>
          <cell r="J87">
            <v>10.5</v>
          </cell>
          <cell r="K87">
            <v>10.5</v>
          </cell>
          <cell r="L87">
            <v>10.5</v>
          </cell>
          <cell r="M87">
            <v>10.5</v>
          </cell>
          <cell r="N87">
            <v>10.5</v>
          </cell>
          <cell r="O87">
            <v>10.5</v>
          </cell>
          <cell r="P87">
            <v>10.5</v>
          </cell>
          <cell r="Q87">
            <v>10.5</v>
          </cell>
          <cell r="R87">
            <v>10.5</v>
          </cell>
          <cell r="S87">
            <v>10.5</v>
          </cell>
          <cell r="T87">
            <v>10.5</v>
          </cell>
          <cell r="U87">
            <v>10</v>
          </cell>
          <cell r="V87">
            <v>10.5</v>
          </cell>
          <cell r="W87">
            <v>10.5</v>
          </cell>
          <cell r="X87">
            <v>10.5</v>
          </cell>
          <cell r="Y87">
            <v>0</v>
          </cell>
          <cell r="Z87">
            <v>0</v>
          </cell>
          <cell r="AA87">
            <v>10.5</v>
          </cell>
          <cell r="AB87">
            <v>10.5</v>
          </cell>
          <cell r="AC87">
            <v>10.5</v>
          </cell>
          <cell r="AD87">
            <v>10.5</v>
          </cell>
          <cell r="AE87">
            <v>10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230</v>
          </cell>
          <cell r="AL87" t="str">
            <v>20-28上班5天</v>
          </cell>
          <cell r="AM87">
            <v>45675</v>
          </cell>
        </row>
        <row r="87">
          <cell r="AO87" t="str">
            <v>发泡</v>
          </cell>
        </row>
        <row r="87">
          <cell r="AR87">
            <v>28.75</v>
          </cell>
          <cell r="AS87">
            <v>4140</v>
          </cell>
          <cell r="AT87">
            <v>5635</v>
          </cell>
          <cell r="AU87">
            <v>1495</v>
          </cell>
          <cell r="AV87">
            <v>230</v>
          </cell>
          <cell r="AW87">
            <v>0</v>
          </cell>
        </row>
        <row r="88">
          <cell r="D88" t="str">
            <v>伊梦成</v>
          </cell>
          <cell r="E88" t="str">
            <v>深圳诚展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10.5</v>
          </cell>
          <cell r="X88">
            <v>10.5</v>
          </cell>
          <cell r="Y88">
            <v>10.5</v>
          </cell>
          <cell r="Z88">
            <v>10.5</v>
          </cell>
          <cell r="AA88">
            <v>10.5</v>
          </cell>
          <cell r="AB88">
            <v>10.5</v>
          </cell>
          <cell r="AC88">
            <v>10.5</v>
          </cell>
          <cell r="AD88">
            <v>10.5</v>
          </cell>
          <cell r="AE88">
            <v>10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94</v>
          </cell>
        </row>
        <row r="88">
          <cell r="AM88">
            <v>45660</v>
          </cell>
          <cell r="AN88">
            <v>45683</v>
          </cell>
          <cell r="AO88" t="str">
            <v>发泡</v>
          </cell>
        </row>
        <row r="88">
          <cell r="AR88">
            <v>11.75</v>
          </cell>
          <cell r="AS88">
            <v>1692</v>
          </cell>
          <cell r="AT88">
            <v>2303</v>
          </cell>
          <cell r="AU88">
            <v>611</v>
          </cell>
          <cell r="AV88">
            <v>94</v>
          </cell>
          <cell r="AW88">
            <v>0</v>
          </cell>
        </row>
        <row r="89">
          <cell r="D89" t="str">
            <v>李举才</v>
          </cell>
          <cell r="E89" t="str">
            <v>湘潭思泉</v>
          </cell>
          <cell r="F89">
            <v>0</v>
          </cell>
          <cell r="G89">
            <v>10.5</v>
          </cell>
          <cell r="H89">
            <v>10</v>
          </cell>
          <cell r="I89">
            <v>10</v>
          </cell>
          <cell r="J89">
            <v>10</v>
          </cell>
          <cell r="K89">
            <v>10.5</v>
          </cell>
          <cell r="L89">
            <v>10.5</v>
          </cell>
          <cell r="M89">
            <v>10.5</v>
          </cell>
          <cell r="N89">
            <v>10.5</v>
          </cell>
          <cell r="O89">
            <v>10.5</v>
          </cell>
          <cell r="P89">
            <v>10.5</v>
          </cell>
          <cell r="Q89">
            <v>10.5</v>
          </cell>
          <cell r="R89">
            <v>10.5</v>
          </cell>
          <cell r="S89">
            <v>10.5</v>
          </cell>
          <cell r="T89">
            <v>10.5</v>
          </cell>
          <cell r="U89">
            <v>10.5</v>
          </cell>
          <cell r="V89">
            <v>10.5</v>
          </cell>
          <cell r="W89">
            <v>10.5</v>
          </cell>
          <cell r="X89">
            <v>0</v>
          </cell>
          <cell r="Y89">
            <v>10.5</v>
          </cell>
          <cell r="Z89">
            <v>10.5</v>
          </cell>
          <cell r="AA89">
            <v>10.5</v>
          </cell>
          <cell r="AB89">
            <v>10.5</v>
          </cell>
          <cell r="AC89">
            <v>10.5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229.5</v>
          </cell>
        </row>
        <row r="89">
          <cell r="AM89">
            <v>45660</v>
          </cell>
          <cell r="AN89">
            <v>45684</v>
          </cell>
          <cell r="AO89" t="str">
            <v>发泡</v>
          </cell>
        </row>
        <row r="89">
          <cell r="AR89">
            <v>28.6875</v>
          </cell>
          <cell r="AS89">
            <v>4131</v>
          </cell>
          <cell r="AT89">
            <v>5622.75</v>
          </cell>
          <cell r="AU89">
            <v>1491.75</v>
          </cell>
          <cell r="AV89">
            <v>229.5</v>
          </cell>
          <cell r="AW89">
            <v>0</v>
          </cell>
        </row>
        <row r="90">
          <cell r="D90" t="str">
            <v>陈锦</v>
          </cell>
          <cell r="E90" t="str">
            <v>湘潭思泉</v>
          </cell>
          <cell r="F90">
            <v>0</v>
          </cell>
          <cell r="G90">
            <v>10.5</v>
          </cell>
          <cell r="H90">
            <v>10</v>
          </cell>
          <cell r="I90">
            <v>10</v>
          </cell>
          <cell r="J90">
            <v>10.5</v>
          </cell>
          <cell r="K90">
            <v>10.5</v>
          </cell>
          <cell r="L90">
            <v>10.5</v>
          </cell>
          <cell r="M90">
            <v>10.5</v>
          </cell>
          <cell r="N90">
            <v>10.5</v>
          </cell>
          <cell r="O90">
            <v>0</v>
          </cell>
          <cell r="P90">
            <v>10.5</v>
          </cell>
          <cell r="Q90">
            <v>10.5</v>
          </cell>
          <cell r="R90">
            <v>10.5</v>
          </cell>
          <cell r="S90">
            <v>10.5</v>
          </cell>
          <cell r="T90">
            <v>10.5</v>
          </cell>
          <cell r="U90">
            <v>10.5</v>
          </cell>
          <cell r="V90">
            <v>10.5</v>
          </cell>
          <cell r="W90">
            <v>8.5</v>
          </cell>
          <cell r="X90">
            <v>10.5</v>
          </cell>
          <cell r="Y90">
            <v>10.5</v>
          </cell>
          <cell r="Z90">
            <v>10.5</v>
          </cell>
          <cell r="AA90">
            <v>10.5</v>
          </cell>
          <cell r="AB90">
            <v>10.5</v>
          </cell>
          <cell r="AC90">
            <v>10.5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228</v>
          </cell>
        </row>
        <row r="90">
          <cell r="AM90">
            <v>45659</v>
          </cell>
          <cell r="AN90">
            <v>45684</v>
          </cell>
          <cell r="AO90" t="str">
            <v>发泡</v>
          </cell>
        </row>
        <row r="90">
          <cell r="AR90">
            <v>28.5</v>
          </cell>
          <cell r="AS90">
            <v>4104</v>
          </cell>
          <cell r="AT90">
            <v>5586</v>
          </cell>
          <cell r="AU90">
            <v>1482</v>
          </cell>
          <cell r="AV90">
            <v>228</v>
          </cell>
          <cell r="AW90">
            <v>0</v>
          </cell>
        </row>
        <row r="91">
          <cell r="D91" t="str">
            <v>石凯雲</v>
          </cell>
          <cell r="E91" t="str">
            <v>湘潭思泉</v>
          </cell>
          <cell r="F91">
            <v>0</v>
          </cell>
          <cell r="G91">
            <v>0</v>
          </cell>
          <cell r="H91">
            <v>10.5</v>
          </cell>
          <cell r="I91">
            <v>10</v>
          </cell>
          <cell r="J91">
            <v>10.5</v>
          </cell>
          <cell r="K91">
            <v>10.5</v>
          </cell>
          <cell r="L91">
            <v>10.5</v>
          </cell>
          <cell r="M91">
            <v>10.5</v>
          </cell>
          <cell r="N91">
            <v>10.5</v>
          </cell>
          <cell r="O91">
            <v>10.5</v>
          </cell>
          <cell r="P91">
            <v>10.5</v>
          </cell>
          <cell r="Q91">
            <v>10.5</v>
          </cell>
          <cell r="R91">
            <v>10.5</v>
          </cell>
          <cell r="S91">
            <v>10.5</v>
          </cell>
          <cell r="T91">
            <v>10.5</v>
          </cell>
          <cell r="U91">
            <v>10.5</v>
          </cell>
          <cell r="V91">
            <v>10.5</v>
          </cell>
          <cell r="W91">
            <v>10.5</v>
          </cell>
          <cell r="X91">
            <v>10.5</v>
          </cell>
          <cell r="Y91">
            <v>10.5</v>
          </cell>
          <cell r="Z91">
            <v>10.5</v>
          </cell>
          <cell r="AA91">
            <v>10.5</v>
          </cell>
          <cell r="AB91">
            <v>10.5</v>
          </cell>
          <cell r="AC91">
            <v>10.5</v>
          </cell>
          <cell r="AD91">
            <v>10.5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241</v>
          </cell>
        </row>
        <row r="91">
          <cell r="AM91">
            <v>45660</v>
          </cell>
          <cell r="AN91">
            <v>45683</v>
          </cell>
          <cell r="AO91" t="str">
            <v>发泡</v>
          </cell>
        </row>
        <row r="91">
          <cell r="AR91">
            <v>30.125</v>
          </cell>
          <cell r="AS91">
            <v>4338</v>
          </cell>
          <cell r="AT91">
            <v>5904.5</v>
          </cell>
          <cell r="AU91">
            <v>1566.5</v>
          </cell>
          <cell r="AV91">
            <v>241</v>
          </cell>
          <cell r="AW91">
            <v>0</v>
          </cell>
        </row>
        <row r="92">
          <cell r="D92" t="str">
            <v>程文</v>
          </cell>
          <cell r="E92" t="str">
            <v>湘潭思泉</v>
          </cell>
          <cell r="F92">
            <v>10</v>
          </cell>
          <cell r="G92">
            <v>6.5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16.5</v>
          </cell>
        </row>
        <row r="92">
          <cell r="AM92">
            <v>45658</v>
          </cell>
          <cell r="AN92">
            <v>45659</v>
          </cell>
          <cell r="AO92" t="str">
            <v>发泡</v>
          </cell>
        </row>
        <row r="92">
          <cell r="AR92">
            <v>2.0625</v>
          </cell>
          <cell r="AS92">
            <v>297</v>
          </cell>
          <cell r="AT92">
            <v>404.25</v>
          </cell>
          <cell r="AU92">
            <v>107.25</v>
          </cell>
          <cell r="AV92">
            <v>16.5</v>
          </cell>
          <cell r="AW92">
            <v>0</v>
          </cell>
        </row>
        <row r="93">
          <cell r="F93">
            <v>183</v>
          </cell>
          <cell r="G93">
            <v>273.5</v>
          </cell>
          <cell r="H93">
            <v>505.5</v>
          </cell>
          <cell r="I93">
            <v>489</v>
          </cell>
          <cell r="J93">
            <v>481</v>
          </cell>
          <cell r="K93">
            <v>521.5</v>
          </cell>
          <cell r="L93">
            <v>384.5</v>
          </cell>
          <cell r="M93">
            <v>527.5</v>
          </cell>
          <cell r="N93">
            <v>494</v>
          </cell>
          <cell r="O93">
            <v>388.5</v>
          </cell>
          <cell r="P93">
            <v>443.5</v>
          </cell>
          <cell r="Q93">
            <v>382.5</v>
          </cell>
          <cell r="R93">
            <v>462</v>
          </cell>
          <cell r="S93">
            <v>461.5</v>
          </cell>
          <cell r="T93">
            <v>313</v>
          </cell>
          <cell r="U93">
            <v>256.5</v>
          </cell>
          <cell r="V93">
            <v>289.5</v>
          </cell>
          <cell r="W93">
            <v>391</v>
          </cell>
          <cell r="X93">
            <v>378.5</v>
          </cell>
          <cell r="Y93">
            <v>391.5</v>
          </cell>
          <cell r="Z93">
            <v>354</v>
          </cell>
          <cell r="AA93">
            <v>344.5</v>
          </cell>
          <cell r="AB93">
            <v>286.5</v>
          </cell>
          <cell r="AC93">
            <v>293.5</v>
          </cell>
          <cell r="AD93">
            <v>250</v>
          </cell>
          <cell r="AE93">
            <v>204.5</v>
          </cell>
          <cell r="AF93">
            <v>48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9718.5</v>
          </cell>
        </row>
        <row r="93">
          <cell r="AR93">
            <v>244.1875</v>
          </cell>
          <cell r="AS93">
            <v>35163</v>
          </cell>
          <cell r="AT93">
            <v>47860.75</v>
          </cell>
          <cell r="AU93">
            <v>12697.75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9" workbookViewId="0">
      <selection activeCell="F23" sqref="F23"/>
    </sheetView>
  </sheetViews>
  <sheetFormatPr defaultColWidth="9" defaultRowHeight="13.5"/>
  <cols>
    <col min="4" max="4" width="10.375" customWidth="1"/>
    <col min="7" max="7" width="9.375"/>
    <col min="10" max="10" width="9.375"/>
    <col min="13" max="13" width="9.375"/>
    <col min="14" max="14" width="12.625" customWidth="1"/>
  </cols>
  <sheetData>
    <row r="1" s="1" customFormat="1" ht="61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13"/>
    </row>
    <row r="2" s="1" customFormat="1" ht="2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  <c r="J2" s="4" t="s">
        <v>10</v>
      </c>
      <c r="K2" s="4" t="s">
        <v>11</v>
      </c>
      <c r="L2" s="14" t="s">
        <v>9</v>
      </c>
      <c r="M2" s="4" t="s">
        <v>12</v>
      </c>
      <c r="N2" s="4" t="s">
        <v>13</v>
      </c>
      <c r="O2" s="15"/>
    </row>
    <row r="3" s="1" customFormat="1" ht="27" customHeight="1" spans="1:16">
      <c r="A3" s="5">
        <f t="shared" ref="A3:A66" si="0">ROW()-2</f>
        <v>1</v>
      </c>
      <c r="B3" s="6" t="s">
        <v>14</v>
      </c>
      <c r="C3" s="6" t="str">
        <f>VLOOKUP(B3,'[1]01.05'!$D$3:$BN$900,38,0)</f>
        <v>发泡</v>
      </c>
      <c r="D3" s="7">
        <f>VLOOKUP(B3,'[1]01.05'!$D$3:$BN$900,36,0)</f>
        <v>45660</v>
      </c>
      <c r="E3" s="8">
        <f>170-20</f>
        <v>150</v>
      </c>
      <c r="F3" s="9">
        <f t="shared" ref="F3:F18" si="1">24.5</f>
        <v>24.5</v>
      </c>
      <c r="G3" s="9">
        <f t="shared" ref="G3:G66" si="2">E3*F3</f>
        <v>3675</v>
      </c>
      <c r="H3" s="10"/>
      <c r="I3" s="16"/>
      <c r="J3" s="9">
        <f t="shared" ref="J3:J66" si="3">G3+H3+I3</f>
        <v>3675</v>
      </c>
      <c r="K3" s="17"/>
      <c r="L3" s="17">
        <f t="shared" ref="L3:L66" si="4">I3</f>
        <v>0</v>
      </c>
      <c r="M3" s="9">
        <f t="shared" ref="M3:M66" si="5">J3-K3-L3</f>
        <v>3675</v>
      </c>
      <c r="N3" s="18" t="s">
        <v>15</v>
      </c>
      <c r="O3" s="15" t="str">
        <f>VLOOKUP(B3,'[1]01.05'!$D$3:$BN$900,2,0)</f>
        <v>东方人才</v>
      </c>
      <c r="P3" s="1">
        <v>110</v>
      </c>
    </row>
    <row r="4" s="1" customFormat="1" ht="27" customHeight="1" spans="1:16">
      <c r="A4" s="5">
        <f t="shared" si="0"/>
        <v>2</v>
      </c>
      <c r="B4" s="6" t="s">
        <v>16</v>
      </c>
      <c r="C4" s="6" t="str">
        <f>VLOOKUP(B4,'[1]01.05'!$D$3:$BN$900,38,0)</f>
        <v>发泡</v>
      </c>
      <c r="D4" s="7">
        <f>VLOOKUP(B4,'[1]01.05'!$D$3:$BN$900,36,0)</f>
        <v>45660</v>
      </c>
      <c r="E4" s="6">
        <f>160-20</f>
        <v>140</v>
      </c>
      <c r="F4" s="9">
        <f t="shared" si="1"/>
        <v>24.5</v>
      </c>
      <c r="G4" s="9">
        <f t="shared" si="2"/>
        <v>3430</v>
      </c>
      <c r="H4" s="10"/>
      <c r="I4" s="16"/>
      <c r="J4" s="9">
        <f t="shared" si="3"/>
        <v>3430</v>
      </c>
      <c r="K4" s="17"/>
      <c r="L4" s="17">
        <f t="shared" si="4"/>
        <v>0</v>
      </c>
      <c r="M4" s="9">
        <f t="shared" si="5"/>
        <v>3430</v>
      </c>
      <c r="N4" s="19" t="s">
        <v>17</v>
      </c>
      <c r="O4" s="15" t="str">
        <f>VLOOKUP(B4,'[1]01.05'!$D$3:$BN$900,2,0)</f>
        <v>东方人才</v>
      </c>
      <c r="P4" s="1">
        <v>140</v>
      </c>
    </row>
    <row r="5" s="1" customFormat="1" ht="27" customHeight="1" spans="1:16">
      <c r="A5" s="5">
        <f t="shared" si="0"/>
        <v>3</v>
      </c>
      <c r="B5" s="6" t="s">
        <v>18</v>
      </c>
      <c r="C5" s="6" t="str">
        <f>VLOOKUP(B5,'[1]01.05'!$D$3:$BN$900,38,0)</f>
        <v>发泡</v>
      </c>
      <c r="D5" s="7">
        <f>VLOOKUP(B5,'[1]01.05'!$D$3:$BN$900,36,0)</f>
        <v>45675</v>
      </c>
      <c r="E5" s="6">
        <v>95</v>
      </c>
      <c r="F5" s="9">
        <f t="shared" si="1"/>
        <v>24.5</v>
      </c>
      <c r="G5" s="9">
        <f t="shared" si="2"/>
        <v>2327.5</v>
      </c>
      <c r="H5" s="10"/>
      <c r="I5" s="16"/>
      <c r="J5" s="9">
        <f t="shared" si="3"/>
        <v>2327.5</v>
      </c>
      <c r="K5" s="17"/>
      <c r="L5" s="17">
        <f t="shared" si="4"/>
        <v>0</v>
      </c>
      <c r="M5" s="9">
        <f t="shared" si="5"/>
        <v>2327.5</v>
      </c>
      <c r="N5" s="20" t="s">
        <v>19</v>
      </c>
      <c r="O5" s="15" t="str">
        <f>VLOOKUP(B5,'[1]01.05'!$D$3:$BN$900,2,0)</f>
        <v>东方人才</v>
      </c>
      <c r="P5" s="1">
        <v>96</v>
      </c>
    </row>
    <row r="6" s="1" customFormat="1" ht="27" customHeight="1" spans="1:16">
      <c r="A6" s="5">
        <f t="shared" si="0"/>
        <v>4</v>
      </c>
      <c r="B6" s="6" t="s">
        <v>20</v>
      </c>
      <c r="C6" s="6" t="str">
        <f>VLOOKUP(B6,'[1]01.05'!$D$3:$BN$900,38,0)</f>
        <v>发泡</v>
      </c>
      <c r="D6" s="7">
        <f>VLOOKUP(B6,'[1]01.05'!$D$3:$BN$900,36,0)</f>
        <v>45675</v>
      </c>
      <c r="E6" s="6">
        <v>54</v>
      </c>
      <c r="F6" s="9">
        <f t="shared" si="1"/>
        <v>24.5</v>
      </c>
      <c r="G6" s="9">
        <f t="shared" si="2"/>
        <v>1323</v>
      </c>
      <c r="H6" s="10"/>
      <c r="I6" s="16"/>
      <c r="J6" s="9">
        <f t="shared" si="3"/>
        <v>1323</v>
      </c>
      <c r="K6" s="17"/>
      <c r="L6" s="17">
        <f t="shared" si="4"/>
        <v>0</v>
      </c>
      <c r="M6" s="9">
        <f t="shared" si="5"/>
        <v>1323</v>
      </c>
      <c r="N6" s="20" t="s">
        <v>21</v>
      </c>
      <c r="O6" s="15" t="str">
        <f>VLOOKUP(B6,'[1]01.05'!$D$3:$BN$900,2,0)</f>
        <v>东方人才</v>
      </c>
      <c r="P6" s="1">
        <v>54</v>
      </c>
    </row>
    <row r="7" s="1" customFormat="1" ht="27" customHeight="1" spans="1:16">
      <c r="A7" s="5">
        <f t="shared" si="0"/>
        <v>5</v>
      </c>
      <c r="B7" s="6" t="s">
        <v>22</v>
      </c>
      <c r="C7" s="6" t="str">
        <f>VLOOKUP(B7,'[1]01.05'!$D$3:$BN$900,38,0)</f>
        <v>发泡</v>
      </c>
      <c r="D7" s="7">
        <f>VLOOKUP(B7,'[1]01.05'!$D$3:$BN$900,36,0)</f>
        <v>45675</v>
      </c>
      <c r="E7" s="6">
        <v>60</v>
      </c>
      <c r="F7" s="9">
        <f t="shared" si="1"/>
        <v>24.5</v>
      </c>
      <c r="G7" s="9">
        <f t="shared" si="2"/>
        <v>1470</v>
      </c>
      <c r="H7" s="10"/>
      <c r="I7" s="16"/>
      <c r="J7" s="9">
        <f t="shared" si="3"/>
        <v>1470</v>
      </c>
      <c r="K7" s="17"/>
      <c r="L7" s="17">
        <f t="shared" si="4"/>
        <v>0</v>
      </c>
      <c r="M7" s="9">
        <f t="shared" si="5"/>
        <v>1470</v>
      </c>
      <c r="N7" s="20" t="s">
        <v>21</v>
      </c>
      <c r="O7" s="15" t="str">
        <f>VLOOKUP(B7,'[1]01.05'!$D$3:$BN$900,2,0)</f>
        <v>东方人才</v>
      </c>
      <c r="P7" s="1">
        <v>60</v>
      </c>
    </row>
    <row r="8" s="1" customFormat="1" ht="27" customHeight="1" spans="1:16">
      <c r="A8" s="5">
        <f t="shared" si="0"/>
        <v>6</v>
      </c>
      <c r="B8" s="6" t="s">
        <v>23</v>
      </c>
      <c r="C8" s="6" t="str">
        <f>VLOOKUP(B8,'[1]01.05'!$D$3:$BN$900,38,0)</f>
        <v>发泡</v>
      </c>
      <c r="D8" s="7">
        <f>VLOOKUP(B8,'[1]01.05'!$D$3:$BN$900,36,0)</f>
        <v>45675</v>
      </c>
      <c r="E8" s="6">
        <v>50</v>
      </c>
      <c r="F8" s="9">
        <f t="shared" si="1"/>
        <v>24.5</v>
      </c>
      <c r="G8" s="9">
        <f t="shared" si="2"/>
        <v>1225</v>
      </c>
      <c r="H8" s="10"/>
      <c r="I8" s="16"/>
      <c r="J8" s="9">
        <f t="shared" si="3"/>
        <v>1225</v>
      </c>
      <c r="K8" s="17"/>
      <c r="L8" s="17">
        <f t="shared" si="4"/>
        <v>0</v>
      </c>
      <c r="M8" s="9">
        <f t="shared" si="5"/>
        <v>1225</v>
      </c>
      <c r="N8" s="20" t="s">
        <v>21</v>
      </c>
      <c r="O8" s="15" t="str">
        <f>VLOOKUP(B8,'[1]01.05'!$D$3:$BN$900,2,0)</f>
        <v>东方人才</v>
      </c>
      <c r="P8" s="1">
        <v>50</v>
      </c>
    </row>
    <row r="9" s="1" customFormat="1" ht="27" customHeight="1" spans="1:16">
      <c r="A9" s="5">
        <f t="shared" si="0"/>
        <v>7</v>
      </c>
      <c r="B9" s="6" t="s">
        <v>24</v>
      </c>
      <c r="C9" s="6" t="str">
        <f>VLOOKUP(B9,'[1]01.05'!$D$3:$BN$900,38,0)</f>
        <v>发泡</v>
      </c>
      <c r="D9" s="7">
        <f>VLOOKUP(B9,'[1]01.05'!$D$3:$BN$900,36,0)</f>
        <v>45659</v>
      </c>
      <c r="E9" s="6">
        <v>70</v>
      </c>
      <c r="F9" s="9">
        <f t="shared" si="1"/>
        <v>24.5</v>
      </c>
      <c r="G9" s="9">
        <f t="shared" si="2"/>
        <v>1715</v>
      </c>
      <c r="H9" s="10"/>
      <c r="I9" s="16"/>
      <c r="J9" s="9">
        <f t="shared" si="3"/>
        <v>1715</v>
      </c>
      <c r="K9" s="17"/>
      <c r="L9" s="17">
        <f t="shared" si="4"/>
        <v>0</v>
      </c>
      <c r="M9" s="9">
        <f t="shared" si="5"/>
        <v>1715</v>
      </c>
      <c r="N9" s="20" t="s">
        <v>25</v>
      </c>
      <c r="O9" s="15" t="str">
        <f>VLOOKUP(B9,'[1]01.05'!$D$3:$BN$900,2,0)</f>
        <v>东方人才</v>
      </c>
      <c r="P9" s="1">
        <v>70</v>
      </c>
    </row>
    <row r="10" s="1" customFormat="1" ht="27" customHeight="1" spans="1:16">
      <c r="A10" s="5">
        <f t="shared" si="0"/>
        <v>8</v>
      </c>
      <c r="B10" s="6" t="s">
        <v>26</v>
      </c>
      <c r="C10" s="6" t="str">
        <f>VLOOKUP(B10,'[1]01.05'!$D$3:$BN$900,38,0)</f>
        <v>发泡</v>
      </c>
      <c r="D10" s="7">
        <f>VLOOKUP(B10,'[1]01.05'!$D$3:$BN$900,36,0)</f>
        <v>45660</v>
      </c>
      <c r="E10" s="6">
        <v>30</v>
      </c>
      <c r="F10" s="9">
        <f t="shared" si="1"/>
        <v>24.5</v>
      </c>
      <c r="G10" s="9">
        <f t="shared" si="2"/>
        <v>735</v>
      </c>
      <c r="H10" s="10">
        <v>-10</v>
      </c>
      <c r="I10" s="16"/>
      <c r="J10" s="9">
        <f t="shared" si="3"/>
        <v>725</v>
      </c>
      <c r="K10" s="17"/>
      <c r="L10" s="17">
        <f t="shared" si="4"/>
        <v>0</v>
      </c>
      <c r="M10" s="9">
        <f t="shared" si="5"/>
        <v>725</v>
      </c>
      <c r="N10" s="20" t="s">
        <v>27</v>
      </c>
      <c r="O10" s="15" t="str">
        <f>VLOOKUP(B10,'[1]01.05'!$D$3:$BN$900,2,0)</f>
        <v>东方人才</v>
      </c>
      <c r="P10" s="1">
        <v>30</v>
      </c>
    </row>
    <row r="11" s="1" customFormat="1" ht="27" customHeight="1" spans="1:16">
      <c r="A11" s="5">
        <f t="shared" si="0"/>
        <v>9</v>
      </c>
      <c r="B11" s="6" t="s">
        <v>28</v>
      </c>
      <c r="C11" s="6" t="str">
        <f>VLOOKUP(B11,'[1]01.05'!$D$3:$BN$900,38,0)</f>
        <v>发泡</v>
      </c>
      <c r="D11" s="7">
        <f>VLOOKUP(B11,'[1]01.05'!$D$3:$BN$900,36,0)</f>
        <v>45660</v>
      </c>
      <c r="E11" s="6">
        <v>18</v>
      </c>
      <c r="F11" s="9">
        <f t="shared" si="1"/>
        <v>24.5</v>
      </c>
      <c r="G11" s="9">
        <f t="shared" si="2"/>
        <v>441</v>
      </c>
      <c r="H11" s="10"/>
      <c r="I11" s="16"/>
      <c r="J11" s="9">
        <f t="shared" si="3"/>
        <v>441</v>
      </c>
      <c r="K11" s="17"/>
      <c r="L11" s="17">
        <f t="shared" si="4"/>
        <v>0</v>
      </c>
      <c r="M11" s="9">
        <f t="shared" si="5"/>
        <v>441</v>
      </c>
      <c r="N11" s="20" t="s">
        <v>29</v>
      </c>
      <c r="O11" s="15" t="str">
        <f>VLOOKUP(B11,'[1]01.05'!$D$3:$BN$900,2,0)</f>
        <v>东方人才</v>
      </c>
      <c r="P11" s="1">
        <v>18</v>
      </c>
    </row>
    <row r="12" s="1" customFormat="1" ht="27" customHeight="1" spans="1:16">
      <c r="A12" s="5">
        <f t="shared" si="0"/>
        <v>10</v>
      </c>
      <c r="B12" s="6" t="s">
        <v>30</v>
      </c>
      <c r="C12" s="6" t="str">
        <f>VLOOKUP(B12,'[1]01.05'!$D$3:$BN$900,38,0)</f>
        <v>发泡</v>
      </c>
      <c r="D12" s="7">
        <f>VLOOKUP(B12,'[1]01.05'!$D$3:$BN$900,36,0)</f>
        <v>45661</v>
      </c>
      <c r="E12" s="6">
        <v>50</v>
      </c>
      <c r="F12" s="9">
        <f t="shared" si="1"/>
        <v>24.5</v>
      </c>
      <c r="G12" s="9">
        <f t="shared" si="2"/>
        <v>1225</v>
      </c>
      <c r="H12" s="10"/>
      <c r="I12" s="16"/>
      <c r="J12" s="9">
        <f t="shared" si="3"/>
        <v>1225</v>
      </c>
      <c r="K12" s="17"/>
      <c r="L12" s="17">
        <f t="shared" si="4"/>
        <v>0</v>
      </c>
      <c r="M12" s="9">
        <f t="shared" si="5"/>
        <v>1225</v>
      </c>
      <c r="N12" s="20" t="s">
        <v>25</v>
      </c>
      <c r="O12" s="15" t="str">
        <f>VLOOKUP(B12,'[1]01.05'!$D$3:$BN$900,2,0)</f>
        <v>东方人才</v>
      </c>
      <c r="P12" s="1">
        <v>50</v>
      </c>
    </row>
    <row r="13" s="1" customFormat="1" ht="27" customHeight="1" spans="1:16">
      <c r="A13" s="5">
        <f t="shared" si="0"/>
        <v>11</v>
      </c>
      <c r="B13" s="6" t="s">
        <v>31</v>
      </c>
      <c r="C13" s="6" t="str">
        <f>VLOOKUP(B13,'[1]01.05'!$D$3:$BN$900,38,0)</f>
        <v>发泡</v>
      </c>
      <c r="D13" s="7">
        <f>VLOOKUP(B13,'[1]01.05'!$D$3:$BN$900,36,0)</f>
        <v>45659</v>
      </c>
      <c r="E13" s="6">
        <v>60</v>
      </c>
      <c r="F13" s="9">
        <f t="shared" si="1"/>
        <v>24.5</v>
      </c>
      <c r="G13" s="9">
        <f t="shared" si="2"/>
        <v>1470</v>
      </c>
      <c r="H13" s="10"/>
      <c r="I13" s="16"/>
      <c r="J13" s="9">
        <f t="shared" si="3"/>
        <v>1470</v>
      </c>
      <c r="K13" s="17"/>
      <c r="L13" s="17">
        <f t="shared" si="4"/>
        <v>0</v>
      </c>
      <c r="M13" s="9">
        <f t="shared" si="5"/>
        <v>1470</v>
      </c>
      <c r="N13" s="20" t="s">
        <v>32</v>
      </c>
      <c r="O13" s="15" t="str">
        <f>VLOOKUP(B13,'[1]01.05'!$D$3:$BN$900,2,0)</f>
        <v>东方人才</v>
      </c>
      <c r="P13" s="1">
        <v>60</v>
      </c>
    </row>
    <row r="14" s="1" customFormat="1" ht="27" customHeight="1" spans="1:16">
      <c r="A14" s="5">
        <f t="shared" si="0"/>
        <v>12</v>
      </c>
      <c r="B14" s="6" t="s">
        <v>33</v>
      </c>
      <c r="C14" s="6" t="str">
        <f>VLOOKUP(B14,'[1]01.05'!$D$3:$BN$900,38,0)</f>
        <v>发泡</v>
      </c>
      <c r="D14" s="7">
        <f>VLOOKUP(B14,'[1]01.05'!$D$3:$BN$900,36,0)</f>
        <v>45659</v>
      </c>
      <c r="E14" s="6">
        <v>80</v>
      </c>
      <c r="F14" s="9">
        <f t="shared" si="1"/>
        <v>24.5</v>
      </c>
      <c r="G14" s="9">
        <f t="shared" si="2"/>
        <v>1960</v>
      </c>
      <c r="H14" s="10"/>
      <c r="I14" s="16"/>
      <c r="J14" s="9">
        <f t="shared" si="3"/>
        <v>1960</v>
      </c>
      <c r="K14" s="17"/>
      <c r="L14" s="17">
        <f t="shared" si="4"/>
        <v>0</v>
      </c>
      <c r="M14" s="9">
        <f t="shared" si="5"/>
        <v>1960</v>
      </c>
      <c r="N14" s="20" t="s">
        <v>34</v>
      </c>
      <c r="O14" s="15" t="str">
        <f>VLOOKUP(B14,'[1]01.05'!$D$3:$BN$900,2,0)</f>
        <v>东方人才</v>
      </c>
      <c r="P14" s="1">
        <v>80</v>
      </c>
    </row>
    <row r="15" s="1" customFormat="1" ht="27" customHeight="1" spans="1:16">
      <c r="A15" s="5">
        <f t="shared" si="0"/>
        <v>13</v>
      </c>
      <c r="B15" s="6" t="s">
        <v>35</v>
      </c>
      <c r="C15" s="6" t="str">
        <f>VLOOKUP(B15,'[1]01.05'!$D$3:$BN$900,38,0)</f>
        <v>仓管</v>
      </c>
      <c r="D15" s="7">
        <f>VLOOKUP(B15,'[1]01.05'!$D$3:$BN$900,36,0)</f>
        <v>45659</v>
      </c>
      <c r="E15" s="6">
        <v>102.5</v>
      </c>
      <c r="F15" s="9">
        <f t="shared" si="1"/>
        <v>24.5</v>
      </c>
      <c r="G15" s="9">
        <f t="shared" si="2"/>
        <v>2511.25</v>
      </c>
      <c r="H15" s="10"/>
      <c r="I15" s="16"/>
      <c r="J15" s="9">
        <f t="shared" si="3"/>
        <v>2511.25</v>
      </c>
      <c r="K15" s="17"/>
      <c r="L15" s="17">
        <f t="shared" si="4"/>
        <v>0</v>
      </c>
      <c r="M15" s="9">
        <f t="shared" si="5"/>
        <v>2511.25</v>
      </c>
      <c r="N15" s="20" t="s">
        <v>36</v>
      </c>
      <c r="O15" s="15" t="str">
        <f>VLOOKUP(B15,'[1]01.05'!$D$3:$BN$900,2,0)</f>
        <v>东方人才</v>
      </c>
      <c r="P15" s="1">
        <v>102.5</v>
      </c>
    </row>
    <row r="16" s="1" customFormat="1" ht="27" customHeight="1" spans="1:16">
      <c r="A16" s="5">
        <f t="shared" si="0"/>
        <v>14</v>
      </c>
      <c r="B16" s="6" t="s">
        <v>37</v>
      </c>
      <c r="C16" s="6" t="str">
        <f>VLOOKUP(B16,'[1]01.05'!$D$3:$BN$900,38,0)</f>
        <v>发泡</v>
      </c>
      <c r="D16" s="7">
        <f>VLOOKUP(B16,'[1]01.05'!$D$3:$BN$900,36,0)</f>
        <v>45658</v>
      </c>
      <c r="E16" s="6">
        <v>140</v>
      </c>
      <c r="F16" s="9">
        <f t="shared" si="1"/>
        <v>24.5</v>
      </c>
      <c r="G16" s="9">
        <f t="shared" si="2"/>
        <v>3430</v>
      </c>
      <c r="H16" s="10"/>
      <c r="I16" s="16"/>
      <c r="J16" s="9">
        <f t="shared" si="3"/>
        <v>3430</v>
      </c>
      <c r="K16" s="17"/>
      <c r="L16" s="17">
        <f t="shared" si="4"/>
        <v>0</v>
      </c>
      <c r="M16" s="9">
        <f t="shared" si="5"/>
        <v>3430</v>
      </c>
      <c r="N16" s="20" t="s">
        <v>38</v>
      </c>
      <c r="O16" s="15" t="str">
        <f>VLOOKUP(B16,'[1]01.05'!$D$3:$BN$900,2,0)</f>
        <v>东方人才</v>
      </c>
      <c r="P16" s="1">
        <v>140</v>
      </c>
    </row>
    <row r="17" s="1" customFormat="1" ht="27" customHeight="1" spans="1:16">
      <c r="A17" s="5">
        <f t="shared" si="0"/>
        <v>15</v>
      </c>
      <c r="B17" s="6" t="s">
        <v>39</v>
      </c>
      <c r="C17" s="6" t="str">
        <f>VLOOKUP(B17,'[1]01.05'!$D$3:$BN$900,38,0)</f>
        <v>发泡</v>
      </c>
      <c r="D17" s="7">
        <f>VLOOKUP(B17,'[1]01.05'!$D$3:$BN$900,36,0)</f>
        <v>45661</v>
      </c>
      <c r="E17" s="6">
        <v>150</v>
      </c>
      <c r="F17" s="9">
        <f t="shared" si="1"/>
        <v>24.5</v>
      </c>
      <c r="G17" s="9">
        <f t="shared" si="2"/>
        <v>3675</v>
      </c>
      <c r="H17" s="10"/>
      <c r="I17" s="16"/>
      <c r="J17" s="9">
        <f t="shared" si="3"/>
        <v>3675</v>
      </c>
      <c r="K17" s="17">
        <v>26.67</v>
      </c>
      <c r="L17" s="17">
        <f t="shared" si="4"/>
        <v>0</v>
      </c>
      <c r="M17" s="9">
        <f t="shared" si="5"/>
        <v>3648.33</v>
      </c>
      <c r="N17" s="20" t="s">
        <v>40</v>
      </c>
      <c r="O17" s="15" t="str">
        <f>VLOOKUP(B17,'[1]01.05'!$D$3:$BN$900,2,0)</f>
        <v>东方人才</v>
      </c>
      <c r="P17" s="1">
        <v>150</v>
      </c>
    </row>
    <row r="18" s="1" customFormat="1" ht="27" customHeight="1" spans="1:15">
      <c r="A18" s="5">
        <f t="shared" si="0"/>
        <v>16</v>
      </c>
      <c r="B18" s="8" t="s">
        <v>41</v>
      </c>
      <c r="C18" s="6" t="s">
        <v>42</v>
      </c>
      <c r="D18" s="7">
        <v>45661</v>
      </c>
      <c r="E18" s="6">
        <v>8</v>
      </c>
      <c r="F18" s="9">
        <f t="shared" si="1"/>
        <v>24.5</v>
      </c>
      <c r="G18" s="9">
        <f t="shared" si="2"/>
        <v>196</v>
      </c>
      <c r="H18" s="10"/>
      <c r="I18" s="16"/>
      <c r="J18" s="9">
        <f t="shared" si="3"/>
        <v>196</v>
      </c>
      <c r="K18" s="17"/>
      <c r="L18" s="17">
        <f t="shared" si="4"/>
        <v>0</v>
      </c>
      <c r="M18" s="9">
        <f t="shared" si="5"/>
        <v>196</v>
      </c>
      <c r="N18" s="20" t="s">
        <v>43</v>
      </c>
      <c r="O18" s="21" t="s">
        <v>44</v>
      </c>
    </row>
    <row r="19" s="1" customFormat="1" ht="27" customHeight="1" spans="1:15">
      <c r="A19" s="5"/>
      <c r="B19" s="11" t="s">
        <v>45</v>
      </c>
      <c r="C19" s="5"/>
      <c r="D19" s="5"/>
      <c r="E19" s="12">
        <f t="shared" ref="E19:M19" si="6">SUM(E3:E18)</f>
        <v>1257.5</v>
      </c>
      <c r="F19" s="12">
        <f t="shared" si="6"/>
        <v>392</v>
      </c>
      <c r="G19" s="12">
        <f t="shared" si="6"/>
        <v>30808.75</v>
      </c>
      <c r="H19" s="12">
        <f t="shared" si="6"/>
        <v>-10</v>
      </c>
      <c r="I19" s="12">
        <f t="shared" si="6"/>
        <v>0</v>
      </c>
      <c r="J19" s="12">
        <f t="shared" si="6"/>
        <v>30798.75</v>
      </c>
      <c r="K19" s="12">
        <f t="shared" si="6"/>
        <v>26.67</v>
      </c>
      <c r="L19" s="12">
        <f t="shared" si="6"/>
        <v>0</v>
      </c>
      <c r="M19" s="12">
        <f t="shared" si="6"/>
        <v>30772.08</v>
      </c>
      <c r="N19" s="12"/>
      <c r="O19" s="15"/>
    </row>
  </sheetData>
  <mergeCells count="1">
    <mergeCell ref="A1:N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东方人才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2024-10-11T08:28:00Z</dcterms:created>
  <dcterms:modified xsi:type="dcterms:W3CDTF">2025-02-14T05:49:40Z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927FB15DE02F404CAA84B3B821BA8DAD_13</vt:lpwstr>
  </property>
  <property fmtid="{D5CDD505-2E9C-101B-9397-08002B2CF9AE}" pid="3" name="KSOProductBuildVer">
    <vt:lpwstr>2052-12.1.0.19302</vt:lpwstr>
  </property>
</Properties>
</file>