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635" windowHeight="7695"/>
  </bookViews>
  <sheets>
    <sheet name="20250224" sheetId="3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" i="35" l="1"/>
  <c r="S8" i="35"/>
  <c r="R9" i="35"/>
  <c r="F10" i="35"/>
  <c r="R10" i="35" s="1"/>
  <c r="F9" i="35"/>
  <c r="S9" i="35" s="1"/>
  <c r="F8" i="35"/>
  <c r="T8" i="35" l="1"/>
  <c r="T9" i="35"/>
  <c r="S10" i="35"/>
  <c r="T10" i="35" s="1"/>
</calcChain>
</file>

<file path=xl/sharedStrings.xml><?xml version="1.0" encoding="utf-8"?>
<sst xmlns="http://schemas.openxmlformats.org/spreadsheetml/2006/main" count="45" uniqueCount="43">
  <si>
    <t>无 锡 市 汇 源 机 械 科 技 有 限 公 司</t>
  </si>
  <si>
    <t>报   价   单</t>
  </si>
  <si>
    <t>客  户：</t>
  </si>
  <si>
    <t>北京光华荣昌</t>
  </si>
  <si>
    <t>电话：</t>
  </si>
  <si>
    <t>联系人：</t>
  </si>
  <si>
    <t>刘经理</t>
  </si>
  <si>
    <t>传真：</t>
  </si>
  <si>
    <t>品名/图号</t>
  </si>
  <si>
    <t>材质</t>
  </si>
  <si>
    <t>材料单价元/kg</t>
  </si>
  <si>
    <t>产品重量kg</t>
  </si>
  <si>
    <t>损耗</t>
  </si>
  <si>
    <t>材料费</t>
  </si>
  <si>
    <t>合模费</t>
  </si>
  <si>
    <t>打砂</t>
  </si>
  <si>
    <t>毛边</t>
  </si>
  <si>
    <t>抛丸</t>
  </si>
  <si>
    <t>打磨</t>
  </si>
  <si>
    <t>机加工</t>
  </si>
  <si>
    <t>清洗烘干</t>
  </si>
  <si>
    <t>电泳</t>
  </si>
  <si>
    <t>喷粉</t>
  </si>
  <si>
    <t>全检包装</t>
  </si>
  <si>
    <t>运输</t>
  </si>
  <si>
    <t>管理费</t>
  </si>
  <si>
    <t>利润</t>
  </si>
  <si>
    <t>合计/未税</t>
  </si>
  <si>
    <t>模腔数</t>
  </si>
  <si>
    <t>备注</t>
  </si>
  <si>
    <t>REM0010618</t>
  </si>
  <si>
    <t>LM6</t>
  </si>
  <si>
    <t>500T/1+1</t>
  </si>
  <si>
    <t>REM0010641</t>
  </si>
  <si>
    <t>RSM0010119</t>
  </si>
  <si>
    <t>300T/一出二</t>
  </si>
  <si>
    <t xml:space="preserve">    1.报价有效期30天。</t>
  </si>
  <si>
    <t xml:space="preserve">    2.原材料价格上下浮动5%，产品价格作相应调整。</t>
  </si>
  <si>
    <t>报价人：</t>
  </si>
  <si>
    <t>蔡 鑫</t>
  </si>
  <si>
    <t>日  期:</t>
  </si>
  <si>
    <t>电  话：</t>
  </si>
  <si>
    <t>模具费&amp;工装（含税）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</si>
</sst>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￥&quot;#,##0;&quot;￥&quot;\-#,##0"/>
    <numFmt numFmtId="177" formatCode="0.00_ "/>
  </numFmts>
  <fonts count="7" x14ac:knownFonts="1">
    <font>
      <sz val="12"/>
      <name val="宋体"/>
      <charset val="134"/>
    </font>
    <font>
      <b/>
      <sz val="22"/>
      <name val="宋体"/>
      <charset val="134"/>
    </font>
    <font>
      <sz val="20"/>
      <name val="黑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2" borderId="0" xfId="0" applyFill="1" applyAlignment="1">
      <alignment vertical="center" wrapText="1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3" fillId="2" borderId="0" xfId="0" applyFont="1" applyFill="1" applyAlignment="1"/>
    <xf numFmtId="0" fontId="0" fillId="2" borderId="0" xfId="0" applyFill="1" applyAlignment="1"/>
    <xf numFmtId="0" fontId="0" fillId="2" borderId="3" xfId="0" applyFill="1" applyBorder="1">
      <alignment vertical="center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2" fontId="0" fillId="2" borderId="9" xfId="0" applyNumberFormat="1" applyFill="1" applyBorder="1" applyAlignment="1">
      <alignment horizontal="center" vertical="center" wrapText="1"/>
    </xf>
    <xf numFmtId="9" fontId="0" fillId="2" borderId="9" xfId="0" applyNumberFormat="1" applyFill="1" applyBorder="1" applyAlignment="1">
      <alignment horizontal="center" vertical="center"/>
    </xf>
    <xf numFmtId="177" fontId="0" fillId="2" borderId="9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2" fontId="0" fillId="2" borderId="11" xfId="0" applyNumberFormat="1" applyFill="1" applyBorder="1" applyAlignment="1">
      <alignment horizontal="center" vertical="center" wrapText="1"/>
    </xf>
    <xf numFmtId="9" fontId="0" fillId="2" borderId="11" xfId="0" applyNumberFormat="1" applyFill="1" applyBorder="1" applyAlignment="1">
      <alignment horizontal="center" vertical="center"/>
    </xf>
    <xf numFmtId="177" fontId="0" fillId="2" borderId="11" xfId="0" applyNumberForma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/>
    </xf>
    <xf numFmtId="0" fontId="0" fillId="2" borderId="12" xfId="0" applyFill="1" applyBorder="1">
      <alignment vertical="center"/>
    </xf>
    <xf numFmtId="0" fontId="0" fillId="2" borderId="13" xfId="0" applyFill="1" applyBorder="1">
      <alignment vertical="center"/>
    </xf>
    <xf numFmtId="177" fontId="0" fillId="2" borderId="0" xfId="0" applyNumberForma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4" fillId="2" borderId="7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176" fontId="0" fillId="2" borderId="11" xfId="0" applyNumberFormat="1" applyFill="1" applyBorder="1" applyAlignment="1">
      <alignment horizontal="center" vertical="center"/>
    </xf>
    <xf numFmtId="0" fontId="0" fillId="2" borderId="15" xfId="0" applyFill="1" applyBorder="1">
      <alignment vertical="center"/>
    </xf>
    <xf numFmtId="0" fontId="0" fillId="2" borderId="13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7" xfId="0" applyNumberFormat="1" applyFill="1" applyBorder="1" applyAlignment="1">
      <alignment horizontal="center" vertical="center"/>
    </xf>
    <xf numFmtId="0" fontId="0" fillId="2" borderId="18" xfId="0" applyNumberForma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14" fontId="0" fillId="2" borderId="4" xfId="0" applyNumberFormat="1" applyFill="1" applyBorder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0" fillId="2" borderId="4" xfId="0" applyFill="1" applyBorder="1" applyAlignment="1">
      <alignment horizontal="left" wrapText="1"/>
    </xf>
    <xf numFmtId="0" fontId="0" fillId="2" borderId="4" xfId="0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102870</xdr:colOff>
      <xdr:row>7</xdr:row>
      <xdr:rowOff>80645</xdr:rowOff>
    </xdr:from>
    <xdr:to>
      <xdr:col>25</xdr:col>
      <xdr:colOff>200025</xdr:colOff>
      <xdr:row>8</xdr:row>
      <xdr:rowOff>758190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41170" y="3030220"/>
          <a:ext cx="1468755" cy="180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46990</xdr:colOff>
      <xdr:row>9</xdr:row>
      <xdr:rowOff>234315</xdr:rowOff>
    </xdr:from>
    <xdr:to>
      <xdr:col>25</xdr:col>
      <xdr:colOff>133350</xdr:colOff>
      <xdr:row>9</xdr:row>
      <xdr:rowOff>906145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5290" y="5444490"/>
          <a:ext cx="1457960" cy="6718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W21"/>
  <sheetViews>
    <sheetView tabSelected="1" zoomScale="85" zoomScaleNormal="85" workbookViewId="0">
      <selection activeCell="AB8" sqref="AB8"/>
    </sheetView>
  </sheetViews>
  <sheetFormatPr defaultColWidth="9" defaultRowHeight="14.25" x14ac:dyDescent="0.15"/>
  <cols>
    <col min="1" max="1" width="12" style="2" customWidth="1"/>
    <col min="2" max="2" width="9" style="2" customWidth="1"/>
    <col min="3" max="3" width="10" style="2" customWidth="1"/>
    <col min="4" max="4" width="5.875" style="2" customWidth="1"/>
    <col min="5" max="5" width="7.125" style="2" customWidth="1"/>
    <col min="6" max="6" width="7.5" style="2" customWidth="1"/>
    <col min="7" max="12" width="7.125" style="2" customWidth="1"/>
    <col min="13" max="13" width="6" style="2" customWidth="1"/>
    <col min="14" max="14" width="7.375" style="2" customWidth="1"/>
    <col min="15" max="15" width="8" style="2" customWidth="1"/>
    <col min="16" max="16" width="6.5" style="2" customWidth="1"/>
    <col min="17" max="19" width="7.125" style="2" customWidth="1"/>
    <col min="20" max="20" width="7" style="2" customWidth="1"/>
    <col min="21" max="21" width="11.875" style="2" customWidth="1"/>
    <col min="22" max="22" width="12" style="3" customWidth="1"/>
    <col min="23" max="23" width="13.5" style="3" customWidth="1"/>
    <col min="24" max="28" width="9" style="2"/>
    <col min="29" max="29" width="13.375" style="2" bestFit="1" customWidth="1"/>
    <col min="30" max="16384" width="9" style="2"/>
  </cols>
  <sheetData>
    <row r="1" spans="1:23" ht="56.1" customHeight="1" x14ac:dyDescent="0.15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50"/>
    </row>
    <row r="2" spans="1:23" ht="45" customHeight="1" x14ac:dyDescent="0.15">
      <c r="A2" s="51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3"/>
    </row>
    <row r="3" spans="1:23" ht="11.25" customHeight="1" x14ac:dyDescent="0.15">
      <c r="A3" s="54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W3" s="25"/>
    </row>
    <row r="4" spans="1:23" ht="24" customHeight="1" x14ac:dyDescent="0.15">
      <c r="A4" s="4" t="s">
        <v>2</v>
      </c>
      <c r="B4" s="56" t="s">
        <v>3</v>
      </c>
      <c r="C4" s="56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26" t="s">
        <v>4</v>
      </c>
      <c r="R4" s="57">
        <v>18610116470</v>
      </c>
      <c r="S4" s="57"/>
      <c r="T4" s="6"/>
      <c r="W4" s="25"/>
    </row>
    <row r="5" spans="1:23" ht="24" customHeight="1" x14ac:dyDescent="0.15">
      <c r="A5" s="4" t="s">
        <v>5</v>
      </c>
      <c r="B5" s="44" t="s">
        <v>6</v>
      </c>
      <c r="C5" s="4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26" t="s">
        <v>7</v>
      </c>
      <c r="R5" s="45"/>
      <c r="S5" s="45"/>
      <c r="T5" s="6"/>
      <c r="W5" s="25"/>
    </row>
    <row r="6" spans="1:23" ht="15" thickBot="1" x14ac:dyDescent="0.2">
      <c r="A6" s="7"/>
      <c r="W6" s="25"/>
    </row>
    <row r="7" spans="1:23" s="1" customFormat="1" ht="57" customHeight="1" x14ac:dyDescent="0.15">
      <c r="A7" s="8" t="s">
        <v>8</v>
      </c>
      <c r="B7" s="9" t="s">
        <v>9</v>
      </c>
      <c r="C7" s="9" t="s">
        <v>10</v>
      </c>
      <c r="D7" s="9" t="s">
        <v>11</v>
      </c>
      <c r="E7" s="9" t="s">
        <v>12</v>
      </c>
      <c r="F7" s="9" t="s">
        <v>13</v>
      </c>
      <c r="G7" s="9" t="s">
        <v>14</v>
      </c>
      <c r="H7" s="9" t="s">
        <v>15</v>
      </c>
      <c r="I7" s="9" t="s">
        <v>16</v>
      </c>
      <c r="J7" s="9" t="s">
        <v>17</v>
      </c>
      <c r="K7" s="9" t="s">
        <v>18</v>
      </c>
      <c r="L7" s="9" t="s">
        <v>19</v>
      </c>
      <c r="M7" s="9" t="s">
        <v>20</v>
      </c>
      <c r="N7" s="9" t="s">
        <v>21</v>
      </c>
      <c r="O7" s="9" t="s">
        <v>22</v>
      </c>
      <c r="P7" s="9" t="s">
        <v>23</v>
      </c>
      <c r="Q7" s="9" t="s">
        <v>24</v>
      </c>
      <c r="R7" s="9" t="s">
        <v>25</v>
      </c>
      <c r="S7" s="9" t="s">
        <v>26</v>
      </c>
      <c r="T7" s="27" t="s">
        <v>27</v>
      </c>
      <c r="U7" s="9" t="s">
        <v>28</v>
      </c>
      <c r="V7" s="33" t="s">
        <v>42</v>
      </c>
      <c r="W7" s="28" t="s">
        <v>29</v>
      </c>
    </row>
    <row r="8" spans="1:23" s="1" customFormat="1" ht="89.1" customHeight="1" x14ac:dyDescent="0.15">
      <c r="A8" s="10" t="s">
        <v>30</v>
      </c>
      <c r="B8" s="11" t="s">
        <v>31</v>
      </c>
      <c r="C8" s="12">
        <v>18.584</v>
      </c>
      <c r="D8" s="11">
        <v>0.28000000000000003</v>
      </c>
      <c r="E8" s="13">
        <v>0.05</v>
      </c>
      <c r="F8" s="14">
        <f>C8*D8*1.05</f>
        <v>5.4636959999999997</v>
      </c>
      <c r="G8" s="14">
        <v>2.5</v>
      </c>
      <c r="H8" s="14">
        <v>0.3</v>
      </c>
      <c r="I8" s="14">
        <v>0.25</v>
      </c>
      <c r="J8" s="14">
        <v>0.1</v>
      </c>
      <c r="K8" s="14">
        <v>0.1</v>
      </c>
      <c r="L8" s="14">
        <v>0.2</v>
      </c>
      <c r="M8" s="14">
        <v>0.2</v>
      </c>
      <c r="N8" s="14">
        <v>2.2999999999999998</v>
      </c>
      <c r="O8" s="14">
        <v>2.7</v>
      </c>
      <c r="P8" s="14">
        <v>0.18</v>
      </c>
      <c r="Q8" s="14">
        <v>0.2</v>
      </c>
      <c r="R8" s="14">
        <f>(Q8+P8+O8+N8+M8+L8+K8+J8+I8+H8+G8+F8)*0.03</f>
        <v>0.43481087999999996</v>
      </c>
      <c r="S8" s="14">
        <f>(Q8+P8+O8+N8+M8+L8+K8+J8+I8+H8+G8+F8)*0.08</f>
        <v>1.15949568</v>
      </c>
      <c r="T8" s="14">
        <f>F8+G8+H8+I8+J8+K8+L8+M8+N8+O8+P8+Q8+R8+S8</f>
        <v>16.088002559999996</v>
      </c>
      <c r="U8" s="37" t="s">
        <v>32</v>
      </c>
      <c r="V8" s="39">
        <v>138000</v>
      </c>
      <c r="W8" s="41"/>
    </row>
    <row r="9" spans="1:23" s="1" customFormat="1" ht="89.1" customHeight="1" x14ac:dyDescent="0.15">
      <c r="A9" s="10" t="s">
        <v>33</v>
      </c>
      <c r="B9" s="11" t="s">
        <v>31</v>
      </c>
      <c r="C9" s="12">
        <v>18.584</v>
      </c>
      <c r="D9" s="11">
        <v>0.28000000000000003</v>
      </c>
      <c r="E9" s="13">
        <v>0.05</v>
      </c>
      <c r="F9" s="14">
        <f>C9*D9*1.05</f>
        <v>5.4636960000000006</v>
      </c>
      <c r="G9" s="14">
        <v>2.5</v>
      </c>
      <c r="H9" s="14">
        <v>0.3</v>
      </c>
      <c r="I9" s="14">
        <v>0.25</v>
      </c>
      <c r="J9" s="14">
        <v>0.1</v>
      </c>
      <c r="K9" s="14">
        <v>0.1</v>
      </c>
      <c r="L9" s="14">
        <v>0.2</v>
      </c>
      <c r="M9" s="14">
        <v>0.2</v>
      </c>
      <c r="N9" s="14">
        <v>2.2999999999999998</v>
      </c>
      <c r="O9" s="14">
        <v>2.7</v>
      </c>
      <c r="P9" s="14">
        <v>0.18</v>
      </c>
      <c r="Q9" s="14">
        <v>0.2</v>
      </c>
      <c r="R9" s="14">
        <f>(Q9+P9+O9+N9+M9+L9+K9+J9+I9+H9+G9+F9)*0.03</f>
        <v>0.43481087999999996</v>
      </c>
      <c r="S9" s="14">
        <f>(Q9+P9+O9+N9+M9+L9+K9+J9+I9+H9+G9+F9)*0.08</f>
        <v>1.15949568</v>
      </c>
      <c r="T9" s="14">
        <f t="shared" ref="T9:T10" si="0">F9+G9+H9+I9+J9+K9+L9+M9+N9+O9+P9+Q9+R9+S9</f>
        <v>16.088002559999996</v>
      </c>
      <c r="U9" s="38"/>
      <c r="V9" s="40"/>
      <c r="W9" s="42"/>
    </row>
    <row r="10" spans="1:23" s="1" customFormat="1" ht="89.1" customHeight="1" thickBot="1" x14ac:dyDescent="0.2">
      <c r="A10" s="15" t="s">
        <v>34</v>
      </c>
      <c r="B10" s="16" t="s">
        <v>31</v>
      </c>
      <c r="C10" s="17">
        <v>18.584</v>
      </c>
      <c r="D10" s="16">
        <v>0.1</v>
      </c>
      <c r="E10" s="18">
        <v>0.05</v>
      </c>
      <c r="F10" s="19">
        <f>C10*D10*1.05</f>
        <v>1.9513200000000002</v>
      </c>
      <c r="G10" s="19">
        <v>1.75</v>
      </c>
      <c r="H10" s="19">
        <v>0.2</v>
      </c>
      <c r="I10" s="19">
        <v>0.2</v>
      </c>
      <c r="J10" s="19">
        <v>0.05</v>
      </c>
      <c r="K10" s="19">
        <v>0.05</v>
      </c>
      <c r="L10" s="19">
        <v>0</v>
      </c>
      <c r="M10" s="19">
        <v>0</v>
      </c>
      <c r="N10" s="19">
        <v>1.2</v>
      </c>
      <c r="O10" s="19">
        <v>1.4</v>
      </c>
      <c r="P10" s="19">
        <v>0.15</v>
      </c>
      <c r="Q10" s="19">
        <v>0.1</v>
      </c>
      <c r="R10" s="19">
        <f>(Q10+P10+O10+N10+M10+L10+K10+J10+I10+H10+G10+F10)*0.03</f>
        <v>0.21153959999999997</v>
      </c>
      <c r="S10" s="19">
        <f>(Q10+P10+O10+N10+M10+L10+K10+J10+I10+H10+G10+F10)*0.08</f>
        <v>0.56410559999999998</v>
      </c>
      <c r="T10" s="19">
        <f t="shared" si="0"/>
        <v>7.8269652000000001</v>
      </c>
      <c r="U10" s="16" t="s">
        <v>35</v>
      </c>
      <c r="V10" s="29">
        <v>62000</v>
      </c>
      <c r="W10" s="43"/>
    </row>
    <row r="11" spans="1:23" ht="18.95" customHeight="1" x14ac:dyDescent="0.15">
      <c r="A11" s="20" t="s">
        <v>36</v>
      </c>
      <c r="B11" s="3"/>
      <c r="C11" s="3"/>
      <c r="D11" s="3"/>
      <c r="E11" s="3"/>
      <c r="F11" s="3"/>
      <c r="G11" s="3"/>
      <c r="H11" s="3"/>
      <c r="I11" s="3"/>
      <c r="J11" s="3"/>
      <c r="K11" s="23"/>
      <c r="L11" s="23"/>
      <c r="M11" s="23"/>
      <c r="N11" s="23"/>
      <c r="O11" s="24"/>
      <c r="P11" s="3"/>
      <c r="Q11" s="3"/>
      <c r="R11" s="3"/>
      <c r="S11" s="3"/>
      <c r="T11" s="3"/>
      <c r="U11" s="3"/>
      <c r="W11" s="25"/>
    </row>
    <row r="12" spans="1:23" ht="24" customHeight="1" x14ac:dyDescent="0.15">
      <c r="A12" s="20" t="s">
        <v>37</v>
      </c>
      <c r="B12" s="3"/>
      <c r="C12" s="3"/>
      <c r="D12" s="3"/>
      <c r="E12" s="3"/>
      <c r="F12" s="3"/>
      <c r="G12" s="3"/>
      <c r="H12" s="3"/>
      <c r="I12" s="3"/>
      <c r="J12" s="3"/>
      <c r="K12" s="23"/>
      <c r="L12" s="23"/>
      <c r="M12" s="23"/>
      <c r="N12" s="23"/>
      <c r="O12" s="24"/>
      <c r="P12" s="3"/>
      <c r="Q12" s="3"/>
      <c r="R12" s="3"/>
      <c r="S12" s="3"/>
      <c r="T12" s="3"/>
      <c r="U12" s="3"/>
      <c r="W12" s="25"/>
    </row>
    <row r="13" spans="1:23" ht="20.100000000000001" customHeight="1" x14ac:dyDescent="0.15">
      <c r="A13" s="20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W13" s="25"/>
    </row>
    <row r="14" spans="1:23" x14ac:dyDescent="0.15">
      <c r="A14" s="7"/>
      <c r="W14" s="25"/>
    </row>
    <row r="15" spans="1:23" x14ac:dyDescent="0.15">
      <c r="A15" s="7"/>
      <c r="Q15" s="6" t="s">
        <v>38</v>
      </c>
      <c r="R15" s="34" t="s">
        <v>39</v>
      </c>
      <c r="S15" s="34"/>
      <c r="T15" s="6"/>
      <c r="U15" s="6"/>
      <c r="V15" s="35"/>
      <c r="W15" s="36"/>
    </row>
    <row r="16" spans="1:23" x14ac:dyDescent="0.15">
      <c r="A16" s="7"/>
      <c r="Q16" s="6"/>
      <c r="T16" s="6"/>
      <c r="U16" s="6"/>
      <c r="V16" s="2"/>
      <c r="W16" s="30"/>
    </row>
    <row r="17" spans="1:23" x14ac:dyDescent="0.15">
      <c r="A17" s="7"/>
      <c r="Q17" s="6" t="s">
        <v>40</v>
      </c>
      <c r="R17" s="46">
        <v>45712</v>
      </c>
      <c r="S17" s="34"/>
      <c r="T17" s="6"/>
      <c r="U17" s="6"/>
      <c r="V17" s="47"/>
      <c r="W17" s="36"/>
    </row>
    <row r="18" spans="1:23" x14ac:dyDescent="0.15">
      <c r="A18" s="7"/>
      <c r="Q18" s="6"/>
      <c r="T18" s="6"/>
      <c r="U18" s="6"/>
      <c r="V18" s="2"/>
      <c r="W18" s="30"/>
    </row>
    <row r="19" spans="1:23" x14ac:dyDescent="0.15">
      <c r="A19" s="7"/>
      <c r="Q19" s="6" t="s">
        <v>41</v>
      </c>
      <c r="R19" s="34">
        <v>15850235852</v>
      </c>
      <c r="S19" s="34"/>
      <c r="T19" s="6"/>
      <c r="U19" s="6"/>
      <c r="V19" s="35"/>
      <c r="W19" s="36"/>
    </row>
    <row r="20" spans="1:23" x14ac:dyDescent="0.15">
      <c r="A20" s="7"/>
      <c r="W20" s="25"/>
    </row>
    <row r="21" spans="1:23" x14ac:dyDescent="0.15">
      <c r="A21" s="21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31"/>
      <c r="W21" s="32"/>
    </row>
  </sheetData>
  <mergeCells count="16">
    <mergeCell ref="A1:W1"/>
    <mergeCell ref="A2:W2"/>
    <mergeCell ref="A3:U3"/>
    <mergeCell ref="B4:C4"/>
    <mergeCell ref="R4:S4"/>
    <mergeCell ref="B5:C5"/>
    <mergeCell ref="R5:S5"/>
    <mergeCell ref="R15:S15"/>
    <mergeCell ref="V15:W15"/>
    <mergeCell ref="R17:S17"/>
    <mergeCell ref="V17:W17"/>
    <mergeCell ref="R19:S19"/>
    <mergeCell ref="V19:W19"/>
    <mergeCell ref="U8:U9"/>
    <mergeCell ref="V8:V9"/>
    <mergeCell ref="W8:W10"/>
  </mergeCells>
  <phoneticPr fontId="5" type="noConversion"/>
  <printOptions horizontalCentered="1"/>
  <pageMargins left="0.34930555555555598" right="0.34930555555555598" top="0.97916666666666696" bottom="0.97916666666666696" header="0.50902777777777797" footer="0.50902777777777797"/>
  <pageSetup paperSize="9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20250224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revision>1</cp:revision>
  <cp:lastPrinted>2015-01-20T08:18:00Z</cp:lastPrinted>
  <dcterms:created xsi:type="dcterms:W3CDTF">2011-10-17T03:16:00Z</dcterms:created>
  <dcterms:modified xsi:type="dcterms:W3CDTF">2025-02-24T08:43:49Z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0070669D1F9742C6AFBCC49092248356</vt:lpwstr>
  </property>
</Properties>
</file>