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xlnm._FilterDatabase" localSheetId="0" hidden="1">Sheet1!$3:$34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<sst xmlns="http://schemas.openxmlformats.org/spreadsheetml/2006/main" count="65" uniqueCount="51">
  <si>
    <t>西安工厂供应商付款明细</t>
  </si>
  <si>
    <t xml:space="preserve">编号 </t>
  </si>
  <si>
    <t>供应商代码</t>
  </si>
  <si>
    <t>供应商</t>
  </si>
  <si>
    <t>供应商收款账户</t>
  </si>
  <si>
    <t>付款金额（元）</t>
  </si>
  <si>
    <t>扣点</t>
  </si>
  <si>
    <t>贴息费（元）</t>
  </si>
  <si>
    <t>实付金额（元）</t>
  </si>
  <si>
    <t>备注</t>
  </si>
  <si>
    <t>黄骅市长生汽车灯镜有限公司</t>
  </si>
  <si>
    <t>中国建设银行股份有限公司黄骅支行13001696308050503265</t>
  </si>
  <si>
    <t>现汇</t>
  </si>
  <si>
    <t>1913025A</t>
  </si>
  <si>
    <t>河北新强力机械制造有限公司</t>
  </si>
  <si>
    <t>中国建设银行黄骅支行13050169630800001036</t>
  </si>
  <si>
    <t>河北省南皮县利辉五金接插件厂</t>
  </si>
  <si>
    <t>河北南皮农村商业银行股份有限公司 0014030901012</t>
  </si>
  <si>
    <t>黄骅市汇铭汽车部件有限公司</t>
  </si>
  <si>
    <t>中国建设银行股份有限公司黄骅支行13050169630800000027</t>
  </si>
  <si>
    <t>北京浦东三浦标准件有限公司</t>
  </si>
  <si>
    <t>北京农商银行商务中心区支行城外诚分理处 0113030103000000712</t>
  </si>
  <si>
    <t>黄骅市建昌塑料制品有限公司</t>
  </si>
  <si>
    <t>河北沧州市农村商业银行股份有限公司黄骅支行276260122000098501</t>
  </si>
  <si>
    <t>L4896</t>
  </si>
  <si>
    <t>湘乡简美新材料科技有限公司</t>
  </si>
  <si>
    <t>中国建设银行股份有限公司湘乡支行  43001580063052504185</t>
  </si>
  <si>
    <t>文安县恒德汽车座椅制造有限公</t>
  </si>
  <si>
    <t>河北省文安农村商业银行股份有限公司大留镇支行34160200000000317086</t>
  </si>
  <si>
    <t>湖北伟士通汽车零件有限公司</t>
  </si>
  <si>
    <t>农行十堰郧阳支行17204801040002409</t>
  </si>
  <si>
    <t>文安县德实汽车配件有限公司</t>
  </si>
  <si>
    <t>文安农村商业银行股份有限公司大留镇支行341600122000007787</t>
  </si>
  <si>
    <t>L5755</t>
  </si>
  <si>
    <t>江苏新达能汽车部件有限公司</t>
  </si>
  <si>
    <t>中国农业银行股份有限公司扬中西来桥支行10334001040006772</t>
  </si>
  <si>
    <t>承兑</t>
  </si>
  <si>
    <t>L5211</t>
  </si>
  <si>
    <t>西安海容塑料制品有限责任公司</t>
  </si>
  <si>
    <t>工行土门支行  3700021809024991336</t>
  </si>
  <si>
    <t>L5258</t>
  </si>
  <si>
    <t>北京美好生活家居用品有限公司</t>
  </si>
  <si>
    <t>中国工商银行北京香河园支行0200019109067093670</t>
  </si>
  <si>
    <t>厦门凯平化工有限公司</t>
  </si>
  <si>
    <t>中国工商银行厦门市东区支行4100023809024820085</t>
  </si>
  <si>
    <t>S522011</t>
  </si>
  <si>
    <t>吉林创盈科技有限公司</t>
  </si>
  <si>
    <t>交通银行长春阳光城支行221000668013001026035</t>
  </si>
  <si>
    <t>合计</t>
  </si>
  <si>
    <t>制表：罗让平</t>
  </si>
  <si>
    <t>日期：2025.3.7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</si>
</sst>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_ * #,##0_ ;_ * \-#,##0_ ;_ * &quot;-&quot;??_ ;_ @_ "/>
    <numFmt numFmtId="178" formatCode="0_ "/>
    <numFmt numFmtId="179" formatCode="0.00_ "/>
  </numFmts>
  <fonts count="34">
    <font>
      <sz val="11"/>
      <color theme="1"/>
      <name val="宋体"/>
      <charset val="134"/>
      <scheme val="minor"/>
    </font>
    <font>
      <sz val="16"/>
      <color theme="1"/>
      <name val="微软雅黑"/>
      <charset val="134"/>
    </font>
    <font>
      <b/>
      <sz val="10"/>
      <color theme="1"/>
      <name val="微软雅黑"/>
      <charset val="134"/>
    </font>
    <font>
      <sz val="9"/>
      <color rgb="FFFF0000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12"/>
      <color theme="1"/>
      <name val="微软雅黑"/>
      <charset val="134"/>
    </font>
    <font>
      <b/>
      <sz val="16"/>
      <color theme="1"/>
      <name val="微软雅黑"/>
      <charset val="134"/>
    </font>
    <font>
      <sz val="11"/>
      <color theme="1"/>
      <name val="微软雅黑"/>
      <charset val="134"/>
    </font>
    <font>
      <sz val="10"/>
      <color theme="1"/>
      <name val="Microsoft YaHei"/>
      <charset val="134"/>
    </font>
    <font>
      <sz val="10"/>
      <name val="微软雅黑"/>
      <charset val="134"/>
    </font>
    <font>
      <sz val="10"/>
      <name val="Microsoft YaHei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134"/>
    </font>
    <font>
      <sz val="11"/>
      <color indexed="8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21" applyNumberFormat="0" applyAlignment="0" applyProtection="0">
      <alignment vertical="center"/>
    </xf>
    <xf numFmtId="0" fontId="22" fillId="5" borderId="22" applyNumberFormat="0" applyAlignment="0" applyProtection="0">
      <alignment vertical="center"/>
    </xf>
    <xf numFmtId="0" fontId="23" fillId="5" borderId="21" applyNumberFormat="0" applyAlignment="0" applyProtection="0">
      <alignment vertical="center"/>
    </xf>
    <xf numFmtId="0" fontId="24" fillId="6" borderId="23" applyNumberFormat="0" applyAlignment="0" applyProtection="0">
      <alignment vertical="center"/>
    </xf>
    <xf numFmtId="0" fontId="25" fillId="0" borderId="24" applyNumberFormat="0" applyFill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176" fontId="32" fillId="0" borderId="8" applyNumberFormat="0" applyFill="0" applyBorder="0" applyAlignment="0" applyProtection="0">
      <alignment vertical="center"/>
    </xf>
    <xf numFmtId="0" fontId="33" fillId="0" borderId="0">
      <alignment vertical="center"/>
    </xf>
  </cellStyleXfs>
  <cellXfs count="5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center" vertical="center"/>
    </xf>
    <xf numFmtId="9" fontId="9" fillId="2" borderId="3" xfId="3" applyNumberFormat="1" applyFont="1" applyFill="1" applyBorder="1" applyAlignment="1">
      <alignment horizontal="center" vertical="center"/>
    </xf>
    <xf numFmtId="177" fontId="4" fillId="2" borderId="3" xfId="3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center" vertical="center"/>
    </xf>
    <xf numFmtId="0" fontId="4" fillId="2" borderId="8" xfId="0" applyNumberFormat="1" applyFont="1" applyFill="1" applyBorder="1" applyAlignment="1">
      <alignment horizontal="left" vertical="center"/>
    </xf>
    <xf numFmtId="9" fontId="9" fillId="2" borderId="8" xfId="3" applyNumberFormat="1" applyFont="1" applyFill="1" applyBorder="1" applyAlignment="1">
      <alignment horizontal="center" vertical="center"/>
    </xf>
    <xf numFmtId="177" fontId="4" fillId="2" borderId="8" xfId="3" applyNumberFormat="1" applyFont="1" applyFill="1" applyBorder="1" applyAlignment="1">
      <alignment horizontal="center" vertical="center"/>
    </xf>
    <xf numFmtId="177" fontId="4" fillId="2" borderId="8" xfId="0" applyNumberFormat="1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10" fillId="2" borderId="8" xfId="0" applyNumberFormat="1" applyFont="1" applyFill="1" applyBorder="1" applyAlignment="1">
      <alignment horizontal="center" vertical="center"/>
    </xf>
    <xf numFmtId="9" fontId="11" fillId="2" borderId="8" xfId="3" applyNumberFormat="1" applyFont="1" applyFill="1" applyBorder="1" applyAlignment="1">
      <alignment horizontal="center" vertical="center"/>
    </xf>
    <xf numFmtId="177" fontId="10" fillId="2" borderId="8" xfId="0" applyNumberFormat="1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6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12" fillId="2" borderId="13" xfId="0" applyNumberFormat="1" applyFont="1" applyFill="1" applyBorder="1" applyAlignment="1">
      <alignment horizontal="center" vertical="center"/>
    </xf>
    <xf numFmtId="178" fontId="12" fillId="2" borderId="13" xfId="0" applyNumberFormat="1" applyFont="1" applyFill="1" applyBorder="1" applyAlignment="1">
      <alignment horizontal="center" vertical="center"/>
    </xf>
    <xf numFmtId="179" fontId="12" fillId="2" borderId="13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10" fillId="2" borderId="14" xfId="0" applyNumberFormat="1" applyFont="1" applyFill="1" applyBorder="1" applyAlignment="1">
      <alignment horizontal="center" vertical="center" wrapText="1"/>
    </xf>
    <xf numFmtId="0" fontId="10" fillId="2" borderId="16" xfId="0" applyNumberFormat="1" applyFont="1" applyFill="1" applyBorder="1" applyAlignment="1">
      <alignment horizontal="center" vertical="center" wrapText="1"/>
    </xf>
    <xf numFmtId="0" fontId="4" fillId="2" borderId="16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BOM_Level_Below3" xfId="49"/>
    <cellStyle name="常规 2" xfId="50"/>
  </cellStyles>
  <tableStyles count="0" defaultTableStyle="TableStyleMedium2" defaultPivotStyle="PivotStyleLight16"/>
  <colors>
    <mruColors>
      <color rgb="00FFFF00"/>
      <color rgb="0092D05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workbookViewId="0">
      <selection activeCell="D11" sqref="D11"/>
    </sheetView>
  </sheetViews>
  <sheetFormatPr defaultColWidth="9" defaultRowHeight="16.5"/>
  <cols>
    <col min="1" max="1" width="4.375" style="5" customWidth="1"/>
    <col min="2" max="2" width="9.5" style="5" customWidth="1"/>
    <col min="3" max="3" width="29.625" style="8" customWidth="1"/>
    <col min="4" max="4" width="64.3" style="8" customWidth="1"/>
    <col min="5" max="5" width="13.125" style="6" customWidth="1"/>
    <col min="6" max="6" width="5.60833333333333" style="6" customWidth="1"/>
    <col min="7" max="7" width="11.25" style="6" customWidth="1"/>
    <col min="8" max="8" width="14.7583333333333" style="6" customWidth="1"/>
    <col min="9" max="9" width="9.19166666666667" style="9" customWidth="1"/>
    <col min="10" max="10" width="30.125" style="6" customWidth="1"/>
    <col min="11" max="33" width="9" style="6"/>
    <col min="34" max="16353" width="28.75" style="6"/>
    <col min="16354" max="16384" width="9" style="6"/>
  </cols>
  <sheetData>
    <row r="1" s="1" customFormat="1" ht="32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2" customFormat="1" ht="15" customHeight="1" spans="1:9">
      <c r="A2" s="11" t="s">
        <v>1</v>
      </c>
      <c r="B2" s="12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  <c r="I2" s="48" t="s">
        <v>9</v>
      </c>
    </row>
    <row r="3" s="2" customFormat="1" ht="15" customHeight="1" spans="1:9">
      <c r="A3" s="15"/>
      <c r="B3" s="16"/>
      <c r="C3" s="17"/>
      <c r="D3" s="17"/>
      <c r="E3" s="17"/>
      <c r="F3" s="17"/>
      <c r="G3" s="17"/>
      <c r="H3" s="18"/>
      <c r="I3" s="49"/>
    </row>
    <row r="4" s="3" customFormat="1" ht="21" customHeight="1" spans="1:9">
      <c r="A4" s="19">
        <v>1</v>
      </c>
      <c r="B4" s="20">
        <v>1913005</v>
      </c>
      <c r="C4" s="20" t="s">
        <v>10</v>
      </c>
      <c r="D4" s="21" t="s">
        <v>11</v>
      </c>
      <c r="E4" s="22">
        <v>200000</v>
      </c>
      <c r="F4" s="23">
        <v>0.03</v>
      </c>
      <c r="G4" s="24">
        <f t="shared" ref="G4:G18" si="0">E4*F4</f>
        <v>6000</v>
      </c>
      <c r="H4" s="25">
        <f t="shared" ref="H4:H18" si="1">E4-G4</f>
        <v>194000</v>
      </c>
      <c r="I4" s="50" t="s">
        <v>12</v>
      </c>
    </row>
    <row r="5" s="3" customFormat="1" ht="21" customHeight="1" spans="1:9">
      <c r="A5" s="26">
        <v>2</v>
      </c>
      <c r="B5" s="27" t="s">
        <v>13</v>
      </c>
      <c r="C5" s="27" t="s">
        <v>14</v>
      </c>
      <c r="D5" s="28" t="s">
        <v>15</v>
      </c>
      <c r="E5" s="27">
        <v>200000</v>
      </c>
      <c r="F5" s="29">
        <v>0.03</v>
      </c>
      <c r="G5" s="30">
        <f t="shared" si="0"/>
        <v>6000</v>
      </c>
      <c r="H5" s="31">
        <f t="shared" si="1"/>
        <v>194000</v>
      </c>
      <c r="I5" s="51" t="s">
        <v>12</v>
      </c>
    </row>
    <row r="6" s="3" customFormat="1" ht="21" customHeight="1" spans="1:9">
      <c r="A6" s="26">
        <v>3</v>
      </c>
      <c r="B6" s="32">
        <v>1913236</v>
      </c>
      <c r="C6" s="27" t="s">
        <v>16</v>
      </c>
      <c r="D6" s="28" t="s">
        <v>17</v>
      </c>
      <c r="E6" s="27">
        <v>150000</v>
      </c>
      <c r="F6" s="29">
        <v>0.03</v>
      </c>
      <c r="G6" s="30">
        <f t="shared" si="0"/>
        <v>4500</v>
      </c>
      <c r="H6" s="31">
        <f t="shared" si="1"/>
        <v>145500</v>
      </c>
      <c r="I6" s="51" t="s">
        <v>12</v>
      </c>
    </row>
    <row r="7" s="3" customFormat="1" ht="21" customHeight="1" spans="1:9">
      <c r="A7" s="26">
        <v>4</v>
      </c>
      <c r="B7" s="27">
        <v>1913717</v>
      </c>
      <c r="C7" s="27" t="s">
        <v>18</v>
      </c>
      <c r="D7" s="28" t="s">
        <v>19</v>
      </c>
      <c r="E7" s="27">
        <v>50000</v>
      </c>
      <c r="F7" s="29">
        <v>0.03</v>
      </c>
      <c r="G7" s="30">
        <f t="shared" si="0"/>
        <v>1500</v>
      </c>
      <c r="H7" s="31">
        <f t="shared" si="1"/>
        <v>48500</v>
      </c>
      <c r="I7" s="51" t="s">
        <v>12</v>
      </c>
    </row>
    <row r="8" s="3" customFormat="1" ht="21" customHeight="1" spans="1:9">
      <c r="A8" s="26">
        <v>5</v>
      </c>
      <c r="B8" s="32">
        <v>1911127</v>
      </c>
      <c r="C8" s="27" t="s">
        <v>20</v>
      </c>
      <c r="D8" s="28" t="s">
        <v>21</v>
      </c>
      <c r="E8" s="27">
        <v>30000</v>
      </c>
      <c r="F8" s="29">
        <v>0.03</v>
      </c>
      <c r="G8" s="30">
        <f t="shared" si="0"/>
        <v>900</v>
      </c>
      <c r="H8" s="31">
        <f t="shared" si="1"/>
        <v>29100</v>
      </c>
      <c r="I8" s="51" t="s">
        <v>12</v>
      </c>
    </row>
    <row r="9" s="3" customFormat="1" ht="21" customHeight="1" spans="1:9">
      <c r="A9" s="26">
        <v>6</v>
      </c>
      <c r="B9" s="27">
        <v>1913101</v>
      </c>
      <c r="C9" s="33" t="s">
        <v>22</v>
      </c>
      <c r="D9" s="28" t="s">
        <v>23</v>
      </c>
      <c r="E9" s="27">
        <v>30000</v>
      </c>
      <c r="F9" s="29">
        <v>0.03</v>
      </c>
      <c r="G9" s="30">
        <f t="shared" si="0"/>
        <v>900</v>
      </c>
      <c r="H9" s="31">
        <f t="shared" si="1"/>
        <v>29100</v>
      </c>
      <c r="I9" s="51" t="s">
        <v>12</v>
      </c>
    </row>
    <row r="10" s="3" customFormat="1" ht="21" customHeight="1" spans="1:9">
      <c r="A10" s="26">
        <v>7</v>
      </c>
      <c r="B10" s="32" t="s">
        <v>24</v>
      </c>
      <c r="C10" s="27" t="s">
        <v>25</v>
      </c>
      <c r="D10" s="28" t="s">
        <v>26</v>
      </c>
      <c r="E10" s="27">
        <v>200000</v>
      </c>
      <c r="F10" s="29">
        <v>0.02</v>
      </c>
      <c r="G10" s="30">
        <f t="shared" si="0"/>
        <v>4000</v>
      </c>
      <c r="H10" s="31">
        <f t="shared" si="1"/>
        <v>196000</v>
      </c>
      <c r="I10" s="52" t="s">
        <v>12</v>
      </c>
    </row>
    <row r="11" s="3" customFormat="1" ht="21" customHeight="1" spans="1:9">
      <c r="A11" s="26">
        <v>8</v>
      </c>
      <c r="B11" s="32">
        <v>1913730</v>
      </c>
      <c r="C11" s="27" t="s">
        <v>27</v>
      </c>
      <c r="D11" s="28" t="s">
        <v>28</v>
      </c>
      <c r="E11" s="27">
        <v>100000</v>
      </c>
      <c r="F11" s="29">
        <v>0.02</v>
      </c>
      <c r="G11" s="30">
        <f t="shared" si="0"/>
        <v>2000</v>
      </c>
      <c r="H11" s="31">
        <f t="shared" si="1"/>
        <v>98000</v>
      </c>
      <c r="I11" s="51" t="s">
        <v>12</v>
      </c>
    </row>
    <row r="12" s="3" customFormat="1" ht="21" customHeight="1" spans="1:9">
      <c r="A12" s="26">
        <v>9</v>
      </c>
      <c r="B12" s="32">
        <v>1942582</v>
      </c>
      <c r="C12" s="27" t="s">
        <v>29</v>
      </c>
      <c r="D12" s="28" t="s">
        <v>30</v>
      </c>
      <c r="E12" s="27">
        <v>100000</v>
      </c>
      <c r="F12" s="34">
        <v>0.02</v>
      </c>
      <c r="G12" s="30">
        <f t="shared" si="0"/>
        <v>2000</v>
      </c>
      <c r="H12" s="35">
        <f t="shared" si="1"/>
        <v>98000</v>
      </c>
      <c r="I12" s="51" t="s">
        <v>12</v>
      </c>
    </row>
    <row r="13" s="3" customFormat="1" ht="21" customHeight="1" spans="1:9">
      <c r="A13" s="26">
        <v>10</v>
      </c>
      <c r="B13" s="27">
        <v>1913289</v>
      </c>
      <c r="C13" s="27" t="s">
        <v>31</v>
      </c>
      <c r="D13" s="28" t="s">
        <v>32</v>
      </c>
      <c r="E13" s="27">
        <v>50000</v>
      </c>
      <c r="F13" s="29">
        <v>0.01</v>
      </c>
      <c r="G13" s="30">
        <f t="shared" si="0"/>
        <v>500</v>
      </c>
      <c r="H13" s="31">
        <f t="shared" si="1"/>
        <v>49500</v>
      </c>
      <c r="I13" s="51" t="s">
        <v>12</v>
      </c>
    </row>
    <row r="14" s="3" customFormat="1" ht="21" customHeight="1" spans="1:9">
      <c r="A14" s="26">
        <v>11</v>
      </c>
      <c r="B14" s="27" t="s">
        <v>33</v>
      </c>
      <c r="C14" s="27" t="s">
        <v>34</v>
      </c>
      <c r="D14" s="28" t="s">
        <v>35</v>
      </c>
      <c r="E14" s="33">
        <v>70000</v>
      </c>
      <c r="F14" s="34">
        <v>0</v>
      </c>
      <c r="G14" s="30">
        <f t="shared" si="0"/>
        <v>0</v>
      </c>
      <c r="H14" s="35">
        <f t="shared" si="1"/>
        <v>70000</v>
      </c>
      <c r="I14" s="51" t="s">
        <v>36</v>
      </c>
    </row>
    <row r="15" s="3" customFormat="1" ht="21" customHeight="1" spans="1:9">
      <c r="A15" s="26">
        <v>12</v>
      </c>
      <c r="B15" s="27" t="s">
        <v>37</v>
      </c>
      <c r="C15" s="33" t="s">
        <v>38</v>
      </c>
      <c r="D15" s="28" t="s">
        <v>39</v>
      </c>
      <c r="E15" s="27">
        <v>20000</v>
      </c>
      <c r="F15" s="29">
        <v>0</v>
      </c>
      <c r="G15" s="30">
        <f t="shared" si="0"/>
        <v>0</v>
      </c>
      <c r="H15" s="31">
        <f t="shared" si="1"/>
        <v>20000</v>
      </c>
      <c r="I15" s="51" t="s">
        <v>36</v>
      </c>
    </row>
    <row r="16" s="3" customFormat="1" ht="21" customHeight="1" spans="1:9">
      <c r="A16" s="26">
        <v>13</v>
      </c>
      <c r="B16" s="32" t="s">
        <v>40</v>
      </c>
      <c r="C16" s="36" t="s">
        <v>41</v>
      </c>
      <c r="D16" s="28" t="s">
        <v>42</v>
      </c>
      <c r="E16" s="33">
        <v>120000</v>
      </c>
      <c r="F16" s="34">
        <v>0</v>
      </c>
      <c r="G16" s="30">
        <f>E16*F16</f>
        <v>0</v>
      </c>
      <c r="H16" s="35">
        <f>E16-G16</f>
        <v>120000</v>
      </c>
      <c r="I16" s="51" t="s">
        <v>36</v>
      </c>
    </row>
    <row r="17" s="3" customFormat="1" ht="21" customHeight="1" spans="1:9">
      <c r="A17" s="26">
        <v>14</v>
      </c>
      <c r="B17" s="27">
        <v>1935367</v>
      </c>
      <c r="C17" s="27" t="s">
        <v>43</v>
      </c>
      <c r="D17" s="28" t="s">
        <v>44</v>
      </c>
      <c r="E17" s="27">
        <v>50000</v>
      </c>
      <c r="F17" s="29">
        <v>0</v>
      </c>
      <c r="G17" s="30">
        <f>E17*F17</f>
        <v>0</v>
      </c>
      <c r="H17" s="31">
        <f>E17-G17</f>
        <v>50000</v>
      </c>
      <c r="I17" s="51" t="s">
        <v>36</v>
      </c>
    </row>
    <row r="18" s="3" customFormat="1" ht="21" customHeight="1" spans="1:9">
      <c r="A18" s="37">
        <v>15</v>
      </c>
      <c r="B18" s="38" t="s">
        <v>45</v>
      </c>
      <c r="C18" s="38" t="s">
        <v>46</v>
      </c>
      <c r="D18" s="38" t="s">
        <v>47</v>
      </c>
      <c r="E18" s="27">
        <v>140000</v>
      </c>
      <c r="F18" s="29">
        <v>0</v>
      </c>
      <c r="G18" s="30">
        <f>E18*F18</f>
        <v>0</v>
      </c>
      <c r="H18" s="31">
        <f>E18-G18</f>
        <v>140000</v>
      </c>
      <c r="I18" s="51" t="s">
        <v>36</v>
      </c>
    </row>
    <row r="19" s="3" customFormat="1" ht="21" customHeight="1" spans="1:9">
      <c r="A19" s="39"/>
      <c r="B19" s="40"/>
      <c r="C19" s="40"/>
      <c r="D19" s="40"/>
      <c r="E19" s="27">
        <v>100000</v>
      </c>
      <c r="F19" s="29">
        <v>0</v>
      </c>
      <c r="G19" s="30"/>
      <c r="H19" s="31">
        <f>E19-G19</f>
        <v>100000</v>
      </c>
      <c r="I19" s="51" t="s">
        <v>12</v>
      </c>
    </row>
    <row r="20" customFormat="1" ht="21" customHeight="1" spans="1:9">
      <c r="A20" s="41">
        <v>16</v>
      </c>
      <c r="B20" s="42"/>
      <c r="C20" s="43" t="s">
        <v>48</v>
      </c>
      <c r="D20" s="43"/>
      <c r="E20" s="44">
        <f>SUM(E4:E17)</f>
        <v>1370000</v>
      </c>
      <c r="F20" s="45"/>
      <c r="G20" s="44">
        <f>SUM(G4:G17)</f>
        <v>28300</v>
      </c>
      <c r="H20" s="44">
        <f>SUM(H4:H17)</f>
        <v>1341700</v>
      </c>
      <c r="I20" s="53"/>
    </row>
    <row r="21" customFormat="1" ht="18" spans="1:9">
      <c r="A21" s="46" t="s">
        <v>49</v>
      </c>
      <c r="B21" s="46"/>
      <c r="C21" s="46"/>
      <c r="D21" s="46"/>
      <c r="E21" s="7"/>
      <c r="F21" s="7"/>
      <c r="G21" s="7"/>
      <c r="H21" s="47" t="s">
        <v>50</v>
      </c>
      <c r="I21" s="47"/>
    </row>
    <row r="22" customFormat="1" ht="13.5"/>
    <row r="23" customFormat="1" ht="13.5"/>
    <row r="24" customFormat="1" ht="13.5"/>
    <row r="25" customFormat="1" ht="13.5"/>
    <row r="26" customFormat="1" ht="13.5"/>
    <row r="27" customFormat="1" ht="13.5"/>
    <row r="28" customFormat="1" ht="13.5"/>
    <row r="29" customFormat="1" ht="13.5"/>
    <row r="30" customFormat="1" ht="13.5"/>
    <row r="31" customFormat="1" ht="13.5"/>
    <row r="32" s="4" customFormat="1" ht="13.5"/>
    <row r="33" s="4" customFormat="1" ht="13.5"/>
    <row r="34" s="4" customFormat="1" ht="13.5"/>
    <row r="35" s="4" customFormat="1" ht="13.5"/>
    <row r="36" s="4" customFormat="1" ht="13.5"/>
    <row r="37" s="4" customFormat="1" ht="13.5"/>
    <row r="38" s="4" customFormat="1" ht="13.5"/>
    <row r="39" s="5" customFormat="1" spans="3:10">
      <c r="C39" s="8"/>
      <c r="D39" s="8"/>
      <c r="E39" s="6"/>
      <c r="F39" s="6"/>
      <c r="G39" s="6"/>
      <c r="H39" s="6"/>
      <c r="I39" s="9"/>
      <c r="J39" s="6"/>
    </row>
    <row r="40" s="5" customFormat="1" spans="3:10">
      <c r="C40" s="8"/>
      <c r="D40" s="8"/>
      <c r="E40" s="6"/>
      <c r="F40" s="6"/>
      <c r="G40" s="6"/>
      <c r="H40" s="6"/>
      <c r="I40" s="9"/>
      <c r="J40" s="6"/>
    </row>
    <row r="41" s="5" customFormat="1" spans="3:10">
      <c r="C41" s="8"/>
      <c r="D41" s="8"/>
      <c r="E41" s="6"/>
      <c r="F41" s="6"/>
      <c r="G41" s="6"/>
      <c r="H41" s="6"/>
      <c r="I41" s="9"/>
      <c r="J41" s="6"/>
    </row>
    <row r="42" s="5" customFormat="1" spans="3:10">
      <c r="C42" s="8"/>
      <c r="D42" s="8"/>
      <c r="E42" s="6"/>
      <c r="F42" s="6"/>
      <c r="G42" s="6"/>
      <c r="H42" s="6"/>
      <c r="I42" s="9"/>
      <c r="J42" s="6"/>
    </row>
    <row r="43" s="5" customFormat="1" spans="3:10">
      <c r="C43" s="8"/>
      <c r="D43" s="8"/>
      <c r="E43" s="6"/>
      <c r="F43" s="6"/>
      <c r="G43" s="6"/>
      <c r="H43" s="6"/>
      <c r="I43" s="9"/>
      <c r="J43" s="6"/>
    </row>
    <row r="44" s="6" customFormat="1" spans="1:9">
      <c r="A44" s="5"/>
      <c r="B44" s="5"/>
      <c r="C44" s="8"/>
      <c r="D44" s="8"/>
      <c r="I44" s="9"/>
    </row>
    <row r="45" s="7" customFormat="1" ht="18" spans="1:10">
      <c r="A45" s="5"/>
      <c r="B45" s="5"/>
      <c r="C45" s="8"/>
      <c r="D45" s="8"/>
      <c r="E45" s="6"/>
      <c r="F45" s="6"/>
      <c r="G45" s="6"/>
      <c r="H45" s="6"/>
      <c r="I45" s="9"/>
      <c r="J45" s="6"/>
    </row>
  </sheetData>
  <autoFilter xmlns:etc="http://www.wps.cn/officeDocument/2017/etCustomData" ref="A3:XFD34" etc:filterBottomFollowUsedRange="0">
    <sortState ref="3:34">
      <sortCondition ref="F3" descending="1"/>
    </sortState>
    <extLst/>
  </autoFilter>
  <mergeCells count="14">
    <mergeCell ref="A1:I1"/>
    <mergeCell ref="A2:A3"/>
    <mergeCell ref="A18:A19"/>
    <mergeCell ref="B2:B3"/>
    <mergeCell ref="B18:B19"/>
    <mergeCell ref="C2:C3"/>
    <mergeCell ref="C18:C19"/>
    <mergeCell ref="D2:D3"/>
    <mergeCell ref="D18:D19"/>
    <mergeCell ref="E2:E3"/>
    <mergeCell ref="F2:F3"/>
    <mergeCell ref="G2:G3"/>
    <mergeCell ref="H2:H3"/>
    <mergeCell ref="I2:I3"/>
  </mergeCells>
  <pageMargins left="0.236111111111111" right="0.156944444444444" top="0.590277777777778" bottom="0.75" header="0.3" footer="0.3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15529002857</cp:lastModifiedBy>
  <dcterms:created xsi:type="dcterms:W3CDTF">2022-05-31T07:57:00Z</dcterms:created>
  <dcterms:modified xsi:type="dcterms:W3CDTF">2025-03-07T07:42:28Z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705357FD26334ABCA336746E24AC187A_13</vt:lpwstr>
  </property>
  <property fmtid="{D5CDD505-2E9C-101B-9397-08002B2CF9AE}" pid="3" name="KSOProductBuildVer">
    <vt:lpwstr>2052-12.1.0.20305</vt:lpwstr>
  </property>
</Properties>
</file>