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4年价格协议\电子版\"/>
    </mc:Choice>
  </mc:AlternateContent>
  <xr:revisionPtr revIDLastSave="0" documentId="13_ncr:1_{DD41C74B-4D13-4BA1-A7AC-77DD7635F6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宏盛 (3)" sheetId="7" r:id="rId1"/>
    <sheet name="宏盛" sheetId="5" r:id="rId2"/>
    <sheet name="宏盛 (2)" sheetId="6" r:id="rId3"/>
  </sheets>
  <definedNames>
    <definedName name="_xlnm._FilterDatabase" localSheetId="1" hidden="1">宏盛!$A$8:$XEX$29</definedName>
    <definedName name="_xlnm._FilterDatabase" localSheetId="2" hidden="1">'宏盛 (2)'!$A$2:$XEX$8</definedName>
    <definedName name="_xlnm._FilterDatabase" localSheetId="0" hidden="1">'宏盛 (3)'!$A$8:$XEX$30</definedName>
    <definedName name="_xlnm.Print_Area" localSheetId="1">宏盛!$A$1:$U$29</definedName>
    <definedName name="_xlnm.Print_Area" localSheetId="2">'宏盛 (2)'!$A$1:$AC$14</definedName>
    <definedName name="_xlnm.Print_Area" localSheetId="0">'宏盛 (3)'!$A$1:$U$30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7" l="1"/>
  <c r="M11" i="7"/>
  <c r="M12" i="7"/>
  <c r="M13" i="7"/>
  <c r="M14" i="7"/>
  <c r="M9" i="7"/>
  <c r="R10" i="7"/>
  <c r="R11" i="7"/>
  <c r="R12" i="7"/>
  <c r="R13" i="7"/>
  <c r="R14" i="7"/>
  <c r="R9" i="7"/>
  <c r="Q10" i="7"/>
  <c r="Q11" i="7"/>
  <c r="Q12" i="7"/>
  <c r="Q13" i="7"/>
  <c r="S13" i="7" s="1"/>
  <c r="Q14" i="7"/>
  <c r="S14" i="7" s="1"/>
  <c r="S12" i="7" l="1"/>
  <c r="R17" i="7"/>
  <c r="S11" i="7"/>
  <c r="S10" i="7"/>
  <c r="R15" i="7"/>
  <c r="T14" i="7" l="1"/>
  <c r="N14" i="7"/>
  <c r="T13" i="7"/>
  <c r="N13" i="7"/>
  <c r="T12" i="7"/>
  <c r="N12" i="7"/>
  <c r="T11" i="7"/>
  <c r="N11" i="7"/>
  <c r="T10" i="7"/>
  <c r="N10" i="7"/>
  <c r="T9" i="7"/>
  <c r="Q9" i="7"/>
  <c r="N9" i="7"/>
  <c r="S9" i="7" l="1"/>
  <c r="Q17" i="7"/>
  <c r="R18" i="7" s="1"/>
  <c r="T15" i="7"/>
  <c r="Q15" i="7"/>
  <c r="R16" i="7" s="1"/>
  <c r="T16" i="7" l="1"/>
  <c r="U15" i="7"/>
  <c r="T10" i="5" l="1"/>
  <c r="T11" i="5"/>
  <c r="T12" i="5"/>
  <c r="T13" i="5"/>
  <c r="T14" i="5"/>
  <c r="T9" i="5"/>
  <c r="S10" i="5"/>
  <c r="S15" i="5" s="1"/>
  <c r="S11" i="5"/>
  <c r="S12" i="5"/>
  <c r="S13" i="5"/>
  <c r="S14" i="5"/>
  <c r="S9" i="5"/>
  <c r="P10" i="5"/>
  <c r="P11" i="5"/>
  <c r="P12" i="5"/>
  <c r="P13" i="5"/>
  <c r="P14" i="5"/>
  <c r="P9" i="5"/>
  <c r="O10" i="5"/>
  <c r="O11" i="5"/>
  <c r="O12" i="5"/>
  <c r="O13" i="5"/>
  <c r="O14" i="5"/>
  <c r="O9" i="5"/>
  <c r="T5" i="6"/>
  <c r="W5" i="6" s="1"/>
  <c r="T6" i="6"/>
  <c r="W6" i="6" s="1"/>
  <c r="T7" i="6"/>
  <c r="W7" i="6" s="1"/>
  <c r="T8" i="6"/>
  <c r="W8" i="6" s="1"/>
  <c r="T3" i="6"/>
  <c r="W3" i="6" s="1"/>
  <c r="P5" i="6"/>
  <c r="O4" i="6"/>
  <c r="T4" i="6" s="1"/>
  <c r="W4" i="6" s="1"/>
  <c r="P4" i="6"/>
  <c r="T15" i="5" l="1"/>
  <c r="T16" i="5" s="1"/>
  <c r="Y4" i="6"/>
  <c r="Y6" i="6"/>
  <c r="W9" i="6"/>
  <c r="Y7" i="6"/>
  <c r="L8" i="6"/>
  <c r="U8" i="6" s="1"/>
  <c r="K8" i="6"/>
  <c r="L7" i="6"/>
  <c r="U7" i="6" s="1"/>
  <c r="K7" i="6"/>
  <c r="L6" i="6"/>
  <c r="U6" i="6" s="1"/>
  <c r="Z6" i="6" s="1"/>
  <c r="K6" i="6"/>
  <c r="L5" i="6"/>
  <c r="U5" i="6" s="1"/>
  <c r="K5" i="6"/>
  <c r="L4" i="6"/>
  <c r="U4" i="6" s="1"/>
  <c r="Z4" i="6" s="1"/>
  <c r="K4" i="6"/>
  <c r="L3" i="6"/>
  <c r="U3" i="6" s="1"/>
  <c r="K3" i="6"/>
  <c r="N9" i="5"/>
  <c r="M10" i="5"/>
  <c r="M11" i="5"/>
  <c r="M12" i="5"/>
  <c r="M13" i="5"/>
  <c r="M14" i="5"/>
  <c r="M9" i="5"/>
  <c r="U15" i="5" l="1"/>
  <c r="X3" i="6"/>
  <c r="Y3" i="6" s="1"/>
  <c r="Y9" i="6" s="1"/>
  <c r="Z3" i="6"/>
  <c r="Y12" i="6" s="1"/>
  <c r="Z5" i="6"/>
  <c r="X5" i="6"/>
  <c r="Y5" i="6" s="1"/>
  <c r="Z8" i="6"/>
  <c r="X8" i="6"/>
  <c r="Y8" i="6" s="1"/>
  <c r="U9" i="6"/>
  <c r="Z7" i="6"/>
  <c r="N10" i="5"/>
  <c r="N11" i="5"/>
  <c r="N12" i="5"/>
  <c r="N13" i="5"/>
  <c r="N14" i="5"/>
  <c r="Z9" i="6" l="1"/>
  <c r="W10" i="6"/>
  <c r="Y10" i="6"/>
</calcChain>
</file>

<file path=xl/sharedStrings.xml><?xml version="1.0" encoding="utf-8"?>
<sst xmlns="http://schemas.openxmlformats.org/spreadsheetml/2006/main" count="217" uniqueCount="82">
  <si>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</si>
  <si>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</si>
  <si>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</si>
  <si>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</si>
  <si>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</si>
  <si>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</si>
  <si>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</si>
  <si>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</si>
  <si>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</si>
  <si>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</si>
  <si>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</si>
  <si>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</si>
  <si>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</si>
  <si>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未税模检具摊销费</t>
    <phoneticPr fontId="7" type="noConversion"/>
  </si>
  <si>
    <t>未税产品价格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</si>
  <si>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</si>
  <si>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</si>
  <si>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</si>
  <si>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4" type="noConversion"/>
  </si>
  <si>
    <t>法定代表人/授权代表签字：</t>
    <phoneticPr fontId="7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</si>
  <si>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Microsoft YaHei UI"/>
        <family val="3"/>
        <charset val="134"/>
      </rPr>
      <t xml:space="preserve">                 </t>
    </r>
    <r>
      <rPr>
        <b/>
        <sz val="9"/>
        <rFont val="楷体_GB2312"/>
        <family val="3"/>
        <charset val="134"/>
      </rPr>
      <t>）</t>
    </r>
    <phoneticPr fontId="4" type="noConversion"/>
  </si>
  <si>
    <t>未税产品价格
（不含模摊费）</t>
    <phoneticPr fontId="7" type="noConversion"/>
  </si>
  <si>
    <t>2024年</t>
    <phoneticPr fontId="7" type="noConversion"/>
  </si>
  <si>
    <t>模具由河北光华荣昌提供，所有权归属河北光华荣昌</t>
    <phoneticPr fontId="7" type="noConversion"/>
  </si>
  <si>
    <t>2025年</t>
    <phoneticPr fontId="7" type="noConversion"/>
  </si>
  <si>
    <t>甲方提供原材料，乙方负责加工，废料归属乙方</t>
    <phoneticPr fontId="7" type="noConversion"/>
  </si>
  <si>
    <t>五、双方在第一次试生产过程后，锁定材料利用率及废料重量，如上下变动在3%以内，则按上述价格执行，如上下变动超出3%，则双方可协商后重新调整价格</t>
    <phoneticPr fontId="7" type="noConversion"/>
  </si>
  <si>
    <r>
      <rPr>
        <sz val="11"/>
        <rFont val="Microsoft YaHei UI"/>
        <family val="3"/>
        <charset val="134"/>
      </rPr>
      <t>六</t>
    </r>
    <r>
      <rPr>
        <sz val="11"/>
        <rFont val="楷体_GB2312"/>
        <family val="3"/>
        <charset val="134"/>
      </rPr>
      <t>、产品的数量依据甲方具体采购产品时另行向乙方发出的采购订单。</t>
    </r>
    <phoneticPr fontId="7" type="noConversion"/>
  </si>
  <si>
    <r>
      <rPr>
        <sz val="11"/>
        <rFont val="Microsoft YaHei UI"/>
        <family val="3"/>
        <charset val="134"/>
      </rPr>
      <t>七</t>
    </r>
    <r>
      <rPr>
        <sz val="11"/>
        <rFont val="楷体_GB2312"/>
        <family val="3"/>
        <charset val="134"/>
      </rPr>
      <t>、运输费用及运输过程中的风险由乙方承担。</t>
    </r>
    <phoneticPr fontId="7" type="noConversion"/>
  </si>
  <si>
    <r>
      <rPr>
        <sz val="11"/>
        <rFont val="Microsoft YaHei UI"/>
        <family val="3"/>
        <charset val="134"/>
      </rPr>
      <t>八</t>
    </r>
    <r>
      <rPr>
        <sz val="11"/>
        <rFont val="楷体_GB2312"/>
        <family val="3"/>
        <charset val="134"/>
      </rPr>
      <t>、双方合作中出现的质量、技术、物流等问题按相应合同（协议）办理。</t>
    </r>
    <phoneticPr fontId="7" type="noConversion"/>
  </si>
  <si>
    <r>
      <rPr>
        <sz val="11"/>
        <rFont val="等线"/>
        <family val="3"/>
        <charset val="134"/>
      </rPr>
      <t>九</t>
    </r>
    <r>
      <rPr>
        <sz val="11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7" type="noConversion"/>
  </si>
  <si>
    <t>四、账期：入库结算，乙方根据双方确认的上月送货数量开票，甲方挂账后60天，以电汇形式支付给乙方</t>
    <phoneticPr fontId="7" type="noConversion"/>
  </si>
  <si>
    <r>
      <t xml:space="preserve">                                          </t>
    </r>
    <r>
      <rPr>
        <b/>
        <sz val="11"/>
        <rFont val="宋体"/>
        <family val="3"/>
        <charset val="134"/>
      </rPr>
      <t xml:space="preserve">                                         </t>
    </r>
    <r>
      <rPr>
        <b/>
        <sz val="11"/>
        <rFont val="楷体_GB2312"/>
        <family val="3"/>
        <charset val="134"/>
      </rPr>
      <t xml:space="preserve">   协议编号：HBZYXY-202</t>
    </r>
    <r>
      <rPr>
        <b/>
        <sz val="11"/>
        <rFont val="宋体"/>
        <family val="3"/>
        <charset val="134"/>
      </rPr>
      <t>4</t>
    </r>
    <r>
      <rPr>
        <b/>
        <sz val="11"/>
        <rFont val="楷体_GB2312"/>
        <family val="3"/>
        <charset val="134"/>
      </rPr>
      <t>-</t>
    </r>
    <r>
      <rPr>
        <b/>
        <sz val="11"/>
        <rFont val="宋体"/>
        <family val="3"/>
        <charset val="134"/>
      </rPr>
      <t>WU058</t>
    </r>
    <r>
      <rPr>
        <b/>
        <sz val="11"/>
        <rFont val="楷体_GB2312"/>
        <family val="3"/>
        <charset val="134"/>
      </rPr>
      <t>-0</t>
    </r>
    <r>
      <rPr>
        <b/>
        <sz val="11"/>
        <rFont val="宋体"/>
        <family val="3"/>
        <charset val="134"/>
      </rPr>
      <t>1</t>
    </r>
    <phoneticPr fontId="7" type="noConversion"/>
  </si>
  <si>
    <r>
      <t>乙方：</t>
    </r>
    <r>
      <rPr>
        <sz val="12"/>
        <rFont val="Microsoft YaHei UI"/>
        <family val="3"/>
        <charset val="134"/>
      </rPr>
      <t>黄骅市宏盛金属制品有限公司</t>
    </r>
    <phoneticPr fontId="7" type="noConversion"/>
  </si>
  <si>
    <t>SHT0015924</t>
  </si>
  <si>
    <t>安全带圈收器固定板</t>
  </si>
  <si>
    <t>前罩壳固定支架L</t>
  </si>
  <si>
    <t>无码</t>
  </si>
  <si>
    <t>下框前梁防尘罩固定片</t>
  </si>
  <si>
    <t>阻尼调节机构支架</t>
  </si>
  <si>
    <t>下板（左）</t>
  </si>
  <si>
    <t>SLT0002828</t>
  </si>
  <si>
    <t>上板2828</t>
  </si>
  <si>
    <r>
      <t>三、价格执行期从</t>
    </r>
    <r>
      <rPr>
        <u/>
        <sz val="11"/>
        <rFont val="宋体"/>
        <family val="3"/>
        <charset val="134"/>
      </rPr>
      <t xml:space="preserve"> 2024 </t>
    </r>
    <r>
      <rPr>
        <sz val="11"/>
        <rFont val="宋体"/>
        <family val="3"/>
        <charset val="134"/>
      </rPr>
      <t>年</t>
    </r>
    <r>
      <rPr>
        <u/>
        <sz val="11"/>
        <rFont val="宋体"/>
        <family val="3"/>
        <charset val="134"/>
      </rPr>
      <t xml:space="preserve"> 12 </t>
    </r>
    <r>
      <rPr>
        <sz val="11"/>
        <rFont val="宋体"/>
        <family val="3"/>
        <charset val="134"/>
      </rPr>
      <t>月</t>
    </r>
    <r>
      <rPr>
        <u/>
        <sz val="11"/>
        <rFont val="宋体"/>
        <family val="3"/>
        <charset val="134"/>
      </rPr>
      <t xml:space="preserve"> 1 </t>
    </r>
    <r>
      <rPr>
        <sz val="11"/>
        <rFont val="宋体"/>
        <family val="3"/>
        <charset val="134"/>
      </rPr>
      <t>日起至</t>
    </r>
    <r>
      <rPr>
        <u/>
        <sz val="11"/>
        <rFont val="宋体"/>
        <family val="3"/>
        <charset val="134"/>
      </rPr>
      <t xml:space="preserve"> 2025 </t>
    </r>
    <r>
      <rPr>
        <sz val="11"/>
        <rFont val="宋体"/>
        <family val="3"/>
        <charset val="134"/>
      </rPr>
      <t>年</t>
    </r>
    <r>
      <rPr>
        <u/>
        <sz val="11"/>
        <rFont val="宋体"/>
        <family val="3"/>
        <charset val="134"/>
      </rPr>
      <t xml:space="preserve"> 12 </t>
    </r>
    <r>
      <rPr>
        <sz val="11"/>
        <rFont val="宋体"/>
        <family val="3"/>
        <charset val="134"/>
      </rPr>
      <t>月</t>
    </r>
    <r>
      <rPr>
        <u/>
        <sz val="11"/>
        <rFont val="宋体"/>
        <family val="3"/>
        <charset val="134"/>
      </rPr>
      <t xml:space="preserve"> 31 </t>
    </r>
    <r>
      <rPr>
        <sz val="11"/>
        <rFont val="宋体"/>
        <family val="3"/>
        <charset val="134"/>
      </rPr>
      <t>日。</t>
    </r>
    <phoneticPr fontId="7" type="noConversion"/>
  </si>
  <si>
    <t>SHT0014594</t>
    <phoneticPr fontId="7" type="noConversion"/>
  </si>
  <si>
    <t>SHT0014565</t>
    <phoneticPr fontId="7" type="noConversion"/>
  </si>
  <si>
    <t>SLT0002826</t>
    <phoneticPr fontId="7" type="noConversion"/>
  </si>
  <si>
    <t>2025年送货量</t>
    <phoneticPr fontId="4" type="noConversion"/>
  </si>
  <si>
    <t>1月</t>
    <phoneticPr fontId="4" type="noConversion"/>
  </si>
  <si>
    <t>2月</t>
  </si>
  <si>
    <t>3月</t>
  </si>
  <si>
    <t>2024年送货量</t>
    <phoneticPr fontId="4" type="noConversion"/>
  </si>
  <si>
    <t>12月</t>
    <phoneticPr fontId="4" type="noConversion"/>
  </si>
  <si>
    <t>未税总价</t>
    <phoneticPr fontId="4" type="noConversion"/>
  </si>
  <si>
    <t>送货合计</t>
    <phoneticPr fontId="4" type="noConversion"/>
  </si>
  <si>
    <t>按之前预测用量调整后的单价</t>
    <phoneticPr fontId="4" type="noConversion"/>
  </si>
  <si>
    <t>2025年3月7日调整单价</t>
    <phoneticPr fontId="4" type="noConversion"/>
  </si>
  <si>
    <t>合计</t>
    <phoneticPr fontId="4" type="noConversion"/>
  </si>
  <si>
    <t>差价(正数代表厂家亏损)</t>
    <phoneticPr fontId="4" type="noConversion"/>
  </si>
  <si>
    <t>开票金额</t>
    <phoneticPr fontId="4" type="noConversion"/>
  </si>
  <si>
    <t>未税产品价格
（不含模摊费）-实际应收</t>
    <phoneticPr fontId="7" type="noConversion"/>
  </si>
  <si>
    <t>六、每月按实际发生数量及对应价格进行核算后，如乙方实际结算应收总额小于理论结算应收总额，则乙方开票时按折扣方法开票</t>
    <phoneticPr fontId="7" type="noConversion"/>
  </si>
  <si>
    <t>未税产品价格
（含模摊费）-实际应收</t>
    <phoneticPr fontId="7" type="noConversion"/>
  </si>
  <si>
    <t>实际应收</t>
    <phoneticPr fontId="7" type="noConversion"/>
  </si>
  <si>
    <t>调整应收</t>
    <phoneticPr fontId="7" type="noConversion"/>
  </si>
  <si>
    <t>未税产品价格
（不含模摊费）-调整应收</t>
    <phoneticPr fontId="7" type="noConversion"/>
  </si>
  <si>
    <t>未税产品价格
（含模摊费）-调整应收</t>
    <phoneticPr fontId="7" type="noConversion"/>
  </si>
  <si>
    <t>1月送货数</t>
    <phoneticPr fontId="7" type="noConversion"/>
  </si>
  <si>
    <t>负数代表乙方需开折扣</t>
    <phoneticPr fontId="7" type="noConversion"/>
  </si>
  <si>
    <t>未税产品价格
（不含模摊费）-加工费</t>
    <phoneticPr fontId="7" type="noConversion"/>
  </si>
  <si>
    <t>废料收益</t>
    <phoneticPr fontId="4" type="noConversion"/>
  </si>
  <si>
    <t>在一项或可以抵扣的多项开具折扣金额</t>
    <phoneticPr fontId="4" type="noConversion"/>
  </si>
  <si>
    <t>如产生乙方废料收益大于加工费，则暂时乙方不开票，至次月或多月，加工费大于废料收益时再开票调整。如多月仍持续此情况，则甲方向乙方开票</t>
    <phoneticPr fontId="4" type="noConversion"/>
  </si>
  <si>
    <t>加工费</t>
    <phoneticPr fontId="7" type="noConversion"/>
  </si>
  <si>
    <r>
      <rPr>
        <sz val="11"/>
        <rFont val="Microsoft YaHei UI"/>
        <family val="3"/>
        <charset val="134"/>
      </rPr>
      <t>八</t>
    </r>
    <r>
      <rPr>
        <sz val="11"/>
        <rFont val="楷体_GB2312"/>
        <family val="3"/>
        <charset val="134"/>
      </rPr>
      <t>、产品的数量依据甲方具体采购产品时另行向乙方发出的采购订单。</t>
    </r>
    <phoneticPr fontId="7" type="noConversion"/>
  </si>
  <si>
    <r>
      <rPr>
        <sz val="11"/>
        <rFont val="Microsoft YaHei UI"/>
        <family val="3"/>
        <charset val="134"/>
      </rPr>
      <t>九</t>
    </r>
    <r>
      <rPr>
        <sz val="11"/>
        <rFont val="楷体_GB2312"/>
        <family val="3"/>
        <charset val="134"/>
      </rPr>
      <t>、运输费用及运输过程中的风险由乙方承担。</t>
    </r>
    <phoneticPr fontId="7" type="noConversion"/>
  </si>
  <si>
    <r>
      <rPr>
        <sz val="11"/>
        <rFont val="Microsoft YaHei UI"/>
        <family val="3"/>
        <charset val="134"/>
      </rPr>
      <t>十</t>
    </r>
    <r>
      <rPr>
        <sz val="11"/>
        <rFont val="楷体_GB2312"/>
        <family val="3"/>
        <charset val="134"/>
      </rPr>
      <t>、双方合作中出现的质量、技术、物流等问题按相应合同（协议）办理。</t>
    </r>
    <phoneticPr fontId="7" type="noConversion"/>
  </si>
  <si>
    <r>
      <rPr>
        <sz val="11"/>
        <rFont val="等线"/>
        <family val="3"/>
        <charset val="134"/>
      </rPr>
      <t>十一</t>
    </r>
    <r>
      <rPr>
        <sz val="11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7" type="noConversion"/>
  </si>
  <si>
    <t>六、每次乙方开票时，按废料收益开具折扣</t>
    <phoneticPr fontId="7" type="noConversion"/>
  </si>
  <si>
    <t>七、如产生乙方废料收益大于加工费，则乙方暂时不开票，至次月或多月，加工费大于废料收益时再开票。如多月仍持续此情况，则甲方向乙方开票</t>
    <phoneticPr fontId="7" type="noConversion"/>
  </si>
  <si>
    <t>未税产品价格
（含模摊费）-加工费</t>
    <phoneticPr fontId="7" type="noConversion"/>
  </si>
  <si>
    <t>乙方废料收益(未税)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</si>
</sst>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.0000_);[Red]\(0.0000\)"/>
    <numFmt numFmtId="177" formatCode="0.00_);[Red]\(0.00\)"/>
    <numFmt numFmtId="178" formatCode="0_);[Red]\(0\)"/>
    <numFmt numFmtId="179" formatCode="_ * #,##0.0000_ ;_ * \-#,##0.0000_ ;_ * &quot;-&quot;??_ ;_ @_ "/>
  </numFmts>
  <fonts count="33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name val="宋体"/>
      <family val="3"/>
      <charset val="134"/>
    </font>
    <font>
      <sz val="10"/>
      <name val="楷体_GB2312"/>
      <family val="3"/>
      <charset val="134"/>
    </font>
    <font>
      <sz val="9"/>
      <name val="Arial"/>
      <family val="2"/>
    </font>
    <font>
      <sz val="12"/>
      <name val="Microsoft YaHei UI"/>
      <family val="3"/>
      <charset val="134"/>
    </font>
    <font>
      <b/>
      <sz val="9"/>
      <name val="Microsoft YaHei UI"/>
      <family val="3"/>
      <charset val="134"/>
    </font>
    <font>
      <sz val="11"/>
      <name val="楷体_GB2312"/>
      <family val="3"/>
      <charset val="134"/>
    </font>
    <font>
      <u/>
      <sz val="11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1"/>
      <name val="Microsoft YaHei UI"/>
      <family val="3"/>
      <charset val="134"/>
    </font>
    <font>
      <sz val="11"/>
      <name val="等线"/>
      <family val="3"/>
      <charset val="134"/>
    </font>
    <font>
      <sz val="11"/>
      <color theme="1"/>
      <name val="等线"/>
      <family val="2"/>
      <scheme val="minor"/>
    </font>
    <font>
      <sz val="11"/>
      <color rgb="FF000000"/>
      <name val="Microsoft YaHei UI"/>
      <family val="3"/>
      <charset val="134"/>
    </font>
    <font>
      <sz val="11"/>
      <color rgb="FF00000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>
      <alignment vertical="center"/>
    </xf>
    <xf numFmtId="0" fontId="11" fillId="0" borderId="0" applyProtection="0">
      <alignment vertical="center"/>
    </xf>
    <xf numFmtId="0" fontId="18" fillId="0" borderId="0">
      <alignment vertical="center"/>
    </xf>
    <xf numFmtId="0" fontId="21" fillId="0" borderId="1" applyNumberFormat="0" applyFill="0" applyBorder="0" applyAlignment="0" applyProtection="0">
      <alignment vertical="center"/>
    </xf>
    <xf numFmtId="0" fontId="11" fillId="0" borderId="0"/>
    <xf numFmtId="0" fontId="1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</cellStyleXfs>
  <cellXfs count="81">
    <xf numFmtId="0" fontId="0" fillId="0" borderId="0" xfId="0"/>
    <xf numFmtId="0" fontId="1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5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16" fillId="2" borderId="0" xfId="1" applyNumberFormat="1" applyFont="1" applyFill="1" applyAlignment="1">
      <alignment horizontal="center" vertical="center"/>
    </xf>
    <xf numFmtId="0" fontId="13" fillId="2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176" fontId="12" fillId="3" borderId="1" xfId="2" applyNumberFormat="1" applyFont="1" applyFill="1" applyBorder="1" applyAlignment="1">
      <alignment horizontal="center" vertical="center" wrapText="1"/>
    </xf>
    <xf numFmtId="177" fontId="17" fillId="3" borderId="1" xfId="3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17" fillId="0" borderId="1" xfId="3" applyFont="1" applyBorder="1" applyAlignment="1">
      <alignment horizontal="center" vertical="center" wrapText="1"/>
    </xf>
    <xf numFmtId="176" fontId="13" fillId="2" borderId="1" xfId="1" applyNumberFormat="1" applyFont="1" applyFill="1" applyBorder="1" applyAlignment="1">
      <alignment horizontal="center" vertical="center" wrapText="1"/>
    </xf>
    <xf numFmtId="0" fontId="17" fillId="0" borderId="1" xfId="4" applyNumberFormat="1" applyFont="1" applyFill="1" applyBorder="1" applyAlignment="1" applyProtection="1">
      <alignment horizontal="left" vertical="center" wrapText="1"/>
      <protection locked="0"/>
    </xf>
    <xf numFmtId="0" fontId="1" fillId="0" borderId="0" xfId="6">
      <alignment vertical="center"/>
    </xf>
    <xf numFmtId="0" fontId="1" fillId="0" borderId="0" xfId="6" applyAlignment="1">
      <alignment horizontal="center" vertical="center"/>
    </xf>
    <xf numFmtId="2" fontId="1" fillId="0" borderId="0" xfId="6" applyNumberFormat="1">
      <alignment vertical="center"/>
    </xf>
    <xf numFmtId="0" fontId="8" fillId="0" borderId="0" xfId="6" applyFont="1">
      <alignment vertical="center"/>
    </xf>
    <xf numFmtId="49" fontId="9" fillId="0" borderId="0" xfId="6" applyNumberFormat="1" applyFont="1" applyAlignment="1">
      <alignment vertical="center" wrapText="1"/>
    </xf>
    <xf numFmtId="176" fontId="8" fillId="0" borderId="0" xfId="6" applyNumberFormat="1" applyFont="1">
      <alignment vertical="center"/>
    </xf>
    <xf numFmtId="0" fontId="8" fillId="0" borderId="0" xfId="6" applyFont="1" applyAlignment="1">
      <alignment vertical="center" shrinkToFit="1"/>
    </xf>
    <xf numFmtId="0" fontId="5" fillId="0" borderId="0" xfId="6" applyFont="1">
      <alignment vertical="center"/>
    </xf>
    <xf numFmtId="0" fontId="5" fillId="0" borderId="0" xfId="6" applyFont="1" applyAlignment="1">
      <alignment horizontal="center" vertical="center"/>
    </xf>
    <xf numFmtId="0" fontId="14" fillId="0" borderId="0" xfId="6" applyFont="1">
      <alignment vertical="center"/>
    </xf>
    <xf numFmtId="49" fontId="9" fillId="0" borderId="0" xfId="6" applyNumberFormat="1" applyFont="1" applyAlignment="1">
      <alignment horizontal="left" vertical="center" wrapText="1"/>
    </xf>
    <xf numFmtId="0" fontId="8" fillId="0" borderId="0" xfId="6" applyFont="1" applyAlignment="1">
      <alignment horizontal="left" vertical="center"/>
    </xf>
    <xf numFmtId="0" fontId="14" fillId="0" borderId="0" xfId="6" applyFont="1" applyAlignment="1">
      <alignment horizontal="left" vertical="center"/>
    </xf>
    <xf numFmtId="176" fontId="5" fillId="0" borderId="0" xfId="6" applyNumberFormat="1" applyFont="1">
      <alignment vertical="center"/>
    </xf>
    <xf numFmtId="0" fontId="5" fillId="0" borderId="0" xfId="6" applyFont="1" applyAlignment="1">
      <alignment vertical="center" shrinkToFit="1"/>
    </xf>
    <xf numFmtId="0" fontId="14" fillId="0" borderId="0" xfId="6" applyFont="1" applyAlignment="1">
      <alignment horizontal="center" vertical="center"/>
    </xf>
    <xf numFmtId="176" fontId="13" fillId="2" borderId="1" xfId="1" applyNumberFormat="1" applyFont="1" applyFill="1" applyBorder="1" applyAlignment="1">
      <alignment horizontal="left" vertical="center" wrapText="1"/>
    </xf>
    <xf numFmtId="178" fontId="26" fillId="4" borderId="1" xfId="0" applyNumberFormat="1" applyFont="1" applyFill="1" applyBorder="1" applyAlignment="1">
      <alignment horizontal="center" vertical="center"/>
    </xf>
    <xf numFmtId="178" fontId="26" fillId="4" borderId="1" xfId="0" applyNumberFormat="1" applyFont="1" applyFill="1" applyBorder="1" applyAlignment="1">
      <alignment horizontal="left" vertical="center" wrapText="1"/>
    </xf>
    <xf numFmtId="177" fontId="17" fillId="2" borderId="1" xfId="1" applyNumberFormat="1" applyFont="1" applyFill="1" applyBorder="1" applyAlignment="1">
      <alignment horizontal="center" vertical="center" shrinkToFit="1"/>
    </xf>
    <xf numFmtId="176" fontId="12" fillId="3" borderId="2" xfId="2" applyNumberFormat="1" applyFont="1" applyFill="1" applyBorder="1" applyAlignment="1">
      <alignment horizontal="center" vertical="center" wrapText="1"/>
    </xf>
    <xf numFmtId="43" fontId="13" fillId="2" borderId="1" xfId="7" applyFont="1" applyFill="1" applyBorder="1" applyAlignment="1">
      <alignment horizontal="center" vertical="center" wrapText="1"/>
    </xf>
    <xf numFmtId="43" fontId="13" fillId="2" borderId="1" xfId="7" applyFont="1" applyFill="1" applyBorder="1" applyAlignment="1">
      <alignment vertical="center" wrapText="1"/>
    </xf>
    <xf numFmtId="0" fontId="1" fillId="0" borderId="1" xfId="1" applyBorder="1" applyAlignment="1">
      <alignment horizontal="center" vertical="center"/>
    </xf>
    <xf numFmtId="178" fontId="13" fillId="2" borderId="1" xfId="1" applyNumberFormat="1" applyFont="1" applyFill="1" applyBorder="1" applyAlignment="1">
      <alignment horizontal="center" vertical="center" wrapText="1"/>
    </xf>
    <xf numFmtId="178" fontId="1" fillId="0" borderId="1" xfId="1" applyNumberFormat="1" applyBorder="1" applyAlignment="1">
      <alignment horizontal="center" vertical="center"/>
    </xf>
    <xf numFmtId="2" fontId="1" fillId="0" borderId="1" xfId="1" applyNumberFormat="1" applyBorder="1">
      <alignment vertical="center"/>
    </xf>
    <xf numFmtId="43" fontId="5" fillId="2" borderId="0" xfId="1" applyNumberFormat="1" applyFont="1" applyFill="1" applyAlignment="1">
      <alignment horizontal="center" vertical="center"/>
    </xf>
    <xf numFmtId="2" fontId="5" fillId="2" borderId="0" xfId="1" applyNumberFormat="1" applyFont="1" applyFill="1" applyAlignment="1">
      <alignment horizontal="center" vertical="center"/>
    </xf>
    <xf numFmtId="0" fontId="31" fillId="2" borderId="0" xfId="1" applyFont="1" applyFill="1" applyAlignment="1">
      <alignment horizontal="center" vertical="center"/>
    </xf>
    <xf numFmtId="0" fontId="32" fillId="2" borderId="0" xfId="1" applyFont="1" applyFill="1" applyAlignment="1">
      <alignment horizontal="center" vertical="center"/>
    </xf>
    <xf numFmtId="43" fontId="1" fillId="5" borderId="1" xfId="1" applyNumberFormat="1" applyFill="1" applyBorder="1">
      <alignment vertical="center"/>
    </xf>
    <xf numFmtId="0" fontId="1" fillId="5" borderId="1" xfId="1" applyFill="1" applyBorder="1" applyAlignment="1">
      <alignment horizontal="center" vertical="center"/>
    </xf>
    <xf numFmtId="2" fontId="1" fillId="5" borderId="1" xfId="1" applyNumberFormat="1" applyFill="1" applyBorder="1">
      <alignment vertical="center"/>
    </xf>
    <xf numFmtId="43" fontId="1" fillId="0" borderId="0" xfId="1" applyNumberFormat="1">
      <alignment vertical="center"/>
    </xf>
    <xf numFmtId="179" fontId="1" fillId="5" borderId="1" xfId="1" applyNumberFormat="1" applyFill="1" applyBorder="1" applyAlignment="1">
      <alignment horizontal="center" vertical="center"/>
    </xf>
    <xf numFmtId="178" fontId="1" fillId="7" borderId="1" xfId="1" applyNumberFormat="1" applyFill="1" applyBorder="1" applyAlignment="1">
      <alignment horizontal="center" vertical="center"/>
    </xf>
    <xf numFmtId="2" fontId="1" fillId="6" borderId="1" xfId="1" applyNumberFormat="1" applyFill="1" applyBorder="1">
      <alignment vertical="center"/>
    </xf>
    <xf numFmtId="9" fontId="1" fillId="0" borderId="0" xfId="8" applyFont="1">
      <alignment vertical="center"/>
    </xf>
    <xf numFmtId="0" fontId="27" fillId="0" borderId="0" xfId="6" applyFont="1" applyAlignment="1">
      <alignment horizontal="left" vertical="center" wrapText="1"/>
    </xf>
    <xf numFmtId="176" fontId="12" fillId="3" borderId="4" xfId="2" applyNumberFormat="1" applyFont="1" applyFill="1" applyBorder="1" applyAlignment="1">
      <alignment horizontal="center" vertical="center" wrapText="1"/>
    </xf>
    <xf numFmtId="176" fontId="12" fillId="3" borderId="2" xfId="2" applyNumberFormat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24" fillId="2" borderId="0" xfId="1" applyFont="1" applyFill="1" applyAlignment="1">
      <alignment horizontal="left" vertical="center" wrapText="1"/>
    </xf>
    <xf numFmtId="0" fontId="24" fillId="0" borderId="0" xfId="6" applyFont="1" applyAlignment="1">
      <alignment horizontal="left" vertical="center" wrapText="1"/>
    </xf>
    <xf numFmtId="0" fontId="20" fillId="3" borderId="1" xfId="3" applyFont="1" applyFill="1" applyBorder="1" applyAlignment="1">
      <alignment horizontal="center" vertical="center" wrapText="1"/>
    </xf>
    <xf numFmtId="177" fontId="17" fillId="2" borderId="1" xfId="1" applyNumberFormat="1" applyFont="1" applyFill="1" applyBorder="1" applyAlignment="1">
      <alignment horizontal="center" vertical="center" shrinkToFit="1"/>
    </xf>
    <xf numFmtId="0" fontId="24" fillId="0" borderId="3" xfId="6" applyFont="1" applyBorder="1" applyAlignment="1">
      <alignment horizontal="left" vertical="center" wrapText="1"/>
    </xf>
    <xf numFmtId="0" fontId="13" fillId="2" borderId="1" xfId="1" applyFont="1" applyFill="1" applyBorder="1" applyAlignment="1">
      <alignment horizontal="center" vertical="center" wrapText="1"/>
    </xf>
    <xf numFmtId="49" fontId="17" fillId="2" borderId="1" xfId="1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177" fontId="17" fillId="2" borderId="4" xfId="1" applyNumberFormat="1" applyFont="1" applyFill="1" applyBorder="1" applyAlignment="1">
      <alignment horizontal="center" vertical="center" shrinkToFit="1"/>
    </xf>
    <xf numFmtId="177" fontId="17" fillId="2" borderId="2" xfId="1" applyNumberFormat="1" applyFont="1" applyFill="1" applyBorder="1" applyAlignment="1">
      <alignment horizontal="center" vertical="center" shrinkToFit="1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6" borderId="1" xfId="1" applyFill="1" applyBorder="1" applyAlignment="1">
      <alignment horizontal="center" vertical="center" wrapText="1"/>
    </xf>
    <xf numFmtId="0" fontId="1" fillId="0" borderId="0" xfId="6" applyAlignment="1">
      <alignment vertical="center" wrapText="1"/>
    </xf>
    <xf numFmtId="0" fontId="1" fillId="5" borderId="0" xfId="1" applyFill="1">
      <alignment vertical="center"/>
    </xf>
    <xf numFmtId="176" fontId="12" fillId="3" borderId="1" xfId="2" applyNumberFormat="1" applyFont="1" applyFill="1" applyBorder="1" applyAlignment="1">
      <alignment horizontal="center" vertical="center" wrapText="1"/>
    </xf>
  </cellXfs>
  <cellStyles count="9">
    <cellStyle name="BOM_Level_Below3 3" xfId="4" xr:uid="{54014AED-D696-483F-9D39-FBFAF07AB426}"/>
    <cellStyle name="百分比" xfId="8" builtinId="5"/>
    <cellStyle name="常规" xfId="0" builtinId="0"/>
    <cellStyle name="常规 2" xfId="1" xr:uid="{7D1F31C7-10E1-4BDA-B7ED-C2D734ED80B1}"/>
    <cellStyle name="常规 2 2" xfId="6" xr:uid="{2CF28710-FA96-4FC3-AF69-45EE84302EE8}"/>
    <cellStyle name="常规 2 2 6" xfId="2" xr:uid="{2367CD1E-EBEC-4292-8EE7-67C37B393B47}"/>
    <cellStyle name="常规 3" xfId="3" xr:uid="{5F5F7244-A051-4B2B-A4FA-F067CB8AA5BE}"/>
    <cellStyle name="千位分隔" xfId="7" builtinId="3"/>
    <cellStyle name="样式 1" xfId="5" xr:uid="{59CE6EC6-703E-4C07-AA57-943D02AFC9CC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194129</xdr:colOff>
      <xdr:row>0</xdr:row>
      <xdr:rowOff>0</xdr:rowOff>
    </xdr:from>
    <xdr:to>
      <xdr:col>36</xdr:col>
      <xdr:colOff>174319</xdr:colOff>
      <xdr:row>13</xdr:row>
      <xdr:rowOff>16209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9E4E47A-4DCF-CC48-DCD6-11657CE4C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3043" y="0"/>
          <a:ext cx="6076190" cy="4533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07619-E393-4C23-B7F5-F5959B80CA2E}">
  <sheetPr>
    <tabColor rgb="FFFF0000"/>
  </sheetPr>
  <dimension ref="A1:JA52"/>
  <sheetViews>
    <sheetView tabSelected="1" view="pageBreakPreview" zoomScale="70" zoomScaleSheetLayoutView="70" workbookViewId="0">
      <selection activeCell="J11" sqref="J11"/>
    </sheetView>
  </sheetViews>
  <sheetFormatPr defaultRowHeight="15.6"/>
  <cols>
    <col min="1" max="1" width="6.44140625" style="2" customWidth="1"/>
    <col min="2" max="2" width="13.6640625" style="8" customWidth="1"/>
    <col min="3" max="3" width="18.77734375" style="2" customWidth="1"/>
    <col min="4" max="4" width="8.88671875" style="4" customWidth="1"/>
    <col min="5" max="5" width="5.6640625" style="5" customWidth="1"/>
    <col min="6" max="7" width="13.5546875" style="6" customWidth="1"/>
    <col min="8" max="9" width="12.6640625" style="6" customWidth="1"/>
    <col min="10" max="10" width="13.109375" style="6" customWidth="1"/>
    <col min="11" max="11" width="11.5546875" style="6" customWidth="1"/>
    <col min="12" max="12" width="25" style="6" customWidth="1"/>
    <col min="13" max="14" width="11.33203125" style="6" customWidth="1"/>
    <col min="15" max="15" width="22.44140625" style="7" customWidth="1"/>
    <col min="16" max="16" width="14.109375" style="2" customWidth="1"/>
    <col min="17" max="17" width="19.6640625" style="2" customWidth="1"/>
    <col min="18" max="19" width="18.21875" style="2" customWidth="1"/>
    <col min="20" max="20" width="15.109375" style="2" customWidth="1"/>
    <col min="21" max="21" width="52.88671875" style="2" customWidth="1"/>
    <col min="22" max="242" width="8.88671875" style="2"/>
    <col min="243" max="243" width="5" style="2" customWidth="1"/>
    <col min="244" max="244" width="15" style="2" customWidth="1"/>
    <col min="245" max="246" width="14.6640625" style="2" customWidth="1"/>
    <col min="247" max="247" width="6.21875" style="2" customWidth="1"/>
    <col min="248" max="250" width="10.109375" style="2" customWidth="1"/>
    <col min="251" max="251" width="10.44140625" style="2" customWidth="1"/>
    <col min="252" max="259" width="8.88671875" style="2"/>
    <col min="260" max="260" width="6.44140625" style="2" customWidth="1"/>
    <col min="261" max="261" width="12.21875" style="2" customWidth="1"/>
    <col min="262" max="262" width="28.21875" style="2" customWidth="1"/>
    <col min="263" max="263" width="13.77734375" style="2" customWidth="1"/>
    <col min="264" max="264" width="5.6640625" style="2" customWidth="1"/>
    <col min="265" max="266" width="9.33203125" style="2" customWidth="1"/>
    <col min="267" max="267" width="13.109375" style="2" customWidth="1"/>
    <col min="268" max="498" width="8.88671875" style="2"/>
    <col min="499" max="499" width="5" style="2" customWidth="1"/>
    <col min="500" max="500" width="15" style="2" customWidth="1"/>
    <col min="501" max="502" width="14.6640625" style="2" customWidth="1"/>
    <col min="503" max="503" width="6.21875" style="2" customWidth="1"/>
    <col min="504" max="506" width="10.109375" style="2" customWidth="1"/>
    <col min="507" max="507" width="10.44140625" style="2" customWidth="1"/>
    <col min="508" max="515" width="8.88671875" style="2"/>
    <col min="516" max="516" width="6.44140625" style="2" customWidth="1"/>
    <col min="517" max="517" width="12.21875" style="2" customWidth="1"/>
    <col min="518" max="518" width="28.21875" style="2" customWidth="1"/>
    <col min="519" max="519" width="13.77734375" style="2" customWidth="1"/>
    <col min="520" max="520" width="5.6640625" style="2" customWidth="1"/>
    <col min="521" max="522" width="9.33203125" style="2" customWidth="1"/>
    <col min="523" max="523" width="13.109375" style="2" customWidth="1"/>
    <col min="524" max="754" width="8.88671875" style="2"/>
    <col min="755" max="755" width="5" style="2" customWidth="1"/>
    <col min="756" max="756" width="15" style="2" customWidth="1"/>
    <col min="757" max="758" width="14.6640625" style="2" customWidth="1"/>
    <col min="759" max="759" width="6.21875" style="2" customWidth="1"/>
    <col min="760" max="762" width="10.109375" style="2" customWidth="1"/>
    <col min="763" max="763" width="10.44140625" style="2" customWidth="1"/>
    <col min="764" max="771" width="8.88671875" style="2"/>
    <col min="772" max="772" width="6.44140625" style="2" customWidth="1"/>
    <col min="773" max="773" width="12.21875" style="2" customWidth="1"/>
    <col min="774" max="774" width="28.21875" style="2" customWidth="1"/>
    <col min="775" max="775" width="13.77734375" style="2" customWidth="1"/>
    <col min="776" max="776" width="5.6640625" style="2" customWidth="1"/>
    <col min="777" max="778" width="9.33203125" style="2" customWidth="1"/>
    <col min="779" max="779" width="13.109375" style="2" customWidth="1"/>
    <col min="780" max="1010" width="8.88671875" style="2"/>
    <col min="1011" max="1011" width="5" style="2" customWidth="1"/>
    <col min="1012" max="1012" width="15" style="2" customWidth="1"/>
    <col min="1013" max="1014" width="14.6640625" style="2" customWidth="1"/>
    <col min="1015" max="1015" width="6.21875" style="2" customWidth="1"/>
    <col min="1016" max="1018" width="10.109375" style="2" customWidth="1"/>
    <col min="1019" max="1019" width="10.44140625" style="2" customWidth="1"/>
    <col min="1020" max="1027" width="8.88671875" style="2"/>
    <col min="1028" max="1028" width="6.44140625" style="2" customWidth="1"/>
    <col min="1029" max="1029" width="12.21875" style="2" customWidth="1"/>
    <col min="1030" max="1030" width="28.21875" style="2" customWidth="1"/>
    <col min="1031" max="1031" width="13.77734375" style="2" customWidth="1"/>
    <col min="1032" max="1032" width="5.6640625" style="2" customWidth="1"/>
    <col min="1033" max="1034" width="9.33203125" style="2" customWidth="1"/>
    <col min="1035" max="1035" width="13.109375" style="2" customWidth="1"/>
    <col min="1036" max="1266" width="8.88671875" style="2"/>
    <col min="1267" max="1267" width="5" style="2" customWidth="1"/>
    <col min="1268" max="1268" width="15" style="2" customWidth="1"/>
    <col min="1269" max="1270" width="14.6640625" style="2" customWidth="1"/>
    <col min="1271" max="1271" width="6.21875" style="2" customWidth="1"/>
    <col min="1272" max="1274" width="10.109375" style="2" customWidth="1"/>
    <col min="1275" max="1275" width="10.44140625" style="2" customWidth="1"/>
    <col min="1276" max="1283" width="8.88671875" style="2"/>
    <col min="1284" max="1284" width="6.44140625" style="2" customWidth="1"/>
    <col min="1285" max="1285" width="12.21875" style="2" customWidth="1"/>
    <col min="1286" max="1286" width="28.21875" style="2" customWidth="1"/>
    <col min="1287" max="1287" width="13.77734375" style="2" customWidth="1"/>
    <col min="1288" max="1288" width="5.6640625" style="2" customWidth="1"/>
    <col min="1289" max="1290" width="9.33203125" style="2" customWidth="1"/>
    <col min="1291" max="1291" width="13.109375" style="2" customWidth="1"/>
    <col min="1292" max="1522" width="8.88671875" style="2"/>
    <col min="1523" max="1523" width="5" style="2" customWidth="1"/>
    <col min="1524" max="1524" width="15" style="2" customWidth="1"/>
    <col min="1525" max="1526" width="14.6640625" style="2" customWidth="1"/>
    <col min="1527" max="1527" width="6.21875" style="2" customWidth="1"/>
    <col min="1528" max="1530" width="10.109375" style="2" customWidth="1"/>
    <col min="1531" max="1531" width="10.44140625" style="2" customWidth="1"/>
    <col min="1532" max="1539" width="8.88671875" style="2"/>
    <col min="1540" max="1540" width="6.44140625" style="2" customWidth="1"/>
    <col min="1541" max="1541" width="12.21875" style="2" customWidth="1"/>
    <col min="1542" max="1542" width="28.21875" style="2" customWidth="1"/>
    <col min="1543" max="1543" width="13.77734375" style="2" customWidth="1"/>
    <col min="1544" max="1544" width="5.6640625" style="2" customWidth="1"/>
    <col min="1545" max="1546" width="9.33203125" style="2" customWidth="1"/>
    <col min="1547" max="1547" width="13.109375" style="2" customWidth="1"/>
    <col min="1548" max="1778" width="8.88671875" style="2"/>
    <col min="1779" max="1779" width="5" style="2" customWidth="1"/>
    <col min="1780" max="1780" width="15" style="2" customWidth="1"/>
    <col min="1781" max="1782" width="14.6640625" style="2" customWidth="1"/>
    <col min="1783" max="1783" width="6.21875" style="2" customWidth="1"/>
    <col min="1784" max="1786" width="10.109375" style="2" customWidth="1"/>
    <col min="1787" max="1787" width="10.44140625" style="2" customWidth="1"/>
    <col min="1788" max="1795" width="8.88671875" style="2"/>
    <col min="1796" max="1796" width="6.44140625" style="2" customWidth="1"/>
    <col min="1797" max="1797" width="12.21875" style="2" customWidth="1"/>
    <col min="1798" max="1798" width="28.21875" style="2" customWidth="1"/>
    <col min="1799" max="1799" width="13.77734375" style="2" customWidth="1"/>
    <col min="1800" max="1800" width="5.6640625" style="2" customWidth="1"/>
    <col min="1801" max="1802" width="9.33203125" style="2" customWidth="1"/>
    <col min="1803" max="1803" width="13.109375" style="2" customWidth="1"/>
    <col min="1804" max="2034" width="8.88671875" style="2"/>
    <col min="2035" max="2035" width="5" style="2" customWidth="1"/>
    <col min="2036" max="2036" width="15" style="2" customWidth="1"/>
    <col min="2037" max="2038" width="14.6640625" style="2" customWidth="1"/>
    <col min="2039" max="2039" width="6.21875" style="2" customWidth="1"/>
    <col min="2040" max="2042" width="10.109375" style="2" customWidth="1"/>
    <col min="2043" max="2043" width="10.44140625" style="2" customWidth="1"/>
    <col min="2044" max="2051" width="8.88671875" style="2"/>
    <col min="2052" max="2052" width="6.44140625" style="2" customWidth="1"/>
    <col min="2053" max="2053" width="12.21875" style="2" customWidth="1"/>
    <col min="2054" max="2054" width="28.21875" style="2" customWidth="1"/>
    <col min="2055" max="2055" width="13.77734375" style="2" customWidth="1"/>
    <col min="2056" max="2056" width="5.6640625" style="2" customWidth="1"/>
    <col min="2057" max="2058" width="9.33203125" style="2" customWidth="1"/>
    <col min="2059" max="2059" width="13.109375" style="2" customWidth="1"/>
    <col min="2060" max="2290" width="8.88671875" style="2"/>
    <col min="2291" max="2291" width="5" style="2" customWidth="1"/>
    <col min="2292" max="2292" width="15" style="2" customWidth="1"/>
    <col min="2293" max="2294" width="14.6640625" style="2" customWidth="1"/>
    <col min="2295" max="2295" width="6.21875" style="2" customWidth="1"/>
    <col min="2296" max="2298" width="10.109375" style="2" customWidth="1"/>
    <col min="2299" max="2299" width="10.44140625" style="2" customWidth="1"/>
    <col min="2300" max="2307" width="8.88671875" style="2"/>
    <col min="2308" max="2308" width="6.44140625" style="2" customWidth="1"/>
    <col min="2309" max="2309" width="12.21875" style="2" customWidth="1"/>
    <col min="2310" max="2310" width="28.21875" style="2" customWidth="1"/>
    <col min="2311" max="2311" width="13.77734375" style="2" customWidth="1"/>
    <col min="2312" max="2312" width="5.6640625" style="2" customWidth="1"/>
    <col min="2313" max="2314" width="9.33203125" style="2" customWidth="1"/>
    <col min="2315" max="2315" width="13.109375" style="2" customWidth="1"/>
    <col min="2316" max="2546" width="8.88671875" style="2"/>
    <col min="2547" max="2547" width="5" style="2" customWidth="1"/>
    <col min="2548" max="2548" width="15" style="2" customWidth="1"/>
    <col min="2549" max="2550" width="14.6640625" style="2" customWidth="1"/>
    <col min="2551" max="2551" width="6.21875" style="2" customWidth="1"/>
    <col min="2552" max="2554" width="10.109375" style="2" customWidth="1"/>
    <col min="2555" max="2555" width="10.44140625" style="2" customWidth="1"/>
    <col min="2556" max="2563" width="8.88671875" style="2"/>
    <col min="2564" max="2564" width="6.44140625" style="2" customWidth="1"/>
    <col min="2565" max="2565" width="12.21875" style="2" customWidth="1"/>
    <col min="2566" max="2566" width="28.21875" style="2" customWidth="1"/>
    <col min="2567" max="2567" width="13.77734375" style="2" customWidth="1"/>
    <col min="2568" max="2568" width="5.6640625" style="2" customWidth="1"/>
    <col min="2569" max="2570" width="9.33203125" style="2" customWidth="1"/>
    <col min="2571" max="2571" width="13.109375" style="2" customWidth="1"/>
    <col min="2572" max="2802" width="8.88671875" style="2"/>
    <col min="2803" max="2803" width="5" style="2" customWidth="1"/>
    <col min="2804" max="2804" width="15" style="2" customWidth="1"/>
    <col min="2805" max="2806" width="14.6640625" style="2" customWidth="1"/>
    <col min="2807" max="2807" width="6.21875" style="2" customWidth="1"/>
    <col min="2808" max="2810" width="10.109375" style="2" customWidth="1"/>
    <col min="2811" max="2811" width="10.44140625" style="2" customWidth="1"/>
    <col min="2812" max="2819" width="8.88671875" style="2"/>
    <col min="2820" max="2820" width="6.44140625" style="2" customWidth="1"/>
    <col min="2821" max="2821" width="12.21875" style="2" customWidth="1"/>
    <col min="2822" max="2822" width="28.21875" style="2" customWidth="1"/>
    <col min="2823" max="2823" width="13.77734375" style="2" customWidth="1"/>
    <col min="2824" max="2824" width="5.6640625" style="2" customWidth="1"/>
    <col min="2825" max="2826" width="9.33203125" style="2" customWidth="1"/>
    <col min="2827" max="2827" width="13.109375" style="2" customWidth="1"/>
    <col min="2828" max="3058" width="8.88671875" style="2"/>
    <col min="3059" max="3059" width="5" style="2" customWidth="1"/>
    <col min="3060" max="3060" width="15" style="2" customWidth="1"/>
    <col min="3061" max="3062" width="14.6640625" style="2" customWidth="1"/>
    <col min="3063" max="3063" width="6.21875" style="2" customWidth="1"/>
    <col min="3064" max="3066" width="10.109375" style="2" customWidth="1"/>
    <col min="3067" max="3067" width="10.44140625" style="2" customWidth="1"/>
    <col min="3068" max="3075" width="8.88671875" style="2"/>
    <col min="3076" max="3076" width="6.44140625" style="2" customWidth="1"/>
    <col min="3077" max="3077" width="12.21875" style="2" customWidth="1"/>
    <col min="3078" max="3078" width="28.21875" style="2" customWidth="1"/>
    <col min="3079" max="3079" width="13.77734375" style="2" customWidth="1"/>
    <col min="3080" max="3080" width="5.6640625" style="2" customWidth="1"/>
    <col min="3081" max="3082" width="9.33203125" style="2" customWidth="1"/>
    <col min="3083" max="3083" width="13.109375" style="2" customWidth="1"/>
    <col min="3084" max="3314" width="8.88671875" style="2"/>
    <col min="3315" max="3315" width="5" style="2" customWidth="1"/>
    <col min="3316" max="3316" width="15" style="2" customWidth="1"/>
    <col min="3317" max="3318" width="14.6640625" style="2" customWidth="1"/>
    <col min="3319" max="3319" width="6.21875" style="2" customWidth="1"/>
    <col min="3320" max="3322" width="10.109375" style="2" customWidth="1"/>
    <col min="3323" max="3323" width="10.44140625" style="2" customWidth="1"/>
    <col min="3324" max="3331" width="8.88671875" style="2"/>
    <col min="3332" max="3332" width="6.44140625" style="2" customWidth="1"/>
    <col min="3333" max="3333" width="12.21875" style="2" customWidth="1"/>
    <col min="3334" max="3334" width="28.21875" style="2" customWidth="1"/>
    <col min="3335" max="3335" width="13.77734375" style="2" customWidth="1"/>
    <col min="3336" max="3336" width="5.6640625" style="2" customWidth="1"/>
    <col min="3337" max="3338" width="9.33203125" style="2" customWidth="1"/>
    <col min="3339" max="3339" width="13.109375" style="2" customWidth="1"/>
    <col min="3340" max="3570" width="8.88671875" style="2"/>
    <col min="3571" max="3571" width="5" style="2" customWidth="1"/>
    <col min="3572" max="3572" width="15" style="2" customWidth="1"/>
    <col min="3573" max="3574" width="14.6640625" style="2" customWidth="1"/>
    <col min="3575" max="3575" width="6.21875" style="2" customWidth="1"/>
    <col min="3576" max="3578" width="10.109375" style="2" customWidth="1"/>
    <col min="3579" max="3579" width="10.44140625" style="2" customWidth="1"/>
    <col min="3580" max="3587" width="8.88671875" style="2"/>
    <col min="3588" max="3588" width="6.44140625" style="2" customWidth="1"/>
    <col min="3589" max="3589" width="12.21875" style="2" customWidth="1"/>
    <col min="3590" max="3590" width="28.21875" style="2" customWidth="1"/>
    <col min="3591" max="3591" width="13.77734375" style="2" customWidth="1"/>
    <col min="3592" max="3592" width="5.6640625" style="2" customWidth="1"/>
    <col min="3593" max="3594" width="9.33203125" style="2" customWidth="1"/>
    <col min="3595" max="3595" width="13.109375" style="2" customWidth="1"/>
    <col min="3596" max="3826" width="8.88671875" style="2"/>
    <col min="3827" max="3827" width="5" style="2" customWidth="1"/>
    <col min="3828" max="3828" width="15" style="2" customWidth="1"/>
    <col min="3829" max="3830" width="14.6640625" style="2" customWidth="1"/>
    <col min="3831" max="3831" width="6.21875" style="2" customWidth="1"/>
    <col min="3832" max="3834" width="10.109375" style="2" customWidth="1"/>
    <col min="3835" max="3835" width="10.44140625" style="2" customWidth="1"/>
    <col min="3836" max="3843" width="8.88671875" style="2"/>
    <col min="3844" max="3844" width="6.44140625" style="2" customWidth="1"/>
    <col min="3845" max="3845" width="12.21875" style="2" customWidth="1"/>
    <col min="3846" max="3846" width="28.21875" style="2" customWidth="1"/>
    <col min="3847" max="3847" width="13.77734375" style="2" customWidth="1"/>
    <col min="3848" max="3848" width="5.6640625" style="2" customWidth="1"/>
    <col min="3849" max="3850" width="9.33203125" style="2" customWidth="1"/>
    <col min="3851" max="3851" width="13.109375" style="2" customWidth="1"/>
    <col min="3852" max="4082" width="8.88671875" style="2"/>
    <col min="4083" max="4083" width="5" style="2" customWidth="1"/>
    <col min="4084" max="4084" width="15" style="2" customWidth="1"/>
    <col min="4085" max="4086" width="14.6640625" style="2" customWidth="1"/>
    <col min="4087" max="4087" width="6.21875" style="2" customWidth="1"/>
    <col min="4088" max="4090" width="10.109375" style="2" customWidth="1"/>
    <col min="4091" max="4091" width="10.44140625" style="2" customWidth="1"/>
    <col min="4092" max="4099" width="8.88671875" style="2"/>
    <col min="4100" max="4100" width="6.44140625" style="2" customWidth="1"/>
    <col min="4101" max="4101" width="12.21875" style="2" customWidth="1"/>
    <col min="4102" max="4102" width="28.21875" style="2" customWidth="1"/>
    <col min="4103" max="4103" width="13.77734375" style="2" customWidth="1"/>
    <col min="4104" max="4104" width="5.6640625" style="2" customWidth="1"/>
    <col min="4105" max="4106" width="9.33203125" style="2" customWidth="1"/>
    <col min="4107" max="4107" width="13.109375" style="2" customWidth="1"/>
    <col min="4108" max="4338" width="8.88671875" style="2"/>
    <col min="4339" max="4339" width="5" style="2" customWidth="1"/>
    <col min="4340" max="4340" width="15" style="2" customWidth="1"/>
    <col min="4341" max="4342" width="14.6640625" style="2" customWidth="1"/>
    <col min="4343" max="4343" width="6.21875" style="2" customWidth="1"/>
    <col min="4344" max="4346" width="10.109375" style="2" customWidth="1"/>
    <col min="4347" max="4347" width="10.44140625" style="2" customWidth="1"/>
    <col min="4348" max="4355" width="8.88671875" style="2"/>
    <col min="4356" max="4356" width="6.44140625" style="2" customWidth="1"/>
    <col min="4357" max="4357" width="12.21875" style="2" customWidth="1"/>
    <col min="4358" max="4358" width="28.21875" style="2" customWidth="1"/>
    <col min="4359" max="4359" width="13.77734375" style="2" customWidth="1"/>
    <col min="4360" max="4360" width="5.6640625" style="2" customWidth="1"/>
    <col min="4361" max="4362" width="9.33203125" style="2" customWidth="1"/>
    <col min="4363" max="4363" width="13.109375" style="2" customWidth="1"/>
    <col min="4364" max="4594" width="8.88671875" style="2"/>
    <col min="4595" max="4595" width="5" style="2" customWidth="1"/>
    <col min="4596" max="4596" width="15" style="2" customWidth="1"/>
    <col min="4597" max="4598" width="14.6640625" style="2" customWidth="1"/>
    <col min="4599" max="4599" width="6.21875" style="2" customWidth="1"/>
    <col min="4600" max="4602" width="10.109375" style="2" customWidth="1"/>
    <col min="4603" max="4603" width="10.44140625" style="2" customWidth="1"/>
    <col min="4604" max="4611" width="8.88671875" style="2"/>
    <col min="4612" max="4612" width="6.44140625" style="2" customWidth="1"/>
    <col min="4613" max="4613" width="12.21875" style="2" customWidth="1"/>
    <col min="4614" max="4614" width="28.21875" style="2" customWidth="1"/>
    <col min="4615" max="4615" width="13.77734375" style="2" customWidth="1"/>
    <col min="4616" max="4616" width="5.6640625" style="2" customWidth="1"/>
    <col min="4617" max="4618" width="9.33203125" style="2" customWidth="1"/>
    <col min="4619" max="4619" width="13.109375" style="2" customWidth="1"/>
    <col min="4620" max="4850" width="8.88671875" style="2"/>
    <col min="4851" max="4851" width="5" style="2" customWidth="1"/>
    <col min="4852" max="4852" width="15" style="2" customWidth="1"/>
    <col min="4853" max="4854" width="14.6640625" style="2" customWidth="1"/>
    <col min="4855" max="4855" width="6.21875" style="2" customWidth="1"/>
    <col min="4856" max="4858" width="10.109375" style="2" customWidth="1"/>
    <col min="4859" max="4859" width="10.44140625" style="2" customWidth="1"/>
    <col min="4860" max="4867" width="8.88671875" style="2"/>
    <col min="4868" max="4868" width="6.44140625" style="2" customWidth="1"/>
    <col min="4869" max="4869" width="12.21875" style="2" customWidth="1"/>
    <col min="4870" max="4870" width="28.21875" style="2" customWidth="1"/>
    <col min="4871" max="4871" width="13.77734375" style="2" customWidth="1"/>
    <col min="4872" max="4872" width="5.6640625" style="2" customWidth="1"/>
    <col min="4873" max="4874" width="9.33203125" style="2" customWidth="1"/>
    <col min="4875" max="4875" width="13.109375" style="2" customWidth="1"/>
    <col min="4876" max="5106" width="8.88671875" style="2"/>
    <col min="5107" max="5107" width="5" style="2" customWidth="1"/>
    <col min="5108" max="5108" width="15" style="2" customWidth="1"/>
    <col min="5109" max="5110" width="14.6640625" style="2" customWidth="1"/>
    <col min="5111" max="5111" width="6.21875" style="2" customWidth="1"/>
    <col min="5112" max="5114" width="10.109375" style="2" customWidth="1"/>
    <col min="5115" max="5115" width="10.44140625" style="2" customWidth="1"/>
    <col min="5116" max="5123" width="8.88671875" style="2"/>
    <col min="5124" max="5124" width="6.44140625" style="2" customWidth="1"/>
    <col min="5125" max="5125" width="12.21875" style="2" customWidth="1"/>
    <col min="5126" max="5126" width="28.21875" style="2" customWidth="1"/>
    <col min="5127" max="5127" width="13.77734375" style="2" customWidth="1"/>
    <col min="5128" max="5128" width="5.6640625" style="2" customWidth="1"/>
    <col min="5129" max="5130" width="9.33203125" style="2" customWidth="1"/>
    <col min="5131" max="5131" width="13.109375" style="2" customWidth="1"/>
    <col min="5132" max="5362" width="8.88671875" style="2"/>
    <col min="5363" max="5363" width="5" style="2" customWidth="1"/>
    <col min="5364" max="5364" width="15" style="2" customWidth="1"/>
    <col min="5365" max="5366" width="14.6640625" style="2" customWidth="1"/>
    <col min="5367" max="5367" width="6.21875" style="2" customWidth="1"/>
    <col min="5368" max="5370" width="10.109375" style="2" customWidth="1"/>
    <col min="5371" max="5371" width="10.44140625" style="2" customWidth="1"/>
    <col min="5372" max="5379" width="8.88671875" style="2"/>
    <col min="5380" max="5380" width="6.44140625" style="2" customWidth="1"/>
    <col min="5381" max="5381" width="12.21875" style="2" customWidth="1"/>
    <col min="5382" max="5382" width="28.21875" style="2" customWidth="1"/>
    <col min="5383" max="5383" width="13.77734375" style="2" customWidth="1"/>
    <col min="5384" max="5384" width="5.6640625" style="2" customWidth="1"/>
    <col min="5385" max="5386" width="9.33203125" style="2" customWidth="1"/>
    <col min="5387" max="5387" width="13.109375" style="2" customWidth="1"/>
    <col min="5388" max="5618" width="8.88671875" style="2"/>
    <col min="5619" max="5619" width="5" style="2" customWidth="1"/>
    <col min="5620" max="5620" width="15" style="2" customWidth="1"/>
    <col min="5621" max="5622" width="14.6640625" style="2" customWidth="1"/>
    <col min="5623" max="5623" width="6.21875" style="2" customWidth="1"/>
    <col min="5624" max="5626" width="10.109375" style="2" customWidth="1"/>
    <col min="5627" max="5627" width="10.44140625" style="2" customWidth="1"/>
    <col min="5628" max="5635" width="8.88671875" style="2"/>
    <col min="5636" max="5636" width="6.44140625" style="2" customWidth="1"/>
    <col min="5637" max="5637" width="12.21875" style="2" customWidth="1"/>
    <col min="5638" max="5638" width="28.21875" style="2" customWidth="1"/>
    <col min="5639" max="5639" width="13.77734375" style="2" customWidth="1"/>
    <col min="5640" max="5640" width="5.6640625" style="2" customWidth="1"/>
    <col min="5641" max="5642" width="9.33203125" style="2" customWidth="1"/>
    <col min="5643" max="5643" width="13.109375" style="2" customWidth="1"/>
    <col min="5644" max="5874" width="8.88671875" style="2"/>
    <col min="5875" max="5875" width="5" style="2" customWidth="1"/>
    <col min="5876" max="5876" width="15" style="2" customWidth="1"/>
    <col min="5877" max="5878" width="14.6640625" style="2" customWidth="1"/>
    <col min="5879" max="5879" width="6.21875" style="2" customWidth="1"/>
    <col min="5880" max="5882" width="10.109375" style="2" customWidth="1"/>
    <col min="5883" max="5883" width="10.44140625" style="2" customWidth="1"/>
    <col min="5884" max="5891" width="8.88671875" style="2"/>
    <col min="5892" max="5892" width="6.44140625" style="2" customWidth="1"/>
    <col min="5893" max="5893" width="12.21875" style="2" customWidth="1"/>
    <col min="5894" max="5894" width="28.21875" style="2" customWidth="1"/>
    <col min="5895" max="5895" width="13.77734375" style="2" customWidth="1"/>
    <col min="5896" max="5896" width="5.6640625" style="2" customWidth="1"/>
    <col min="5897" max="5898" width="9.33203125" style="2" customWidth="1"/>
    <col min="5899" max="5899" width="13.109375" style="2" customWidth="1"/>
    <col min="5900" max="6130" width="8.88671875" style="2"/>
    <col min="6131" max="6131" width="5" style="2" customWidth="1"/>
    <col min="6132" max="6132" width="15" style="2" customWidth="1"/>
    <col min="6133" max="6134" width="14.6640625" style="2" customWidth="1"/>
    <col min="6135" max="6135" width="6.21875" style="2" customWidth="1"/>
    <col min="6136" max="6138" width="10.109375" style="2" customWidth="1"/>
    <col min="6139" max="6139" width="10.44140625" style="2" customWidth="1"/>
    <col min="6140" max="6147" width="8.88671875" style="2"/>
    <col min="6148" max="6148" width="6.44140625" style="2" customWidth="1"/>
    <col min="6149" max="6149" width="12.21875" style="2" customWidth="1"/>
    <col min="6150" max="6150" width="28.21875" style="2" customWidth="1"/>
    <col min="6151" max="6151" width="13.77734375" style="2" customWidth="1"/>
    <col min="6152" max="6152" width="5.6640625" style="2" customWidth="1"/>
    <col min="6153" max="6154" width="9.33203125" style="2" customWidth="1"/>
    <col min="6155" max="6155" width="13.109375" style="2" customWidth="1"/>
    <col min="6156" max="6386" width="8.88671875" style="2"/>
    <col min="6387" max="6387" width="5" style="2" customWidth="1"/>
    <col min="6388" max="6388" width="15" style="2" customWidth="1"/>
    <col min="6389" max="6390" width="14.6640625" style="2" customWidth="1"/>
    <col min="6391" max="6391" width="6.21875" style="2" customWidth="1"/>
    <col min="6392" max="6394" width="10.109375" style="2" customWidth="1"/>
    <col min="6395" max="6395" width="10.44140625" style="2" customWidth="1"/>
    <col min="6396" max="6403" width="8.88671875" style="2"/>
    <col min="6404" max="6404" width="6.44140625" style="2" customWidth="1"/>
    <col min="6405" max="6405" width="12.21875" style="2" customWidth="1"/>
    <col min="6406" max="6406" width="28.21875" style="2" customWidth="1"/>
    <col min="6407" max="6407" width="13.77734375" style="2" customWidth="1"/>
    <col min="6408" max="6408" width="5.6640625" style="2" customWidth="1"/>
    <col min="6409" max="6410" width="9.33203125" style="2" customWidth="1"/>
    <col min="6411" max="6411" width="13.109375" style="2" customWidth="1"/>
    <col min="6412" max="6642" width="8.88671875" style="2"/>
    <col min="6643" max="6643" width="5" style="2" customWidth="1"/>
    <col min="6644" max="6644" width="15" style="2" customWidth="1"/>
    <col min="6645" max="6646" width="14.6640625" style="2" customWidth="1"/>
    <col min="6647" max="6647" width="6.21875" style="2" customWidth="1"/>
    <col min="6648" max="6650" width="10.109375" style="2" customWidth="1"/>
    <col min="6651" max="6651" width="10.44140625" style="2" customWidth="1"/>
    <col min="6652" max="6659" width="8.88671875" style="2"/>
    <col min="6660" max="6660" width="6.44140625" style="2" customWidth="1"/>
    <col min="6661" max="6661" width="12.21875" style="2" customWidth="1"/>
    <col min="6662" max="6662" width="28.21875" style="2" customWidth="1"/>
    <col min="6663" max="6663" width="13.77734375" style="2" customWidth="1"/>
    <col min="6664" max="6664" width="5.6640625" style="2" customWidth="1"/>
    <col min="6665" max="6666" width="9.33203125" style="2" customWidth="1"/>
    <col min="6667" max="6667" width="13.109375" style="2" customWidth="1"/>
    <col min="6668" max="6898" width="8.88671875" style="2"/>
    <col min="6899" max="6899" width="5" style="2" customWidth="1"/>
    <col min="6900" max="6900" width="15" style="2" customWidth="1"/>
    <col min="6901" max="6902" width="14.6640625" style="2" customWidth="1"/>
    <col min="6903" max="6903" width="6.21875" style="2" customWidth="1"/>
    <col min="6904" max="6906" width="10.109375" style="2" customWidth="1"/>
    <col min="6907" max="6907" width="10.44140625" style="2" customWidth="1"/>
    <col min="6908" max="6915" width="8.88671875" style="2"/>
    <col min="6916" max="6916" width="6.44140625" style="2" customWidth="1"/>
    <col min="6917" max="6917" width="12.21875" style="2" customWidth="1"/>
    <col min="6918" max="6918" width="28.21875" style="2" customWidth="1"/>
    <col min="6919" max="6919" width="13.77734375" style="2" customWidth="1"/>
    <col min="6920" max="6920" width="5.6640625" style="2" customWidth="1"/>
    <col min="6921" max="6922" width="9.33203125" style="2" customWidth="1"/>
    <col min="6923" max="6923" width="13.109375" style="2" customWidth="1"/>
    <col min="6924" max="7154" width="8.88671875" style="2"/>
    <col min="7155" max="7155" width="5" style="2" customWidth="1"/>
    <col min="7156" max="7156" width="15" style="2" customWidth="1"/>
    <col min="7157" max="7158" width="14.6640625" style="2" customWidth="1"/>
    <col min="7159" max="7159" width="6.21875" style="2" customWidth="1"/>
    <col min="7160" max="7162" width="10.109375" style="2" customWidth="1"/>
    <col min="7163" max="7163" width="10.44140625" style="2" customWidth="1"/>
    <col min="7164" max="7171" width="8.88671875" style="2"/>
    <col min="7172" max="7172" width="6.44140625" style="2" customWidth="1"/>
    <col min="7173" max="7173" width="12.21875" style="2" customWidth="1"/>
    <col min="7174" max="7174" width="28.21875" style="2" customWidth="1"/>
    <col min="7175" max="7175" width="13.77734375" style="2" customWidth="1"/>
    <col min="7176" max="7176" width="5.6640625" style="2" customWidth="1"/>
    <col min="7177" max="7178" width="9.33203125" style="2" customWidth="1"/>
    <col min="7179" max="7179" width="13.109375" style="2" customWidth="1"/>
    <col min="7180" max="7410" width="8.88671875" style="2"/>
    <col min="7411" max="7411" width="5" style="2" customWidth="1"/>
    <col min="7412" max="7412" width="15" style="2" customWidth="1"/>
    <col min="7413" max="7414" width="14.6640625" style="2" customWidth="1"/>
    <col min="7415" max="7415" width="6.21875" style="2" customWidth="1"/>
    <col min="7416" max="7418" width="10.109375" style="2" customWidth="1"/>
    <col min="7419" max="7419" width="10.44140625" style="2" customWidth="1"/>
    <col min="7420" max="7427" width="8.88671875" style="2"/>
    <col min="7428" max="7428" width="6.44140625" style="2" customWidth="1"/>
    <col min="7429" max="7429" width="12.21875" style="2" customWidth="1"/>
    <col min="7430" max="7430" width="28.21875" style="2" customWidth="1"/>
    <col min="7431" max="7431" width="13.77734375" style="2" customWidth="1"/>
    <col min="7432" max="7432" width="5.6640625" style="2" customWidth="1"/>
    <col min="7433" max="7434" width="9.33203125" style="2" customWidth="1"/>
    <col min="7435" max="7435" width="13.109375" style="2" customWidth="1"/>
    <col min="7436" max="7666" width="8.88671875" style="2"/>
    <col min="7667" max="7667" width="5" style="2" customWidth="1"/>
    <col min="7668" max="7668" width="15" style="2" customWidth="1"/>
    <col min="7669" max="7670" width="14.6640625" style="2" customWidth="1"/>
    <col min="7671" max="7671" width="6.21875" style="2" customWidth="1"/>
    <col min="7672" max="7674" width="10.109375" style="2" customWidth="1"/>
    <col min="7675" max="7675" width="10.44140625" style="2" customWidth="1"/>
    <col min="7676" max="7683" width="8.88671875" style="2"/>
    <col min="7684" max="7684" width="6.44140625" style="2" customWidth="1"/>
    <col min="7685" max="7685" width="12.21875" style="2" customWidth="1"/>
    <col min="7686" max="7686" width="28.21875" style="2" customWidth="1"/>
    <col min="7687" max="7687" width="13.77734375" style="2" customWidth="1"/>
    <col min="7688" max="7688" width="5.6640625" style="2" customWidth="1"/>
    <col min="7689" max="7690" width="9.33203125" style="2" customWidth="1"/>
    <col min="7691" max="7691" width="13.109375" style="2" customWidth="1"/>
    <col min="7692" max="7922" width="8.88671875" style="2"/>
    <col min="7923" max="7923" width="5" style="2" customWidth="1"/>
    <col min="7924" max="7924" width="15" style="2" customWidth="1"/>
    <col min="7925" max="7926" width="14.6640625" style="2" customWidth="1"/>
    <col min="7927" max="7927" width="6.21875" style="2" customWidth="1"/>
    <col min="7928" max="7930" width="10.109375" style="2" customWidth="1"/>
    <col min="7931" max="7931" width="10.44140625" style="2" customWidth="1"/>
    <col min="7932" max="7939" width="8.88671875" style="2"/>
    <col min="7940" max="7940" width="6.44140625" style="2" customWidth="1"/>
    <col min="7941" max="7941" width="12.21875" style="2" customWidth="1"/>
    <col min="7942" max="7942" width="28.21875" style="2" customWidth="1"/>
    <col min="7943" max="7943" width="13.77734375" style="2" customWidth="1"/>
    <col min="7944" max="7944" width="5.6640625" style="2" customWidth="1"/>
    <col min="7945" max="7946" width="9.33203125" style="2" customWidth="1"/>
    <col min="7947" max="7947" width="13.109375" style="2" customWidth="1"/>
    <col min="7948" max="8178" width="8.88671875" style="2"/>
    <col min="8179" max="8179" width="5" style="2" customWidth="1"/>
    <col min="8180" max="8180" width="15" style="2" customWidth="1"/>
    <col min="8181" max="8182" width="14.6640625" style="2" customWidth="1"/>
    <col min="8183" max="8183" width="6.21875" style="2" customWidth="1"/>
    <col min="8184" max="8186" width="10.109375" style="2" customWidth="1"/>
    <col min="8187" max="8187" width="10.44140625" style="2" customWidth="1"/>
    <col min="8188" max="8195" width="8.88671875" style="2"/>
    <col min="8196" max="8196" width="6.44140625" style="2" customWidth="1"/>
    <col min="8197" max="8197" width="12.21875" style="2" customWidth="1"/>
    <col min="8198" max="8198" width="28.21875" style="2" customWidth="1"/>
    <col min="8199" max="8199" width="13.77734375" style="2" customWidth="1"/>
    <col min="8200" max="8200" width="5.6640625" style="2" customWidth="1"/>
    <col min="8201" max="8202" width="9.33203125" style="2" customWidth="1"/>
    <col min="8203" max="8203" width="13.109375" style="2" customWidth="1"/>
    <col min="8204" max="8434" width="8.88671875" style="2"/>
    <col min="8435" max="8435" width="5" style="2" customWidth="1"/>
    <col min="8436" max="8436" width="15" style="2" customWidth="1"/>
    <col min="8437" max="8438" width="14.6640625" style="2" customWidth="1"/>
    <col min="8439" max="8439" width="6.21875" style="2" customWidth="1"/>
    <col min="8440" max="8442" width="10.109375" style="2" customWidth="1"/>
    <col min="8443" max="8443" width="10.44140625" style="2" customWidth="1"/>
    <col min="8444" max="8451" width="8.88671875" style="2"/>
    <col min="8452" max="8452" width="6.44140625" style="2" customWidth="1"/>
    <col min="8453" max="8453" width="12.21875" style="2" customWidth="1"/>
    <col min="8454" max="8454" width="28.21875" style="2" customWidth="1"/>
    <col min="8455" max="8455" width="13.77734375" style="2" customWidth="1"/>
    <col min="8456" max="8456" width="5.6640625" style="2" customWidth="1"/>
    <col min="8457" max="8458" width="9.33203125" style="2" customWidth="1"/>
    <col min="8459" max="8459" width="13.109375" style="2" customWidth="1"/>
    <col min="8460" max="8690" width="8.88671875" style="2"/>
    <col min="8691" max="8691" width="5" style="2" customWidth="1"/>
    <col min="8692" max="8692" width="15" style="2" customWidth="1"/>
    <col min="8693" max="8694" width="14.6640625" style="2" customWidth="1"/>
    <col min="8695" max="8695" width="6.21875" style="2" customWidth="1"/>
    <col min="8696" max="8698" width="10.109375" style="2" customWidth="1"/>
    <col min="8699" max="8699" width="10.44140625" style="2" customWidth="1"/>
    <col min="8700" max="8707" width="8.88671875" style="2"/>
    <col min="8708" max="8708" width="6.44140625" style="2" customWidth="1"/>
    <col min="8709" max="8709" width="12.21875" style="2" customWidth="1"/>
    <col min="8710" max="8710" width="28.21875" style="2" customWidth="1"/>
    <col min="8711" max="8711" width="13.77734375" style="2" customWidth="1"/>
    <col min="8712" max="8712" width="5.6640625" style="2" customWidth="1"/>
    <col min="8713" max="8714" width="9.33203125" style="2" customWidth="1"/>
    <col min="8715" max="8715" width="13.109375" style="2" customWidth="1"/>
    <col min="8716" max="8946" width="8.88671875" style="2"/>
    <col min="8947" max="8947" width="5" style="2" customWidth="1"/>
    <col min="8948" max="8948" width="15" style="2" customWidth="1"/>
    <col min="8949" max="8950" width="14.6640625" style="2" customWidth="1"/>
    <col min="8951" max="8951" width="6.21875" style="2" customWidth="1"/>
    <col min="8952" max="8954" width="10.109375" style="2" customWidth="1"/>
    <col min="8955" max="8955" width="10.44140625" style="2" customWidth="1"/>
    <col min="8956" max="8963" width="8.88671875" style="2"/>
    <col min="8964" max="8964" width="6.44140625" style="2" customWidth="1"/>
    <col min="8965" max="8965" width="12.21875" style="2" customWidth="1"/>
    <col min="8966" max="8966" width="28.21875" style="2" customWidth="1"/>
    <col min="8967" max="8967" width="13.77734375" style="2" customWidth="1"/>
    <col min="8968" max="8968" width="5.6640625" style="2" customWidth="1"/>
    <col min="8969" max="8970" width="9.33203125" style="2" customWidth="1"/>
    <col min="8971" max="8971" width="13.109375" style="2" customWidth="1"/>
    <col min="8972" max="9202" width="8.88671875" style="2"/>
    <col min="9203" max="9203" width="5" style="2" customWidth="1"/>
    <col min="9204" max="9204" width="15" style="2" customWidth="1"/>
    <col min="9205" max="9206" width="14.6640625" style="2" customWidth="1"/>
    <col min="9207" max="9207" width="6.21875" style="2" customWidth="1"/>
    <col min="9208" max="9210" width="10.109375" style="2" customWidth="1"/>
    <col min="9211" max="9211" width="10.44140625" style="2" customWidth="1"/>
    <col min="9212" max="9219" width="8.88671875" style="2"/>
    <col min="9220" max="9220" width="6.44140625" style="2" customWidth="1"/>
    <col min="9221" max="9221" width="12.21875" style="2" customWidth="1"/>
    <col min="9222" max="9222" width="28.21875" style="2" customWidth="1"/>
    <col min="9223" max="9223" width="13.77734375" style="2" customWidth="1"/>
    <col min="9224" max="9224" width="5.6640625" style="2" customWidth="1"/>
    <col min="9225" max="9226" width="9.33203125" style="2" customWidth="1"/>
    <col min="9227" max="9227" width="13.109375" style="2" customWidth="1"/>
    <col min="9228" max="9458" width="8.88671875" style="2"/>
    <col min="9459" max="9459" width="5" style="2" customWidth="1"/>
    <col min="9460" max="9460" width="15" style="2" customWidth="1"/>
    <col min="9461" max="9462" width="14.6640625" style="2" customWidth="1"/>
    <col min="9463" max="9463" width="6.21875" style="2" customWidth="1"/>
    <col min="9464" max="9466" width="10.109375" style="2" customWidth="1"/>
    <col min="9467" max="9467" width="10.44140625" style="2" customWidth="1"/>
    <col min="9468" max="9475" width="8.88671875" style="2"/>
    <col min="9476" max="9476" width="6.44140625" style="2" customWidth="1"/>
    <col min="9477" max="9477" width="12.21875" style="2" customWidth="1"/>
    <col min="9478" max="9478" width="28.21875" style="2" customWidth="1"/>
    <col min="9479" max="9479" width="13.77734375" style="2" customWidth="1"/>
    <col min="9480" max="9480" width="5.6640625" style="2" customWidth="1"/>
    <col min="9481" max="9482" width="9.33203125" style="2" customWidth="1"/>
    <col min="9483" max="9483" width="13.109375" style="2" customWidth="1"/>
    <col min="9484" max="9714" width="8.88671875" style="2"/>
    <col min="9715" max="9715" width="5" style="2" customWidth="1"/>
    <col min="9716" max="9716" width="15" style="2" customWidth="1"/>
    <col min="9717" max="9718" width="14.6640625" style="2" customWidth="1"/>
    <col min="9719" max="9719" width="6.21875" style="2" customWidth="1"/>
    <col min="9720" max="9722" width="10.109375" style="2" customWidth="1"/>
    <col min="9723" max="9723" width="10.44140625" style="2" customWidth="1"/>
    <col min="9724" max="9731" width="8.88671875" style="2"/>
    <col min="9732" max="9732" width="6.44140625" style="2" customWidth="1"/>
    <col min="9733" max="9733" width="12.21875" style="2" customWidth="1"/>
    <col min="9734" max="9734" width="28.21875" style="2" customWidth="1"/>
    <col min="9735" max="9735" width="13.77734375" style="2" customWidth="1"/>
    <col min="9736" max="9736" width="5.6640625" style="2" customWidth="1"/>
    <col min="9737" max="9738" width="9.33203125" style="2" customWidth="1"/>
    <col min="9739" max="9739" width="13.109375" style="2" customWidth="1"/>
    <col min="9740" max="9970" width="8.88671875" style="2"/>
    <col min="9971" max="9971" width="5" style="2" customWidth="1"/>
    <col min="9972" max="9972" width="15" style="2" customWidth="1"/>
    <col min="9973" max="9974" width="14.6640625" style="2" customWidth="1"/>
    <col min="9975" max="9975" width="6.21875" style="2" customWidth="1"/>
    <col min="9976" max="9978" width="10.109375" style="2" customWidth="1"/>
    <col min="9979" max="9979" width="10.44140625" style="2" customWidth="1"/>
    <col min="9980" max="9987" width="8.88671875" style="2"/>
    <col min="9988" max="9988" width="6.44140625" style="2" customWidth="1"/>
    <col min="9989" max="9989" width="12.21875" style="2" customWidth="1"/>
    <col min="9990" max="9990" width="28.21875" style="2" customWidth="1"/>
    <col min="9991" max="9991" width="13.77734375" style="2" customWidth="1"/>
    <col min="9992" max="9992" width="5.6640625" style="2" customWidth="1"/>
    <col min="9993" max="9994" width="9.33203125" style="2" customWidth="1"/>
    <col min="9995" max="9995" width="13.109375" style="2" customWidth="1"/>
    <col min="9996" max="10226" width="8.88671875" style="2"/>
    <col min="10227" max="10227" width="5" style="2" customWidth="1"/>
    <col min="10228" max="10228" width="15" style="2" customWidth="1"/>
    <col min="10229" max="10230" width="14.6640625" style="2" customWidth="1"/>
    <col min="10231" max="10231" width="6.21875" style="2" customWidth="1"/>
    <col min="10232" max="10234" width="10.109375" style="2" customWidth="1"/>
    <col min="10235" max="10235" width="10.44140625" style="2" customWidth="1"/>
    <col min="10236" max="10243" width="8.88671875" style="2"/>
    <col min="10244" max="10244" width="6.44140625" style="2" customWidth="1"/>
    <col min="10245" max="10245" width="12.21875" style="2" customWidth="1"/>
    <col min="10246" max="10246" width="28.21875" style="2" customWidth="1"/>
    <col min="10247" max="10247" width="13.77734375" style="2" customWidth="1"/>
    <col min="10248" max="10248" width="5.6640625" style="2" customWidth="1"/>
    <col min="10249" max="10250" width="9.33203125" style="2" customWidth="1"/>
    <col min="10251" max="10251" width="13.109375" style="2" customWidth="1"/>
    <col min="10252" max="10482" width="8.88671875" style="2"/>
    <col min="10483" max="10483" width="5" style="2" customWidth="1"/>
    <col min="10484" max="10484" width="15" style="2" customWidth="1"/>
    <col min="10485" max="10486" width="14.6640625" style="2" customWidth="1"/>
    <col min="10487" max="10487" width="6.21875" style="2" customWidth="1"/>
    <col min="10488" max="10490" width="10.109375" style="2" customWidth="1"/>
    <col min="10491" max="10491" width="10.44140625" style="2" customWidth="1"/>
    <col min="10492" max="10499" width="8.88671875" style="2"/>
    <col min="10500" max="10500" width="6.44140625" style="2" customWidth="1"/>
    <col min="10501" max="10501" width="12.21875" style="2" customWidth="1"/>
    <col min="10502" max="10502" width="28.21875" style="2" customWidth="1"/>
    <col min="10503" max="10503" width="13.77734375" style="2" customWidth="1"/>
    <col min="10504" max="10504" width="5.6640625" style="2" customWidth="1"/>
    <col min="10505" max="10506" width="9.33203125" style="2" customWidth="1"/>
    <col min="10507" max="10507" width="13.109375" style="2" customWidth="1"/>
    <col min="10508" max="10738" width="8.88671875" style="2"/>
    <col min="10739" max="10739" width="5" style="2" customWidth="1"/>
    <col min="10740" max="10740" width="15" style="2" customWidth="1"/>
    <col min="10741" max="10742" width="14.6640625" style="2" customWidth="1"/>
    <col min="10743" max="10743" width="6.21875" style="2" customWidth="1"/>
    <col min="10744" max="10746" width="10.109375" style="2" customWidth="1"/>
    <col min="10747" max="10747" width="10.44140625" style="2" customWidth="1"/>
    <col min="10748" max="10755" width="8.88671875" style="2"/>
    <col min="10756" max="10756" width="6.44140625" style="2" customWidth="1"/>
    <col min="10757" max="10757" width="12.21875" style="2" customWidth="1"/>
    <col min="10758" max="10758" width="28.21875" style="2" customWidth="1"/>
    <col min="10759" max="10759" width="13.77734375" style="2" customWidth="1"/>
    <col min="10760" max="10760" width="5.6640625" style="2" customWidth="1"/>
    <col min="10761" max="10762" width="9.33203125" style="2" customWidth="1"/>
    <col min="10763" max="10763" width="13.109375" style="2" customWidth="1"/>
    <col min="10764" max="10994" width="8.88671875" style="2"/>
    <col min="10995" max="10995" width="5" style="2" customWidth="1"/>
    <col min="10996" max="10996" width="15" style="2" customWidth="1"/>
    <col min="10997" max="10998" width="14.6640625" style="2" customWidth="1"/>
    <col min="10999" max="10999" width="6.21875" style="2" customWidth="1"/>
    <col min="11000" max="11002" width="10.109375" style="2" customWidth="1"/>
    <col min="11003" max="11003" width="10.44140625" style="2" customWidth="1"/>
    <col min="11004" max="11011" width="8.88671875" style="2"/>
    <col min="11012" max="11012" width="6.44140625" style="2" customWidth="1"/>
    <col min="11013" max="11013" width="12.21875" style="2" customWidth="1"/>
    <col min="11014" max="11014" width="28.21875" style="2" customWidth="1"/>
    <col min="11015" max="11015" width="13.77734375" style="2" customWidth="1"/>
    <col min="11016" max="11016" width="5.6640625" style="2" customWidth="1"/>
    <col min="11017" max="11018" width="9.33203125" style="2" customWidth="1"/>
    <col min="11019" max="11019" width="13.109375" style="2" customWidth="1"/>
    <col min="11020" max="11250" width="8.88671875" style="2"/>
    <col min="11251" max="11251" width="5" style="2" customWidth="1"/>
    <col min="11252" max="11252" width="15" style="2" customWidth="1"/>
    <col min="11253" max="11254" width="14.6640625" style="2" customWidth="1"/>
    <col min="11255" max="11255" width="6.21875" style="2" customWidth="1"/>
    <col min="11256" max="11258" width="10.109375" style="2" customWidth="1"/>
    <col min="11259" max="11259" width="10.44140625" style="2" customWidth="1"/>
    <col min="11260" max="11267" width="8.88671875" style="2"/>
    <col min="11268" max="11268" width="6.44140625" style="2" customWidth="1"/>
    <col min="11269" max="11269" width="12.21875" style="2" customWidth="1"/>
    <col min="11270" max="11270" width="28.21875" style="2" customWidth="1"/>
    <col min="11271" max="11271" width="13.77734375" style="2" customWidth="1"/>
    <col min="11272" max="11272" width="5.6640625" style="2" customWidth="1"/>
    <col min="11273" max="11274" width="9.33203125" style="2" customWidth="1"/>
    <col min="11275" max="11275" width="13.109375" style="2" customWidth="1"/>
    <col min="11276" max="11506" width="8.88671875" style="2"/>
    <col min="11507" max="11507" width="5" style="2" customWidth="1"/>
    <col min="11508" max="11508" width="15" style="2" customWidth="1"/>
    <col min="11509" max="11510" width="14.6640625" style="2" customWidth="1"/>
    <col min="11511" max="11511" width="6.21875" style="2" customWidth="1"/>
    <col min="11512" max="11514" width="10.109375" style="2" customWidth="1"/>
    <col min="11515" max="11515" width="10.44140625" style="2" customWidth="1"/>
    <col min="11516" max="11523" width="8.88671875" style="2"/>
    <col min="11524" max="11524" width="6.44140625" style="2" customWidth="1"/>
    <col min="11525" max="11525" width="12.21875" style="2" customWidth="1"/>
    <col min="11526" max="11526" width="28.21875" style="2" customWidth="1"/>
    <col min="11527" max="11527" width="13.77734375" style="2" customWidth="1"/>
    <col min="11528" max="11528" width="5.6640625" style="2" customWidth="1"/>
    <col min="11529" max="11530" width="9.33203125" style="2" customWidth="1"/>
    <col min="11531" max="11531" width="13.109375" style="2" customWidth="1"/>
    <col min="11532" max="11762" width="8.88671875" style="2"/>
    <col min="11763" max="11763" width="5" style="2" customWidth="1"/>
    <col min="11764" max="11764" width="15" style="2" customWidth="1"/>
    <col min="11765" max="11766" width="14.6640625" style="2" customWidth="1"/>
    <col min="11767" max="11767" width="6.21875" style="2" customWidth="1"/>
    <col min="11768" max="11770" width="10.109375" style="2" customWidth="1"/>
    <col min="11771" max="11771" width="10.44140625" style="2" customWidth="1"/>
    <col min="11772" max="11779" width="8.88671875" style="2"/>
    <col min="11780" max="11780" width="6.44140625" style="2" customWidth="1"/>
    <col min="11781" max="11781" width="12.21875" style="2" customWidth="1"/>
    <col min="11782" max="11782" width="28.21875" style="2" customWidth="1"/>
    <col min="11783" max="11783" width="13.77734375" style="2" customWidth="1"/>
    <col min="11784" max="11784" width="5.6640625" style="2" customWidth="1"/>
    <col min="11785" max="11786" width="9.33203125" style="2" customWidth="1"/>
    <col min="11787" max="11787" width="13.109375" style="2" customWidth="1"/>
    <col min="11788" max="12018" width="8.88671875" style="2"/>
    <col min="12019" max="12019" width="5" style="2" customWidth="1"/>
    <col min="12020" max="12020" width="15" style="2" customWidth="1"/>
    <col min="12021" max="12022" width="14.6640625" style="2" customWidth="1"/>
    <col min="12023" max="12023" width="6.21875" style="2" customWidth="1"/>
    <col min="12024" max="12026" width="10.109375" style="2" customWidth="1"/>
    <col min="12027" max="12027" width="10.44140625" style="2" customWidth="1"/>
    <col min="12028" max="12035" width="8.88671875" style="2"/>
    <col min="12036" max="12036" width="6.44140625" style="2" customWidth="1"/>
    <col min="12037" max="12037" width="12.21875" style="2" customWidth="1"/>
    <col min="12038" max="12038" width="28.21875" style="2" customWidth="1"/>
    <col min="12039" max="12039" width="13.77734375" style="2" customWidth="1"/>
    <col min="12040" max="12040" width="5.6640625" style="2" customWidth="1"/>
    <col min="12041" max="12042" width="9.33203125" style="2" customWidth="1"/>
    <col min="12043" max="12043" width="13.109375" style="2" customWidth="1"/>
    <col min="12044" max="12274" width="8.88671875" style="2"/>
    <col min="12275" max="12275" width="5" style="2" customWidth="1"/>
    <col min="12276" max="12276" width="15" style="2" customWidth="1"/>
    <col min="12277" max="12278" width="14.6640625" style="2" customWidth="1"/>
    <col min="12279" max="12279" width="6.21875" style="2" customWidth="1"/>
    <col min="12280" max="12282" width="10.109375" style="2" customWidth="1"/>
    <col min="12283" max="12283" width="10.44140625" style="2" customWidth="1"/>
    <col min="12284" max="12291" width="8.88671875" style="2"/>
    <col min="12292" max="12292" width="6.44140625" style="2" customWidth="1"/>
    <col min="12293" max="12293" width="12.21875" style="2" customWidth="1"/>
    <col min="12294" max="12294" width="28.21875" style="2" customWidth="1"/>
    <col min="12295" max="12295" width="13.77734375" style="2" customWidth="1"/>
    <col min="12296" max="12296" width="5.6640625" style="2" customWidth="1"/>
    <col min="12297" max="12298" width="9.33203125" style="2" customWidth="1"/>
    <col min="12299" max="12299" width="13.109375" style="2" customWidth="1"/>
    <col min="12300" max="12530" width="8.88671875" style="2"/>
    <col min="12531" max="12531" width="5" style="2" customWidth="1"/>
    <col min="12532" max="12532" width="15" style="2" customWidth="1"/>
    <col min="12533" max="12534" width="14.6640625" style="2" customWidth="1"/>
    <col min="12535" max="12535" width="6.21875" style="2" customWidth="1"/>
    <col min="12536" max="12538" width="10.109375" style="2" customWidth="1"/>
    <col min="12539" max="12539" width="10.44140625" style="2" customWidth="1"/>
    <col min="12540" max="12547" width="8.88671875" style="2"/>
    <col min="12548" max="12548" width="6.44140625" style="2" customWidth="1"/>
    <col min="12549" max="12549" width="12.21875" style="2" customWidth="1"/>
    <col min="12550" max="12550" width="28.21875" style="2" customWidth="1"/>
    <col min="12551" max="12551" width="13.77734375" style="2" customWidth="1"/>
    <col min="12552" max="12552" width="5.6640625" style="2" customWidth="1"/>
    <col min="12553" max="12554" width="9.33203125" style="2" customWidth="1"/>
    <col min="12555" max="12555" width="13.109375" style="2" customWidth="1"/>
    <col min="12556" max="12786" width="8.88671875" style="2"/>
    <col min="12787" max="12787" width="5" style="2" customWidth="1"/>
    <col min="12788" max="12788" width="15" style="2" customWidth="1"/>
    <col min="12789" max="12790" width="14.6640625" style="2" customWidth="1"/>
    <col min="12791" max="12791" width="6.21875" style="2" customWidth="1"/>
    <col min="12792" max="12794" width="10.109375" style="2" customWidth="1"/>
    <col min="12795" max="12795" width="10.44140625" style="2" customWidth="1"/>
    <col min="12796" max="12803" width="8.88671875" style="2"/>
    <col min="12804" max="12804" width="6.44140625" style="2" customWidth="1"/>
    <col min="12805" max="12805" width="12.21875" style="2" customWidth="1"/>
    <col min="12806" max="12806" width="28.21875" style="2" customWidth="1"/>
    <col min="12807" max="12807" width="13.77734375" style="2" customWidth="1"/>
    <col min="12808" max="12808" width="5.6640625" style="2" customWidth="1"/>
    <col min="12809" max="12810" width="9.33203125" style="2" customWidth="1"/>
    <col min="12811" max="12811" width="13.109375" style="2" customWidth="1"/>
    <col min="12812" max="13042" width="8.88671875" style="2"/>
    <col min="13043" max="13043" width="5" style="2" customWidth="1"/>
    <col min="13044" max="13044" width="15" style="2" customWidth="1"/>
    <col min="13045" max="13046" width="14.6640625" style="2" customWidth="1"/>
    <col min="13047" max="13047" width="6.21875" style="2" customWidth="1"/>
    <col min="13048" max="13050" width="10.109375" style="2" customWidth="1"/>
    <col min="13051" max="13051" width="10.44140625" style="2" customWidth="1"/>
    <col min="13052" max="13059" width="8.88671875" style="2"/>
    <col min="13060" max="13060" width="6.44140625" style="2" customWidth="1"/>
    <col min="13061" max="13061" width="12.21875" style="2" customWidth="1"/>
    <col min="13062" max="13062" width="28.21875" style="2" customWidth="1"/>
    <col min="13063" max="13063" width="13.77734375" style="2" customWidth="1"/>
    <col min="13064" max="13064" width="5.6640625" style="2" customWidth="1"/>
    <col min="13065" max="13066" width="9.33203125" style="2" customWidth="1"/>
    <col min="13067" max="13067" width="13.109375" style="2" customWidth="1"/>
    <col min="13068" max="13298" width="8.88671875" style="2"/>
    <col min="13299" max="13299" width="5" style="2" customWidth="1"/>
    <col min="13300" max="13300" width="15" style="2" customWidth="1"/>
    <col min="13301" max="13302" width="14.6640625" style="2" customWidth="1"/>
    <col min="13303" max="13303" width="6.21875" style="2" customWidth="1"/>
    <col min="13304" max="13306" width="10.109375" style="2" customWidth="1"/>
    <col min="13307" max="13307" width="10.44140625" style="2" customWidth="1"/>
    <col min="13308" max="13315" width="8.88671875" style="2"/>
    <col min="13316" max="13316" width="6.44140625" style="2" customWidth="1"/>
    <col min="13317" max="13317" width="12.21875" style="2" customWidth="1"/>
    <col min="13318" max="13318" width="28.21875" style="2" customWidth="1"/>
    <col min="13319" max="13319" width="13.77734375" style="2" customWidth="1"/>
    <col min="13320" max="13320" width="5.6640625" style="2" customWidth="1"/>
    <col min="13321" max="13322" width="9.33203125" style="2" customWidth="1"/>
    <col min="13323" max="13323" width="13.109375" style="2" customWidth="1"/>
    <col min="13324" max="13554" width="8.88671875" style="2"/>
    <col min="13555" max="13555" width="5" style="2" customWidth="1"/>
    <col min="13556" max="13556" width="15" style="2" customWidth="1"/>
    <col min="13557" max="13558" width="14.6640625" style="2" customWidth="1"/>
    <col min="13559" max="13559" width="6.21875" style="2" customWidth="1"/>
    <col min="13560" max="13562" width="10.109375" style="2" customWidth="1"/>
    <col min="13563" max="13563" width="10.44140625" style="2" customWidth="1"/>
    <col min="13564" max="13571" width="8.88671875" style="2"/>
    <col min="13572" max="13572" width="6.44140625" style="2" customWidth="1"/>
    <col min="13573" max="13573" width="12.21875" style="2" customWidth="1"/>
    <col min="13574" max="13574" width="28.21875" style="2" customWidth="1"/>
    <col min="13575" max="13575" width="13.77734375" style="2" customWidth="1"/>
    <col min="13576" max="13576" width="5.6640625" style="2" customWidth="1"/>
    <col min="13577" max="13578" width="9.33203125" style="2" customWidth="1"/>
    <col min="13579" max="13579" width="13.109375" style="2" customWidth="1"/>
    <col min="13580" max="13810" width="8.88671875" style="2"/>
    <col min="13811" max="13811" width="5" style="2" customWidth="1"/>
    <col min="13812" max="13812" width="15" style="2" customWidth="1"/>
    <col min="13813" max="13814" width="14.6640625" style="2" customWidth="1"/>
    <col min="13815" max="13815" width="6.21875" style="2" customWidth="1"/>
    <col min="13816" max="13818" width="10.109375" style="2" customWidth="1"/>
    <col min="13819" max="13819" width="10.44140625" style="2" customWidth="1"/>
    <col min="13820" max="13827" width="8.88671875" style="2"/>
    <col min="13828" max="13828" width="6.44140625" style="2" customWidth="1"/>
    <col min="13829" max="13829" width="12.21875" style="2" customWidth="1"/>
    <col min="13830" max="13830" width="28.21875" style="2" customWidth="1"/>
    <col min="13831" max="13831" width="13.77734375" style="2" customWidth="1"/>
    <col min="13832" max="13832" width="5.6640625" style="2" customWidth="1"/>
    <col min="13833" max="13834" width="9.33203125" style="2" customWidth="1"/>
    <col min="13835" max="13835" width="13.109375" style="2" customWidth="1"/>
    <col min="13836" max="14066" width="8.88671875" style="2"/>
    <col min="14067" max="14067" width="5" style="2" customWidth="1"/>
    <col min="14068" max="14068" width="15" style="2" customWidth="1"/>
    <col min="14069" max="14070" width="14.6640625" style="2" customWidth="1"/>
    <col min="14071" max="14071" width="6.21875" style="2" customWidth="1"/>
    <col min="14072" max="14074" width="10.109375" style="2" customWidth="1"/>
    <col min="14075" max="14075" width="10.44140625" style="2" customWidth="1"/>
    <col min="14076" max="14083" width="8.88671875" style="2"/>
    <col min="14084" max="14084" width="6.44140625" style="2" customWidth="1"/>
    <col min="14085" max="14085" width="12.21875" style="2" customWidth="1"/>
    <col min="14086" max="14086" width="28.21875" style="2" customWidth="1"/>
    <col min="14087" max="14087" width="13.77734375" style="2" customWidth="1"/>
    <col min="14088" max="14088" width="5.6640625" style="2" customWidth="1"/>
    <col min="14089" max="14090" width="9.33203125" style="2" customWidth="1"/>
    <col min="14091" max="14091" width="13.109375" style="2" customWidth="1"/>
    <col min="14092" max="14322" width="8.88671875" style="2"/>
    <col min="14323" max="14323" width="5" style="2" customWidth="1"/>
    <col min="14324" max="14324" width="15" style="2" customWidth="1"/>
    <col min="14325" max="14326" width="14.6640625" style="2" customWidth="1"/>
    <col min="14327" max="14327" width="6.21875" style="2" customWidth="1"/>
    <col min="14328" max="14330" width="10.109375" style="2" customWidth="1"/>
    <col min="14331" max="14331" width="10.44140625" style="2" customWidth="1"/>
    <col min="14332" max="14339" width="8.88671875" style="2"/>
    <col min="14340" max="14340" width="6.44140625" style="2" customWidth="1"/>
    <col min="14341" max="14341" width="12.21875" style="2" customWidth="1"/>
    <col min="14342" max="14342" width="28.21875" style="2" customWidth="1"/>
    <col min="14343" max="14343" width="13.77734375" style="2" customWidth="1"/>
    <col min="14344" max="14344" width="5.6640625" style="2" customWidth="1"/>
    <col min="14345" max="14346" width="9.33203125" style="2" customWidth="1"/>
    <col min="14347" max="14347" width="13.109375" style="2" customWidth="1"/>
    <col min="14348" max="14578" width="8.88671875" style="2"/>
    <col min="14579" max="14579" width="5" style="2" customWidth="1"/>
    <col min="14580" max="14580" width="15" style="2" customWidth="1"/>
    <col min="14581" max="14582" width="14.6640625" style="2" customWidth="1"/>
    <col min="14583" max="14583" width="6.21875" style="2" customWidth="1"/>
    <col min="14584" max="14586" width="10.109375" style="2" customWidth="1"/>
    <col min="14587" max="14587" width="10.44140625" style="2" customWidth="1"/>
    <col min="14588" max="14595" width="8.88671875" style="2"/>
    <col min="14596" max="14596" width="6.44140625" style="2" customWidth="1"/>
    <col min="14597" max="14597" width="12.21875" style="2" customWidth="1"/>
    <col min="14598" max="14598" width="28.21875" style="2" customWidth="1"/>
    <col min="14599" max="14599" width="13.77734375" style="2" customWidth="1"/>
    <col min="14600" max="14600" width="5.6640625" style="2" customWidth="1"/>
    <col min="14601" max="14602" width="9.33203125" style="2" customWidth="1"/>
    <col min="14603" max="14603" width="13.109375" style="2" customWidth="1"/>
    <col min="14604" max="14834" width="8.88671875" style="2"/>
    <col min="14835" max="14835" width="5" style="2" customWidth="1"/>
    <col min="14836" max="14836" width="15" style="2" customWidth="1"/>
    <col min="14837" max="14838" width="14.6640625" style="2" customWidth="1"/>
    <col min="14839" max="14839" width="6.21875" style="2" customWidth="1"/>
    <col min="14840" max="14842" width="10.109375" style="2" customWidth="1"/>
    <col min="14843" max="14843" width="10.44140625" style="2" customWidth="1"/>
    <col min="14844" max="14851" width="8.88671875" style="2"/>
    <col min="14852" max="14852" width="6.44140625" style="2" customWidth="1"/>
    <col min="14853" max="14853" width="12.21875" style="2" customWidth="1"/>
    <col min="14854" max="14854" width="28.21875" style="2" customWidth="1"/>
    <col min="14855" max="14855" width="13.77734375" style="2" customWidth="1"/>
    <col min="14856" max="14856" width="5.6640625" style="2" customWidth="1"/>
    <col min="14857" max="14858" width="9.33203125" style="2" customWidth="1"/>
    <col min="14859" max="14859" width="13.109375" style="2" customWidth="1"/>
    <col min="14860" max="15090" width="8.88671875" style="2"/>
    <col min="15091" max="15091" width="5" style="2" customWidth="1"/>
    <col min="15092" max="15092" width="15" style="2" customWidth="1"/>
    <col min="15093" max="15094" width="14.6640625" style="2" customWidth="1"/>
    <col min="15095" max="15095" width="6.21875" style="2" customWidth="1"/>
    <col min="15096" max="15098" width="10.109375" style="2" customWidth="1"/>
    <col min="15099" max="15099" width="10.44140625" style="2" customWidth="1"/>
    <col min="15100" max="15107" width="8.88671875" style="2"/>
    <col min="15108" max="15108" width="6.44140625" style="2" customWidth="1"/>
    <col min="15109" max="15109" width="12.21875" style="2" customWidth="1"/>
    <col min="15110" max="15110" width="28.21875" style="2" customWidth="1"/>
    <col min="15111" max="15111" width="13.77734375" style="2" customWidth="1"/>
    <col min="15112" max="15112" width="5.6640625" style="2" customWidth="1"/>
    <col min="15113" max="15114" width="9.33203125" style="2" customWidth="1"/>
    <col min="15115" max="15115" width="13.109375" style="2" customWidth="1"/>
    <col min="15116" max="15346" width="8.88671875" style="2"/>
    <col min="15347" max="15347" width="5" style="2" customWidth="1"/>
    <col min="15348" max="15348" width="15" style="2" customWidth="1"/>
    <col min="15349" max="15350" width="14.6640625" style="2" customWidth="1"/>
    <col min="15351" max="15351" width="6.21875" style="2" customWidth="1"/>
    <col min="15352" max="15354" width="10.109375" style="2" customWidth="1"/>
    <col min="15355" max="15355" width="10.44140625" style="2" customWidth="1"/>
    <col min="15356" max="15363" width="8.88671875" style="2"/>
    <col min="15364" max="15364" width="6.44140625" style="2" customWidth="1"/>
    <col min="15365" max="15365" width="12.21875" style="2" customWidth="1"/>
    <col min="15366" max="15366" width="28.21875" style="2" customWidth="1"/>
    <col min="15367" max="15367" width="13.77734375" style="2" customWidth="1"/>
    <col min="15368" max="15368" width="5.6640625" style="2" customWidth="1"/>
    <col min="15369" max="15370" width="9.33203125" style="2" customWidth="1"/>
    <col min="15371" max="15371" width="13.109375" style="2" customWidth="1"/>
    <col min="15372" max="15602" width="8.88671875" style="2"/>
    <col min="15603" max="15603" width="5" style="2" customWidth="1"/>
    <col min="15604" max="15604" width="15" style="2" customWidth="1"/>
    <col min="15605" max="15606" width="14.6640625" style="2" customWidth="1"/>
    <col min="15607" max="15607" width="6.21875" style="2" customWidth="1"/>
    <col min="15608" max="15610" width="10.109375" style="2" customWidth="1"/>
    <col min="15611" max="15611" width="10.44140625" style="2" customWidth="1"/>
    <col min="15612" max="15619" width="8.88671875" style="2"/>
    <col min="15620" max="15620" width="6.44140625" style="2" customWidth="1"/>
    <col min="15621" max="15621" width="12.21875" style="2" customWidth="1"/>
    <col min="15622" max="15622" width="28.21875" style="2" customWidth="1"/>
    <col min="15623" max="15623" width="13.77734375" style="2" customWidth="1"/>
    <col min="15624" max="15624" width="5.6640625" style="2" customWidth="1"/>
    <col min="15625" max="15626" width="9.33203125" style="2" customWidth="1"/>
    <col min="15627" max="15627" width="13.109375" style="2" customWidth="1"/>
    <col min="15628" max="15858" width="8.88671875" style="2"/>
    <col min="15859" max="15859" width="5" style="2" customWidth="1"/>
    <col min="15860" max="15860" width="15" style="2" customWidth="1"/>
    <col min="15861" max="15862" width="14.6640625" style="2" customWidth="1"/>
    <col min="15863" max="15863" width="6.21875" style="2" customWidth="1"/>
    <col min="15864" max="15866" width="10.109375" style="2" customWidth="1"/>
    <col min="15867" max="15867" width="10.44140625" style="2" customWidth="1"/>
    <col min="15868" max="15875" width="8.88671875" style="2"/>
    <col min="15876" max="15876" width="6.44140625" style="2" customWidth="1"/>
    <col min="15877" max="15877" width="12.21875" style="2" customWidth="1"/>
    <col min="15878" max="15878" width="28.21875" style="2" customWidth="1"/>
    <col min="15879" max="15879" width="13.77734375" style="2" customWidth="1"/>
    <col min="15880" max="15880" width="5.6640625" style="2" customWidth="1"/>
    <col min="15881" max="15882" width="9.33203125" style="2" customWidth="1"/>
    <col min="15883" max="15883" width="13.109375" style="2" customWidth="1"/>
    <col min="15884" max="16114" width="8.88671875" style="2"/>
    <col min="16115" max="16115" width="5" style="2" customWidth="1"/>
    <col min="16116" max="16116" width="15" style="2" customWidth="1"/>
    <col min="16117" max="16118" width="14.6640625" style="2" customWidth="1"/>
    <col min="16119" max="16119" width="6.21875" style="2" customWidth="1"/>
    <col min="16120" max="16122" width="10.109375" style="2" customWidth="1"/>
    <col min="16123" max="16123" width="10.44140625" style="2" customWidth="1"/>
    <col min="16124" max="16131" width="8.88671875" style="2"/>
    <col min="16132" max="16132" width="6.44140625" style="2" customWidth="1"/>
    <col min="16133" max="16133" width="12.21875" style="2" customWidth="1"/>
    <col min="16134" max="16134" width="28.21875" style="2" customWidth="1"/>
    <col min="16135" max="16135" width="13.77734375" style="2" customWidth="1"/>
    <col min="16136" max="16136" width="5.6640625" style="2" customWidth="1"/>
    <col min="16137" max="16138" width="9.33203125" style="2" customWidth="1"/>
    <col min="16139" max="16139" width="13.109375" style="2" customWidth="1"/>
    <col min="16140" max="16370" width="8.88671875" style="2"/>
    <col min="16371" max="16371" width="5" style="2" customWidth="1"/>
    <col min="16372" max="16372" width="15" style="2" customWidth="1"/>
    <col min="16373" max="16374" width="14.6640625" style="2" customWidth="1"/>
    <col min="16375" max="16375" width="6.21875" style="2" customWidth="1"/>
    <col min="16376" max="16378" width="10.109375" style="2" customWidth="1"/>
    <col min="16379" max="16384" width="10.44140625" style="2" customWidth="1"/>
  </cols>
  <sheetData>
    <row r="1" spans="1:261" ht="22.2">
      <c r="A1" s="60" t="s">
        <v>20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</row>
    <row r="2" spans="1:261" ht="15.75" customHeight="1">
      <c r="A2" s="61" t="s">
        <v>32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</row>
    <row r="3" spans="1:261">
      <c r="A3" s="62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</row>
    <row r="4" spans="1:261" ht="21" customHeight="1">
      <c r="A4" s="62" t="s">
        <v>33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</row>
    <row r="5" spans="1:261" ht="31.5" customHeight="1">
      <c r="A5" s="63" t="s">
        <v>1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</row>
    <row r="6" spans="1:261">
      <c r="A6" s="59" t="s">
        <v>2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</row>
    <row r="7" spans="1:261" ht="44.4" customHeight="1">
      <c r="A7" s="68" t="s">
        <v>3</v>
      </c>
      <c r="B7" s="69" t="s">
        <v>4</v>
      </c>
      <c r="C7" s="70" t="s">
        <v>5</v>
      </c>
      <c r="D7" s="70" t="s">
        <v>6</v>
      </c>
      <c r="E7" s="70" t="s">
        <v>7</v>
      </c>
      <c r="F7" s="80" t="s">
        <v>69</v>
      </c>
      <c r="G7" s="80"/>
      <c r="H7" s="57" t="s">
        <v>81</v>
      </c>
      <c r="I7" s="58"/>
      <c r="J7" s="65" t="s">
        <v>13</v>
      </c>
      <c r="K7" s="65"/>
      <c r="L7" s="65"/>
      <c r="M7" s="80" t="s">
        <v>80</v>
      </c>
      <c r="N7" s="80"/>
      <c r="O7" s="66" t="s">
        <v>8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</row>
    <row r="8" spans="1:261" ht="15">
      <c r="A8" s="68"/>
      <c r="B8" s="69"/>
      <c r="C8" s="70"/>
      <c r="D8" s="70"/>
      <c r="E8" s="70"/>
      <c r="F8" s="11" t="s">
        <v>22</v>
      </c>
      <c r="G8" s="11" t="s">
        <v>24</v>
      </c>
      <c r="H8" s="11" t="s">
        <v>22</v>
      </c>
      <c r="I8" s="11" t="s">
        <v>24</v>
      </c>
      <c r="J8" s="12" t="s">
        <v>15</v>
      </c>
      <c r="K8" s="12" t="s">
        <v>16</v>
      </c>
      <c r="L8" s="12" t="s">
        <v>17</v>
      </c>
      <c r="M8" s="11" t="s">
        <v>22</v>
      </c>
      <c r="N8" s="11" t="s">
        <v>24</v>
      </c>
      <c r="O8" s="66"/>
      <c r="P8" s="1" t="s">
        <v>67</v>
      </c>
      <c r="Q8" s="1" t="s">
        <v>73</v>
      </c>
      <c r="R8" s="1" t="s">
        <v>70</v>
      </c>
      <c r="S8" s="1"/>
      <c r="T8" s="1" t="s">
        <v>63</v>
      </c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</row>
    <row r="9" spans="1:261" ht="37.200000000000003" customHeight="1">
      <c r="A9" s="13">
        <v>1</v>
      </c>
      <c r="B9" s="14" t="s">
        <v>34</v>
      </c>
      <c r="C9" s="16" t="s">
        <v>35</v>
      </c>
      <c r="D9" s="9"/>
      <c r="E9" s="10" t="s">
        <v>18</v>
      </c>
      <c r="F9" s="15">
        <v>0.14560000000000001</v>
      </c>
      <c r="G9" s="15">
        <v>0.14560000000000001</v>
      </c>
      <c r="H9" s="15">
        <v>0.17499999999999999</v>
      </c>
      <c r="I9" s="15">
        <v>0.17499999999999999</v>
      </c>
      <c r="J9" s="34">
        <v>0</v>
      </c>
      <c r="K9" s="34">
        <v>0</v>
      </c>
      <c r="L9" s="35" t="s">
        <v>23</v>
      </c>
      <c r="M9" s="15">
        <f>F9+K9</f>
        <v>0.14560000000000001</v>
      </c>
      <c r="N9" s="15">
        <f>G9+K9</f>
        <v>0.14560000000000001</v>
      </c>
      <c r="O9" s="33" t="s">
        <v>25</v>
      </c>
      <c r="P9" s="1">
        <v>10000</v>
      </c>
      <c r="Q9" s="79">
        <f>G9*P9</f>
        <v>1456</v>
      </c>
      <c r="R9" s="79">
        <f>I9*P9</f>
        <v>1750</v>
      </c>
      <c r="S9" s="1">
        <f>Q9-R9</f>
        <v>-294</v>
      </c>
      <c r="T9" s="51" t="e">
        <f>#REF!*P9</f>
        <v>#REF!</v>
      </c>
      <c r="U9" s="1" t="s">
        <v>71</v>
      </c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</row>
    <row r="10" spans="1:261" ht="37.200000000000003" customHeight="1">
      <c r="A10" s="13">
        <v>2</v>
      </c>
      <c r="B10" s="14" t="s">
        <v>44</v>
      </c>
      <c r="C10" s="16" t="s">
        <v>36</v>
      </c>
      <c r="D10" s="9"/>
      <c r="E10" s="10" t="s">
        <v>18</v>
      </c>
      <c r="F10" s="15">
        <v>0.19040000000000004</v>
      </c>
      <c r="G10" s="15">
        <v>0.19040000000000004</v>
      </c>
      <c r="H10" s="15">
        <v>3.7499999999999999E-2</v>
      </c>
      <c r="I10" s="15">
        <v>3.7499999999999999E-2</v>
      </c>
      <c r="J10" s="34">
        <v>0</v>
      </c>
      <c r="K10" s="34">
        <v>0</v>
      </c>
      <c r="L10" s="35" t="s">
        <v>23</v>
      </c>
      <c r="M10" s="15">
        <f t="shared" ref="M10:M14" si="0">F10+K10</f>
        <v>0.19040000000000004</v>
      </c>
      <c r="N10" s="15">
        <f>G10+K10</f>
        <v>0.19040000000000004</v>
      </c>
      <c r="O10" s="33" t="s">
        <v>25</v>
      </c>
      <c r="P10" s="1">
        <v>5000</v>
      </c>
      <c r="Q10" s="1">
        <f>G10*P10</f>
        <v>952.00000000000023</v>
      </c>
      <c r="R10" s="1">
        <f>I10*P10</f>
        <v>187.5</v>
      </c>
      <c r="S10" s="1">
        <f t="shared" ref="S10:S14" si="1">Q10-R10</f>
        <v>764.50000000000023</v>
      </c>
      <c r="T10" s="51" t="e">
        <f>#REF!*P10</f>
        <v>#REF!</v>
      </c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</row>
    <row r="11" spans="1:261" ht="37.200000000000003" customHeight="1">
      <c r="A11" s="13">
        <v>3</v>
      </c>
      <c r="B11" s="14" t="s">
        <v>37</v>
      </c>
      <c r="C11" s="16" t="s">
        <v>38</v>
      </c>
      <c r="D11" s="9"/>
      <c r="E11" s="10" t="s">
        <v>18</v>
      </c>
      <c r="F11" s="15">
        <v>0.1008</v>
      </c>
      <c r="G11" s="15">
        <v>0.1008</v>
      </c>
      <c r="H11" s="15">
        <v>3.2500000000000001E-2</v>
      </c>
      <c r="I11" s="15">
        <v>3.2500000000000001E-2</v>
      </c>
      <c r="J11" s="34">
        <v>0</v>
      </c>
      <c r="K11" s="34">
        <v>0</v>
      </c>
      <c r="L11" s="35" t="s">
        <v>23</v>
      </c>
      <c r="M11" s="15">
        <f t="shared" si="0"/>
        <v>0.1008</v>
      </c>
      <c r="N11" s="15">
        <f>G11+K11</f>
        <v>0.1008</v>
      </c>
      <c r="O11" s="33" t="s">
        <v>25</v>
      </c>
      <c r="P11" s="1">
        <v>5000</v>
      </c>
      <c r="Q11" s="1">
        <f>G11*P11</f>
        <v>504</v>
      </c>
      <c r="R11" s="1">
        <f>I11*P11</f>
        <v>162.5</v>
      </c>
      <c r="S11" s="1">
        <f t="shared" si="1"/>
        <v>341.5</v>
      </c>
      <c r="T11" s="51" t="e">
        <f>#REF!*P11</f>
        <v>#REF!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</row>
    <row r="12" spans="1:261" ht="37.200000000000003" customHeight="1">
      <c r="A12" s="13">
        <v>4</v>
      </c>
      <c r="B12" s="14" t="s">
        <v>45</v>
      </c>
      <c r="C12" s="16" t="s">
        <v>39</v>
      </c>
      <c r="D12" s="9"/>
      <c r="E12" s="10" t="s">
        <v>18</v>
      </c>
      <c r="F12" s="15">
        <v>0.23520000000000002</v>
      </c>
      <c r="G12" s="15">
        <v>0.23520000000000002</v>
      </c>
      <c r="H12" s="15">
        <v>5.0250000000000003E-2</v>
      </c>
      <c r="I12" s="15">
        <v>5.0250000000000003E-2</v>
      </c>
      <c r="J12" s="34">
        <v>0</v>
      </c>
      <c r="K12" s="34">
        <v>0</v>
      </c>
      <c r="L12" s="35" t="s">
        <v>23</v>
      </c>
      <c r="M12" s="15">
        <f t="shared" si="0"/>
        <v>0.23520000000000002</v>
      </c>
      <c r="N12" s="15">
        <f>G12+K12</f>
        <v>0.23520000000000002</v>
      </c>
      <c r="O12" s="33" t="s">
        <v>25</v>
      </c>
      <c r="P12" s="1">
        <v>5000</v>
      </c>
      <c r="Q12" s="79">
        <f>G12*P12</f>
        <v>1176</v>
      </c>
      <c r="R12" s="79">
        <f>I12*P12</f>
        <v>251.25000000000003</v>
      </c>
      <c r="S12" s="1">
        <f t="shared" si="1"/>
        <v>924.75</v>
      </c>
      <c r="T12" s="51" t="e">
        <f>#REF!*P12</f>
        <v>#REF!</v>
      </c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</row>
    <row r="13" spans="1:261" ht="37.200000000000003" customHeight="1">
      <c r="A13" s="13">
        <v>5</v>
      </c>
      <c r="B13" s="14" t="s">
        <v>46</v>
      </c>
      <c r="C13" s="16" t="s">
        <v>40</v>
      </c>
      <c r="D13" s="9"/>
      <c r="E13" s="10" t="s">
        <v>18</v>
      </c>
      <c r="F13" s="15">
        <v>0.13440000000000002</v>
      </c>
      <c r="G13" s="15">
        <v>0.13440000000000002</v>
      </c>
      <c r="H13" s="15">
        <v>0.48749999999999999</v>
      </c>
      <c r="I13" s="15">
        <v>0.48749999999999999</v>
      </c>
      <c r="J13" s="34">
        <v>0</v>
      </c>
      <c r="K13" s="34">
        <v>0</v>
      </c>
      <c r="L13" s="35" t="s">
        <v>23</v>
      </c>
      <c r="M13" s="15">
        <f t="shared" si="0"/>
        <v>0.13440000000000002</v>
      </c>
      <c r="N13" s="15">
        <f>G13+K13</f>
        <v>0.13440000000000002</v>
      </c>
      <c r="O13" s="33" t="s">
        <v>25</v>
      </c>
      <c r="P13" s="1">
        <v>5000</v>
      </c>
      <c r="Q13" s="1">
        <f>G13*P13</f>
        <v>672.00000000000011</v>
      </c>
      <c r="R13" s="1">
        <f>I13*P13</f>
        <v>2437.5</v>
      </c>
      <c r="S13" s="1">
        <f t="shared" si="1"/>
        <v>-1765.5</v>
      </c>
      <c r="T13" s="51" t="e">
        <f>#REF!*P13</f>
        <v>#REF!</v>
      </c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</row>
    <row r="14" spans="1:261" ht="37.200000000000003" customHeight="1">
      <c r="A14" s="13">
        <v>6</v>
      </c>
      <c r="B14" s="14" t="s">
        <v>41</v>
      </c>
      <c r="C14" s="16" t="s">
        <v>42</v>
      </c>
      <c r="D14" s="9"/>
      <c r="E14" s="10" t="s">
        <v>18</v>
      </c>
      <c r="F14" s="15">
        <v>0.16800000000000001</v>
      </c>
      <c r="G14" s="15">
        <v>0.16800000000000001</v>
      </c>
      <c r="H14" s="15">
        <v>0.14249999999999999</v>
      </c>
      <c r="I14" s="15">
        <v>0.14249999999999999</v>
      </c>
      <c r="J14" s="34">
        <v>0</v>
      </c>
      <c r="K14" s="34">
        <v>0</v>
      </c>
      <c r="L14" s="35" t="s">
        <v>23</v>
      </c>
      <c r="M14" s="15">
        <f t="shared" si="0"/>
        <v>0.16800000000000001</v>
      </c>
      <c r="N14" s="15">
        <f>G14+K14</f>
        <v>0.16800000000000001</v>
      </c>
      <c r="O14" s="33" t="s">
        <v>25</v>
      </c>
      <c r="P14" s="1">
        <v>5000</v>
      </c>
      <c r="Q14" s="1">
        <f>G14*P14</f>
        <v>840</v>
      </c>
      <c r="R14" s="1">
        <f>I14*P14</f>
        <v>712.49999999999989</v>
      </c>
      <c r="S14" s="1">
        <f t="shared" si="1"/>
        <v>127.50000000000011</v>
      </c>
      <c r="T14" s="51" t="e">
        <f>#REF!*P14</f>
        <v>#REF!</v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</row>
    <row r="15" spans="1:261" s="17" customFormat="1" ht="21" customHeight="1">
      <c r="A15" s="67" t="s">
        <v>9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Q15" s="18">
        <f>SUM(Q9:Q14)</f>
        <v>5600</v>
      </c>
      <c r="R15" s="18">
        <f>SUM(R9:R14)</f>
        <v>5501.25</v>
      </c>
      <c r="S15" s="18"/>
      <c r="T15" s="18" t="e">
        <f>SUM(T9:T14)</f>
        <v>#REF!</v>
      </c>
      <c r="U15" s="55" t="e">
        <f>T15/Q15-1</f>
        <v>#REF!</v>
      </c>
      <c r="W15" s="19"/>
    </row>
    <row r="16" spans="1:261" s="17" customFormat="1" ht="21.6" customHeight="1">
      <c r="A16" s="56" t="s">
        <v>43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Q16" s="18" t="s">
        <v>68</v>
      </c>
      <c r="R16" s="18">
        <f>Q15-R15</f>
        <v>98.75</v>
      </c>
      <c r="S16" s="18"/>
      <c r="T16" s="18" t="e">
        <f>T15-Q15</f>
        <v>#REF!</v>
      </c>
      <c r="U16" s="78" t="s">
        <v>72</v>
      </c>
    </row>
    <row r="17" spans="1:20" s="17" customFormat="1" ht="25.8" customHeight="1">
      <c r="A17" s="56" t="s">
        <v>31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Q17" s="18">
        <f>Q9+Q12</f>
        <v>2632</v>
      </c>
      <c r="R17" s="18">
        <f>R9+R12</f>
        <v>2001.25</v>
      </c>
      <c r="S17" s="18"/>
      <c r="T17" s="18"/>
    </row>
    <row r="18" spans="1:20" s="17" customFormat="1" ht="25.8" customHeight="1">
      <c r="A18" s="56" t="s">
        <v>26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Q18" s="18"/>
      <c r="R18" s="18">
        <f>Q17-R17</f>
        <v>630.75</v>
      </c>
      <c r="S18" s="18"/>
      <c r="T18" s="18"/>
    </row>
    <row r="19" spans="1:20" s="17" customFormat="1" ht="25.8" customHeight="1">
      <c r="A19" s="56" t="s">
        <v>78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Q19" s="18"/>
      <c r="R19" s="18"/>
      <c r="S19" s="18"/>
      <c r="T19" s="18"/>
    </row>
    <row r="20" spans="1:20" s="17" customFormat="1" ht="25.8" customHeight="1">
      <c r="A20" s="56" t="s">
        <v>79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Q20" s="18"/>
      <c r="R20" s="18"/>
      <c r="S20" s="18"/>
      <c r="T20" s="18"/>
    </row>
    <row r="21" spans="1:20" s="17" customFormat="1" ht="21" customHeight="1">
      <c r="A21" s="64" t="s">
        <v>74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Q21" s="18"/>
      <c r="R21" s="18"/>
      <c r="S21" s="18"/>
      <c r="T21" s="18"/>
    </row>
    <row r="22" spans="1:20" s="17" customFormat="1" ht="21" customHeight="1">
      <c r="A22" s="64" t="s">
        <v>75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Q22" s="18"/>
      <c r="R22" s="18"/>
      <c r="S22" s="18"/>
      <c r="T22" s="18"/>
    </row>
    <row r="23" spans="1:20" s="17" customFormat="1" ht="21" customHeight="1">
      <c r="A23" s="64" t="s">
        <v>76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Q23" s="18"/>
      <c r="R23" s="18"/>
      <c r="S23" s="18"/>
      <c r="T23" s="18"/>
    </row>
    <row r="24" spans="1:20" s="17" customFormat="1" ht="23.4" customHeight="1">
      <c r="A24" s="64" t="s">
        <v>77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Q24" s="18"/>
      <c r="R24" s="18"/>
      <c r="S24" s="18"/>
      <c r="T24" s="18"/>
    </row>
    <row r="25" spans="1:20" s="24" customFormat="1">
      <c r="A25" s="20"/>
      <c r="B25" s="21"/>
      <c r="C25" s="20"/>
      <c r="D25" s="20"/>
      <c r="E25" s="20"/>
      <c r="F25" s="22"/>
      <c r="G25" s="22"/>
      <c r="H25" s="22"/>
      <c r="I25" s="22"/>
      <c r="J25" s="22"/>
      <c r="K25" s="22"/>
      <c r="L25" s="22"/>
      <c r="M25" s="22"/>
      <c r="N25" s="22"/>
      <c r="O25" s="23"/>
      <c r="Q25" s="25"/>
      <c r="R25" s="25"/>
      <c r="S25" s="25"/>
      <c r="T25" s="25"/>
    </row>
    <row r="26" spans="1:20" s="24" customFormat="1" ht="16.2" customHeight="1">
      <c r="A26" s="26" t="s">
        <v>10</v>
      </c>
      <c r="B26" s="27"/>
      <c r="C26" s="28"/>
      <c r="D26" s="29"/>
      <c r="E26" s="28"/>
      <c r="F26" s="30"/>
      <c r="G26" s="30"/>
      <c r="H26" s="30"/>
      <c r="I26" s="30"/>
      <c r="J26" s="29" t="s">
        <v>11</v>
      </c>
      <c r="K26" s="30"/>
      <c r="L26" s="30"/>
      <c r="M26" s="30"/>
      <c r="N26" s="30"/>
      <c r="O26" s="31"/>
      <c r="Q26" s="25"/>
      <c r="R26" s="25"/>
      <c r="S26" s="25"/>
      <c r="T26" s="25"/>
    </row>
    <row r="27" spans="1:20" s="24" customFormat="1" ht="16.2" customHeight="1">
      <c r="A27" s="26"/>
      <c r="B27" s="27"/>
      <c r="C27" s="28"/>
      <c r="D27" s="32"/>
      <c r="E27" s="28"/>
      <c r="F27" s="30"/>
      <c r="G27" s="30"/>
      <c r="H27" s="30"/>
      <c r="I27" s="30"/>
      <c r="J27" s="32"/>
      <c r="K27" s="30"/>
      <c r="L27" s="30"/>
      <c r="M27" s="30"/>
      <c r="N27" s="30"/>
      <c r="O27" s="31"/>
      <c r="Q27" s="25"/>
      <c r="R27" s="25"/>
      <c r="S27" s="25"/>
      <c r="T27" s="25"/>
    </row>
    <row r="28" spans="1:20" s="17" customFormat="1" ht="16.2" customHeight="1">
      <c r="A28" s="26" t="s">
        <v>19</v>
      </c>
      <c r="B28" s="27"/>
      <c r="C28" s="28"/>
      <c r="D28" s="26"/>
      <c r="E28" s="28"/>
      <c r="F28" s="30"/>
      <c r="G28" s="30"/>
      <c r="H28" s="30"/>
      <c r="I28" s="30"/>
      <c r="J28" s="26" t="s">
        <v>19</v>
      </c>
      <c r="Q28" s="18"/>
      <c r="R28" s="18"/>
      <c r="S28" s="18"/>
      <c r="T28" s="18"/>
    </row>
    <row r="29" spans="1:20" s="24" customFormat="1" ht="16.2" customHeight="1">
      <c r="A29" s="26"/>
      <c r="B29" s="27"/>
      <c r="C29" s="28"/>
      <c r="D29" s="32"/>
      <c r="E29" s="28"/>
      <c r="F29" s="30"/>
      <c r="G29" s="30"/>
      <c r="H29" s="30"/>
      <c r="I29" s="30"/>
      <c r="J29" s="32"/>
      <c r="K29" s="30"/>
      <c r="L29" s="30"/>
      <c r="M29" s="30"/>
      <c r="N29" s="30"/>
      <c r="O29" s="31"/>
      <c r="Q29" s="25"/>
      <c r="R29" s="25"/>
      <c r="S29" s="25"/>
      <c r="T29" s="25"/>
    </row>
    <row r="30" spans="1:20" s="24" customFormat="1" ht="16.2" customHeight="1">
      <c r="A30" s="26" t="s">
        <v>12</v>
      </c>
      <c r="B30" s="26"/>
      <c r="C30" s="20"/>
      <c r="D30" s="26"/>
      <c r="E30" s="20"/>
      <c r="F30" s="30"/>
      <c r="G30" s="30"/>
      <c r="H30" s="30"/>
      <c r="I30" s="30"/>
      <c r="J30" s="26" t="s">
        <v>12</v>
      </c>
      <c r="K30" s="30"/>
      <c r="L30" s="30"/>
      <c r="M30" s="30"/>
      <c r="N30" s="30"/>
      <c r="O30" s="31"/>
      <c r="Q30" s="25"/>
      <c r="R30" s="25"/>
      <c r="S30" s="25"/>
      <c r="T30" s="25"/>
    </row>
    <row r="31" spans="1:20">
      <c r="B31" s="3"/>
    </row>
    <row r="32" spans="1:20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</sheetData>
  <mergeCells count="26">
    <mergeCell ref="A23:O23"/>
    <mergeCell ref="A24:O24"/>
    <mergeCell ref="F7:G7"/>
    <mergeCell ref="A20:O20"/>
    <mergeCell ref="H7:I7"/>
    <mergeCell ref="A16:O16"/>
    <mergeCell ref="A17:O17"/>
    <mergeCell ref="A18:O18"/>
    <mergeCell ref="A19:O19"/>
    <mergeCell ref="A21:O21"/>
    <mergeCell ref="A22:O22"/>
    <mergeCell ref="J7:L7"/>
    <mergeCell ref="M7:N7"/>
    <mergeCell ref="O7:O8"/>
    <mergeCell ref="A15:O15"/>
    <mergeCell ref="A7:A8"/>
    <mergeCell ref="B7:B8"/>
    <mergeCell ref="C7:C8"/>
    <mergeCell ref="D7:D8"/>
    <mergeCell ref="E7:E8"/>
    <mergeCell ref="A1:O1"/>
    <mergeCell ref="A2:O2"/>
    <mergeCell ref="A3:O3"/>
    <mergeCell ref="A4:O4"/>
    <mergeCell ref="A5:O5"/>
    <mergeCell ref="A6:O6"/>
  </mergeCells>
  <phoneticPr fontId="7" type="noConversion"/>
  <conditionalFormatting sqref="B9:B14">
    <cfRule type="duplicateValues" dxfId="28" priority="9"/>
    <cfRule type="duplicateValues" dxfId="27" priority="10"/>
  </conditionalFormatting>
  <conditionalFormatting sqref="B28">
    <cfRule type="duplicateValues" dxfId="26" priority="2"/>
  </conditionalFormatting>
  <conditionalFormatting sqref="B31:B1048576 B1:B8">
    <cfRule type="duplicateValues" dxfId="25" priority="5"/>
    <cfRule type="duplicateValues" dxfId="24" priority="6"/>
    <cfRule type="duplicateValues" dxfId="23" priority="7"/>
  </conditionalFormatting>
  <conditionalFormatting sqref="D2">
    <cfRule type="duplicateValues" dxfId="22" priority="8"/>
  </conditionalFormatting>
  <conditionalFormatting sqref="D9:D14">
    <cfRule type="duplicateValues" dxfId="21" priority="11"/>
  </conditionalFormatting>
  <conditionalFormatting sqref="D25:D27 D29:D30">
    <cfRule type="duplicateValues" dxfId="20" priority="3"/>
  </conditionalFormatting>
  <conditionalFormatting sqref="D31:D1048576 D1:D8">
    <cfRule type="duplicateValues" dxfId="19" priority="4"/>
  </conditionalFormatting>
  <conditionalFormatting sqref="J26:J27 J29:J30">
    <cfRule type="duplicateValues" dxfId="18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62" orientation="landscape" r:id="rId1"/>
  <headerFooter>
    <oddFooter>&amp;C第 &amp;P 页，共 &amp;N 页</oddFooter>
  </headerFooter>
  <colBreaks count="1" manualBreakCount="1">
    <brk id="15" max="2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9CCC5-42A3-4F3E-A89B-00F2486A30D7}">
  <sheetPr>
    <tabColor rgb="FFFF0000"/>
  </sheetPr>
  <dimension ref="A1:JA51"/>
  <sheetViews>
    <sheetView view="pageBreakPreview" zoomScale="70" zoomScaleSheetLayoutView="70" workbookViewId="0">
      <selection activeCell="R6" sqref="R6"/>
    </sheetView>
  </sheetViews>
  <sheetFormatPr defaultRowHeight="15.6"/>
  <cols>
    <col min="1" max="1" width="6.44140625" style="2" customWidth="1"/>
    <col min="2" max="2" width="13.6640625" style="8" customWidth="1"/>
    <col min="3" max="3" width="18.77734375" style="2" customWidth="1"/>
    <col min="4" max="4" width="8.88671875" style="4" customWidth="1"/>
    <col min="5" max="5" width="5.6640625" style="5" customWidth="1"/>
    <col min="6" max="9" width="9.33203125" style="6" customWidth="1"/>
    <col min="10" max="10" width="13.109375" style="6" customWidth="1"/>
    <col min="11" max="11" width="11.5546875" style="6" customWidth="1"/>
    <col min="12" max="12" width="22.6640625" style="6" customWidth="1"/>
    <col min="13" max="16" width="11.33203125" style="6" customWidth="1"/>
    <col min="17" max="17" width="22.44140625" style="7" customWidth="1"/>
    <col min="18" max="18" width="14.109375" style="2" customWidth="1"/>
    <col min="19" max="19" width="23" style="2" customWidth="1"/>
    <col min="20" max="20" width="13.88671875" style="2" customWidth="1"/>
    <col min="21" max="242" width="8.88671875" style="2"/>
    <col min="243" max="243" width="5" style="2" customWidth="1"/>
    <col min="244" max="244" width="15" style="2" customWidth="1"/>
    <col min="245" max="246" width="14.6640625" style="2" customWidth="1"/>
    <col min="247" max="247" width="6.21875" style="2" customWidth="1"/>
    <col min="248" max="250" width="10.109375" style="2" customWidth="1"/>
    <col min="251" max="251" width="10.44140625" style="2" customWidth="1"/>
    <col min="252" max="259" width="8.88671875" style="2"/>
    <col min="260" max="260" width="6.44140625" style="2" customWidth="1"/>
    <col min="261" max="261" width="12.21875" style="2" customWidth="1"/>
    <col min="262" max="262" width="28.21875" style="2" customWidth="1"/>
    <col min="263" max="263" width="13.77734375" style="2" customWidth="1"/>
    <col min="264" max="264" width="5.6640625" style="2" customWidth="1"/>
    <col min="265" max="266" width="9.33203125" style="2" customWidth="1"/>
    <col min="267" max="267" width="13.109375" style="2" customWidth="1"/>
    <col min="268" max="498" width="8.88671875" style="2"/>
    <col min="499" max="499" width="5" style="2" customWidth="1"/>
    <col min="500" max="500" width="15" style="2" customWidth="1"/>
    <col min="501" max="502" width="14.6640625" style="2" customWidth="1"/>
    <col min="503" max="503" width="6.21875" style="2" customWidth="1"/>
    <col min="504" max="506" width="10.109375" style="2" customWidth="1"/>
    <col min="507" max="507" width="10.44140625" style="2" customWidth="1"/>
    <col min="508" max="515" width="8.88671875" style="2"/>
    <col min="516" max="516" width="6.44140625" style="2" customWidth="1"/>
    <col min="517" max="517" width="12.21875" style="2" customWidth="1"/>
    <col min="518" max="518" width="28.21875" style="2" customWidth="1"/>
    <col min="519" max="519" width="13.77734375" style="2" customWidth="1"/>
    <col min="520" max="520" width="5.6640625" style="2" customWidth="1"/>
    <col min="521" max="522" width="9.33203125" style="2" customWidth="1"/>
    <col min="523" max="523" width="13.109375" style="2" customWidth="1"/>
    <col min="524" max="754" width="8.88671875" style="2"/>
    <col min="755" max="755" width="5" style="2" customWidth="1"/>
    <col min="756" max="756" width="15" style="2" customWidth="1"/>
    <col min="757" max="758" width="14.6640625" style="2" customWidth="1"/>
    <col min="759" max="759" width="6.21875" style="2" customWidth="1"/>
    <col min="760" max="762" width="10.109375" style="2" customWidth="1"/>
    <col min="763" max="763" width="10.44140625" style="2" customWidth="1"/>
    <col min="764" max="771" width="8.88671875" style="2"/>
    <col min="772" max="772" width="6.44140625" style="2" customWidth="1"/>
    <col min="773" max="773" width="12.21875" style="2" customWidth="1"/>
    <col min="774" max="774" width="28.21875" style="2" customWidth="1"/>
    <col min="775" max="775" width="13.77734375" style="2" customWidth="1"/>
    <col min="776" max="776" width="5.6640625" style="2" customWidth="1"/>
    <col min="777" max="778" width="9.33203125" style="2" customWidth="1"/>
    <col min="779" max="779" width="13.109375" style="2" customWidth="1"/>
    <col min="780" max="1010" width="8.88671875" style="2"/>
    <col min="1011" max="1011" width="5" style="2" customWidth="1"/>
    <col min="1012" max="1012" width="15" style="2" customWidth="1"/>
    <col min="1013" max="1014" width="14.6640625" style="2" customWidth="1"/>
    <col min="1015" max="1015" width="6.21875" style="2" customWidth="1"/>
    <col min="1016" max="1018" width="10.109375" style="2" customWidth="1"/>
    <col min="1019" max="1019" width="10.44140625" style="2" customWidth="1"/>
    <col min="1020" max="1027" width="8.88671875" style="2"/>
    <col min="1028" max="1028" width="6.44140625" style="2" customWidth="1"/>
    <col min="1029" max="1029" width="12.21875" style="2" customWidth="1"/>
    <col min="1030" max="1030" width="28.21875" style="2" customWidth="1"/>
    <col min="1031" max="1031" width="13.77734375" style="2" customWidth="1"/>
    <col min="1032" max="1032" width="5.6640625" style="2" customWidth="1"/>
    <col min="1033" max="1034" width="9.33203125" style="2" customWidth="1"/>
    <col min="1035" max="1035" width="13.109375" style="2" customWidth="1"/>
    <col min="1036" max="1266" width="8.88671875" style="2"/>
    <col min="1267" max="1267" width="5" style="2" customWidth="1"/>
    <col min="1268" max="1268" width="15" style="2" customWidth="1"/>
    <col min="1269" max="1270" width="14.6640625" style="2" customWidth="1"/>
    <col min="1271" max="1271" width="6.21875" style="2" customWidth="1"/>
    <col min="1272" max="1274" width="10.109375" style="2" customWidth="1"/>
    <col min="1275" max="1275" width="10.44140625" style="2" customWidth="1"/>
    <col min="1276" max="1283" width="8.88671875" style="2"/>
    <col min="1284" max="1284" width="6.44140625" style="2" customWidth="1"/>
    <col min="1285" max="1285" width="12.21875" style="2" customWidth="1"/>
    <col min="1286" max="1286" width="28.21875" style="2" customWidth="1"/>
    <col min="1287" max="1287" width="13.77734375" style="2" customWidth="1"/>
    <col min="1288" max="1288" width="5.6640625" style="2" customWidth="1"/>
    <col min="1289" max="1290" width="9.33203125" style="2" customWidth="1"/>
    <col min="1291" max="1291" width="13.109375" style="2" customWidth="1"/>
    <col min="1292" max="1522" width="8.88671875" style="2"/>
    <col min="1523" max="1523" width="5" style="2" customWidth="1"/>
    <col min="1524" max="1524" width="15" style="2" customWidth="1"/>
    <col min="1525" max="1526" width="14.6640625" style="2" customWidth="1"/>
    <col min="1527" max="1527" width="6.21875" style="2" customWidth="1"/>
    <col min="1528" max="1530" width="10.109375" style="2" customWidth="1"/>
    <col min="1531" max="1531" width="10.44140625" style="2" customWidth="1"/>
    <col min="1532" max="1539" width="8.88671875" style="2"/>
    <col min="1540" max="1540" width="6.44140625" style="2" customWidth="1"/>
    <col min="1541" max="1541" width="12.21875" style="2" customWidth="1"/>
    <col min="1542" max="1542" width="28.21875" style="2" customWidth="1"/>
    <col min="1543" max="1543" width="13.77734375" style="2" customWidth="1"/>
    <col min="1544" max="1544" width="5.6640625" style="2" customWidth="1"/>
    <col min="1545" max="1546" width="9.33203125" style="2" customWidth="1"/>
    <col min="1547" max="1547" width="13.109375" style="2" customWidth="1"/>
    <col min="1548" max="1778" width="8.88671875" style="2"/>
    <col min="1779" max="1779" width="5" style="2" customWidth="1"/>
    <col min="1780" max="1780" width="15" style="2" customWidth="1"/>
    <col min="1781" max="1782" width="14.6640625" style="2" customWidth="1"/>
    <col min="1783" max="1783" width="6.21875" style="2" customWidth="1"/>
    <col min="1784" max="1786" width="10.109375" style="2" customWidth="1"/>
    <col min="1787" max="1787" width="10.44140625" style="2" customWidth="1"/>
    <col min="1788" max="1795" width="8.88671875" style="2"/>
    <col min="1796" max="1796" width="6.44140625" style="2" customWidth="1"/>
    <col min="1797" max="1797" width="12.21875" style="2" customWidth="1"/>
    <col min="1798" max="1798" width="28.21875" style="2" customWidth="1"/>
    <col min="1799" max="1799" width="13.77734375" style="2" customWidth="1"/>
    <col min="1800" max="1800" width="5.6640625" style="2" customWidth="1"/>
    <col min="1801" max="1802" width="9.33203125" style="2" customWidth="1"/>
    <col min="1803" max="1803" width="13.109375" style="2" customWidth="1"/>
    <col min="1804" max="2034" width="8.88671875" style="2"/>
    <col min="2035" max="2035" width="5" style="2" customWidth="1"/>
    <col min="2036" max="2036" width="15" style="2" customWidth="1"/>
    <col min="2037" max="2038" width="14.6640625" style="2" customWidth="1"/>
    <col min="2039" max="2039" width="6.21875" style="2" customWidth="1"/>
    <col min="2040" max="2042" width="10.109375" style="2" customWidth="1"/>
    <col min="2043" max="2043" width="10.44140625" style="2" customWidth="1"/>
    <col min="2044" max="2051" width="8.88671875" style="2"/>
    <col min="2052" max="2052" width="6.44140625" style="2" customWidth="1"/>
    <col min="2053" max="2053" width="12.21875" style="2" customWidth="1"/>
    <col min="2054" max="2054" width="28.21875" style="2" customWidth="1"/>
    <col min="2055" max="2055" width="13.77734375" style="2" customWidth="1"/>
    <col min="2056" max="2056" width="5.6640625" style="2" customWidth="1"/>
    <col min="2057" max="2058" width="9.33203125" style="2" customWidth="1"/>
    <col min="2059" max="2059" width="13.109375" style="2" customWidth="1"/>
    <col min="2060" max="2290" width="8.88671875" style="2"/>
    <col min="2291" max="2291" width="5" style="2" customWidth="1"/>
    <col min="2292" max="2292" width="15" style="2" customWidth="1"/>
    <col min="2293" max="2294" width="14.6640625" style="2" customWidth="1"/>
    <col min="2295" max="2295" width="6.21875" style="2" customWidth="1"/>
    <col min="2296" max="2298" width="10.109375" style="2" customWidth="1"/>
    <col min="2299" max="2299" width="10.44140625" style="2" customWidth="1"/>
    <col min="2300" max="2307" width="8.88671875" style="2"/>
    <col min="2308" max="2308" width="6.44140625" style="2" customWidth="1"/>
    <col min="2309" max="2309" width="12.21875" style="2" customWidth="1"/>
    <col min="2310" max="2310" width="28.21875" style="2" customWidth="1"/>
    <col min="2311" max="2311" width="13.77734375" style="2" customWidth="1"/>
    <col min="2312" max="2312" width="5.6640625" style="2" customWidth="1"/>
    <col min="2313" max="2314" width="9.33203125" style="2" customWidth="1"/>
    <col min="2315" max="2315" width="13.109375" style="2" customWidth="1"/>
    <col min="2316" max="2546" width="8.88671875" style="2"/>
    <col min="2547" max="2547" width="5" style="2" customWidth="1"/>
    <col min="2548" max="2548" width="15" style="2" customWidth="1"/>
    <col min="2549" max="2550" width="14.6640625" style="2" customWidth="1"/>
    <col min="2551" max="2551" width="6.21875" style="2" customWidth="1"/>
    <col min="2552" max="2554" width="10.109375" style="2" customWidth="1"/>
    <col min="2555" max="2555" width="10.44140625" style="2" customWidth="1"/>
    <col min="2556" max="2563" width="8.88671875" style="2"/>
    <col min="2564" max="2564" width="6.44140625" style="2" customWidth="1"/>
    <col min="2565" max="2565" width="12.21875" style="2" customWidth="1"/>
    <col min="2566" max="2566" width="28.21875" style="2" customWidth="1"/>
    <col min="2567" max="2567" width="13.77734375" style="2" customWidth="1"/>
    <col min="2568" max="2568" width="5.6640625" style="2" customWidth="1"/>
    <col min="2569" max="2570" width="9.33203125" style="2" customWidth="1"/>
    <col min="2571" max="2571" width="13.109375" style="2" customWidth="1"/>
    <col min="2572" max="2802" width="8.88671875" style="2"/>
    <col min="2803" max="2803" width="5" style="2" customWidth="1"/>
    <col min="2804" max="2804" width="15" style="2" customWidth="1"/>
    <col min="2805" max="2806" width="14.6640625" style="2" customWidth="1"/>
    <col min="2807" max="2807" width="6.21875" style="2" customWidth="1"/>
    <col min="2808" max="2810" width="10.109375" style="2" customWidth="1"/>
    <col min="2811" max="2811" width="10.44140625" style="2" customWidth="1"/>
    <col min="2812" max="2819" width="8.88671875" style="2"/>
    <col min="2820" max="2820" width="6.44140625" style="2" customWidth="1"/>
    <col min="2821" max="2821" width="12.21875" style="2" customWidth="1"/>
    <col min="2822" max="2822" width="28.21875" style="2" customWidth="1"/>
    <col min="2823" max="2823" width="13.77734375" style="2" customWidth="1"/>
    <col min="2824" max="2824" width="5.6640625" style="2" customWidth="1"/>
    <col min="2825" max="2826" width="9.33203125" style="2" customWidth="1"/>
    <col min="2827" max="2827" width="13.109375" style="2" customWidth="1"/>
    <col min="2828" max="3058" width="8.88671875" style="2"/>
    <col min="3059" max="3059" width="5" style="2" customWidth="1"/>
    <col min="3060" max="3060" width="15" style="2" customWidth="1"/>
    <col min="3061" max="3062" width="14.6640625" style="2" customWidth="1"/>
    <col min="3063" max="3063" width="6.21875" style="2" customWidth="1"/>
    <col min="3064" max="3066" width="10.109375" style="2" customWidth="1"/>
    <col min="3067" max="3067" width="10.44140625" style="2" customWidth="1"/>
    <col min="3068" max="3075" width="8.88671875" style="2"/>
    <col min="3076" max="3076" width="6.44140625" style="2" customWidth="1"/>
    <col min="3077" max="3077" width="12.21875" style="2" customWidth="1"/>
    <col min="3078" max="3078" width="28.21875" style="2" customWidth="1"/>
    <col min="3079" max="3079" width="13.77734375" style="2" customWidth="1"/>
    <col min="3080" max="3080" width="5.6640625" style="2" customWidth="1"/>
    <col min="3081" max="3082" width="9.33203125" style="2" customWidth="1"/>
    <col min="3083" max="3083" width="13.109375" style="2" customWidth="1"/>
    <col min="3084" max="3314" width="8.88671875" style="2"/>
    <col min="3315" max="3315" width="5" style="2" customWidth="1"/>
    <col min="3316" max="3316" width="15" style="2" customWidth="1"/>
    <col min="3317" max="3318" width="14.6640625" style="2" customWidth="1"/>
    <col min="3319" max="3319" width="6.21875" style="2" customWidth="1"/>
    <col min="3320" max="3322" width="10.109375" style="2" customWidth="1"/>
    <col min="3323" max="3323" width="10.44140625" style="2" customWidth="1"/>
    <col min="3324" max="3331" width="8.88671875" style="2"/>
    <col min="3332" max="3332" width="6.44140625" style="2" customWidth="1"/>
    <col min="3333" max="3333" width="12.21875" style="2" customWidth="1"/>
    <col min="3334" max="3334" width="28.21875" style="2" customWidth="1"/>
    <col min="3335" max="3335" width="13.77734375" style="2" customWidth="1"/>
    <col min="3336" max="3336" width="5.6640625" style="2" customWidth="1"/>
    <col min="3337" max="3338" width="9.33203125" style="2" customWidth="1"/>
    <col min="3339" max="3339" width="13.109375" style="2" customWidth="1"/>
    <col min="3340" max="3570" width="8.88671875" style="2"/>
    <col min="3571" max="3571" width="5" style="2" customWidth="1"/>
    <col min="3572" max="3572" width="15" style="2" customWidth="1"/>
    <col min="3573" max="3574" width="14.6640625" style="2" customWidth="1"/>
    <col min="3575" max="3575" width="6.21875" style="2" customWidth="1"/>
    <col min="3576" max="3578" width="10.109375" style="2" customWidth="1"/>
    <col min="3579" max="3579" width="10.44140625" style="2" customWidth="1"/>
    <col min="3580" max="3587" width="8.88671875" style="2"/>
    <col min="3588" max="3588" width="6.44140625" style="2" customWidth="1"/>
    <col min="3589" max="3589" width="12.21875" style="2" customWidth="1"/>
    <col min="3590" max="3590" width="28.21875" style="2" customWidth="1"/>
    <col min="3591" max="3591" width="13.77734375" style="2" customWidth="1"/>
    <col min="3592" max="3592" width="5.6640625" style="2" customWidth="1"/>
    <col min="3593" max="3594" width="9.33203125" style="2" customWidth="1"/>
    <col min="3595" max="3595" width="13.109375" style="2" customWidth="1"/>
    <col min="3596" max="3826" width="8.88671875" style="2"/>
    <col min="3827" max="3827" width="5" style="2" customWidth="1"/>
    <col min="3828" max="3828" width="15" style="2" customWidth="1"/>
    <col min="3829" max="3830" width="14.6640625" style="2" customWidth="1"/>
    <col min="3831" max="3831" width="6.21875" style="2" customWidth="1"/>
    <col min="3832" max="3834" width="10.109375" style="2" customWidth="1"/>
    <col min="3835" max="3835" width="10.44140625" style="2" customWidth="1"/>
    <col min="3836" max="3843" width="8.88671875" style="2"/>
    <col min="3844" max="3844" width="6.44140625" style="2" customWidth="1"/>
    <col min="3845" max="3845" width="12.21875" style="2" customWidth="1"/>
    <col min="3846" max="3846" width="28.21875" style="2" customWidth="1"/>
    <col min="3847" max="3847" width="13.77734375" style="2" customWidth="1"/>
    <col min="3848" max="3848" width="5.6640625" style="2" customWidth="1"/>
    <col min="3849" max="3850" width="9.33203125" style="2" customWidth="1"/>
    <col min="3851" max="3851" width="13.109375" style="2" customWidth="1"/>
    <col min="3852" max="4082" width="8.88671875" style="2"/>
    <col min="4083" max="4083" width="5" style="2" customWidth="1"/>
    <col min="4084" max="4084" width="15" style="2" customWidth="1"/>
    <col min="4085" max="4086" width="14.6640625" style="2" customWidth="1"/>
    <col min="4087" max="4087" width="6.21875" style="2" customWidth="1"/>
    <col min="4088" max="4090" width="10.109375" style="2" customWidth="1"/>
    <col min="4091" max="4091" width="10.44140625" style="2" customWidth="1"/>
    <col min="4092" max="4099" width="8.88671875" style="2"/>
    <col min="4100" max="4100" width="6.44140625" style="2" customWidth="1"/>
    <col min="4101" max="4101" width="12.21875" style="2" customWidth="1"/>
    <col min="4102" max="4102" width="28.21875" style="2" customWidth="1"/>
    <col min="4103" max="4103" width="13.77734375" style="2" customWidth="1"/>
    <col min="4104" max="4104" width="5.6640625" style="2" customWidth="1"/>
    <col min="4105" max="4106" width="9.33203125" style="2" customWidth="1"/>
    <col min="4107" max="4107" width="13.109375" style="2" customWidth="1"/>
    <col min="4108" max="4338" width="8.88671875" style="2"/>
    <col min="4339" max="4339" width="5" style="2" customWidth="1"/>
    <col min="4340" max="4340" width="15" style="2" customWidth="1"/>
    <col min="4341" max="4342" width="14.6640625" style="2" customWidth="1"/>
    <col min="4343" max="4343" width="6.21875" style="2" customWidth="1"/>
    <col min="4344" max="4346" width="10.109375" style="2" customWidth="1"/>
    <col min="4347" max="4347" width="10.44140625" style="2" customWidth="1"/>
    <col min="4348" max="4355" width="8.88671875" style="2"/>
    <col min="4356" max="4356" width="6.44140625" style="2" customWidth="1"/>
    <col min="4357" max="4357" width="12.21875" style="2" customWidth="1"/>
    <col min="4358" max="4358" width="28.21875" style="2" customWidth="1"/>
    <col min="4359" max="4359" width="13.77734375" style="2" customWidth="1"/>
    <col min="4360" max="4360" width="5.6640625" style="2" customWidth="1"/>
    <col min="4361" max="4362" width="9.33203125" style="2" customWidth="1"/>
    <col min="4363" max="4363" width="13.109375" style="2" customWidth="1"/>
    <col min="4364" max="4594" width="8.88671875" style="2"/>
    <col min="4595" max="4595" width="5" style="2" customWidth="1"/>
    <col min="4596" max="4596" width="15" style="2" customWidth="1"/>
    <col min="4597" max="4598" width="14.6640625" style="2" customWidth="1"/>
    <col min="4599" max="4599" width="6.21875" style="2" customWidth="1"/>
    <col min="4600" max="4602" width="10.109375" style="2" customWidth="1"/>
    <col min="4603" max="4603" width="10.44140625" style="2" customWidth="1"/>
    <col min="4604" max="4611" width="8.88671875" style="2"/>
    <col min="4612" max="4612" width="6.44140625" style="2" customWidth="1"/>
    <col min="4613" max="4613" width="12.21875" style="2" customWidth="1"/>
    <col min="4614" max="4614" width="28.21875" style="2" customWidth="1"/>
    <col min="4615" max="4615" width="13.77734375" style="2" customWidth="1"/>
    <col min="4616" max="4616" width="5.6640625" style="2" customWidth="1"/>
    <col min="4617" max="4618" width="9.33203125" style="2" customWidth="1"/>
    <col min="4619" max="4619" width="13.109375" style="2" customWidth="1"/>
    <col min="4620" max="4850" width="8.88671875" style="2"/>
    <col min="4851" max="4851" width="5" style="2" customWidth="1"/>
    <col min="4852" max="4852" width="15" style="2" customWidth="1"/>
    <col min="4853" max="4854" width="14.6640625" style="2" customWidth="1"/>
    <col min="4855" max="4855" width="6.21875" style="2" customWidth="1"/>
    <col min="4856" max="4858" width="10.109375" style="2" customWidth="1"/>
    <col min="4859" max="4859" width="10.44140625" style="2" customWidth="1"/>
    <col min="4860" max="4867" width="8.88671875" style="2"/>
    <col min="4868" max="4868" width="6.44140625" style="2" customWidth="1"/>
    <col min="4869" max="4869" width="12.21875" style="2" customWidth="1"/>
    <col min="4870" max="4870" width="28.21875" style="2" customWidth="1"/>
    <col min="4871" max="4871" width="13.77734375" style="2" customWidth="1"/>
    <col min="4872" max="4872" width="5.6640625" style="2" customWidth="1"/>
    <col min="4873" max="4874" width="9.33203125" style="2" customWidth="1"/>
    <col min="4875" max="4875" width="13.109375" style="2" customWidth="1"/>
    <col min="4876" max="5106" width="8.88671875" style="2"/>
    <col min="5107" max="5107" width="5" style="2" customWidth="1"/>
    <col min="5108" max="5108" width="15" style="2" customWidth="1"/>
    <col min="5109" max="5110" width="14.6640625" style="2" customWidth="1"/>
    <col min="5111" max="5111" width="6.21875" style="2" customWidth="1"/>
    <col min="5112" max="5114" width="10.109375" style="2" customWidth="1"/>
    <col min="5115" max="5115" width="10.44140625" style="2" customWidth="1"/>
    <col min="5116" max="5123" width="8.88671875" style="2"/>
    <col min="5124" max="5124" width="6.44140625" style="2" customWidth="1"/>
    <col min="5125" max="5125" width="12.21875" style="2" customWidth="1"/>
    <col min="5126" max="5126" width="28.21875" style="2" customWidth="1"/>
    <col min="5127" max="5127" width="13.77734375" style="2" customWidth="1"/>
    <col min="5128" max="5128" width="5.6640625" style="2" customWidth="1"/>
    <col min="5129" max="5130" width="9.33203125" style="2" customWidth="1"/>
    <col min="5131" max="5131" width="13.109375" style="2" customWidth="1"/>
    <col min="5132" max="5362" width="8.88671875" style="2"/>
    <col min="5363" max="5363" width="5" style="2" customWidth="1"/>
    <col min="5364" max="5364" width="15" style="2" customWidth="1"/>
    <col min="5365" max="5366" width="14.6640625" style="2" customWidth="1"/>
    <col min="5367" max="5367" width="6.21875" style="2" customWidth="1"/>
    <col min="5368" max="5370" width="10.109375" style="2" customWidth="1"/>
    <col min="5371" max="5371" width="10.44140625" style="2" customWidth="1"/>
    <col min="5372" max="5379" width="8.88671875" style="2"/>
    <col min="5380" max="5380" width="6.44140625" style="2" customWidth="1"/>
    <col min="5381" max="5381" width="12.21875" style="2" customWidth="1"/>
    <col min="5382" max="5382" width="28.21875" style="2" customWidth="1"/>
    <col min="5383" max="5383" width="13.77734375" style="2" customWidth="1"/>
    <col min="5384" max="5384" width="5.6640625" style="2" customWidth="1"/>
    <col min="5385" max="5386" width="9.33203125" style="2" customWidth="1"/>
    <col min="5387" max="5387" width="13.109375" style="2" customWidth="1"/>
    <col min="5388" max="5618" width="8.88671875" style="2"/>
    <col min="5619" max="5619" width="5" style="2" customWidth="1"/>
    <col min="5620" max="5620" width="15" style="2" customWidth="1"/>
    <col min="5621" max="5622" width="14.6640625" style="2" customWidth="1"/>
    <col min="5623" max="5623" width="6.21875" style="2" customWidth="1"/>
    <col min="5624" max="5626" width="10.109375" style="2" customWidth="1"/>
    <col min="5627" max="5627" width="10.44140625" style="2" customWidth="1"/>
    <col min="5628" max="5635" width="8.88671875" style="2"/>
    <col min="5636" max="5636" width="6.44140625" style="2" customWidth="1"/>
    <col min="5637" max="5637" width="12.21875" style="2" customWidth="1"/>
    <col min="5638" max="5638" width="28.21875" style="2" customWidth="1"/>
    <col min="5639" max="5639" width="13.77734375" style="2" customWidth="1"/>
    <col min="5640" max="5640" width="5.6640625" style="2" customWidth="1"/>
    <col min="5641" max="5642" width="9.33203125" style="2" customWidth="1"/>
    <col min="5643" max="5643" width="13.109375" style="2" customWidth="1"/>
    <col min="5644" max="5874" width="8.88671875" style="2"/>
    <col min="5875" max="5875" width="5" style="2" customWidth="1"/>
    <col min="5876" max="5876" width="15" style="2" customWidth="1"/>
    <col min="5877" max="5878" width="14.6640625" style="2" customWidth="1"/>
    <col min="5879" max="5879" width="6.21875" style="2" customWidth="1"/>
    <col min="5880" max="5882" width="10.109375" style="2" customWidth="1"/>
    <col min="5883" max="5883" width="10.44140625" style="2" customWidth="1"/>
    <col min="5884" max="5891" width="8.88671875" style="2"/>
    <col min="5892" max="5892" width="6.44140625" style="2" customWidth="1"/>
    <col min="5893" max="5893" width="12.21875" style="2" customWidth="1"/>
    <col min="5894" max="5894" width="28.21875" style="2" customWidth="1"/>
    <col min="5895" max="5895" width="13.77734375" style="2" customWidth="1"/>
    <col min="5896" max="5896" width="5.6640625" style="2" customWidth="1"/>
    <col min="5897" max="5898" width="9.33203125" style="2" customWidth="1"/>
    <col min="5899" max="5899" width="13.109375" style="2" customWidth="1"/>
    <col min="5900" max="6130" width="8.88671875" style="2"/>
    <col min="6131" max="6131" width="5" style="2" customWidth="1"/>
    <col min="6132" max="6132" width="15" style="2" customWidth="1"/>
    <col min="6133" max="6134" width="14.6640625" style="2" customWidth="1"/>
    <col min="6135" max="6135" width="6.21875" style="2" customWidth="1"/>
    <col min="6136" max="6138" width="10.109375" style="2" customWidth="1"/>
    <col min="6139" max="6139" width="10.44140625" style="2" customWidth="1"/>
    <col min="6140" max="6147" width="8.88671875" style="2"/>
    <col min="6148" max="6148" width="6.44140625" style="2" customWidth="1"/>
    <col min="6149" max="6149" width="12.21875" style="2" customWidth="1"/>
    <col min="6150" max="6150" width="28.21875" style="2" customWidth="1"/>
    <col min="6151" max="6151" width="13.77734375" style="2" customWidth="1"/>
    <col min="6152" max="6152" width="5.6640625" style="2" customWidth="1"/>
    <col min="6153" max="6154" width="9.33203125" style="2" customWidth="1"/>
    <col min="6155" max="6155" width="13.109375" style="2" customWidth="1"/>
    <col min="6156" max="6386" width="8.88671875" style="2"/>
    <col min="6387" max="6387" width="5" style="2" customWidth="1"/>
    <col min="6388" max="6388" width="15" style="2" customWidth="1"/>
    <col min="6389" max="6390" width="14.6640625" style="2" customWidth="1"/>
    <col min="6391" max="6391" width="6.21875" style="2" customWidth="1"/>
    <col min="6392" max="6394" width="10.109375" style="2" customWidth="1"/>
    <col min="6395" max="6395" width="10.44140625" style="2" customWidth="1"/>
    <col min="6396" max="6403" width="8.88671875" style="2"/>
    <col min="6404" max="6404" width="6.44140625" style="2" customWidth="1"/>
    <col min="6405" max="6405" width="12.21875" style="2" customWidth="1"/>
    <col min="6406" max="6406" width="28.21875" style="2" customWidth="1"/>
    <col min="6407" max="6407" width="13.77734375" style="2" customWidth="1"/>
    <col min="6408" max="6408" width="5.6640625" style="2" customWidth="1"/>
    <col min="6409" max="6410" width="9.33203125" style="2" customWidth="1"/>
    <col min="6411" max="6411" width="13.109375" style="2" customWidth="1"/>
    <col min="6412" max="6642" width="8.88671875" style="2"/>
    <col min="6643" max="6643" width="5" style="2" customWidth="1"/>
    <col min="6644" max="6644" width="15" style="2" customWidth="1"/>
    <col min="6645" max="6646" width="14.6640625" style="2" customWidth="1"/>
    <col min="6647" max="6647" width="6.21875" style="2" customWidth="1"/>
    <col min="6648" max="6650" width="10.109375" style="2" customWidth="1"/>
    <col min="6651" max="6651" width="10.44140625" style="2" customWidth="1"/>
    <col min="6652" max="6659" width="8.88671875" style="2"/>
    <col min="6660" max="6660" width="6.44140625" style="2" customWidth="1"/>
    <col min="6661" max="6661" width="12.21875" style="2" customWidth="1"/>
    <col min="6662" max="6662" width="28.21875" style="2" customWidth="1"/>
    <col min="6663" max="6663" width="13.77734375" style="2" customWidth="1"/>
    <col min="6664" max="6664" width="5.6640625" style="2" customWidth="1"/>
    <col min="6665" max="6666" width="9.33203125" style="2" customWidth="1"/>
    <col min="6667" max="6667" width="13.109375" style="2" customWidth="1"/>
    <col min="6668" max="6898" width="8.88671875" style="2"/>
    <col min="6899" max="6899" width="5" style="2" customWidth="1"/>
    <col min="6900" max="6900" width="15" style="2" customWidth="1"/>
    <col min="6901" max="6902" width="14.6640625" style="2" customWidth="1"/>
    <col min="6903" max="6903" width="6.21875" style="2" customWidth="1"/>
    <col min="6904" max="6906" width="10.109375" style="2" customWidth="1"/>
    <col min="6907" max="6907" width="10.44140625" style="2" customWidth="1"/>
    <col min="6908" max="6915" width="8.88671875" style="2"/>
    <col min="6916" max="6916" width="6.44140625" style="2" customWidth="1"/>
    <col min="6917" max="6917" width="12.21875" style="2" customWidth="1"/>
    <col min="6918" max="6918" width="28.21875" style="2" customWidth="1"/>
    <col min="6919" max="6919" width="13.77734375" style="2" customWidth="1"/>
    <col min="6920" max="6920" width="5.6640625" style="2" customWidth="1"/>
    <col min="6921" max="6922" width="9.33203125" style="2" customWidth="1"/>
    <col min="6923" max="6923" width="13.109375" style="2" customWidth="1"/>
    <col min="6924" max="7154" width="8.88671875" style="2"/>
    <col min="7155" max="7155" width="5" style="2" customWidth="1"/>
    <col min="7156" max="7156" width="15" style="2" customWidth="1"/>
    <col min="7157" max="7158" width="14.6640625" style="2" customWidth="1"/>
    <col min="7159" max="7159" width="6.21875" style="2" customWidth="1"/>
    <col min="7160" max="7162" width="10.109375" style="2" customWidth="1"/>
    <col min="7163" max="7163" width="10.44140625" style="2" customWidth="1"/>
    <col min="7164" max="7171" width="8.88671875" style="2"/>
    <col min="7172" max="7172" width="6.44140625" style="2" customWidth="1"/>
    <col min="7173" max="7173" width="12.21875" style="2" customWidth="1"/>
    <col min="7174" max="7174" width="28.21875" style="2" customWidth="1"/>
    <col min="7175" max="7175" width="13.77734375" style="2" customWidth="1"/>
    <col min="7176" max="7176" width="5.6640625" style="2" customWidth="1"/>
    <col min="7177" max="7178" width="9.33203125" style="2" customWidth="1"/>
    <col min="7179" max="7179" width="13.109375" style="2" customWidth="1"/>
    <col min="7180" max="7410" width="8.88671875" style="2"/>
    <col min="7411" max="7411" width="5" style="2" customWidth="1"/>
    <col min="7412" max="7412" width="15" style="2" customWidth="1"/>
    <col min="7413" max="7414" width="14.6640625" style="2" customWidth="1"/>
    <col min="7415" max="7415" width="6.21875" style="2" customWidth="1"/>
    <col min="7416" max="7418" width="10.109375" style="2" customWidth="1"/>
    <col min="7419" max="7419" width="10.44140625" style="2" customWidth="1"/>
    <col min="7420" max="7427" width="8.88671875" style="2"/>
    <col min="7428" max="7428" width="6.44140625" style="2" customWidth="1"/>
    <col min="7429" max="7429" width="12.21875" style="2" customWidth="1"/>
    <col min="7430" max="7430" width="28.21875" style="2" customWidth="1"/>
    <col min="7431" max="7431" width="13.77734375" style="2" customWidth="1"/>
    <col min="7432" max="7432" width="5.6640625" style="2" customWidth="1"/>
    <col min="7433" max="7434" width="9.33203125" style="2" customWidth="1"/>
    <col min="7435" max="7435" width="13.109375" style="2" customWidth="1"/>
    <col min="7436" max="7666" width="8.88671875" style="2"/>
    <col min="7667" max="7667" width="5" style="2" customWidth="1"/>
    <col min="7668" max="7668" width="15" style="2" customWidth="1"/>
    <col min="7669" max="7670" width="14.6640625" style="2" customWidth="1"/>
    <col min="7671" max="7671" width="6.21875" style="2" customWidth="1"/>
    <col min="7672" max="7674" width="10.109375" style="2" customWidth="1"/>
    <col min="7675" max="7675" width="10.44140625" style="2" customWidth="1"/>
    <col min="7676" max="7683" width="8.88671875" style="2"/>
    <col min="7684" max="7684" width="6.44140625" style="2" customWidth="1"/>
    <col min="7685" max="7685" width="12.21875" style="2" customWidth="1"/>
    <col min="7686" max="7686" width="28.21875" style="2" customWidth="1"/>
    <col min="7687" max="7687" width="13.77734375" style="2" customWidth="1"/>
    <col min="7688" max="7688" width="5.6640625" style="2" customWidth="1"/>
    <col min="7689" max="7690" width="9.33203125" style="2" customWidth="1"/>
    <col min="7691" max="7691" width="13.109375" style="2" customWidth="1"/>
    <col min="7692" max="7922" width="8.88671875" style="2"/>
    <col min="7923" max="7923" width="5" style="2" customWidth="1"/>
    <col min="7924" max="7924" width="15" style="2" customWidth="1"/>
    <col min="7925" max="7926" width="14.6640625" style="2" customWidth="1"/>
    <col min="7927" max="7927" width="6.21875" style="2" customWidth="1"/>
    <col min="7928" max="7930" width="10.109375" style="2" customWidth="1"/>
    <col min="7931" max="7931" width="10.44140625" style="2" customWidth="1"/>
    <col min="7932" max="7939" width="8.88671875" style="2"/>
    <col min="7940" max="7940" width="6.44140625" style="2" customWidth="1"/>
    <col min="7941" max="7941" width="12.21875" style="2" customWidth="1"/>
    <col min="7942" max="7942" width="28.21875" style="2" customWidth="1"/>
    <col min="7943" max="7943" width="13.77734375" style="2" customWidth="1"/>
    <col min="7944" max="7944" width="5.6640625" style="2" customWidth="1"/>
    <col min="7945" max="7946" width="9.33203125" style="2" customWidth="1"/>
    <col min="7947" max="7947" width="13.109375" style="2" customWidth="1"/>
    <col min="7948" max="8178" width="8.88671875" style="2"/>
    <col min="8179" max="8179" width="5" style="2" customWidth="1"/>
    <col min="8180" max="8180" width="15" style="2" customWidth="1"/>
    <col min="8181" max="8182" width="14.6640625" style="2" customWidth="1"/>
    <col min="8183" max="8183" width="6.21875" style="2" customWidth="1"/>
    <col min="8184" max="8186" width="10.109375" style="2" customWidth="1"/>
    <col min="8187" max="8187" width="10.44140625" style="2" customWidth="1"/>
    <col min="8188" max="8195" width="8.88671875" style="2"/>
    <col min="8196" max="8196" width="6.44140625" style="2" customWidth="1"/>
    <col min="8197" max="8197" width="12.21875" style="2" customWidth="1"/>
    <col min="8198" max="8198" width="28.21875" style="2" customWidth="1"/>
    <col min="8199" max="8199" width="13.77734375" style="2" customWidth="1"/>
    <col min="8200" max="8200" width="5.6640625" style="2" customWidth="1"/>
    <col min="8201" max="8202" width="9.33203125" style="2" customWidth="1"/>
    <col min="8203" max="8203" width="13.109375" style="2" customWidth="1"/>
    <col min="8204" max="8434" width="8.88671875" style="2"/>
    <col min="8435" max="8435" width="5" style="2" customWidth="1"/>
    <col min="8436" max="8436" width="15" style="2" customWidth="1"/>
    <col min="8437" max="8438" width="14.6640625" style="2" customWidth="1"/>
    <col min="8439" max="8439" width="6.21875" style="2" customWidth="1"/>
    <col min="8440" max="8442" width="10.109375" style="2" customWidth="1"/>
    <col min="8443" max="8443" width="10.44140625" style="2" customWidth="1"/>
    <col min="8444" max="8451" width="8.88671875" style="2"/>
    <col min="8452" max="8452" width="6.44140625" style="2" customWidth="1"/>
    <col min="8453" max="8453" width="12.21875" style="2" customWidth="1"/>
    <col min="8454" max="8454" width="28.21875" style="2" customWidth="1"/>
    <col min="8455" max="8455" width="13.77734375" style="2" customWidth="1"/>
    <col min="8456" max="8456" width="5.6640625" style="2" customWidth="1"/>
    <col min="8457" max="8458" width="9.33203125" style="2" customWidth="1"/>
    <col min="8459" max="8459" width="13.109375" style="2" customWidth="1"/>
    <col min="8460" max="8690" width="8.88671875" style="2"/>
    <col min="8691" max="8691" width="5" style="2" customWidth="1"/>
    <col min="8692" max="8692" width="15" style="2" customWidth="1"/>
    <col min="8693" max="8694" width="14.6640625" style="2" customWidth="1"/>
    <col min="8695" max="8695" width="6.21875" style="2" customWidth="1"/>
    <col min="8696" max="8698" width="10.109375" style="2" customWidth="1"/>
    <col min="8699" max="8699" width="10.44140625" style="2" customWidth="1"/>
    <col min="8700" max="8707" width="8.88671875" style="2"/>
    <col min="8708" max="8708" width="6.44140625" style="2" customWidth="1"/>
    <col min="8709" max="8709" width="12.21875" style="2" customWidth="1"/>
    <col min="8710" max="8710" width="28.21875" style="2" customWidth="1"/>
    <col min="8711" max="8711" width="13.77734375" style="2" customWidth="1"/>
    <col min="8712" max="8712" width="5.6640625" style="2" customWidth="1"/>
    <col min="8713" max="8714" width="9.33203125" style="2" customWidth="1"/>
    <col min="8715" max="8715" width="13.109375" style="2" customWidth="1"/>
    <col min="8716" max="8946" width="8.88671875" style="2"/>
    <col min="8947" max="8947" width="5" style="2" customWidth="1"/>
    <col min="8948" max="8948" width="15" style="2" customWidth="1"/>
    <col min="8949" max="8950" width="14.6640625" style="2" customWidth="1"/>
    <col min="8951" max="8951" width="6.21875" style="2" customWidth="1"/>
    <col min="8952" max="8954" width="10.109375" style="2" customWidth="1"/>
    <col min="8955" max="8955" width="10.44140625" style="2" customWidth="1"/>
    <col min="8956" max="8963" width="8.88671875" style="2"/>
    <col min="8964" max="8964" width="6.44140625" style="2" customWidth="1"/>
    <col min="8965" max="8965" width="12.21875" style="2" customWidth="1"/>
    <col min="8966" max="8966" width="28.21875" style="2" customWidth="1"/>
    <col min="8967" max="8967" width="13.77734375" style="2" customWidth="1"/>
    <col min="8968" max="8968" width="5.6640625" style="2" customWidth="1"/>
    <col min="8969" max="8970" width="9.33203125" style="2" customWidth="1"/>
    <col min="8971" max="8971" width="13.109375" style="2" customWidth="1"/>
    <col min="8972" max="9202" width="8.88671875" style="2"/>
    <col min="9203" max="9203" width="5" style="2" customWidth="1"/>
    <col min="9204" max="9204" width="15" style="2" customWidth="1"/>
    <col min="9205" max="9206" width="14.6640625" style="2" customWidth="1"/>
    <col min="9207" max="9207" width="6.21875" style="2" customWidth="1"/>
    <col min="9208" max="9210" width="10.109375" style="2" customWidth="1"/>
    <col min="9211" max="9211" width="10.44140625" style="2" customWidth="1"/>
    <col min="9212" max="9219" width="8.88671875" style="2"/>
    <col min="9220" max="9220" width="6.44140625" style="2" customWidth="1"/>
    <col min="9221" max="9221" width="12.21875" style="2" customWidth="1"/>
    <col min="9222" max="9222" width="28.21875" style="2" customWidth="1"/>
    <col min="9223" max="9223" width="13.77734375" style="2" customWidth="1"/>
    <col min="9224" max="9224" width="5.6640625" style="2" customWidth="1"/>
    <col min="9225" max="9226" width="9.33203125" style="2" customWidth="1"/>
    <col min="9227" max="9227" width="13.109375" style="2" customWidth="1"/>
    <col min="9228" max="9458" width="8.88671875" style="2"/>
    <col min="9459" max="9459" width="5" style="2" customWidth="1"/>
    <col min="9460" max="9460" width="15" style="2" customWidth="1"/>
    <col min="9461" max="9462" width="14.6640625" style="2" customWidth="1"/>
    <col min="9463" max="9463" width="6.21875" style="2" customWidth="1"/>
    <col min="9464" max="9466" width="10.109375" style="2" customWidth="1"/>
    <col min="9467" max="9467" width="10.44140625" style="2" customWidth="1"/>
    <col min="9468" max="9475" width="8.88671875" style="2"/>
    <col min="9476" max="9476" width="6.44140625" style="2" customWidth="1"/>
    <col min="9477" max="9477" width="12.21875" style="2" customWidth="1"/>
    <col min="9478" max="9478" width="28.21875" style="2" customWidth="1"/>
    <col min="9479" max="9479" width="13.77734375" style="2" customWidth="1"/>
    <col min="9480" max="9480" width="5.6640625" style="2" customWidth="1"/>
    <col min="9481" max="9482" width="9.33203125" style="2" customWidth="1"/>
    <col min="9483" max="9483" width="13.109375" style="2" customWidth="1"/>
    <col min="9484" max="9714" width="8.88671875" style="2"/>
    <col min="9715" max="9715" width="5" style="2" customWidth="1"/>
    <col min="9716" max="9716" width="15" style="2" customWidth="1"/>
    <col min="9717" max="9718" width="14.6640625" style="2" customWidth="1"/>
    <col min="9719" max="9719" width="6.21875" style="2" customWidth="1"/>
    <col min="9720" max="9722" width="10.109375" style="2" customWidth="1"/>
    <col min="9723" max="9723" width="10.44140625" style="2" customWidth="1"/>
    <col min="9724" max="9731" width="8.88671875" style="2"/>
    <col min="9732" max="9732" width="6.44140625" style="2" customWidth="1"/>
    <col min="9733" max="9733" width="12.21875" style="2" customWidth="1"/>
    <col min="9734" max="9734" width="28.21875" style="2" customWidth="1"/>
    <col min="9735" max="9735" width="13.77734375" style="2" customWidth="1"/>
    <col min="9736" max="9736" width="5.6640625" style="2" customWidth="1"/>
    <col min="9737" max="9738" width="9.33203125" style="2" customWidth="1"/>
    <col min="9739" max="9739" width="13.109375" style="2" customWidth="1"/>
    <col min="9740" max="9970" width="8.88671875" style="2"/>
    <col min="9971" max="9971" width="5" style="2" customWidth="1"/>
    <col min="9972" max="9972" width="15" style="2" customWidth="1"/>
    <col min="9973" max="9974" width="14.6640625" style="2" customWidth="1"/>
    <col min="9975" max="9975" width="6.21875" style="2" customWidth="1"/>
    <col min="9976" max="9978" width="10.109375" style="2" customWidth="1"/>
    <col min="9979" max="9979" width="10.44140625" style="2" customWidth="1"/>
    <col min="9980" max="9987" width="8.88671875" style="2"/>
    <col min="9988" max="9988" width="6.44140625" style="2" customWidth="1"/>
    <col min="9989" max="9989" width="12.21875" style="2" customWidth="1"/>
    <col min="9990" max="9990" width="28.21875" style="2" customWidth="1"/>
    <col min="9991" max="9991" width="13.77734375" style="2" customWidth="1"/>
    <col min="9992" max="9992" width="5.6640625" style="2" customWidth="1"/>
    <col min="9993" max="9994" width="9.33203125" style="2" customWidth="1"/>
    <col min="9995" max="9995" width="13.109375" style="2" customWidth="1"/>
    <col min="9996" max="10226" width="8.88671875" style="2"/>
    <col min="10227" max="10227" width="5" style="2" customWidth="1"/>
    <col min="10228" max="10228" width="15" style="2" customWidth="1"/>
    <col min="10229" max="10230" width="14.6640625" style="2" customWidth="1"/>
    <col min="10231" max="10231" width="6.21875" style="2" customWidth="1"/>
    <col min="10232" max="10234" width="10.109375" style="2" customWidth="1"/>
    <col min="10235" max="10235" width="10.44140625" style="2" customWidth="1"/>
    <col min="10236" max="10243" width="8.88671875" style="2"/>
    <col min="10244" max="10244" width="6.44140625" style="2" customWidth="1"/>
    <col min="10245" max="10245" width="12.21875" style="2" customWidth="1"/>
    <col min="10246" max="10246" width="28.21875" style="2" customWidth="1"/>
    <col min="10247" max="10247" width="13.77734375" style="2" customWidth="1"/>
    <col min="10248" max="10248" width="5.6640625" style="2" customWidth="1"/>
    <col min="10249" max="10250" width="9.33203125" style="2" customWidth="1"/>
    <col min="10251" max="10251" width="13.109375" style="2" customWidth="1"/>
    <col min="10252" max="10482" width="8.88671875" style="2"/>
    <col min="10483" max="10483" width="5" style="2" customWidth="1"/>
    <col min="10484" max="10484" width="15" style="2" customWidth="1"/>
    <col min="10485" max="10486" width="14.6640625" style="2" customWidth="1"/>
    <col min="10487" max="10487" width="6.21875" style="2" customWidth="1"/>
    <col min="10488" max="10490" width="10.109375" style="2" customWidth="1"/>
    <col min="10491" max="10491" width="10.44140625" style="2" customWidth="1"/>
    <col min="10492" max="10499" width="8.88671875" style="2"/>
    <col min="10500" max="10500" width="6.44140625" style="2" customWidth="1"/>
    <col min="10501" max="10501" width="12.21875" style="2" customWidth="1"/>
    <col min="10502" max="10502" width="28.21875" style="2" customWidth="1"/>
    <col min="10503" max="10503" width="13.77734375" style="2" customWidth="1"/>
    <col min="10504" max="10504" width="5.6640625" style="2" customWidth="1"/>
    <col min="10505" max="10506" width="9.33203125" style="2" customWidth="1"/>
    <col min="10507" max="10507" width="13.109375" style="2" customWidth="1"/>
    <col min="10508" max="10738" width="8.88671875" style="2"/>
    <col min="10739" max="10739" width="5" style="2" customWidth="1"/>
    <col min="10740" max="10740" width="15" style="2" customWidth="1"/>
    <col min="10741" max="10742" width="14.6640625" style="2" customWidth="1"/>
    <col min="10743" max="10743" width="6.21875" style="2" customWidth="1"/>
    <col min="10744" max="10746" width="10.109375" style="2" customWidth="1"/>
    <col min="10747" max="10747" width="10.44140625" style="2" customWidth="1"/>
    <col min="10748" max="10755" width="8.88671875" style="2"/>
    <col min="10756" max="10756" width="6.44140625" style="2" customWidth="1"/>
    <col min="10757" max="10757" width="12.21875" style="2" customWidth="1"/>
    <col min="10758" max="10758" width="28.21875" style="2" customWidth="1"/>
    <col min="10759" max="10759" width="13.77734375" style="2" customWidth="1"/>
    <col min="10760" max="10760" width="5.6640625" style="2" customWidth="1"/>
    <col min="10761" max="10762" width="9.33203125" style="2" customWidth="1"/>
    <col min="10763" max="10763" width="13.109375" style="2" customWidth="1"/>
    <col min="10764" max="10994" width="8.88671875" style="2"/>
    <col min="10995" max="10995" width="5" style="2" customWidth="1"/>
    <col min="10996" max="10996" width="15" style="2" customWidth="1"/>
    <col min="10997" max="10998" width="14.6640625" style="2" customWidth="1"/>
    <col min="10999" max="10999" width="6.21875" style="2" customWidth="1"/>
    <col min="11000" max="11002" width="10.109375" style="2" customWidth="1"/>
    <col min="11003" max="11003" width="10.44140625" style="2" customWidth="1"/>
    <col min="11004" max="11011" width="8.88671875" style="2"/>
    <col min="11012" max="11012" width="6.44140625" style="2" customWidth="1"/>
    <col min="11013" max="11013" width="12.21875" style="2" customWidth="1"/>
    <col min="11014" max="11014" width="28.21875" style="2" customWidth="1"/>
    <col min="11015" max="11015" width="13.77734375" style="2" customWidth="1"/>
    <col min="11016" max="11016" width="5.6640625" style="2" customWidth="1"/>
    <col min="11017" max="11018" width="9.33203125" style="2" customWidth="1"/>
    <col min="11019" max="11019" width="13.109375" style="2" customWidth="1"/>
    <col min="11020" max="11250" width="8.88671875" style="2"/>
    <col min="11251" max="11251" width="5" style="2" customWidth="1"/>
    <col min="11252" max="11252" width="15" style="2" customWidth="1"/>
    <col min="11253" max="11254" width="14.6640625" style="2" customWidth="1"/>
    <col min="11255" max="11255" width="6.21875" style="2" customWidth="1"/>
    <col min="11256" max="11258" width="10.109375" style="2" customWidth="1"/>
    <col min="11259" max="11259" width="10.44140625" style="2" customWidth="1"/>
    <col min="11260" max="11267" width="8.88671875" style="2"/>
    <col min="11268" max="11268" width="6.44140625" style="2" customWidth="1"/>
    <col min="11269" max="11269" width="12.21875" style="2" customWidth="1"/>
    <col min="11270" max="11270" width="28.21875" style="2" customWidth="1"/>
    <col min="11271" max="11271" width="13.77734375" style="2" customWidth="1"/>
    <col min="11272" max="11272" width="5.6640625" style="2" customWidth="1"/>
    <col min="11273" max="11274" width="9.33203125" style="2" customWidth="1"/>
    <col min="11275" max="11275" width="13.109375" style="2" customWidth="1"/>
    <col min="11276" max="11506" width="8.88671875" style="2"/>
    <col min="11507" max="11507" width="5" style="2" customWidth="1"/>
    <col min="11508" max="11508" width="15" style="2" customWidth="1"/>
    <col min="11509" max="11510" width="14.6640625" style="2" customWidth="1"/>
    <col min="11511" max="11511" width="6.21875" style="2" customWidth="1"/>
    <col min="11512" max="11514" width="10.109375" style="2" customWidth="1"/>
    <col min="11515" max="11515" width="10.44140625" style="2" customWidth="1"/>
    <col min="11516" max="11523" width="8.88671875" style="2"/>
    <col min="11524" max="11524" width="6.44140625" style="2" customWidth="1"/>
    <col min="11525" max="11525" width="12.21875" style="2" customWidth="1"/>
    <col min="11526" max="11526" width="28.21875" style="2" customWidth="1"/>
    <col min="11527" max="11527" width="13.77734375" style="2" customWidth="1"/>
    <col min="11528" max="11528" width="5.6640625" style="2" customWidth="1"/>
    <col min="11529" max="11530" width="9.33203125" style="2" customWidth="1"/>
    <col min="11531" max="11531" width="13.109375" style="2" customWidth="1"/>
    <col min="11532" max="11762" width="8.88671875" style="2"/>
    <col min="11763" max="11763" width="5" style="2" customWidth="1"/>
    <col min="11764" max="11764" width="15" style="2" customWidth="1"/>
    <col min="11765" max="11766" width="14.6640625" style="2" customWidth="1"/>
    <col min="11767" max="11767" width="6.21875" style="2" customWidth="1"/>
    <col min="11768" max="11770" width="10.109375" style="2" customWidth="1"/>
    <col min="11771" max="11771" width="10.44140625" style="2" customWidth="1"/>
    <col min="11772" max="11779" width="8.88671875" style="2"/>
    <col min="11780" max="11780" width="6.44140625" style="2" customWidth="1"/>
    <col min="11781" max="11781" width="12.21875" style="2" customWidth="1"/>
    <col min="11782" max="11782" width="28.21875" style="2" customWidth="1"/>
    <col min="11783" max="11783" width="13.77734375" style="2" customWidth="1"/>
    <col min="11784" max="11784" width="5.6640625" style="2" customWidth="1"/>
    <col min="11785" max="11786" width="9.33203125" style="2" customWidth="1"/>
    <col min="11787" max="11787" width="13.109375" style="2" customWidth="1"/>
    <col min="11788" max="12018" width="8.88671875" style="2"/>
    <col min="12019" max="12019" width="5" style="2" customWidth="1"/>
    <col min="12020" max="12020" width="15" style="2" customWidth="1"/>
    <col min="12021" max="12022" width="14.6640625" style="2" customWidth="1"/>
    <col min="12023" max="12023" width="6.21875" style="2" customWidth="1"/>
    <col min="12024" max="12026" width="10.109375" style="2" customWidth="1"/>
    <col min="12027" max="12027" width="10.44140625" style="2" customWidth="1"/>
    <col min="12028" max="12035" width="8.88671875" style="2"/>
    <col min="12036" max="12036" width="6.44140625" style="2" customWidth="1"/>
    <col min="12037" max="12037" width="12.21875" style="2" customWidth="1"/>
    <col min="12038" max="12038" width="28.21875" style="2" customWidth="1"/>
    <col min="12039" max="12039" width="13.77734375" style="2" customWidth="1"/>
    <col min="12040" max="12040" width="5.6640625" style="2" customWidth="1"/>
    <col min="12041" max="12042" width="9.33203125" style="2" customWidth="1"/>
    <col min="12043" max="12043" width="13.109375" style="2" customWidth="1"/>
    <col min="12044" max="12274" width="8.88671875" style="2"/>
    <col min="12275" max="12275" width="5" style="2" customWidth="1"/>
    <col min="12276" max="12276" width="15" style="2" customWidth="1"/>
    <col min="12277" max="12278" width="14.6640625" style="2" customWidth="1"/>
    <col min="12279" max="12279" width="6.21875" style="2" customWidth="1"/>
    <col min="12280" max="12282" width="10.109375" style="2" customWidth="1"/>
    <col min="12283" max="12283" width="10.44140625" style="2" customWidth="1"/>
    <col min="12284" max="12291" width="8.88671875" style="2"/>
    <col min="12292" max="12292" width="6.44140625" style="2" customWidth="1"/>
    <col min="12293" max="12293" width="12.21875" style="2" customWidth="1"/>
    <col min="12294" max="12294" width="28.21875" style="2" customWidth="1"/>
    <col min="12295" max="12295" width="13.77734375" style="2" customWidth="1"/>
    <col min="12296" max="12296" width="5.6640625" style="2" customWidth="1"/>
    <col min="12297" max="12298" width="9.33203125" style="2" customWidth="1"/>
    <col min="12299" max="12299" width="13.109375" style="2" customWidth="1"/>
    <col min="12300" max="12530" width="8.88671875" style="2"/>
    <col min="12531" max="12531" width="5" style="2" customWidth="1"/>
    <col min="12532" max="12532" width="15" style="2" customWidth="1"/>
    <col min="12533" max="12534" width="14.6640625" style="2" customWidth="1"/>
    <col min="12535" max="12535" width="6.21875" style="2" customWidth="1"/>
    <col min="12536" max="12538" width="10.109375" style="2" customWidth="1"/>
    <col min="12539" max="12539" width="10.44140625" style="2" customWidth="1"/>
    <col min="12540" max="12547" width="8.88671875" style="2"/>
    <col min="12548" max="12548" width="6.44140625" style="2" customWidth="1"/>
    <col min="12549" max="12549" width="12.21875" style="2" customWidth="1"/>
    <col min="12550" max="12550" width="28.21875" style="2" customWidth="1"/>
    <col min="12551" max="12551" width="13.77734375" style="2" customWidth="1"/>
    <col min="12552" max="12552" width="5.6640625" style="2" customWidth="1"/>
    <col min="12553" max="12554" width="9.33203125" style="2" customWidth="1"/>
    <col min="12555" max="12555" width="13.109375" style="2" customWidth="1"/>
    <col min="12556" max="12786" width="8.88671875" style="2"/>
    <col min="12787" max="12787" width="5" style="2" customWidth="1"/>
    <col min="12788" max="12788" width="15" style="2" customWidth="1"/>
    <col min="12789" max="12790" width="14.6640625" style="2" customWidth="1"/>
    <col min="12791" max="12791" width="6.21875" style="2" customWidth="1"/>
    <col min="12792" max="12794" width="10.109375" style="2" customWidth="1"/>
    <col min="12795" max="12795" width="10.44140625" style="2" customWidth="1"/>
    <col min="12796" max="12803" width="8.88671875" style="2"/>
    <col min="12804" max="12804" width="6.44140625" style="2" customWidth="1"/>
    <col min="12805" max="12805" width="12.21875" style="2" customWidth="1"/>
    <col min="12806" max="12806" width="28.21875" style="2" customWidth="1"/>
    <col min="12807" max="12807" width="13.77734375" style="2" customWidth="1"/>
    <col min="12808" max="12808" width="5.6640625" style="2" customWidth="1"/>
    <col min="12809" max="12810" width="9.33203125" style="2" customWidth="1"/>
    <col min="12811" max="12811" width="13.109375" style="2" customWidth="1"/>
    <col min="12812" max="13042" width="8.88671875" style="2"/>
    <col min="13043" max="13043" width="5" style="2" customWidth="1"/>
    <col min="13044" max="13044" width="15" style="2" customWidth="1"/>
    <col min="13045" max="13046" width="14.6640625" style="2" customWidth="1"/>
    <col min="13047" max="13047" width="6.21875" style="2" customWidth="1"/>
    <col min="13048" max="13050" width="10.109375" style="2" customWidth="1"/>
    <col min="13051" max="13051" width="10.44140625" style="2" customWidth="1"/>
    <col min="13052" max="13059" width="8.88671875" style="2"/>
    <col min="13060" max="13060" width="6.44140625" style="2" customWidth="1"/>
    <col min="13061" max="13061" width="12.21875" style="2" customWidth="1"/>
    <col min="13062" max="13062" width="28.21875" style="2" customWidth="1"/>
    <col min="13063" max="13063" width="13.77734375" style="2" customWidth="1"/>
    <col min="13064" max="13064" width="5.6640625" style="2" customWidth="1"/>
    <col min="13065" max="13066" width="9.33203125" style="2" customWidth="1"/>
    <col min="13067" max="13067" width="13.109375" style="2" customWidth="1"/>
    <col min="13068" max="13298" width="8.88671875" style="2"/>
    <col min="13299" max="13299" width="5" style="2" customWidth="1"/>
    <col min="13300" max="13300" width="15" style="2" customWidth="1"/>
    <col min="13301" max="13302" width="14.6640625" style="2" customWidth="1"/>
    <col min="13303" max="13303" width="6.21875" style="2" customWidth="1"/>
    <col min="13304" max="13306" width="10.109375" style="2" customWidth="1"/>
    <col min="13307" max="13307" width="10.44140625" style="2" customWidth="1"/>
    <col min="13308" max="13315" width="8.88671875" style="2"/>
    <col min="13316" max="13316" width="6.44140625" style="2" customWidth="1"/>
    <col min="13317" max="13317" width="12.21875" style="2" customWidth="1"/>
    <col min="13318" max="13318" width="28.21875" style="2" customWidth="1"/>
    <col min="13319" max="13319" width="13.77734375" style="2" customWidth="1"/>
    <col min="13320" max="13320" width="5.6640625" style="2" customWidth="1"/>
    <col min="13321" max="13322" width="9.33203125" style="2" customWidth="1"/>
    <col min="13323" max="13323" width="13.109375" style="2" customWidth="1"/>
    <col min="13324" max="13554" width="8.88671875" style="2"/>
    <col min="13555" max="13555" width="5" style="2" customWidth="1"/>
    <col min="13556" max="13556" width="15" style="2" customWidth="1"/>
    <col min="13557" max="13558" width="14.6640625" style="2" customWidth="1"/>
    <col min="13559" max="13559" width="6.21875" style="2" customWidth="1"/>
    <col min="13560" max="13562" width="10.109375" style="2" customWidth="1"/>
    <col min="13563" max="13563" width="10.44140625" style="2" customWidth="1"/>
    <col min="13564" max="13571" width="8.88671875" style="2"/>
    <col min="13572" max="13572" width="6.44140625" style="2" customWidth="1"/>
    <col min="13573" max="13573" width="12.21875" style="2" customWidth="1"/>
    <col min="13574" max="13574" width="28.21875" style="2" customWidth="1"/>
    <col min="13575" max="13575" width="13.77734375" style="2" customWidth="1"/>
    <col min="13576" max="13576" width="5.6640625" style="2" customWidth="1"/>
    <col min="13577" max="13578" width="9.33203125" style="2" customWidth="1"/>
    <col min="13579" max="13579" width="13.109375" style="2" customWidth="1"/>
    <col min="13580" max="13810" width="8.88671875" style="2"/>
    <col min="13811" max="13811" width="5" style="2" customWidth="1"/>
    <col min="13812" max="13812" width="15" style="2" customWidth="1"/>
    <col min="13813" max="13814" width="14.6640625" style="2" customWidth="1"/>
    <col min="13815" max="13815" width="6.21875" style="2" customWidth="1"/>
    <col min="13816" max="13818" width="10.109375" style="2" customWidth="1"/>
    <col min="13819" max="13819" width="10.44140625" style="2" customWidth="1"/>
    <col min="13820" max="13827" width="8.88671875" style="2"/>
    <col min="13828" max="13828" width="6.44140625" style="2" customWidth="1"/>
    <col min="13829" max="13829" width="12.21875" style="2" customWidth="1"/>
    <col min="13830" max="13830" width="28.21875" style="2" customWidth="1"/>
    <col min="13831" max="13831" width="13.77734375" style="2" customWidth="1"/>
    <col min="13832" max="13832" width="5.6640625" style="2" customWidth="1"/>
    <col min="13833" max="13834" width="9.33203125" style="2" customWidth="1"/>
    <col min="13835" max="13835" width="13.109375" style="2" customWidth="1"/>
    <col min="13836" max="14066" width="8.88671875" style="2"/>
    <col min="14067" max="14067" width="5" style="2" customWidth="1"/>
    <col min="14068" max="14068" width="15" style="2" customWidth="1"/>
    <col min="14069" max="14070" width="14.6640625" style="2" customWidth="1"/>
    <col min="14071" max="14071" width="6.21875" style="2" customWidth="1"/>
    <col min="14072" max="14074" width="10.109375" style="2" customWidth="1"/>
    <col min="14075" max="14075" width="10.44140625" style="2" customWidth="1"/>
    <col min="14076" max="14083" width="8.88671875" style="2"/>
    <col min="14084" max="14084" width="6.44140625" style="2" customWidth="1"/>
    <col min="14085" max="14085" width="12.21875" style="2" customWidth="1"/>
    <col min="14086" max="14086" width="28.21875" style="2" customWidth="1"/>
    <col min="14087" max="14087" width="13.77734375" style="2" customWidth="1"/>
    <col min="14088" max="14088" width="5.6640625" style="2" customWidth="1"/>
    <col min="14089" max="14090" width="9.33203125" style="2" customWidth="1"/>
    <col min="14091" max="14091" width="13.109375" style="2" customWidth="1"/>
    <col min="14092" max="14322" width="8.88671875" style="2"/>
    <col min="14323" max="14323" width="5" style="2" customWidth="1"/>
    <col min="14324" max="14324" width="15" style="2" customWidth="1"/>
    <col min="14325" max="14326" width="14.6640625" style="2" customWidth="1"/>
    <col min="14327" max="14327" width="6.21875" style="2" customWidth="1"/>
    <col min="14328" max="14330" width="10.109375" style="2" customWidth="1"/>
    <col min="14331" max="14331" width="10.44140625" style="2" customWidth="1"/>
    <col min="14332" max="14339" width="8.88671875" style="2"/>
    <col min="14340" max="14340" width="6.44140625" style="2" customWidth="1"/>
    <col min="14341" max="14341" width="12.21875" style="2" customWidth="1"/>
    <col min="14342" max="14342" width="28.21875" style="2" customWidth="1"/>
    <col min="14343" max="14343" width="13.77734375" style="2" customWidth="1"/>
    <col min="14344" max="14344" width="5.6640625" style="2" customWidth="1"/>
    <col min="14345" max="14346" width="9.33203125" style="2" customWidth="1"/>
    <col min="14347" max="14347" width="13.109375" style="2" customWidth="1"/>
    <col min="14348" max="14578" width="8.88671875" style="2"/>
    <col min="14579" max="14579" width="5" style="2" customWidth="1"/>
    <col min="14580" max="14580" width="15" style="2" customWidth="1"/>
    <col min="14581" max="14582" width="14.6640625" style="2" customWidth="1"/>
    <col min="14583" max="14583" width="6.21875" style="2" customWidth="1"/>
    <col min="14584" max="14586" width="10.109375" style="2" customWidth="1"/>
    <col min="14587" max="14587" width="10.44140625" style="2" customWidth="1"/>
    <col min="14588" max="14595" width="8.88671875" style="2"/>
    <col min="14596" max="14596" width="6.44140625" style="2" customWidth="1"/>
    <col min="14597" max="14597" width="12.21875" style="2" customWidth="1"/>
    <col min="14598" max="14598" width="28.21875" style="2" customWidth="1"/>
    <col min="14599" max="14599" width="13.77734375" style="2" customWidth="1"/>
    <col min="14600" max="14600" width="5.6640625" style="2" customWidth="1"/>
    <col min="14601" max="14602" width="9.33203125" style="2" customWidth="1"/>
    <col min="14603" max="14603" width="13.109375" style="2" customWidth="1"/>
    <col min="14604" max="14834" width="8.88671875" style="2"/>
    <col min="14835" max="14835" width="5" style="2" customWidth="1"/>
    <col min="14836" max="14836" width="15" style="2" customWidth="1"/>
    <col min="14837" max="14838" width="14.6640625" style="2" customWidth="1"/>
    <col min="14839" max="14839" width="6.21875" style="2" customWidth="1"/>
    <col min="14840" max="14842" width="10.109375" style="2" customWidth="1"/>
    <col min="14843" max="14843" width="10.44140625" style="2" customWidth="1"/>
    <col min="14844" max="14851" width="8.88671875" style="2"/>
    <col min="14852" max="14852" width="6.44140625" style="2" customWidth="1"/>
    <col min="14853" max="14853" width="12.21875" style="2" customWidth="1"/>
    <col min="14854" max="14854" width="28.21875" style="2" customWidth="1"/>
    <col min="14855" max="14855" width="13.77734375" style="2" customWidth="1"/>
    <col min="14856" max="14856" width="5.6640625" style="2" customWidth="1"/>
    <col min="14857" max="14858" width="9.33203125" style="2" customWidth="1"/>
    <col min="14859" max="14859" width="13.109375" style="2" customWidth="1"/>
    <col min="14860" max="15090" width="8.88671875" style="2"/>
    <col min="15091" max="15091" width="5" style="2" customWidth="1"/>
    <col min="15092" max="15092" width="15" style="2" customWidth="1"/>
    <col min="15093" max="15094" width="14.6640625" style="2" customWidth="1"/>
    <col min="15095" max="15095" width="6.21875" style="2" customWidth="1"/>
    <col min="15096" max="15098" width="10.109375" style="2" customWidth="1"/>
    <col min="15099" max="15099" width="10.44140625" style="2" customWidth="1"/>
    <col min="15100" max="15107" width="8.88671875" style="2"/>
    <col min="15108" max="15108" width="6.44140625" style="2" customWidth="1"/>
    <col min="15109" max="15109" width="12.21875" style="2" customWidth="1"/>
    <col min="15110" max="15110" width="28.21875" style="2" customWidth="1"/>
    <col min="15111" max="15111" width="13.77734375" style="2" customWidth="1"/>
    <col min="15112" max="15112" width="5.6640625" style="2" customWidth="1"/>
    <col min="15113" max="15114" width="9.33203125" style="2" customWidth="1"/>
    <col min="15115" max="15115" width="13.109375" style="2" customWidth="1"/>
    <col min="15116" max="15346" width="8.88671875" style="2"/>
    <col min="15347" max="15347" width="5" style="2" customWidth="1"/>
    <col min="15348" max="15348" width="15" style="2" customWidth="1"/>
    <col min="15349" max="15350" width="14.6640625" style="2" customWidth="1"/>
    <col min="15351" max="15351" width="6.21875" style="2" customWidth="1"/>
    <col min="15352" max="15354" width="10.109375" style="2" customWidth="1"/>
    <col min="15355" max="15355" width="10.44140625" style="2" customWidth="1"/>
    <col min="15356" max="15363" width="8.88671875" style="2"/>
    <col min="15364" max="15364" width="6.44140625" style="2" customWidth="1"/>
    <col min="15365" max="15365" width="12.21875" style="2" customWidth="1"/>
    <col min="15366" max="15366" width="28.21875" style="2" customWidth="1"/>
    <col min="15367" max="15367" width="13.77734375" style="2" customWidth="1"/>
    <col min="15368" max="15368" width="5.6640625" style="2" customWidth="1"/>
    <col min="15369" max="15370" width="9.33203125" style="2" customWidth="1"/>
    <col min="15371" max="15371" width="13.109375" style="2" customWidth="1"/>
    <col min="15372" max="15602" width="8.88671875" style="2"/>
    <col min="15603" max="15603" width="5" style="2" customWidth="1"/>
    <col min="15604" max="15604" width="15" style="2" customWidth="1"/>
    <col min="15605" max="15606" width="14.6640625" style="2" customWidth="1"/>
    <col min="15607" max="15607" width="6.21875" style="2" customWidth="1"/>
    <col min="15608" max="15610" width="10.109375" style="2" customWidth="1"/>
    <col min="15611" max="15611" width="10.44140625" style="2" customWidth="1"/>
    <col min="15612" max="15619" width="8.88671875" style="2"/>
    <col min="15620" max="15620" width="6.44140625" style="2" customWidth="1"/>
    <col min="15621" max="15621" width="12.21875" style="2" customWidth="1"/>
    <col min="15622" max="15622" width="28.21875" style="2" customWidth="1"/>
    <col min="15623" max="15623" width="13.77734375" style="2" customWidth="1"/>
    <col min="15624" max="15624" width="5.6640625" style="2" customWidth="1"/>
    <col min="15625" max="15626" width="9.33203125" style="2" customWidth="1"/>
    <col min="15627" max="15627" width="13.109375" style="2" customWidth="1"/>
    <col min="15628" max="15858" width="8.88671875" style="2"/>
    <col min="15859" max="15859" width="5" style="2" customWidth="1"/>
    <col min="15860" max="15860" width="15" style="2" customWidth="1"/>
    <col min="15861" max="15862" width="14.6640625" style="2" customWidth="1"/>
    <col min="15863" max="15863" width="6.21875" style="2" customWidth="1"/>
    <col min="15864" max="15866" width="10.109375" style="2" customWidth="1"/>
    <col min="15867" max="15867" width="10.44140625" style="2" customWidth="1"/>
    <col min="15868" max="15875" width="8.88671875" style="2"/>
    <col min="15876" max="15876" width="6.44140625" style="2" customWidth="1"/>
    <col min="15877" max="15877" width="12.21875" style="2" customWidth="1"/>
    <col min="15878" max="15878" width="28.21875" style="2" customWidth="1"/>
    <col min="15879" max="15879" width="13.77734375" style="2" customWidth="1"/>
    <col min="15880" max="15880" width="5.6640625" style="2" customWidth="1"/>
    <col min="15881" max="15882" width="9.33203125" style="2" customWidth="1"/>
    <col min="15883" max="15883" width="13.109375" style="2" customWidth="1"/>
    <col min="15884" max="16114" width="8.88671875" style="2"/>
    <col min="16115" max="16115" width="5" style="2" customWidth="1"/>
    <col min="16116" max="16116" width="15" style="2" customWidth="1"/>
    <col min="16117" max="16118" width="14.6640625" style="2" customWidth="1"/>
    <col min="16119" max="16119" width="6.21875" style="2" customWidth="1"/>
    <col min="16120" max="16122" width="10.109375" style="2" customWidth="1"/>
    <col min="16123" max="16123" width="10.44140625" style="2" customWidth="1"/>
    <col min="16124" max="16131" width="8.88671875" style="2"/>
    <col min="16132" max="16132" width="6.44140625" style="2" customWidth="1"/>
    <col min="16133" max="16133" width="12.21875" style="2" customWidth="1"/>
    <col min="16134" max="16134" width="28.21875" style="2" customWidth="1"/>
    <col min="16135" max="16135" width="13.77734375" style="2" customWidth="1"/>
    <col min="16136" max="16136" width="5.6640625" style="2" customWidth="1"/>
    <col min="16137" max="16138" width="9.33203125" style="2" customWidth="1"/>
    <col min="16139" max="16139" width="13.109375" style="2" customWidth="1"/>
    <col min="16140" max="16370" width="8.88671875" style="2"/>
    <col min="16371" max="16371" width="5" style="2" customWidth="1"/>
    <col min="16372" max="16372" width="15" style="2" customWidth="1"/>
    <col min="16373" max="16374" width="14.6640625" style="2" customWidth="1"/>
    <col min="16375" max="16375" width="6.21875" style="2" customWidth="1"/>
    <col min="16376" max="16378" width="10.109375" style="2" customWidth="1"/>
    <col min="16379" max="16384" width="10.44140625" style="2" customWidth="1"/>
  </cols>
  <sheetData>
    <row r="1" spans="1:261" ht="22.2">
      <c r="A1" s="60" t="s">
        <v>20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</row>
    <row r="2" spans="1:261" ht="15.75" customHeight="1">
      <c r="A2" s="61" t="s">
        <v>32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</row>
    <row r="3" spans="1:261">
      <c r="A3" s="62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</row>
    <row r="4" spans="1:261" ht="21" customHeight="1">
      <c r="A4" s="62" t="s">
        <v>33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</row>
    <row r="5" spans="1:261" ht="31.5" customHeight="1">
      <c r="A5" s="63" t="s">
        <v>1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</row>
    <row r="6" spans="1:261">
      <c r="A6" s="59" t="s">
        <v>2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</row>
    <row r="7" spans="1:261" ht="44.4" customHeight="1">
      <c r="A7" s="68" t="s">
        <v>3</v>
      </c>
      <c r="B7" s="69" t="s">
        <v>4</v>
      </c>
      <c r="C7" s="70" t="s">
        <v>5</v>
      </c>
      <c r="D7" s="70" t="s">
        <v>6</v>
      </c>
      <c r="E7" s="70" t="s">
        <v>7</v>
      </c>
      <c r="F7" s="57" t="s">
        <v>65</v>
      </c>
      <c r="G7" s="58"/>
      <c r="H7" s="57" t="s">
        <v>60</v>
      </c>
      <c r="I7" s="58"/>
      <c r="J7" s="65" t="s">
        <v>13</v>
      </c>
      <c r="K7" s="65"/>
      <c r="L7" s="65"/>
      <c r="M7" s="57" t="s">
        <v>66</v>
      </c>
      <c r="N7" s="58"/>
      <c r="O7" s="57" t="s">
        <v>62</v>
      </c>
      <c r="P7" s="58"/>
      <c r="Q7" s="66" t="s">
        <v>8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</row>
    <row r="8" spans="1:261" ht="15">
      <c r="A8" s="68"/>
      <c r="B8" s="69"/>
      <c r="C8" s="70"/>
      <c r="D8" s="70"/>
      <c r="E8" s="70"/>
      <c r="F8" s="11" t="s">
        <v>22</v>
      </c>
      <c r="G8" s="11" t="s">
        <v>24</v>
      </c>
      <c r="H8" s="11" t="s">
        <v>22</v>
      </c>
      <c r="I8" s="11" t="s">
        <v>24</v>
      </c>
      <c r="J8" s="12" t="s">
        <v>15</v>
      </c>
      <c r="K8" s="12" t="s">
        <v>16</v>
      </c>
      <c r="L8" s="12" t="s">
        <v>17</v>
      </c>
      <c r="M8" s="11" t="s">
        <v>22</v>
      </c>
      <c r="N8" s="11" t="s">
        <v>24</v>
      </c>
      <c r="O8" s="11" t="s">
        <v>22</v>
      </c>
      <c r="P8" s="11" t="s">
        <v>24</v>
      </c>
      <c r="Q8" s="66"/>
      <c r="R8" s="1" t="s">
        <v>67</v>
      </c>
      <c r="S8" s="1" t="s">
        <v>64</v>
      </c>
      <c r="T8" s="1" t="s">
        <v>63</v>
      </c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</row>
    <row r="9" spans="1:261" ht="37.200000000000003" customHeight="1">
      <c r="A9" s="13">
        <v>1</v>
      </c>
      <c r="B9" s="14" t="s">
        <v>34</v>
      </c>
      <c r="C9" s="16" t="s">
        <v>35</v>
      </c>
      <c r="D9" s="9"/>
      <c r="E9" s="10" t="s">
        <v>18</v>
      </c>
      <c r="F9" s="15">
        <v>0.01</v>
      </c>
      <c r="G9" s="15">
        <v>0.01</v>
      </c>
      <c r="H9" s="38">
        <v>-2.9399999999999982E-2</v>
      </c>
      <c r="I9" s="38">
        <v>-2.9399999999999982E-2</v>
      </c>
      <c r="J9" s="34">
        <v>0</v>
      </c>
      <c r="K9" s="34">
        <v>0</v>
      </c>
      <c r="L9" s="35" t="s">
        <v>23</v>
      </c>
      <c r="M9" s="15">
        <f>F9+K9</f>
        <v>0.01</v>
      </c>
      <c r="N9" s="15">
        <f>G9+K9</f>
        <v>0.01</v>
      </c>
      <c r="O9" s="38">
        <f>H9+K9</f>
        <v>-2.9399999999999982E-2</v>
      </c>
      <c r="P9" s="38">
        <f>I9+N9</f>
        <v>-1.939999999999998E-2</v>
      </c>
      <c r="Q9" s="33" t="s">
        <v>25</v>
      </c>
      <c r="R9" s="1">
        <v>10000</v>
      </c>
      <c r="S9" s="1">
        <f>G9*R9</f>
        <v>100</v>
      </c>
      <c r="T9" s="51">
        <f>I9*R9</f>
        <v>-293.99999999999983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</row>
    <row r="10" spans="1:261" ht="37.200000000000003" customHeight="1">
      <c r="A10" s="13">
        <v>2</v>
      </c>
      <c r="B10" s="14" t="s">
        <v>44</v>
      </c>
      <c r="C10" s="16" t="s">
        <v>36</v>
      </c>
      <c r="D10" s="9"/>
      <c r="E10" s="10" t="s">
        <v>18</v>
      </c>
      <c r="F10" s="15">
        <v>5.901641042051526E-2</v>
      </c>
      <c r="G10" s="15">
        <v>5.901641042051526E-2</v>
      </c>
      <c r="H10" s="38">
        <v>0.15290000000000004</v>
      </c>
      <c r="I10" s="38">
        <v>0.15290000000000004</v>
      </c>
      <c r="J10" s="34">
        <v>0</v>
      </c>
      <c r="K10" s="34">
        <v>0</v>
      </c>
      <c r="L10" s="35" t="s">
        <v>23</v>
      </c>
      <c r="M10" s="15">
        <f t="shared" ref="M10:M14" si="0">F10+K10</f>
        <v>5.901641042051526E-2</v>
      </c>
      <c r="N10" s="15">
        <f t="shared" ref="N10:N14" si="1">G10+K10</f>
        <v>5.901641042051526E-2</v>
      </c>
      <c r="O10" s="38">
        <f t="shared" ref="O10:O14" si="2">H10+K10</f>
        <v>0.15290000000000004</v>
      </c>
      <c r="P10" s="38">
        <f t="shared" ref="P10:P14" si="3">I10+N10</f>
        <v>0.21191641042051529</v>
      </c>
      <c r="Q10" s="33" t="s">
        <v>25</v>
      </c>
      <c r="R10" s="1">
        <v>50000</v>
      </c>
      <c r="S10" s="1">
        <f t="shared" ref="S10:S14" si="4">G10*R10</f>
        <v>2950.8205210257629</v>
      </c>
      <c r="T10" s="51">
        <f t="shared" ref="T10:T14" si="5">I10*R10</f>
        <v>7645.0000000000018</v>
      </c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</row>
    <row r="11" spans="1:261" ht="37.200000000000003" customHeight="1">
      <c r="A11" s="13">
        <v>3</v>
      </c>
      <c r="B11" s="14" t="s">
        <v>37</v>
      </c>
      <c r="C11" s="16" t="s">
        <v>38</v>
      </c>
      <c r="D11" s="9"/>
      <c r="E11" s="10" t="s">
        <v>18</v>
      </c>
      <c r="F11" s="15">
        <v>6.83E-2</v>
      </c>
      <c r="G11" s="15">
        <v>6.83E-2</v>
      </c>
      <c r="H11" s="38">
        <v>6.83E-2</v>
      </c>
      <c r="I11" s="38">
        <v>6.83E-2</v>
      </c>
      <c r="J11" s="34">
        <v>0</v>
      </c>
      <c r="K11" s="34">
        <v>0</v>
      </c>
      <c r="L11" s="35" t="s">
        <v>23</v>
      </c>
      <c r="M11" s="15">
        <f t="shared" si="0"/>
        <v>6.83E-2</v>
      </c>
      <c r="N11" s="15">
        <f t="shared" si="1"/>
        <v>6.83E-2</v>
      </c>
      <c r="O11" s="38">
        <f t="shared" si="2"/>
        <v>6.83E-2</v>
      </c>
      <c r="P11" s="38">
        <f t="shared" si="3"/>
        <v>0.1366</v>
      </c>
      <c r="Q11" s="33" t="s">
        <v>25</v>
      </c>
      <c r="R11" s="1">
        <v>5000</v>
      </c>
      <c r="S11" s="1">
        <f t="shared" si="4"/>
        <v>341.5</v>
      </c>
      <c r="T11" s="51">
        <f t="shared" si="5"/>
        <v>341.5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</row>
    <row r="12" spans="1:261" ht="37.200000000000003" customHeight="1">
      <c r="A12" s="13">
        <v>4</v>
      </c>
      <c r="B12" s="14" t="s">
        <v>45</v>
      </c>
      <c r="C12" s="16" t="s">
        <v>39</v>
      </c>
      <c r="D12" s="9"/>
      <c r="E12" s="10" t="s">
        <v>18</v>
      </c>
      <c r="F12" s="15">
        <v>0.18495</v>
      </c>
      <c r="G12" s="15">
        <v>0.18495</v>
      </c>
      <c r="H12" s="38">
        <v>0.18495</v>
      </c>
      <c r="I12" s="38">
        <v>0.18495</v>
      </c>
      <c r="J12" s="34">
        <v>0</v>
      </c>
      <c r="K12" s="34">
        <v>0</v>
      </c>
      <c r="L12" s="35" t="s">
        <v>23</v>
      </c>
      <c r="M12" s="15">
        <f t="shared" si="0"/>
        <v>0.18495</v>
      </c>
      <c r="N12" s="15">
        <f t="shared" si="1"/>
        <v>0.18495</v>
      </c>
      <c r="O12" s="38">
        <f t="shared" si="2"/>
        <v>0.18495</v>
      </c>
      <c r="P12" s="38">
        <f t="shared" si="3"/>
        <v>0.36990000000000001</v>
      </c>
      <c r="Q12" s="33" t="s">
        <v>25</v>
      </c>
      <c r="R12" s="1">
        <v>5000</v>
      </c>
      <c r="S12" s="1">
        <f t="shared" si="4"/>
        <v>924.75</v>
      </c>
      <c r="T12" s="51">
        <f t="shared" si="5"/>
        <v>924.75</v>
      </c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</row>
    <row r="13" spans="1:261" ht="37.200000000000003" customHeight="1">
      <c r="A13" s="13">
        <v>5</v>
      </c>
      <c r="B13" s="14" t="s">
        <v>46</v>
      </c>
      <c r="C13" s="16" t="s">
        <v>40</v>
      </c>
      <c r="D13" s="9"/>
      <c r="E13" s="10" t="s">
        <v>18</v>
      </c>
      <c r="F13" s="15">
        <v>0.01</v>
      </c>
      <c r="G13" s="15">
        <v>0.01</v>
      </c>
      <c r="H13" s="38">
        <v>-0.35309999999999997</v>
      </c>
      <c r="I13" s="38">
        <v>-0.35309999999999997</v>
      </c>
      <c r="J13" s="34">
        <v>0</v>
      </c>
      <c r="K13" s="34">
        <v>0</v>
      </c>
      <c r="L13" s="35" t="s">
        <v>23</v>
      </c>
      <c r="M13" s="15">
        <f t="shared" si="0"/>
        <v>0.01</v>
      </c>
      <c r="N13" s="15">
        <f t="shared" si="1"/>
        <v>0.01</v>
      </c>
      <c r="O13" s="38">
        <f t="shared" si="2"/>
        <v>-0.35309999999999997</v>
      </c>
      <c r="P13" s="38">
        <f t="shared" si="3"/>
        <v>-0.34309999999999996</v>
      </c>
      <c r="Q13" s="33" t="s">
        <v>25</v>
      </c>
      <c r="R13" s="1">
        <v>5000</v>
      </c>
      <c r="S13" s="1">
        <f t="shared" si="4"/>
        <v>50</v>
      </c>
      <c r="T13" s="51">
        <f t="shared" si="5"/>
        <v>-1765.4999999999998</v>
      </c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</row>
    <row r="14" spans="1:261" ht="37.200000000000003" customHeight="1">
      <c r="A14" s="13">
        <v>6</v>
      </c>
      <c r="B14" s="14" t="s">
        <v>41</v>
      </c>
      <c r="C14" s="16" t="s">
        <v>42</v>
      </c>
      <c r="D14" s="9"/>
      <c r="E14" s="10" t="s">
        <v>18</v>
      </c>
      <c r="F14" s="15">
        <v>2.5500000000000023E-2</v>
      </c>
      <c r="G14" s="15">
        <v>2.5500000000000023E-2</v>
      </c>
      <c r="H14" s="38">
        <v>2.5500000000000023E-2</v>
      </c>
      <c r="I14" s="38">
        <v>2.5500000000000023E-2</v>
      </c>
      <c r="J14" s="34">
        <v>0</v>
      </c>
      <c r="K14" s="34">
        <v>0</v>
      </c>
      <c r="L14" s="35" t="s">
        <v>23</v>
      </c>
      <c r="M14" s="15">
        <f t="shared" si="0"/>
        <v>2.5500000000000023E-2</v>
      </c>
      <c r="N14" s="15">
        <f t="shared" si="1"/>
        <v>2.5500000000000023E-2</v>
      </c>
      <c r="O14" s="38">
        <f t="shared" si="2"/>
        <v>2.5500000000000023E-2</v>
      </c>
      <c r="P14" s="38">
        <f t="shared" si="3"/>
        <v>5.1000000000000045E-2</v>
      </c>
      <c r="Q14" s="33" t="s">
        <v>25</v>
      </c>
      <c r="R14" s="1">
        <v>5000</v>
      </c>
      <c r="S14" s="1">
        <f t="shared" si="4"/>
        <v>127.50000000000011</v>
      </c>
      <c r="T14" s="51">
        <f t="shared" si="5"/>
        <v>127.50000000000011</v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</row>
    <row r="15" spans="1:261" s="17" customFormat="1" ht="21" customHeight="1">
      <c r="A15" s="67" t="s">
        <v>9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S15" s="18">
        <f>SUM(S9:S14)</f>
        <v>4494.5705210257629</v>
      </c>
      <c r="T15" s="18">
        <f>SUM(T9:T14)</f>
        <v>6979.2500000000018</v>
      </c>
      <c r="U15" s="55">
        <f>T15/S15-1</f>
        <v>0.55281799837177292</v>
      </c>
      <c r="W15" s="19"/>
    </row>
    <row r="16" spans="1:261" s="17" customFormat="1" ht="25.8" customHeight="1">
      <c r="A16" s="56" t="s">
        <v>43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S16" s="18" t="s">
        <v>68</v>
      </c>
      <c r="T16" s="18">
        <f>T15-S15</f>
        <v>2484.6794789742389</v>
      </c>
    </row>
    <row r="17" spans="1:20" s="17" customFormat="1" ht="25.8" customHeight="1">
      <c r="A17" s="56" t="s">
        <v>31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S17" s="18"/>
      <c r="T17" s="18"/>
    </row>
    <row r="18" spans="1:20" s="17" customFormat="1" ht="25.8" customHeight="1">
      <c r="A18" s="56" t="s">
        <v>26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S18" s="18"/>
      <c r="T18" s="18"/>
    </row>
    <row r="19" spans="1:20" s="17" customFormat="1" ht="25.8" customHeight="1">
      <c r="A19" s="56" t="s">
        <v>61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S19" s="18"/>
      <c r="T19" s="18"/>
    </row>
    <row r="20" spans="1:20" s="17" customFormat="1" ht="21" customHeight="1">
      <c r="A20" s="64" t="s">
        <v>27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S20" s="18"/>
      <c r="T20" s="18"/>
    </row>
    <row r="21" spans="1:20" s="17" customFormat="1" ht="21" customHeight="1">
      <c r="A21" s="64" t="s">
        <v>28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S21" s="18"/>
      <c r="T21" s="18"/>
    </row>
    <row r="22" spans="1:20" s="17" customFormat="1" ht="21" customHeight="1">
      <c r="A22" s="64" t="s">
        <v>29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S22" s="18"/>
      <c r="T22" s="18"/>
    </row>
    <row r="23" spans="1:20" s="17" customFormat="1" ht="23.4" customHeight="1">
      <c r="A23" s="64" t="s">
        <v>30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S23" s="18"/>
      <c r="T23" s="18"/>
    </row>
    <row r="24" spans="1:20" s="24" customFormat="1">
      <c r="A24" s="20"/>
      <c r="B24" s="21"/>
      <c r="C24" s="20"/>
      <c r="D24" s="20"/>
      <c r="E24" s="20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3"/>
      <c r="S24" s="25"/>
      <c r="T24" s="25"/>
    </row>
    <row r="25" spans="1:20" s="24" customFormat="1" ht="16.2" customHeight="1">
      <c r="A25" s="26" t="s">
        <v>10</v>
      </c>
      <c r="B25" s="27"/>
      <c r="C25" s="28"/>
      <c r="D25" s="29"/>
      <c r="E25" s="28"/>
      <c r="F25" s="30"/>
      <c r="G25" s="30"/>
      <c r="H25" s="30"/>
      <c r="I25" s="30"/>
      <c r="J25" s="29" t="s">
        <v>11</v>
      </c>
      <c r="K25" s="30"/>
      <c r="L25" s="30"/>
      <c r="M25" s="30"/>
      <c r="N25" s="30"/>
      <c r="O25" s="30"/>
      <c r="P25" s="30"/>
      <c r="Q25" s="31"/>
      <c r="S25" s="25"/>
      <c r="T25" s="25"/>
    </row>
    <row r="26" spans="1:20" s="24" customFormat="1" ht="16.2" customHeight="1">
      <c r="A26" s="26"/>
      <c r="B26" s="27"/>
      <c r="C26" s="28"/>
      <c r="D26" s="32"/>
      <c r="E26" s="28"/>
      <c r="F26" s="30"/>
      <c r="G26" s="30"/>
      <c r="H26" s="30"/>
      <c r="I26" s="30"/>
      <c r="J26" s="32"/>
      <c r="K26" s="30"/>
      <c r="L26" s="30"/>
      <c r="M26" s="30"/>
      <c r="N26" s="30"/>
      <c r="O26" s="30"/>
      <c r="P26" s="30"/>
      <c r="Q26" s="31"/>
      <c r="S26" s="25"/>
      <c r="T26" s="25"/>
    </row>
    <row r="27" spans="1:20" s="17" customFormat="1" ht="16.2" customHeight="1">
      <c r="A27" s="26" t="s">
        <v>19</v>
      </c>
      <c r="B27" s="27"/>
      <c r="C27" s="28"/>
      <c r="D27" s="26"/>
      <c r="E27" s="28"/>
      <c r="F27" s="30"/>
      <c r="G27" s="30"/>
      <c r="H27" s="30"/>
      <c r="I27" s="30"/>
      <c r="J27" s="26" t="s">
        <v>19</v>
      </c>
      <c r="S27" s="18"/>
      <c r="T27" s="18"/>
    </row>
    <row r="28" spans="1:20" s="24" customFormat="1" ht="16.2" customHeight="1">
      <c r="A28" s="26"/>
      <c r="B28" s="27"/>
      <c r="C28" s="28"/>
      <c r="D28" s="32"/>
      <c r="E28" s="28"/>
      <c r="F28" s="30"/>
      <c r="G28" s="30"/>
      <c r="H28" s="30"/>
      <c r="I28" s="30"/>
      <c r="J28" s="32"/>
      <c r="K28" s="30"/>
      <c r="L28" s="30"/>
      <c r="M28" s="30"/>
      <c r="N28" s="30"/>
      <c r="O28" s="30"/>
      <c r="P28" s="30"/>
      <c r="Q28" s="31"/>
      <c r="S28" s="25"/>
      <c r="T28" s="25"/>
    </row>
    <row r="29" spans="1:20" s="24" customFormat="1" ht="16.2" customHeight="1">
      <c r="A29" s="26" t="s">
        <v>12</v>
      </c>
      <c r="B29" s="26"/>
      <c r="C29" s="20"/>
      <c r="D29" s="26"/>
      <c r="E29" s="20"/>
      <c r="F29" s="30"/>
      <c r="G29" s="30"/>
      <c r="H29" s="30"/>
      <c r="I29" s="30"/>
      <c r="J29" s="26" t="s">
        <v>12</v>
      </c>
      <c r="K29" s="30"/>
      <c r="L29" s="30"/>
      <c r="M29" s="30"/>
      <c r="N29" s="30"/>
      <c r="O29" s="30"/>
      <c r="P29" s="30"/>
      <c r="Q29" s="31"/>
      <c r="S29" s="25"/>
      <c r="T29" s="25"/>
    </row>
    <row r="30" spans="1:20">
      <c r="B30" s="3"/>
    </row>
    <row r="31" spans="1:20">
      <c r="B31" s="3"/>
    </row>
    <row r="32" spans="1:20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</sheetData>
  <mergeCells count="26">
    <mergeCell ref="A22:Q22"/>
    <mergeCell ref="A23:Q23"/>
    <mergeCell ref="J7:L7"/>
    <mergeCell ref="Q7:Q8"/>
    <mergeCell ref="A15:Q15"/>
    <mergeCell ref="A16:Q16"/>
    <mergeCell ref="A20:Q20"/>
    <mergeCell ref="A21:Q21"/>
    <mergeCell ref="A7:A8"/>
    <mergeCell ref="B7:B8"/>
    <mergeCell ref="C7:C8"/>
    <mergeCell ref="D7:D8"/>
    <mergeCell ref="E7:E8"/>
    <mergeCell ref="M7:N7"/>
    <mergeCell ref="A1:Q1"/>
    <mergeCell ref="A2:Q2"/>
    <mergeCell ref="A3:Q3"/>
    <mergeCell ref="A4:Q4"/>
    <mergeCell ref="A5:Q5"/>
    <mergeCell ref="A19:Q19"/>
    <mergeCell ref="H7:I7"/>
    <mergeCell ref="O7:P7"/>
    <mergeCell ref="F7:G7"/>
    <mergeCell ref="A6:Q6"/>
    <mergeCell ref="A17:Q17"/>
    <mergeCell ref="A18:Q18"/>
  </mergeCells>
  <phoneticPr fontId="7" type="noConversion"/>
  <conditionalFormatting sqref="B9:B14">
    <cfRule type="duplicateValues" dxfId="17" priority="44"/>
    <cfRule type="duplicateValues" dxfId="16" priority="45"/>
  </conditionalFormatting>
  <conditionalFormatting sqref="B27">
    <cfRule type="duplicateValues" dxfId="15" priority="5"/>
  </conditionalFormatting>
  <conditionalFormatting sqref="B30:B1048576 B1:B8">
    <cfRule type="duplicateValues" dxfId="14" priority="8"/>
    <cfRule type="duplicateValues" dxfId="13" priority="9"/>
    <cfRule type="duplicateValues" dxfId="12" priority="10"/>
  </conditionalFormatting>
  <conditionalFormatting sqref="D2">
    <cfRule type="duplicateValues" dxfId="11" priority="11"/>
  </conditionalFormatting>
  <conditionalFormatting sqref="D9:D14">
    <cfRule type="duplicateValues" dxfId="10" priority="49"/>
  </conditionalFormatting>
  <conditionalFormatting sqref="D24:D26 D28:D29">
    <cfRule type="duplicateValues" dxfId="9" priority="6"/>
  </conditionalFormatting>
  <conditionalFormatting sqref="D30:D1048576 D1:D8">
    <cfRule type="duplicateValues" dxfId="8" priority="7"/>
  </conditionalFormatting>
  <conditionalFormatting sqref="J25:J26 J28:J29">
    <cfRule type="duplicateValues" dxfId="7" priority="4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66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DB95C-B487-4C44-9D83-FBF76C349362}">
  <dimension ref="A1:JA30"/>
  <sheetViews>
    <sheetView view="pageBreakPreview" zoomScale="70" zoomScaleSheetLayoutView="70" workbookViewId="0">
      <selection activeCell="K3" sqref="K3:L8"/>
    </sheetView>
  </sheetViews>
  <sheetFormatPr defaultRowHeight="15.6"/>
  <cols>
    <col min="1" max="1" width="6.44140625" style="2" customWidth="1"/>
    <col min="2" max="2" width="13.6640625" style="8" customWidth="1"/>
    <col min="3" max="3" width="18.77734375" style="2" customWidth="1"/>
    <col min="4" max="4" width="7.88671875" style="4" customWidth="1"/>
    <col min="5" max="5" width="5.6640625" style="5" customWidth="1"/>
    <col min="6" max="7" width="9.33203125" style="6" customWidth="1"/>
    <col min="8" max="8" width="13.109375" style="6" customWidth="1"/>
    <col min="9" max="9" width="11.5546875" style="6" customWidth="1"/>
    <col min="10" max="10" width="23.88671875" style="6" customWidth="1"/>
    <col min="11" max="13" width="11.33203125" style="6" customWidth="1"/>
    <col min="14" max="14" width="25" style="7" customWidth="1"/>
    <col min="15" max="16" width="9.5546875" style="7" customWidth="1"/>
    <col min="17" max="17" width="10.21875" style="2" customWidth="1"/>
    <col min="18" max="19" width="8.88671875" style="2"/>
    <col min="20" max="20" width="10" style="2" customWidth="1"/>
    <col min="21" max="21" width="15.44140625" style="2" customWidth="1"/>
    <col min="22" max="22" width="11.109375" style="2" customWidth="1"/>
    <col min="23" max="23" width="15.21875" style="2" customWidth="1"/>
    <col min="24" max="24" width="12.33203125" style="2" customWidth="1"/>
    <col min="25" max="25" width="14.44140625" style="2" customWidth="1"/>
    <col min="26" max="26" width="16.6640625" style="2" customWidth="1"/>
    <col min="27" max="242" width="8.88671875" style="2"/>
    <col min="243" max="243" width="5" style="2" customWidth="1"/>
    <col min="244" max="244" width="15" style="2" customWidth="1"/>
    <col min="245" max="246" width="14.6640625" style="2" customWidth="1"/>
    <col min="247" max="247" width="6.21875" style="2" customWidth="1"/>
    <col min="248" max="250" width="10.109375" style="2" customWidth="1"/>
    <col min="251" max="251" width="10.44140625" style="2" customWidth="1"/>
    <col min="252" max="259" width="8.88671875" style="2"/>
    <col min="260" max="260" width="6.44140625" style="2" customWidth="1"/>
    <col min="261" max="261" width="12.21875" style="2" customWidth="1"/>
    <col min="262" max="262" width="28.21875" style="2" customWidth="1"/>
    <col min="263" max="263" width="13.77734375" style="2" customWidth="1"/>
    <col min="264" max="264" width="5.6640625" style="2" customWidth="1"/>
    <col min="265" max="266" width="9.33203125" style="2" customWidth="1"/>
    <col min="267" max="267" width="13.109375" style="2" customWidth="1"/>
    <col min="268" max="498" width="8.88671875" style="2"/>
    <col min="499" max="499" width="5" style="2" customWidth="1"/>
    <col min="500" max="500" width="15" style="2" customWidth="1"/>
    <col min="501" max="502" width="14.6640625" style="2" customWidth="1"/>
    <col min="503" max="503" width="6.21875" style="2" customWidth="1"/>
    <col min="504" max="506" width="10.109375" style="2" customWidth="1"/>
    <col min="507" max="507" width="10.44140625" style="2" customWidth="1"/>
    <col min="508" max="515" width="8.88671875" style="2"/>
    <col min="516" max="516" width="6.44140625" style="2" customWidth="1"/>
    <col min="517" max="517" width="12.21875" style="2" customWidth="1"/>
    <col min="518" max="518" width="28.21875" style="2" customWidth="1"/>
    <col min="519" max="519" width="13.77734375" style="2" customWidth="1"/>
    <col min="520" max="520" width="5.6640625" style="2" customWidth="1"/>
    <col min="521" max="522" width="9.33203125" style="2" customWidth="1"/>
    <col min="523" max="523" width="13.109375" style="2" customWidth="1"/>
    <col min="524" max="754" width="8.88671875" style="2"/>
    <col min="755" max="755" width="5" style="2" customWidth="1"/>
    <col min="756" max="756" width="15" style="2" customWidth="1"/>
    <col min="757" max="758" width="14.6640625" style="2" customWidth="1"/>
    <col min="759" max="759" width="6.21875" style="2" customWidth="1"/>
    <col min="760" max="762" width="10.109375" style="2" customWidth="1"/>
    <col min="763" max="763" width="10.44140625" style="2" customWidth="1"/>
    <col min="764" max="771" width="8.88671875" style="2"/>
    <col min="772" max="772" width="6.44140625" style="2" customWidth="1"/>
    <col min="773" max="773" width="12.21875" style="2" customWidth="1"/>
    <col min="774" max="774" width="28.21875" style="2" customWidth="1"/>
    <col min="775" max="775" width="13.77734375" style="2" customWidth="1"/>
    <col min="776" max="776" width="5.6640625" style="2" customWidth="1"/>
    <col min="777" max="778" width="9.33203125" style="2" customWidth="1"/>
    <col min="779" max="779" width="13.109375" style="2" customWidth="1"/>
    <col min="780" max="1010" width="8.88671875" style="2"/>
    <col min="1011" max="1011" width="5" style="2" customWidth="1"/>
    <col min="1012" max="1012" width="15" style="2" customWidth="1"/>
    <col min="1013" max="1014" width="14.6640625" style="2" customWidth="1"/>
    <col min="1015" max="1015" width="6.21875" style="2" customWidth="1"/>
    <col min="1016" max="1018" width="10.109375" style="2" customWidth="1"/>
    <col min="1019" max="1019" width="10.44140625" style="2" customWidth="1"/>
    <col min="1020" max="1027" width="8.88671875" style="2"/>
    <col min="1028" max="1028" width="6.44140625" style="2" customWidth="1"/>
    <col min="1029" max="1029" width="12.21875" style="2" customWidth="1"/>
    <col min="1030" max="1030" width="28.21875" style="2" customWidth="1"/>
    <col min="1031" max="1031" width="13.77734375" style="2" customWidth="1"/>
    <col min="1032" max="1032" width="5.6640625" style="2" customWidth="1"/>
    <col min="1033" max="1034" width="9.33203125" style="2" customWidth="1"/>
    <col min="1035" max="1035" width="13.109375" style="2" customWidth="1"/>
    <col min="1036" max="1266" width="8.88671875" style="2"/>
    <col min="1267" max="1267" width="5" style="2" customWidth="1"/>
    <col min="1268" max="1268" width="15" style="2" customWidth="1"/>
    <col min="1269" max="1270" width="14.6640625" style="2" customWidth="1"/>
    <col min="1271" max="1271" width="6.21875" style="2" customWidth="1"/>
    <col min="1272" max="1274" width="10.109375" style="2" customWidth="1"/>
    <col min="1275" max="1275" width="10.44140625" style="2" customWidth="1"/>
    <col min="1276" max="1283" width="8.88671875" style="2"/>
    <col min="1284" max="1284" width="6.44140625" style="2" customWidth="1"/>
    <col min="1285" max="1285" width="12.21875" style="2" customWidth="1"/>
    <col min="1286" max="1286" width="28.21875" style="2" customWidth="1"/>
    <col min="1287" max="1287" width="13.77734375" style="2" customWidth="1"/>
    <col min="1288" max="1288" width="5.6640625" style="2" customWidth="1"/>
    <col min="1289" max="1290" width="9.33203125" style="2" customWidth="1"/>
    <col min="1291" max="1291" width="13.109375" style="2" customWidth="1"/>
    <col min="1292" max="1522" width="8.88671875" style="2"/>
    <col min="1523" max="1523" width="5" style="2" customWidth="1"/>
    <col min="1524" max="1524" width="15" style="2" customWidth="1"/>
    <col min="1525" max="1526" width="14.6640625" style="2" customWidth="1"/>
    <col min="1527" max="1527" width="6.21875" style="2" customWidth="1"/>
    <col min="1528" max="1530" width="10.109375" style="2" customWidth="1"/>
    <col min="1531" max="1531" width="10.44140625" style="2" customWidth="1"/>
    <col min="1532" max="1539" width="8.88671875" style="2"/>
    <col min="1540" max="1540" width="6.44140625" style="2" customWidth="1"/>
    <col min="1541" max="1541" width="12.21875" style="2" customWidth="1"/>
    <col min="1542" max="1542" width="28.21875" style="2" customWidth="1"/>
    <col min="1543" max="1543" width="13.77734375" style="2" customWidth="1"/>
    <col min="1544" max="1544" width="5.6640625" style="2" customWidth="1"/>
    <col min="1545" max="1546" width="9.33203125" style="2" customWidth="1"/>
    <col min="1547" max="1547" width="13.109375" style="2" customWidth="1"/>
    <col min="1548" max="1778" width="8.88671875" style="2"/>
    <col min="1779" max="1779" width="5" style="2" customWidth="1"/>
    <col min="1780" max="1780" width="15" style="2" customWidth="1"/>
    <col min="1781" max="1782" width="14.6640625" style="2" customWidth="1"/>
    <col min="1783" max="1783" width="6.21875" style="2" customWidth="1"/>
    <col min="1784" max="1786" width="10.109375" style="2" customWidth="1"/>
    <col min="1787" max="1787" width="10.44140625" style="2" customWidth="1"/>
    <col min="1788" max="1795" width="8.88671875" style="2"/>
    <col min="1796" max="1796" width="6.44140625" style="2" customWidth="1"/>
    <col min="1797" max="1797" width="12.21875" style="2" customWidth="1"/>
    <col min="1798" max="1798" width="28.21875" style="2" customWidth="1"/>
    <col min="1799" max="1799" width="13.77734375" style="2" customWidth="1"/>
    <col min="1800" max="1800" width="5.6640625" style="2" customWidth="1"/>
    <col min="1801" max="1802" width="9.33203125" style="2" customWidth="1"/>
    <col min="1803" max="1803" width="13.109375" style="2" customWidth="1"/>
    <col min="1804" max="2034" width="8.88671875" style="2"/>
    <col min="2035" max="2035" width="5" style="2" customWidth="1"/>
    <col min="2036" max="2036" width="15" style="2" customWidth="1"/>
    <col min="2037" max="2038" width="14.6640625" style="2" customWidth="1"/>
    <col min="2039" max="2039" width="6.21875" style="2" customWidth="1"/>
    <col min="2040" max="2042" width="10.109375" style="2" customWidth="1"/>
    <col min="2043" max="2043" width="10.44140625" style="2" customWidth="1"/>
    <col min="2044" max="2051" width="8.88671875" style="2"/>
    <col min="2052" max="2052" width="6.44140625" style="2" customWidth="1"/>
    <col min="2053" max="2053" width="12.21875" style="2" customWidth="1"/>
    <col min="2054" max="2054" width="28.21875" style="2" customWidth="1"/>
    <col min="2055" max="2055" width="13.77734375" style="2" customWidth="1"/>
    <col min="2056" max="2056" width="5.6640625" style="2" customWidth="1"/>
    <col min="2057" max="2058" width="9.33203125" style="2" customWidth="1"/>
    <col min="2059" max="2059" width="13.109375" style="2" customWidth="1"/>
    <col min="2060" max="2290" width="8.88671875" style="2"/>
    <col min="2291" max="2291" width="5" style="2" customWidth="1"/>
    <col min="2292" max="2292" width="15" style="2" customWidth="1"/>
    <col min="2293" max="2294" width="14.6640625" style="2" customWidth="1"/>
    <col min="2295" max="2295" width="6.21875" style="2" customWidth="1"/>
    <col min="2296" max="2298" width="10.109375" style="2" customWidth="1"/>
    <col min="2299" max="2299" width="10.44140625" style="2" customWidth="1"/>
    <col min="2300" max="2307" width="8.88671875" style="2"/>
    <col min="2308" max="2308" width="6.44140625" style="2" customWidth="1"/>
    <col min="2309" max="2309" width="12.21875" style="2" customWidth="1"/>
    <col min="2310" max="2310" width="28.21875" style="2" customWidth="1"/>
    <col min="2311" max="2311" width="13.77734375" style="2" customWidth="1"/>
    <col min="2312" max="2312" width="5.6640625" style="2" customWidth="1"/>
    <col min="2313" max="2314" width="9.33203125" style="2" customWidth="1"/>
    <col min="2315" max="2315" width="13.109375" style="2" customWidth="1"/>
    <col min="2316" max="2546" width="8.88671875" style="2"/>
    <col min="2547" max="2547" width="5" style="2" customWidth="1"/>
    <col min="2548" max="2548" width="15" style="2" customWidth="1"/>
    <col min="2549" max="2550" width="14.6640625" style="2" customWidth="1"/>
    <col min="2551" max="2551" width="6.21875" style="2" customWidth="1"/>
    <col min="2552" max="2554" width="10.109375" style="2" customWidth="1"/>
    <col min="2555" max="2555" width="10.44140625" style="2" customWidth="1"/>
    <col min="2556" max="2563" width="8.88671875" style="2"/>
    <col min="2564" max="2564" width="6.44140625" style="2" customWidth="1"/>
    <col min="2565" max="2565" width="12.21875" style="2" customWidth="1"/>
    <col min="2566" max="2566" width="28.21875" style="2" customWidth="1"/>
    <col min="2567" max="2567" width="13.77734375" style="2" customWidth="1"/>
    <col min="2568" max="2568" width="5.6640625" style="2" customWidth="1"/>
    <col min="2569" max="2570" width="9.33203125" style="2" customWidth="1"/>
    <col min="2571" max="2571" width="13.109375" style="2" customWidth="1"/>
    <col min="2572" max="2802" width="8.88671875" style="2"/>
    <col min="2803" max="2803" width="5" style="2" customWidth="1"/>
    <col min="2804" max="2804" width="15" style="2" customWidth="1"/>
    <col min="2805" max="2806" width="14.6640625" style="2" customWidth="1"/>
    <col min="2807" max="2807" width="6.21875" style="2" customWidth="1"/>
    <col min="2808" max="2810" width="10.109375" style="2" customWidth="1"/>
    <col min="2811" max="2811" width="10.44140625" style="2" customWidth="1"/>
    <col min="2812" max="2819" width="8.88671875" style="2"/>
    <col min="2820" max="2820" width="6.44140625" style="2" customWidth="1"/>
    <col min="2821" max="2821" width="12.21875" style="2" customWidth="1"/>
    <col min="2822" max="2822" width="28.21875" style="2" customWidth="1"/>
    <col min="2823" max="2823" width="13.77734375" style="2" customWidth="1"/>
    <col min="2824" max="2824" width="5.6640625" style="2" customWidth="1"/>
    <col min="2825" max="2826" width="9.33203125" style="2" customWidth="1"/>
    <col min="2827" max="2827" width="13.109375" style="2" customWidth="1"/>
    <col min="2828" max="3058" width="8.88671875" style="2"/>
    <col min="3059" max="3059" width="5" style="2" customWidth="1"/>
    <col min="3060" max="3060" width="15" style="2" customWidth="1"/>
    <col min="3061" max="3062" width="14.6640625" style="2" customWidth="1"/>
    <col min="3063" max="3063" width="6.21875" style="2" customWidth="1"/>
    <col min="3064" max="3066" width="10.109375" style="2" customWidth="1"/>
    <col min="3067" max="3067" width="10.44140625" style="2" customWidth="1"/>
    <col min="3068" max="3075" width="8.88671875" style="2"/>
    <col min="3076" max="3076" width="6.44140625" style="2" customWidth="1"/>
    <col min="3077" max="3077" width="12.21875" style="2" customWidth="1"/>
    <col min="3078" max="3078" width="28.21875" style="2" customWidth="1"/>
    <col min="3079" max="3079" width="13.77734375" style="2" customWidth="1"/>
    <col min="3080" max="3080" width="5.6640625" style="2" customWidth="1"/>
    <col min="3081" max="3082" width="9.33203125" style="2" customWidth="1"/>
    <col min="3083" max="3083" width="13.109375" style="2" customWidth="1"/>
    <col min="3084" max="3314" width="8.88671875" style="2"/>
    <col min="3315" max="3315" width="5" style="2" customWidth="1"/>
    <col min="3316" max="3316" width="15" style="2" customWidth="1"/>
    <col min="3317" max="3318" width="14.6640625" style="2" customWidth="1"/>
    <col min="3319" max="3319" width="6.21875" style="2" customWidth="1"/>
    <col min="3320" max="3322" width="10.109375" style="2" customWidth="1"/>
    <col min="3323" max="3323" width="10.44140625" style="2" customWidth="1"/>
    <col min="3324" max="3331" width="8.88671875" style="2"/>
    <col min="3332" max="3332" width="6.44140625" style="2" customWidth="1"/>
    <col min="3333" max="3333" width="12.21875" style="2" customWidth="1"/>
    <col min="3334" max="3334" width="28.21875" style="2" customWidth="1"/>
    <col min="3335" max="3335" width="13.77734375" style="2" customWidth="1"/>
    <col min="3336" max="3336" width="5.6640625" style="2" customWidth="1"/>
    <col min="3337" max="3338" width="9.33203125" style="2" customWidth="1"/>
    <col min="3339" max="3339" width="13.109375" style="2" customWidth="1"/>
    <col min="3340" max="3570" width="8.88671875" style="2"/>
    <col min="3571" max="3571" width="5" style="2" customWidth="1"/>
    <col min="3572" max="3572" width="15" style="2" customWidth="1"/>
    <col min="3573" max="3574" width="14.6640625" style="2" customWidth="1"/>
    <col min="3575" max="3575" width="6.21875" style="2" customWidth="1"/>
    <col min="3576" max="3578" width="10.109375" style="2" customWidth="1"/>
    <col min="3579" max="3579" width="10.44140625" style="2" customWidth="1"/>
    <col min="3580" max="3587" width="8.88671875" style="2"/>
    <col min="3588" max="3588" width="6.44140625" style="2" customWidth="1"/>
    <col min="3589" max="3589" width="12.21875" style="2" customWidth="1"/>
    <col min="3590" max="3590" width="28.21875" style="2" customWidth="1"/>
    <col min="3591" max="3591" width="13.77734375" style="2" customWidth="1"/>
    <col min="3592" max="3592" width="5.6640625" style="2" customWidth="1"/>
    <col min="3593" max="3594" width="9.33203125" style="2" customWidth="1"/>
    <col min="3595" max="3595" width="13.109375" style="2" customWidth="1"/>
    <col min="3596" max="3826" width="8.88671875" style="2"/>
    <col min="3827" max="3827" width="5" style="2" customWidth="1"/>
    <col min="3828" max="3828" width="15" style="2" customWidth="1"/>
    <col min="3829" max="3830" width="14.6640625" style="2" customWidth="1"/>
    <col min="3831" max="3831" width="6.21875" style="2" customWidth="1"/>
    <col min="3832" max="3834" width="10.109375" style="2" customWidth="1"/>
    <col min="3835" max="3835" width="10.44140625" style="2" customWidth="1"/>
    <col min="3836" max="3843" width="8.88671875" style="2"/>
    <col min="3844" max="3844" width="6.44140625" style="2" customWidth="1"/>
    <col min="3845" max="3845" width="12.21875" style="2" customWidth="1"/>
    <col min="3846" max="3846" width="28.21875" style="2" customWidth="1"/>
    <col min="3847" max="3847" width="13.77734375" style="2" customWidth="1"/>
    <col min="3848" max="3848" width="5.6640625" style="2" customWidth="1"/>
    <col min="3849" max="3850" width="9.33203125" style="2" customWidth="1"/>
    <col min="3851" max="3851" width="13.109375" style="2" customWidth="1"/>
    <col min="3852" max="4082" width="8.88671875" style="2"/>
    <col min="4083" max="4083" width="5" style="2" customWidth="1"/>
    <col min="4084" max="4084" width="15" style="2" customWidth="1"/>
    <col min="4085" max="4086" width="14.6640625" style="2" customWidth="1"/>
    <col min="4087" max="4087" width="6.21875" style="2" customWidth="1"/>
    <col min="4088" max="4090" width="10.109375" style="2" customWidth="1"/>
    <col min="4091" max="4091" width="10.44140625" style="2" customWidth="1"/>
    <col min="4092" max="4099" width="8.88671875" style="2"/>
    <col min="4100" max="4100" width="6.44140625" style="2" customWidth="1"/>
    <col min="4101" max="4101" width="12.21875" style="2" customWidth="1"/>
    <col min="4102" max="4102" width="28.21875" style="2" customWidth="1"/>
    <col min="4103" max="4103" width="13.77734375" style="2" customWidth="1"/>
    <col min="4104" max="4104" width="5.6640625" style="2" customWidth="1"/>
    <col min="4105" max="4106" width="9.33203125" style="2" customWidth="1"/>
    <col min="4107" max="4107" width="13.109375" style="2" customWidth="1"/>
    <col min="4108" max="4338" width="8.88671875" style="2"/>
    <col min="4339" max="4339" width="5" style="2" customWidth="1"/>
    <col min="4340" max="4340" width="15" style="2" customWidth="1"/>
    <col min="4341" max="4342" width="14.6640625" style="2" customWidth="1"/>
    <col min="4343" max="4343" width="6.21875" style="2" customWidth="1"/>
    <col min="4344" max="4346" width="10.109375" style="2" customWidth="1"/>
    <col min="4347" max="4347" width="10.44140625" style="2" customWidth="1"/>
    <col min="4348" max="4355" width="8.88671875" style="2"/>
    <col min="4356" max="4356" width="6.44140625" style="2" customWidth="1"/>
    <col min="4357" max="4357" width="12.21875" style="2" customWidth="1"/>
    <col min="4358" max="4358" width="28.21875" style="2" customWidth="1"/>
    <col min="4359" max="4359" width="13.77734375" style="2" customWidth="1"/>
    <col min="4360" max="4360" width="5.6640625" style="2" customWidth="1"/>
    <col min="4361" max="4362" width="9.33203125" style="2" customWidth="1"/>
    <col min="4363" max="4363" width="13.109375" style="2" customWidth="1"/>
    <col min="4364" max="4594" width="8.88671875" style="2"/>
    <col min="4595" max="4595" width="5" style="2" customWidth="1"/>
    <col min="4596" max="4596" width="15" style="2" customWidth="1"/>
    <col min="4597" max="4598" width="14.6640625" style="2" customWidth="1"/>
    <col min="4599" max="4599" width="6.21875" style="2" customWidth="1"/>
    <col min="4600" max="4602" width="10.109375" style="2" customWidth="1"/>
    <col min="4603" max="4603" width="10.44140625" style="2" customWidth="1"/>
    <col min="4604" max="4611" width="8.88671875" style="2"/>
    <col min="4612" max="4612" width="6.44140625" style="2" customWidth="1"/>
    <col min="4613" max="4613" width="12.21875" style="2" customWidth="1"/>
    <col min="4614" max="4614" width="28.21875" style="2" customWidth="1"/>
    <col min="4615" max="4615" width="13.77734375" style="2" customWidth="1"/>
    <col min="4616" max="4616" width="5.6640625" style="2" customWidth="1"/>
    <col min="4617" max="4618" width="9.33203125" style="2" customWidth="1"/>
    <col min="4619" max="4619" width="13.109375" style="2" customWidth="1"/>
    <col min="4620" max="4850" width="8.88671875" style="2"/>
    <col min="4851" max="4851" width="5" style="2" customWidth="1"/>
    <col min="4852" max="4852" width="15" style="2" customWidth="1"/>
    <col min="4853" max="4854" width="14.6640625" style="2" customWidth="1"/>
    <col min="4855" max="4855" width="6.21875" style="2" customWidth="1"/>
    <col min="4856" max="4858" width="10.109375" style="2" customWidth="1"/>
    <col min="4859" max="4859" width="10.44140625" style="2" customWidth="1"/>
    <col min="4860" max="4867" width="8.88671875" style="2"/>
    <col min="4868" max="4868" width="6.44140625" style="2" customWidth="1"/>
    <col min="4869" max="4869" width="12.21875" style="2" customWidth="1"/>
    <col min="4870" max="4870" width="28.21875" style="2" customWidth="1"/>
    <col min="4871" max="4871" width="13.77734375" style="2" customWidth="1"/>
    <col min="4872" max="4872" width="5.6640625" style="2" customWidth="1"/>
    <col min="4873" max="4874" width="9.33203125" style="2" customWidth="1"/>
    <col min="4875" max="4875" width="13.109375" style="2" customWidth="1"/>
    <col min="4876" max="5106" width="8.88671875" style="2"/>
    <col min="5107" max="5107" width="5" style="2" customWidth="1"/>
    <col min="5108" max="5108" width="15" style="2" customWidth="1"/>
    <col min="5109" max="5110" width="14.6640625" style="2" customWidth="1"/>
    <col min="5111" max="5111" width="6.21875" style="2" customWidth="1"/>
    <col min="5112" max="5114" width="10.109375" style="2" customWidth="1"/>
    <col min="5115" max="5115" width="10.44140625" style="2" customWidth="1"/>
    <col min="5116" max="5123" width="8.88671875" style="2"/>
    <col min="5124" max="5124" width="6.44140625" style="2" customWidth="1"/>
    <col min="5125" max="5125" width="12.21875" style="2" customWidth="1"/>
    <col min="5126" max="5126" width="28.21875" style="2" customWidth="1"/>
    <col min="5127" max="5127" width="13.77734375" style="2" customWidth="1"/>
    <col min="5128" max="5128" width="5.6640625" style="2" customWidth="1"/>
    <col min="5129" max="5130" width="9.33203125" style="2" customWidth="1"/>
    <col min="5131" max="5131" width="13.109375" style="2" customWidth="1"/>
    <col min="5132" max="5362" width="8.88671875" style="2"/>
    <col min="5363" max="5363" width="5" style="2" customWidth="1"/>
    <col min="5364" max="5364" width="15" style="2" customWidth="1"/>
    <col min="5365" max="5366" width="14.6640625" style="2" customWidth="1"/>
    <col min="5367" max="5367" width="6.21875" style="2" customWidth="1"/>
    <col min="5368" max="5370" width="10.109375" style="2" customWidth="1"/>
    <col min="5371" max="5371" width="10.44140625" style="2" customWidth="1"/>
    <col min="5372" max="5379" width="8.88671875" style="2"/>
    <col min="5380" max="5380" width="6.44140625" style="2" customWidth="1"/>
    <col min="5381" max="5381" width="12.21875" style="2" customWidth="1"/>
    <col min="5382" max="5382" width="28.21875" style="2" customWidth="1"/>
    <col min="5383" max="5383" width="13.77734375" style="2" customWidth="1"/>
    <col min="5384" max="5384" width="5.6640625" style="2" customWidth="1"/>
    <col min="5385" max="5386" width="9.33203125" style="2" customWidth="1"/>
    <col min="5387" max="5387" width="13.109375" style="2" customWidth="1"/>
    <col min="5388" max="5618" width="8.88671875" style="2"/>
    <col min="5619" max="5619" width="5" style="2" customWidth="1"/>
    <col min="5620" max="5620" width="15" style="2" customWidth="1"/>
    <col min="5621" max="5622" width="14.6640625" style="2" customWidth="1"/>
    <col min="5623" max="5623" width="6.21875" style="2" customWidth="1"/>
    <col min="5624" max="5626" width="10.109375" style="2" customWidth="1"/>
    <col min="5627" max="5627" width="10.44140625" style="2" customWidth="1"/>
    <col min="5628" max="5635" width="8.88671875" style="2"/>
    <col min="5636" max="5636" width="6.44140625" style="2" customWidth="1"/>
    <col min="5637" max="5637" width="12.21875" style="2" customWidth="1"/>
    <col min="5638" max="5638" width="28.21875" style="2" customWidth="1"/>
    <col min="5639" max="5639" width="13.77734375" style="2" customWidth="1"/>
    <col min="5640" max="5640" width="5.6640625" style="2" customWidth="1"/>
    <col min="5641" max="5642" width="9.33203125" style="2" customWidth="1"/>
    <col min="5643" max="5643" width="13.109375" style="2" customWidth="1"/>
    <col min="5644" max="5874" width="8.88671875" style="2"/>
    <col min="5875" max="5875" width="5" style="2" customWidth="1"/>
    <col min="5876" max="5876" width="15" style="2" customWidth="1"/>
    <col min="5877" max="5878" width="14.6640625" style="2" customWidth="1"/>
    <col min="5879" max="5879" width="6.21875" style="2" customWidth="1"/>
    <col min="5880" max="5882" width="10.109375" style="2" customWidth="1"/>
    <col min="5883" max="5883" width="10.44140625" style="2" customWidth="1"/>
    <col min="5884" max="5891" width="8.88671875" style="2"/>
    <col min="5892" max="5892" width="6.44140625" style="2" customWidth="1"/>
    <col min="5893" max="5893" width="12.21875" style="2" customWidth="1"/>
    <col min="5894" max="5894" width="28.21875" style="2" customWidth="1"/>
    <col min="5895" max="5895" width="13.77734375" style="2" customWidth="1"/>
    <col min="5896" max="5896" width="5.6640625" style="2" customWidth="1"/>
    <col min="5897" max="5898" width="9.33203125" style="2" customWidth="1"/>
    <col min="5899" max="5899" width="13.109375" style="2" customWidth="1"/>
    <col min="5900" max="6130" width="8.88671875" style="2"/>
    <col min="6131" max="6131" width="5" style="2" customWidth="1"/>
    <col min="6132" max="6132" width="15" style="2" customWidth="1"/>
    <col min="6133" max="6134" width="14.6640625" style="2" customWidth="1"/>
    <col min="6135" max="6135" width="6.21875" style="2" customWidth="1"/>
    <col min="6136" max="6138" width="10.109375" style="2" customWidth="1"/>
    <col min="6139" max="6139" width="10.44140625" style="2" customWidth="1"/>
    <col min="6140" max="6147" width="8.88671875" style="2"/>
    <col min="6148" max="6148" width="6.44140625" style="2" customWidth="1"/>
    <col min="6149" max="6149" width="12.21875" style="2" customWidth="1"/>
    <col min="6150" max="6150" width="28.21875" style="2" customWidth="1"/>
    <col min="6151" max="6151" width="13.77734375" style="2" customWidth="1"/>
    <col min="6152" max="6152" width="5.6640625" style="2" customWidth="1"/>
    <col min="6153" max="6154" width="9.33203125" style="2" customWidth="1"/>
    <col min="6155" max="6155" width="13.109375" style="2" customWidth="1"/>
    <col min="6156" max="6386" width="8.88671875" style="2"/>
    <col min="6387" max="6387" width="5" style="2" customWidth="1"/>
    <col min="6388" max="6388" width="15" style="2" customWidth="1"/>
    <col min="6389" max="6390" width="14.6640625" style="2" customWidth="1"/>
    <col min="6391" max="6391" width="6.21875" style="2" customWidth="1"/>
    <col min="6392" max="6394" width="10.109375" style="2" customWidth="1"/>
    <col min="6395" max="6395" width="10.44140625" style="2" customWidth="1"/>
    <col min="6396" max="6403" width="8.88671875" style="2"/>
    <col min="6404" max="6404" width="6.44140625" style="2" customWidth="1"/>
    <col min="6405" max="6405" width="12.21875" style="2" customWidth="1"/>
    <col min="6406" max="6406" width="28.21875" style="2" customWidth="1"/>
    <col min="6407" max="6407" width="13.77734375" style="2" customWidth="1"/>
    <col min="6408" max="6408" width="5.6640625" style="2" customWidth="1"/>
    <col min="6409" max="6410" width="9.33203125" style="2" customWidth="1"/>
    <col min="6411" max="6411" width="13.109375" style="2" customWidth="1"/>
    <col min="6412" max="6642" width="8.88671875" style="2"/>
    <col min="6643" max="6643" width="5" style="2" customWidth="1"/>
    <col min="6644" max="6644" width="15" style="2" customWidth="1"/>
    <col min="6645" max="6646" width="14.6640625" style="2" customWidth="1"/>
    <col min="6647" max="6647" width="6.21875" style="2" customWidth="1"/>
    <col min="6648" max="6650" width="10.109375" style="2" customWidth="1"/>
    <col min="6651" max="6651" width="10.44140625" style="2" customWidth="1"/>
    <col min="6652" max="6659" width="8.88671875" style="2"/>
    <col min="6660" max="6660" width="6.44140625" style="2" customWidth="1"/>
    <col min="6661" max="6661" width="12.21875" style="2" customWidth="1"/>
    <col min="6662" max="6662" width="28.21875" style="2" customWidth="1"/>
    <col min="6663" max="6663" width="13.77734375" style="2" customWidth="1"/>
    <col min="6664" max="6664" width="5.6640625" style="2" customWidth="1"/>
    <col min="6665" max="6666" width="9.33203125" style="2" customWidth="1"/>
    <col min="6667" max="6667" width="13.109375" style="2" customWidth="1"/>
    <col min="6668" max="6898" width="8.88671875" style="2"/>
    <col min="6899" max="6899" width="5" style="2" customWidth="1"/>
    <col min="6900" max="6900" width="15" style="2" customWidth="1"/>
    <col min="6901" max="6902" width="14.6640625" style="2" customWidth="1"/>
    <col min="6903" max="6903" width="6.21875" style="2" customWidth="1"/>
    <col min="6904" max="6906" width="10.109375" style="2" customWidth="1"/>
    <col min="6907" max="6907" width="10.44140625" style="2" customWidth="1"/>
    <col min="6908" max="6915" width="8.88671875" style="2"/>
    <col min="6916" max="6916" width="6.44140625" style="2" customWidth="1"/>
    <col min="6917" max="6917" width="12.21875" style="2" customWidth="1"/>
    <col min="6918" max="6918" width="28.21875" style="2" customWidth="1"/>
    <col min="6919" max="6919" width="13.77734375" style="2" customWidth="1"/>
    <col min="6920" max="6920" width="5.6640625" style="2" customWidth="1"/>
    <col min="6921" max="6922" width="9.33203125" style="2" customWidth="1"/>
    <col min="6923" max="6923" width="13.109375" style="2" customWidth="1"/>
    <col min="6924" max="7154" width="8.88671875" style="2"/>
    <col min="7155" max="7155" width="5" style="2" customWidth="1"/>
    <col min="7156" max="7156" width="15" style="2" customWidth="1"/>
    <col min="7157" max="7158" width="14.6640625" style="2" customWidth="1"/>
    <col min="7159" max="7159" width="6.21875" style="2" customWidth="1"/>
    <col min="7160" max="7162" width="10.109375" style="2" customWidth="1"/>
    <col min="7163" max="7163" width="10.44140625" style="2" customWidth="1"/>
    <col min="7164" max="7171" width="8.88671875" style="2"/>
    <col min="7172" max="7172" width="6.44140625" style="2" customWidth="1"/>
    <col min="7173" max="7173" width="12.21875" style="2" customWidth="1"/>
    <col min="7174" max="7174" width="28.21875" style="2" customWidth="1"/>
    <col min="7175" max="7175" width="13.77734375" style="2" customWidth="1"/>
    <col min="7176" max="7176" width="5.6640625" style="2" customWidth="1"/>
    <col min="7177" max="7178" width="9.33203125" style="2" customWidth="1"/>
    <col min="7179" max="7179" width="13.109375" style="2" customWidth="1"/>
    <col min="7180" max="7410" width="8.88671875" style="2"/>
    <col min="7411" max="7411" width="5" style="2" customWidth="1"/>
    <col min="7412" max="7412" width="15" style="2" customWidth="1"/>
    <col min="7413" max="7414" width="14.6640625" style="2" customWidth="1"/>
    <col min="7415" max="7415" width="6.21875" style="2" customWidth="1"/>
    <col min="7416" max="7418" width="10.109375" style="2" customWidth="1"/>
    <col min="7419" max="7419" width="10.44140625" style="2" customWidth="1"/>
    <col min="7420" max="7427" width="8.88671875" style="2"/>
    <col min="7428" max="7428" width="6.44140625" style="2" customWidth="1"/>
    <col min="7429" max="7429" width="12.21875" style="2" customWidth="1"/>
    <col min="7430" max="7430" width="28.21875" style="2" customWidth="1"/>
    <col min="7431" max="7431" width="13.77734375" style="2" customWidth="1"/>
    <col min="7432" max="7432" width="5.6640625" style="2" customWidth="1"/>
    <col min="7433" max="7434" width="9.33203125" style="2" customWidth="1"/>
    <col min="7435" max="7435" width="13.109375" style="2" customWidth="1"/>
    <col min="7436" max="7666" width="8.88671875" style="2"/>
    <col min="7667" max="7667" width="5" style="2" customWidth="1"/>
    <col min="7668" max="7668" width="15" style="2" customWidth="1"/>
    <col min="7669" max="7670" width="14.6640625" style="2" customWidth="1"/>
    <col min="7671" max="7671" width="6.21875" style="2" customWidth="1"/>
    <col min="7672" max="7674" width="10.109375" style="2" customWidth="1"/>
    <col min="7675" max="7675" width="10.44140625" style="2" customWidth="1"/>
    <col min="7676" max="7683" width="8.88671875" style="2"/>
    <col min="7684" max="7684" width="6.44140625" style="2" customWidth="1"/>
    <col min="7685" max="7685" width="12.21875" style="2" customWidth="1"/>
    <col min="7686" max="7686" width="28.21875" style="2" customWidth="1"/>
    <col min="7687" max="7687" width="13.77734375" style="2" customWidth="1"/>
    <col min="7688" max="7688" width="5.6640625" style="2" customWidth="1"/>
    <col min="7689" max="7690" width="9.33203125" style="2" customWidth="1"/>
    <col min="7691" max="7691" width="13.109375" style="2" customWidth="1"/>
    <col min="7692" max="7922" width="8.88671875" style="2"/>
    <col min="7923" max="7923" width="5" style="2" customWidth="1"/>
    <col min="7924" max="7924" width="15" style="2" customWidth="1"/>
    <col min="7925" max="7926" width="14.6640625" style="2" customWidth="1"/>
    <col min="7927" max="7927" width="6.21875" style="2" customWidth="1"/>
    <col min="7928" max="7930" width="10.109375" style="2" customWidth="1"/>
    <col min="7931" max="7931" width="10.44140625" style="2" customWidth="1"/>
    <col min="7932" max="7939" width="8.88671875" style="2"/>
    <col min="7940" max="7940" width="6.44140625" style="2" customWidth="1"/>
    <col min="7941" max="7941" width="12.21875" style="2" customWidth="1"/>
    <col min="7942" max="7942" width="28.21875" style="2" customWidth="1"/>
    <col min="7943" max="7943" width="13.77734375" style="2" customWidth="1"/>
    <col min="7944" max="7944" width="5.6640625" style="2" customWidth="1"/>
    <col min="7945" max="7946" width="9.33203125" style="2" customWidth="1"/>
    <col min="7947" max="7947" width="13.109375" style="2" customWidth="1"/>
    <col min="7948" max="8178" width="8.88671875" style="2"/>
    <col min="8179" max="8179" width="5" style="2" customWidth="1"/>
    <col min="8180" max="8180" width="15" style="2" customWidth="1"/>
    <col min="8181" max="8182" width="14.6640625" style="2" customWidth="1"/>
    <col min="8183" max="8183" width="6.21875" style="2" customWidth="1"/>
    <col min="8184" max="8186" width="10.109375" style="2" customWidth="1"/>
    <col min="8187" max="8187" width="10.44140625" style="2" customWidth="1"/>
    <col min="8188" max="8195" width="8.88671875" style="2"/>
    <col min="8196" max="8196" width="6.44140625" style="2" customWidth="1"/>
    <col min="8197" max="8197" width="12.21875" style="2" customWidth="1"/>
    <col min="8198" max="8198" width="28.21875" style="2" customWidth="1"/>
    <col min="8199" max="8199" width="13.77734375" style="2" customWidth="1"/>
    <col min="8200" max="8200" width="5.6640625" style="2" customWidth="1"/>
    <col min="8201" max="8202" width="9.33203125" style="2" customWidth="1"/>
    <col min="8203" max="8203" width="13.109375" style="2" customWidth="1"/>
    <col min="8204" max="8434" width="8.88671875" style="2"/>
    <col min="8435" max="8435" width="5" style="2" customWidth="1"/>
    <col min="8436" max="8436" width="15" style="2" customWidth="1"/>
    <col min="8437" max="8438" width="14.6640625" style="2" customWidth="1"/>
    <col min="8439" max="8439" width="6.21875" style="2" customWidth="1"/>
    <col min="8440" max="8442" width="10.109375" style="2" customWidth="1"/>
    <col min="8443" max="8443" width="10.44140625" style="2" customWidth="1"/>
    <col min="8444" max="8451" width="8.88671875" style="2"/>
    <col min="8452" max="8452" width="6.44140625" style="2" customWidth="1"/>
    <col min="8453" max="8453" width="12.21875" style="2" customWidth="1"/>
    <col min="8454" max="8454" width="28.21875" style="2" customWidth="1"/>
    <col min="8455" max="8455" width="13.77734375" style="2" customWidth="1"/>
    <col min="8456" max="8456" width="5.6640625" style="2" customWidth="1"/>
    <col min="8457" max="8458" width="9.33203125" style="2" customWidth="1"/>
    <col min="8459" max="8459" width="13.109375" style="2" customWidth="1"/>
    <col min="8460" max="8690" width="8.88671875" style="2"/>
    <col min="8691" max="8691" width="5" style="2" customWidth="1"/>
    <col min="8692" max="8692" width="15" style="2" customWidth="1"/>
    <col min="8693" max="8694" width="14.6640625" style="2" customWidth="1"/>
    <col min="8695" max="8695" width="6.21875" style="2" customWidth="1"/>
    <col min="8696" max="8698" width="10.109375" style="2" customWidth="1"/>
    <col min="8699" max="8699" width="10.44140625" style="2" customWidth="1"/>
    <col min="8700" max="8707" width="8.88671875" style="2"/>
    <col min="8708" max="8708" width="6.44140625" style="2" customWidth="1"/>
    <col min="8709" max="8709" width="12.21875" style="2" customWidth="1"/>
    <col min="8710" max="8710" width="28.21875" style="2" customWidth="1"/>
    <col min="8711" max="8711" width="13.77734375" style="2" customWidth="1"/>
    <col min="8712" max="8712" width="5.6640625" style="2" customWidth="1"/>
    <col min="8713" max="8714" width="9.33203125" style="2" customWidth="1"/>
    <col min="8715" max="8715" width="13.109375" style="2" customWidth="1"/>
    <col min="8716" max="8946" width="8.88671875" style="2"/>
    <col min="8947" max="8947" width="5" style="2" customWidth="1"/>
    <col min="8948" max="8948" width="15" style="2" customWidth="1"/>
    <col min="8949" max="8950" width="14.6640625" style="2" customWidth="1"/>
    <col min="8951" max="8951" width="6.21875" style="2" customWidth="1"/>
    <col min="8952" max="8954" width="10.109375" style="2" customWidth="1"/>
    <col min="8955" max="8955" width="10.44140625" style="2" customWidth="1"/>
    <col min="8956" max="8963" width="8.88671875" style="2"/>
    <col min="8964" max="8964" width="6.44140625" style="2" customWidth="1"/>
    <col min="8965" max="8965" width="12.21875" style="2" customWidth="1"/>
    <col min="8966" max="8966" width="28.21875" style="2" customWidth="1"/>
    <col min="8967" max="8967" width="13.77734375" style="2" customWidth="1"/>
    <col min="8968" max="8968" width="5.6640625" style="2" customWidth="1"/>
    <col min="8969" max="8970" width="9.33203125" style="2" customWidth="1"/>
    <col min="8971" max="8971" width="13.109375" style="2" customWidth="1"/>
    <col min="8972" max="9202" width="8.88671875" style="2"/>
    <col min="9203" max="9203" width="5" style="2" customWidth="1"/>
    <col min="9204" max="9204" width="15" style="2" customWidth="1"/>
    <col min="9205" max="9206" width="14.6640625" style="2" customWidth="1"/>
    <col min="9207" max="9207" width="6.21875" style="2" customWidth="1"/>
    <col min="9208" max="9210" width="10.109375" style="2" customWidth="1"/>
    <col min="9211" max="9211" width="10.44140625" style="2" customWidth="1"/>
    <col min="9212" max="9219" width="8.88671875" style="2"/>
    <col min="9220" max="9220" width="6.44140625" style="2" customWidth="1"/>
    <col min="9221" max="9221" width="12.21875" style="2" customWidth="1"/>
    <col min="9222" max="9222" width="28.21875" style="2" customWidth="1"/>
    <col min="9223" max="9223" width="13.77734375" style="2" customWidth="1"/>
    <col min="9224" max="9224" width="5.6640625" style="2" customWidth="1"/>
    <col min="9225" max="9226" width="9.33203125" style="2" customWidth="1"/>
    <col min="9227" max="9227" width="13.109375" style="2" customWidth="1"/>
    <col min="9228" max="9458" width="8.88671875" style="2"/>
    <col min="9459" max="9459" width="5" style="2" customWidth="1"/>
    <col min="9460" max="9460" width="15" style="2" customWidth="1"/>
    <col min="9461" max="9462" width="14.6640625" style="2" customWidth="1"/>
    <col min="9463" max="9463" width="6.21875" style="2" customWidth="1"/>
    <col min="9464" max="9466" width="10.109375" style="2" customWidth="1"/>
    <col min="9467" max="9467" width="10.44140625" style="2" customWidth="1"/>
    <col min="9468" max="9475" width="8.88671875" style="2"/>
    <col min="9476" max="9476" width="6.44140625" style="2" customWidth="1"/>
    <col min="9477" max="9477" width="12.21875" style="2" customWidth="1"/>
    <col min="9478" max="9478" width="28.21875" style="2" customWidth="1"/>
    <col min="9479" max="9479" width="13.77734375" style="2" customWidth="1"/>
    <col min="9480" max="9480" width="5.6640625" style="2" customWidth="1"/>
    <col min="9481" max="9482" width="9.33203125" style="2" customWidth="1"/>
    <col min="9483" max="9483" width="13.109375" style="2" customWidth="1"/>
    <col min="9484" max="9714" width="8.88671875" style="2"/>
    <col min="9715" max="9715" width="5" style="2" customWidth="1"/>
    <col min="9716" max="9716" width="15" style="2" customWidth="1"/>
    <col min="9717" max="9718" width="14.6640625" style="2" customWidth="1"/>
    <col min="9719" max="9719" width="6.21875" style="2" customWidth="1"/>
    <col min="9720" max="9722" width="10.109375" style="2" customWidth="1"/>
    <col min="9723" max="9723" width="10.44140625" style="2" customWidth="1"/>
    <col min="9724" max="9731" width="8.88671875" style="2"/>
    <col min="9732" max="9732" width="6.44140625" style="2" customWidth="1"/>
    <col min="9733" max="9733" width="12.21875" style="2" customWidth="1"/>
    <col min="9734" max="9734" width="28.21875" style="2" customWidth="1"/>
    <col min="9735" max="9735" width="13.77734375" style="2" customWidth="1"/>
    <col min="9736" max="9736" width="5.6640625" style="2" customWidth="1"/>
    <col min="9737" max="9738" width="9.33203125" style="2" customWidth="1"/>
    <col min="9739" max="9739" width="13.109375" style="2" customWidth="1"/>
    <col min="9740" max="9970" width="8.88671875" style="2"/>
    <col min="9971" max="9971" width="5" style="2" customWidth="1"/>
    <col min="9972" max="9972" width="15" style="2" customWidth="1"/>
    <col min="9973" max="9974" width="14.6640625" style="2" customWidth="1"/>
    <col min="9975" max="9975" width="6.21875" style="2" customWidth="1"/>
    <col min="9976" max="9978" width="10.109375" style="2" customWidth="1"/>
    <col min="9979" max="9979" width="10.44140625" style="2" customWidth="1"/>
    <col min="9980" max="9987" width="8.88671875" style="2"/>
    <col min="9988" max="9988" width="6.44140625" style="2" customWidth="1"/>
    <col min="9989" max="9989" width="12.21875" style="2" customWidth="1"/>
    <col min="9990" max="9990" width="28.21875" style="2" customWidth="1"/>
    <col min="9991" max="9991" width="13.77734375" style="2" customWidth="1"/>
    <col min="9992" max="9992" width="5.6640625" style="2" customWidth="1"/>
    <col min="9993" max="9994" width="9.33203125" style="2" customWidth="1"/>
    <col min="9995" max="9995" width="13.109375" style="2" customWidth="1"/>
    <col min="9996" max="10226" width="8.88671875" style="2"/>
    <col min="10227" max="10227" width="5" style="2" customWidth="1"/>
    <col min="10228" max="10228" width="15" style="2" customWidth="1"/>
    <col min="10229" max="10230" width="14.6640625" style="2" customWidth="1"/>
    <col min="10231" max="10231" width="6.21875" style="2" customWidth="1"/>
    <col min="10232" max="10234" width="10.109375" style="2" customWidth="1"/>
    <col min="10235" max="10235" width="10.44140625" style="2" customWidth="1"/>
    <col min="10236" max="10243" width="8.88671875" style="2"/>
    <col min="10244" max="10244" width="6.44140625" style="2" customWidth="1"/>
    <col min="10245" max="10245" width="12.21875" style="2" customWidth="1"/>
    <col min="10246" max="10246" width="28.21875" style="2" customWidth="1"/>
    <col min="10247" max="10247" width="13.77734375" style="2" customWidth="1"/>
    <col min="10248" max="10248" width="5.6640625" style="2" customWidth="1"/>
    <col min="10249" max="10250" width="9.33203125" style="2" customWidth="1"/>
    <col min="10251" max="10251" width="13.109375" style="2" customWidth="1"/>
    <col min="10252" max="10482" width="8.88671875" style="2"/>
    <col min="10483" max="10483" width="5" style="2" customWidth="1"/>
    <col min="10484" max="10484" width="15" style="2" customWidth="1"/>
    <col min="10485" max="10486" width="14.6640625" style="2" customWidth="1"/>
    <col min="10487" max="10487" width="6.21875" style="2" customWidth="1"/>
    <col min="10488" max="10490" width="10.109375" style="2" customWidth="1"/>
    <col min="10491" max="10491" width="10.44140625" style="2" customWidth="1"/>
    <col min="10492" max="10499" width="8.88671875" style="2"/>
    <col min="10500" max="10500" width="6.44140625" style="2" customWidth="1"/>
    <col min="10501" max="10501" width="12.21875" style="2" customWidth="1"/>
    <col min="10502" max="10502" width="28.21875" style="2" customWidth="1"/>
    <col min="10503" max="10503" width="13.77734375" style="2" customWidth="1"/>
    <col min="10504" max="10504" width="5.6640625" style="2" customWidth="1"/>
    <col min="10505" max="10506" width="9.33203125" style="2" customWidth="1"/>
    <col min="10507" max="10507" width="13.109375" style="2" customWidth="1"/>
    <col min="10508" max="10738" width="8.88671875" style="2"/>
    <col min="10739" max="10739" width="5" style="2" customWidth="1"/>
    <col min="10740" max="10740" width="15" style="2" customWidth="1"/>
    <col min="10741" max="10742" width="14.6640625" style="2" customWidth="1"/>
    <col min="10743" max="10743" width="6.21875" style="2" customWidth="1"/>
    <col min="10744" max="10746" width="10.109375" style="2" customWidth="1"/>
    <col min="10747" max="10747" width="10.44140625" style="2" customWidth="1"/>
    <col min="10748" max="10755" width="8.88671875" style="2"/>
    <col min="10756" max="10756" width="6.44140625" style="2" customWidth="1"/>
    <col min="10757" max="10757" width="12.21875" style="2" customWidth="1"/>
    <col min="10758" max="10758" width="28.21875" style="2" customWidth="1"/>
    <col min="10759" max="10759" width="13.77734375" style="2" customWidth="1"/>
    <col min="10760" max="10760" width="5.6640625" style="2" customWidth="1"/>
    <col min="10761" max="10762" width="9.33203125" style="2" customWidth="1"/>
    <col min="10763" max="10763" width="13.109375" style="2" customWidth="1"/>
    <col min="10764" max="10994" width="8.88671875" style="2"/>
    <col min="10995" max="10995" width="5" style="2" customWidth="1"/>
    <col min="10996" max="10996" width="15" style="2" customWidth="1"/>
    <col min="10997" max="10998" width="14.6640625" style="2" customWidth="1"/>
    <col min="10999" max="10999" width="6.21875" style="2" customWidth="1"/>
    <col min="11000" max="11002" width="10.109375" style="2" customWidth="1"/>
    <col min="11003" max="11003" width="10.44140625" style="2" customWidth="1"/>
    <col min="11004" max="11011" width="8.88671875" style="2"/>
    <col min="11012" max="11012" width="6.44140625" style="2" customWidth="1"/>
    <col min="11013" max="11013" width="12.21875" style="2" customWidth="1"/>
    <col min="11014" max="11014" width="28.21875" style="2" customWidth="1"/>
    <col min="11015" max="11015" width="13.77734375" style="2" customWidth="1"/>
    <col min="11016" max="11016" width="5.6640625" style="2" customWidth="1"/>
    <col min="11017" max="11018" width="9.33203125" style="2" customWidth="1"/>
    <col min="11019" max="11019" width="13.109375" style="2" customWidth="1"/>
    <col min="11020" max="11250" width="8.88671875" style="2"/>
    <col min="11251" max="11251" width="5" style="2" customWidth="1"/>
    <col min="11252" max="11252" width="15" style="2" customWidth="1"/>
    <col min="11253" max="11254" width="14.6640625" style="2" customWidth="1"/>
    <col min="11255" max="11255" width="6.21875" style="2" customWidth="1"/>
    <col min="11256" max="11258" width="10.109375" style="2" customWidth="1"/>
    <col min="11259" max="11259" width="10.44140625" style="2" customWidth="1"/>
    <col min="11260" max="11267" width="8.88671875" style="2"/>
    <col min="11268" max="11268" width="6.44140625" style="2" customWidth="1"/>
    <col min="11269" max="11269" width="12.21875" style="2" customWidth="1"/>
    <col min="11270" max="11270" width="28.21875" style="2" customWidth="1"/>
    <col min="11271" max="11271" width="13.77734375" style="2" customWidth="1"/>
    <col min="11272" max="11272" width="5.6640625" style="2" customWidth="1"/>
    <col min="11273" max="11274" width="9.33203125" style="2" customWidth="1"/>
    <col min="11275" max="11275" width="13.109375" style="2" customWidth="1"/>
    <col min="11276" max="11506" width="8.88671875" style="2"/>
    <col min="11507" max="11507" width="5" style="2" customWidth="1"/>
    <col min="11508" max="11508" width="15" style="2" customWidth="1"/>
    <col min="11509" max="11510" width="14.6640625" style="2" customWidth="1"/>
    <col min="11511" max="11511" width="6.21875" style="2" customWidth="1"/>
    <col min="11512" max="11514" width="10.109375" style="2" customWidth="1"/>
    <col min="11515" max="11515" width="10.44140625" style="2" customWidth="1"/>
    <col min="11516" max="11523" width="8.88671875" style="2"/>
    <col min="11524" max="11524" width="6.44140625" style="2" customWidth="1"/>
    <col min="11525" max="11525" width="12.21875" style="2" customWidth="1"/>
    <col min="11526" max="11526" width="28.21875" style="2" customWidth="1"/>
    <col min="11527" max="11527" width="13.77734375" style="2" customWidth="1"/>
    <col min="11528" max="11528" width="5.6640625" style="2" customWidth="1"/>
    <col min="11529" max="11530" width="9.33203125" style="2" customWidth="1"/>
    <col min="11531" max="11531" width="13.109375" style="2" customWidth="1"/>
    <col min="11532" max="11762" width="8.88671875" style="2"/>
    <col min="11763" max="11763" width="5" style="2" customWidth="1"/>
    <col min="11764" max="11764" width="15" style="2" customWidth="1"/>
    <col min="11765" max="11766" width="14.6640625" style="2" customWidth="1"/>
    <col min="11767" max="11767" width="6.21875" style="2" customWidth="1"/>
    <col min="11768" max="11770" width="10.109375" style="2" customWidth="1"/>
    <col min="11771" max="11771" width="10.44140625" style="2" customWidth="1"/>
    <col min="11772" max="11779" width="8.88671875" style="2"/>
    <col min="11780" max="11780" width="6.44140625" style="2" customWidth="1"/>
    <col min="11781" max="11781" width="12.21875" style="2" customWidth="1"/>
    <col min="11782" max="11782" width="28.21875" style="2" customWidth="1"/>
    <col min="11783" max="11783" width="13.77734375" style="2" customWidth="1"/>
    <col min="11784" max="11784" width="5.6640625" style="2" customWidth="1"/>
    <col min="11785" max="11786" width="9.33203125" style="2" customWidth="1"/>
    <col min="11787" max="11787" width="13.109375" style="2" customWidth="1"/>
    <col min="11788" max="12018" width="8.88671875" style="2"/>
    <col min="12019" max="12019" width="5" style="2" customWidth="1"/>
    <col min="12020" max="12020" width="15" style="2" customWidth="1"/>
    <col min="12021" max="12022" width="14.6640625" style="2" customWidth="1"/>
    <col min="12023" max="12023" width="6.21875" style="2" customWidth="1"/>
    <col min="12024" max="12026" width="10.109375" style="2" customWidth="1"/>
    <col min="12027" max="12027" width="10.44140625" style="2" customWidth="1"/>
    <col min="12028" max="12035" width="8.88671875" style="2"/>
    <col min="12036" max="12036" width="6.44140625" style="2" customWidth="1"/>
    <col min="12037" max="12037" width="12.21875" style="2" customWidth="1"/>
    <col min="12038" max="12038" width="28.21875" style="2" customWidth="1"/>
    <col min="12039" max="12039" width="13.77734375" style="2" customWidth="1"/>
    <col min="12040" max="12040" width="5.6640625" style="2" customWidth="1"/>
    <col min="12041" max="12042" width="9.33203125" style="2" customWidth="1"/>
    <col min="12043" max="12043" width="13.109375" style="2" customWidth="1"/>
    <col min="12044" max="12274" width="8.88671875" style="2"/>
    <col min="12275" max="12275" width="5" style="2" customWidth="1"/>
    <col min="12276" max="12276" width="15" style="2" customWidth="1"/>
    <col min="12277" max="12278" width="14.6640625" style="2" customWidth="1"/>
    <col min="12279" max="12279" width="6.21875" style="2" customWidth="1"/>
    <col min="12280" max="12282" width="10.109375" style="2" customWidth="1"/>
    <col min="12283" max="12283" width="10.44140625" style="2" customWidth="1"/>
    <col min="12284" max="12291" width="8.88671875" style="2"/>
    <col min="12292" max="12292" width="6.44140625" style="2" customWidth="1"/>
    <col min="12293" max="12293" width="12.21875" style="2" customWidth="1"/>
    <col min="12294" max="12294" width="28.21875" style="2" customWidth="1"/>
    <col min="12295" max="12295" width="13.77734375" style="2" customWidth="1"/>
    <col min="12296" max="12296" width="5.6640625" style="2" customWidth="1"/>
    <col min="12297" max="12298" width="9.33203125" style="2" customWidth="1"/>
    <col min="12299" max="12299" width="13.109375" style="2" customWidth="1"/>
    <col min="12300" max="12530" width="8.88671875" style="2"/>
    <col min="12531" max="12531" width="5" style="2" customWidth="1"/>
    <col min="12532" max="12532" width="15" style="2" customWidth="1"/>
    <col min="12533" max="12534" width="14.6640625" style="2" customWidth="1"/>
    <col min="12535" max="12535" width="6.21875" style="2" customWidth="1"/>
    <col min="12536" max="12538" width="10.109375" style="2" customWidth="1"/>
    <col min="12539" max="12539" width="10.44140625" style="2" customWidth="1"/>
    <col min="12540" max="12547" width="8.88671875" style="2"/>
    <col min="12548" max="12548" width="6.44140625" style="2" customWidth="1"/>
    <col min="12549" max="12549" width="12.21875" style="2" customWidth="1"/>
    <col min="12550" max="12550" width="28.21875" style="2" customWidth="1"/>
    <col min="12551" max="12551" width="13.77734375" style="2" customWidth="1"/>
    <col min="12552" max="12552" width="5.6640625" style="2" customWidth="1"/>
    <col min="12553" max="12554" width="9.33203125" style="2" customWidth="1"/>
    <col min="12555" max="12555" width="13.109375" style="2" customWidth="1"/>
    <col min="12556" max="12786" width="8.88671875" style="2"/>
    <col min="12787" max="12787" width="5" style="2" customWidth="1"/>
    <col min="12788" max="12788" width="15" style="2" customWidth="1"/>
    <col min="12789" max="12790" width="14.6640625" style="2" customWidth="1"/>
    <col min="12791" max="12791" width="6.21875" style="2" customWidth="1"/>
    <col min="12792" max="12794" width="10.109375" style="2" customWidth="1"/>
    <col min="12795" max="12795" width="10.44140625" style="2" customWidth="1"/>
    <col min="12796" max="12803" width="8.88671875" style="2"/>
    <col min="12804" max="12804" width="6.44140625" style="2" customWidth="1"/>
    <col min="12805" max="12805" width="12.21875" style="2" customWidth="1"/>
    <col min="12806" max="12806" width="28.21875" style="2" customWidth="1"/>
    <col min="12807" max="12807" width="13.77734375" style="2" customWidth="1"/>
    <col min="12808" max="12808" width="5.6640625" style="2" customWidth="1"/>
    <col min="12809" max="12810" width="9.33203125" style="2" customWidth="1"/>
    <col min="12811" max="12811" width="13.109375" style="2" customWidth="1"/>
    <col min="12812" max="13042" width="8.88671875" style="2"/>
    <col min="13043" max="13043" width="5" style="2" customWidth="1"/>
    <col min="13044" max="13044" width="15" style="2" customWidth="1"/>
    <col min="13045" max="13046" width="14.6640625" style="2" customWidth="1"/>
    <col min="13047" max="13047" width="6.21875" style="2" customWidth="1"/>
    <col min="13048" max="13050" width="10.109375" style="2" customWidth="1"/>
    <col min="13051" max="13051" width="10.44140625" style="2" customWidth="1"/>
    <col min="13052" max="13059" width="8.88671875" style="2"/>
    <col min="13060" max="13060" width="6.44140625" style="2" customWidth="1"/>
    <col min="13061" max="13061" width="12.21875" style="2" customWidth="1"/>
    <col min="13062" max="13062" width="28.21875" style="2" customWidth="1"/>
    <col min="13063" max="13063" width="13.77734375" style="2" customWidth="1"/>
    <col min="13064" max="13064" width="5.6640625" style="2" customWidth="1"/>
    <col min="13065" max="13066" width="9.33203125" style="2" customWidth="1"/>
    <col min="13067" max="13067" width="13.109375" style="2" customWidth="1"/>
    <col min="13068" max="13298" width="8.88671875" style="2"/>
    <col min="13299" max="13299" width="5" style="2" customWidth="1"/>
    <col min="13300" max="13300" width="15" style="2" customWidth="1"/>
    <col min="13301" max="13302" width="14.6640625" style="2" customWidth="1"/>
    <col min="13303" max="13303" width="6.21875" style="2" customWidth="1"/>
    <col min="13304" max="13306" width="10.109375" style="2" customWidth="1"/>
    <col min="13307" max="13307" width="10.44140625" style="2" customWidth="1"/>
    <col min="13308" max="13315" width="8.88671875" style="2"/>
    <col min="13316" max="13316" width="6.44140625" style="2" customWidth="1"/>
    <col min="13317" max="13317" width="12.21875" style="2" customWidth="1"/>
    <col min="13318" max="13318" width="28.21875" style="2" customWidth="1"/>
    <col min="13319" max="13319" width="13.77734375" style="2" customWidth="1"/>
    <col min="13320" max="13320" width="5.6640625" style="2" customWidth="1"/>
    <col min="13321" max="13322" width="9.33203125" style="2" customWidth="1"/>
    <col min="13323" max="13323" width="13.109375" style="2" customWidth="1"/>
    <col min="13324" max="13554" width="8.88671875" style="2"/>
    <col min="13555" max="13555" width="5" style="2" customWidth="1"/>
    <col min="13556" max="13556" width="15" style="2" customWidth="1"/>
    <col min="13557" max="13558" width="14.6640625" style="2" customWidth="1"/>
    <col min="13559" max="13559" width="6.21875" style="2" customWidth="1"/>
    <col min="13560" max="13562" width="10.109375" style="2" customWidth="1"/>
    <col min="13563" max="13563" width="10.44140625" style="2" customWidth="1"/>
    <col min="13564" max="13571" width="8.88671875" style="2"/>
    <col min="13572" max="13572" width="6.44140625" style="2" customWidth="1"/>
    <col min="13573" max="13573" width="12.21875" style="2" customWidth="1"/>
    <col min="13574" max="13574" width="28.21875" style="2" customWidth="1"/>
    <col min="13575" max="13575" width="13.77734375" style="2" customWidth="1"/>
    <col min="13576" max="13576" width="5.6640625" style="2" customWidth="1"/>
    <col min="13577" max="13578" width="9.33203125" style="2" customWidth="1"/>
    <col min="13579" max="13579" width="13.109375" style="2" customWidth="1"/>
    <col min="13580" max="13810" width="8.88671875" style="2"/>
    <col min="13811" max="13811" width="5" style="2" customWidth="1"/>
    <col min="13812" max="13812" width="15" style="2" customWidth="1"/>
    <col min="13813" max="13814" width="14.6640625" style="2" customWidth="1"/>
    <col min="13815" max="13815" width="6.21875" style="2" customWidth="1"/>
    <col min="13816" max="13818" width="10.109375" style="2" customWidth="1"/>
    <col min="13819" max="13819" width="10.44140625" style="2" customWidth="1"/>
    <col min="13820" max="13827" width="8.88671875" style="2"/>
    <col min="13828" max="13828" width="6.44140625" style="2" customWidth="1"/>
    <col min="13829" max="13829" width="12.21875" style="2" customWidth="1"/>
    <col min="13830" max="13830" width="28.21875" style="2" customWidth="1"/>
    <col min="13831" max="13831" width="13.77734375" style="2" customWidth="1"/>
    <col min="13832" max="13832" width="5.6640625" style="2" customWidth="1"/>
    <col min="13833" max="13834" width="9.33203125" style="2" customWidth="1"/>
    <col min="13835" max="13835" width="13.109375" style="2" customWidth="1"/>
    <col min="13836" max="14066" width="8.88671875" style="2"/>
    <col min="14067" max="14067" width="5" style="2" customWidth="1"/>
    <col min="14068" max="14068" width="15" style="2" customWidth="1"/>
    <col min="14069" max="14070" width="14.6640625" style="2" customWidth="1"/>
    <col min="14071" max="14071" width="6.21875" style="2" customWidth="1"/>
    <col min="14072" max="14074" width="10.109375" style="2" customWidth="1"/>
    <col min="14075" max="14075" width="10.44140625" style="2" customWidth="1"/>
    <col min="14076" max="14083" width="8.88671875" style="2"/>
    <col min="14084" max="14084" width="6.44140625" style="2" customWidth="1"/>
    <col min="14085" max="14085" width="12.21875" style="2" customWidth="1"/>
    <col min="14086" max="14086" width="28.21875" style="2" customWidth="1"/>
    <col min="14087" max="14087" width="13.77734375" style="2" customWidth="1"/>
    <col min="14088" max="14088" width="5.6640625" style="2" customWidth="1"/>
    <col min="14089" max="14090" width="9.33203125" style="2" customWidth="1"/>
    <col min="14091" max="14091" width="13.109375" style="2" customWidth="1"/>
    <col min="14092" max="14322" width="8.88671875" style="2"/>
    <col min="14323" max="14323" width="5" style="2" customWidth="1"/>
    <col min="14324" max="14324" width="15" style="2" customWidth="1"/>
    <col min="14325" max="14326" width="14.6640625" style="2" customWidth="1"/>
    <col min="14327" max="14327" width="6.21875" style="2" customWidth="1"/>
    <col min="14328" max="14330" width="10.109375" style="2" customWidth="1"/>
    <col min="14331" max="14331" width="10.44140625" style="2" customWidth="1"/>
    <col min="14332" max="14339" width="8.88671875" style="2"/>
    <col min="14340" max="14340" width="6.44140625" style="2" customWidth="1"/>
    <col min="14341" max="14341" width="12.21875" style="2" customWidth="1"/>
    <col min="14342" max="14342" width="28.21875" style="2" customWidth="1"/>
    <col min="14343" max="14343" width="13.77734375" style="2" customWidth="1"/>
    <col min="14344" max="14344" width="5.6640625" style="2" customWidth="1"/>
    <col min="14345" max="14346" width="9.33203125" style="2" customWidth="1"/>
    <col min="14347" max="14347" width="13.109375" style="2" customWidth="1"/>
    <col min="14348" max="14578" width="8.88671875" style="2"/>
    <col min="14579" max="14579" width="5" style="2" customWidth="1"/>
    <col min="14580" max="14580" width="15" style="2" customWidth="1"/>
    <col min="14581" max="14582" width="14.6640625" style="2" customWidth="1"/>
    <col min="14583" max="14583" width="6.21875" style="2" customWidth="1"/>
    <col min="14584" max="14586" width="10.109375" style="2" customWidth="1"/>
    <col min="14587" max="14587" width="10.44140625" style="2" customWidth="1"/>
    <col min="14588" max="14595" width="8.88671875" style="2"/>
    <col min="14596" max="14596" width="6.44140625" style="2" customWidth="1"/>
    <col min="14597" max="14597" width="12.21875" style="2" customWidth="1"/>
    <col min="14598" max="14598" width="28.21875" style="2" customWidth="1"/>
    <col min="14599" max="14599" width="13.77734375" style="2" customWidth="1"/>
    <col min="14600" max="14600" width="5.6640625" style="2" customWidth="1"/>
    <col min="14601" max="14602" width="9.33203125" style="2" customWidth="1"/>
    <col min="14603" max="14603" width="13.109375" style="2" customWidth="1"/>
    <col min="14604" max="14834" width="8.88671875" style="2"/>
    <col min="14835" max="14835" width="5" style="2" customWidth="1"/>
    <col min="14836" max="14836" width="15" style="2" customWidth="1"/>
    <col min="14837" max="14838" width="14.6640625" style="2" customWidth="1"/>
    <col min="14839" max="14839" width="6.21875" style="2" customWidth="1"/>
    <col min="14840" max="14842" width="10.109375" style="2" customWidth="1"/>
    <col min="14843" max="14843" width="10.44140625" style="2" customWidth="1"/>
    <col min="14844" max="14851" width="8.88671875" style="2"/>
    <col min="14852" max="14852" width="6.44140625" style="2" customWidth="1"/>
    <col min="14853" max="14853" width="12.21875" style="2" customWidth="1"/>
    <col min="14854" max="14854" width="28.21875" style="2" customWidth="1"/>
    <col min="14855" max="14855" width="13.77734375" style="2" customWidth="1"/>
    <col min="14856" max="14856" width="5.6640625" style="2" customWidth="1"/>
    <col min="14857" max="14858" width="9.33203125" style="2" customWidth="1"/>
    <col min="14859" max="14859" width="13.109375" style="2" customWidth="1"/>
    <col min="14860" max="15090" width="8.88671875" style="2"/>
    <col min="15091" max="15091" width="5" style="2" customWidth="1"/>
    <col min="15092" max="15092" width="15" style="2" customWidth="1"/>
    <col min="15093" max="15094" width="14.6640625" style="2" customWidth="1"/>
    <col min="15095" max="15095" width="6.21875" style="2" customWidth="1"/>
    <col min="15096" max="15098" width="10.109375" style="2" customWidth="1"/>
    <col min="15099" max="15099" width="10.44140625" style="2" customWidth="1"/>
    <col min="15100" max="15107" width="8.88671875" style="2"/>
    <col min="15108" max="15108" width="6.44140625" style="2" customWidth="1"/>
    <col min="15109" max="15109" width="12.21875" style="2" customWidth="1"/>
    <col min="15110" max="15110" width="28.21875" style="2" customWidth="1"/>
    <col min="15111" max="15111" width="13.77734375" style="2" customWidth="1"/>
    <col min="15112" max="15112" width="5.6640625" style="2" customWidth="1"/>
    <col min="15113" max="15114" width="9.33203125" style="2" customWidth="1"/>
    <col min="15115" max="15115" width="13.109375" style="2" customWidth="1"/>
    <col min="15116" max="15346" width="8.88671875" style="2"/>
    <col min="15347" max="15347" width="5" style="2" customWidth="1"/>
    <col min="15348" max="15348" width="15" style="2" customWidth="1"/>
    <col min="15349" max="15350" width="14.6640625" style="2" customWidth="1"/>
    <col min="15351" max="15351" width="6.21875" style="2" customWidth="1"/>
    <col min="15352" max="15354" width="10.109375" style="2" customWidth="1"/>
    <col min="15355" max="15355" width="10.44140625" style="2" customWidth="1"/>
    <col min="15356" max="15363" width="8.88671875" style="2"/>
    <col min="15364" max="15364" width="6.44140625" style="2" customWidth="1"/>
    <col min="15365" max="15365" width="12.21875" style="2" customWidth="1"/>
    <col min="15366" max="15366" width="28.21875" style="2" customWidth="1"/>
    <col min="15367" max="15367" width="13.77734375" style="2" customWidth="1"/>
    <col min="15368" max="15368" width="5.6640625" style="2" customWidth="1"/>
    <col min="15369" max="15370" width="9.33203125" style="2" customWidth="1"/>
    <col min="15371" max="15371" width="13.109375" style="2" customWidth="1"/>
    <col min="15372" max="15602" width="8.88671875" style="2"/>
    <col min="15603" max="15603" width="5" style="2" customWidth="1"/>
    <col min="15604" max="15604" width="15" style="2" customWidth="1"/>
    <col min="15605" max="15606" width="14.6640625" style="2" customWidth="1"/>
    <col min="15607" max="15607" width="6.21875" style="2" customWidth="1"/>
    <col min="15608" max="15610" width="10.109375" style="2" customWidth="1"/>
    <col min="15611" max="15611" width="10.44140625" style="2" customWidth="1"/>
    <col min="15612" max="15619" width="8.88671875" style="2"/>
    <col min="15620" max="15620" width="6.44140625" style="2" customWidth="1"/>
    <col min="15621" max="15621" width="12.21875" style="2" customWidth="1"/>
    <col min="15622" max="15622" width="28.21875" style="2" customWidth="1"/>
    <col min="15623" max="15623" width="13.77734375" style="2" customWidth="1"/>
    <col min="15624" max="15624" width="5.6640625" style="2" customWidth="1"/>
    <col min="15625" max="15626" width="9.33203125" style="2" customWidth="1"/>
    <col min="15627" max="15627" width="13.109375" style="2" customWidth="1"/>
    <col min="15628" max="15858" width="8.88671875" style="2"/>
    <col min="15859" max="15859" width="5" style="2" customWidth="1"/>
    <col min="15860" max="15860" width="15" style="2" customWidth="1"/>
    <col min="15861" max="15862" width="14.6640625" style="2" customWidth="1"/>
    <col min="15863" max="15863" width="6.21875" style="2" customWidth="1"/>
    <col min="15864" max="15866" width="10.109375" style="2" customWidth="1"/>
    <col min="15867" max="15867" width="10.44140625" style="2" customWidth="1"/>
    <col min="15868" max="15875" width="8.88671875" style="2"/>
    <col min="15876" max="15876" width="6.44140625" style="2" customWidth="1"/>
    <col min="15877" max="15877" width="12.21875" style="2" customWidth="1"/>
    <col min="15878" max="15878" width="28.21875" style="2" customWidth="1"/>
    <col min="15879" max="15879" width="13.77734375" style="2" customWidth="1"/>
    <col min="15880" max="15880" width="5.6640625" style="2" customWidth="1"/>
    <col min="15881" max="15882" width="9.33203125" style="2" customWidth="1"/>
    <col min="15883" max="15883" width="13.109375" style="2" customWidth="1"/>
    <col min="15884" max="16114" width="8.88671875" style="2"/>
    <col min="16115" max="16115" width="5" style="2" customWidth="1"/>
    <col min="16116" max="16116" width="15" style="2" customWidth="1"/>
    <col min="16117" max="16118" width="14.6640625" style="2" customWidth="1"/>
    <col min="16119" max="16119" width="6.21875" style="2" customWidth="1"/>
    <col min="16120" max="16122" width="10.109375" style="2" customWidth="1"/>
    <col min="16123" max="16123" width="10.44140625" style="2" customWidth="1"/>
    <col min="16124" max="16131" width="8.88671875" style="2"/>
    <col min="16132" max="16132" width="6.44140625" style="2" customWidth="1"/>
    <col min="16133" max="16133" width="12.21875" style="2" customWidth="1"/>
    <col min="16134" max="16134" width="28.21875" style="2" customWidth="1"/>
    <col min="16135" max="16135" width="13.77734375" style="2" customWidth="1"/>
    <col min="16136" max="16136" width="5.6640625" style="2" customWidth="1"/>
    <col min="16137" max="16138" width="9.33203125" style="2" customWidth="1"/>
    <col min="16139" max="16139" width="13.109375" style="2" customWidth="1"/>
    <col min="16140" max="16370" width="8.88671875" style="2"/>
    <col min="16371" max="16371" width="5" style="2" customWidth="1"/>
    <col min="16372" max="16372" width="15" style="2" customWidth="1"/>
    <col min="16373" max="16374" width="14.6640625" style="2" customWidth="1"/>
    <col min="16375" max="16375" width="6.21875" style="2" customWidth="1"/>
    <col min="16376" max="16378" width="10.109375" style="2" customWidth="1"/>
    <col min="16379" max="16384" width="10.44140625" style="2" customWidth="1"/>
  </cols>
  <sheetData>
    <row r="1" spans="1:261" ht="33" customHeight="1">
      <c r="A1" s="68" t="s">
        <v>3</v>
      </c>
      <c r="B1" s="69" t="s">
        <v>4</v>
      </c>
      <c r="C1" s="70" t="s">
        <v>5</v>
      </c>
      <c r="D1" s="70" t="s">
        <v>6</v>
      </c>
      <c r="E1" s="70" t="s">
        <v>7</v>
      </c>
      <c r="F1" s="57" t="s">
        <v>21</v>
      </c>
      <c r="G1" s="58"/>
      <c r="H1" s="65" t="s">
        <v>13</v>
      </c>
      <c r="I1" s="65"/>
      <c r="J1" s="65"/>
      <c r="K1" s="57" t="s">
        <v>14</v>
      </c>
      <c r="L1" s="58"/>
      <c r="M1" s="37"/>
      <c r="N1" s="66" t="s">
        <v>8</v>
      </c>
      <c r="O1" s="72" t="s">
        <v>51</v>
      </c>
      <c r="P1" s="73"/>
      <c r="Q1" s="71" t="s">
        <v>47</v>
      </c>
      <c r="R1" s="71"/>
      <c r="S1" s="71"/>
      <c r="T1" s="74" t="s">
        <v>54</v>
      </c>
      <c r="U1" s="74" t="s">
        <v>53</v>
      </c>
      <c r="V1" s="76" t="s">
        <v>55</v>
      </c>
      <c r="W1" s="71" t="s">
        <v>53</v>
      </c>
      <c r="X1" s="77" t="s">
        <v>56</v>
      </c>
      <c r="Y1" s="71" t="s">
        <v>53</v>
      </c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</row>
    <row r="2" spans="1:261" ht="15">
      <c r="A2" s="68"/>
      <c r="B2" s="69"/>
      <c r="C2" s="70"/>
      <c r="D2" s="70"/>
      <c r="E2" s="70"/>
      <c r="F2" s="11" t="s">
        <v>22</v>
      </c>
      <c r="G2" s="11" t="s">
        <v>24</v>
      </c>
      <c r="H2" s="12" t="s">
        <v>15</v>
      </c>
      <c r="I2" s="12" t="s">
        <v>16</v>
      </c>
      <c r="J2" s="12" t="s">
        <v>17</v>
      </c>
      <c r="K2" s="11" t="s">
        <v>22</v>
      </c>
      <c r="L2" s="11" t="s">
        <v>24</v>
      </c>
      <c r="M2" s="11" t="s">
        <v>59</v>
      </c>
      <c r="N2" s="66"/>
      <c r="O2" s="36" t="s">
        <v>52</v>
      </c>
      <c r="P2" s="36" t="s">
        <v>48</v>
      </c>
      <c r="Q2" s="40" t="s">
        <v>48</v>
      </c>
      <c r="R2" s="40" t="s">
        <v>49</v>
      </c>
      <c r="S2" s="40" t="s">
        <v>50</v>
      </c>
      <c r="T2" s="75"/>
      <c r="U2" s="75"/>
      <c r="V2" s="76"/>
      <c r="W2" s="71"/>
      <c r="X2" s="77"/>
      <c r="Y2" s="7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</row>
    <row r="3" spans="1:261" ht="37.200000000000003" customHeight="1">
      <c r="A3" s="13">
        <v>1</v>
      </c>
      <c r="B3" s="14" t="s">
        <v>34</v>
      </c>
      <c r="C3" s="16" t="s">
        <v>35</v>
      </c>
      <c r="D3" s="9"/>
      <c r="E3" s="10" t="s">
        <v>18</v>
      </c>
      <c r="F3" s="38">
        <v>-2.9399999999999982E-2</v>
      </c>
      <c r="G3" s="38">
        <v>-2.9399999999999982E-2</v>
      </c>
      <c r="H3" s="34">
        <v>0</v>
      </c>
      <c r="I3" s="34">
        <v>0</v>
      </c>
      <c r="J3" s="35" t="s">
        <v>23</v>
      </c>
      <c r="K3" s="39">
        <f>F3+I3</f>
        <v>-2.9399999999999982E-2</v>
      </c>
      <c r="L3" s="39">
        <f>G3+I3</f>
        <v>-2.9399999999999982E-2</v>
      </c>
      <c r="M3" s="39">
        <v>0.01</v>
      </c>
      <c r="N3" s="33" t="s">
        <v>25</v>
      </c>
      <c r="O3" s="41"/>
      <c r="P3" s="41"/>
      <c r="Q3" s="42">
        <v>10000</v>
      </c>
      <c r="R3" s="42"/>
      <c r="S3" s="42"/>
      <c r="T3" s="42">
        <f>SUM(O3:S3)</f>
        <v>10000</v>
      </c>
      <c r="U3" s="48">
        <f>L3*T3</f>
        <v>-293.99999999999983</v>
      </c>
      <c r="V3" s="43">
        <v>0.01</v>
      </c>
      <c r="W3" s="50">
        <f>T3*V3</f>
        <v>100</v>
      </c>
      <c r="X3" s="54">
        <f t="shared" ref="X3:X5" si="0">_xlfn.IFS(U3&lt;0,0.01,U3=0,0,U3&gt;0,L3)</f>
        <v>0.01</v>
      </c>
      <c r="Y3" s="49">
        <f>T3*X3</f>
        <v>100</v>
      </c>
      <c r="Z3" s="51">
        <f>U3-W3</f>
        <v>-393.99999999999983</v>
      </c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</row>
    <row r="4" spans="1:261" ht="37.200000000000003" customHeight="1">
      <c r="A4" s="13">
        <v>2</v>
      </c>
      <c r="B4" s="14" t="s">
        <v>44</v>
      </c>
      <c r="C4" s="16" t="s">
        <v>36</v>
      </c>
      <c r="D4" s="9"/>
      <c r="E4" s="10" t="s">
        <v>18</v>
      </c>
      <c r="F4" s="38">
        <v>0.15290000000000004</v>
      </c>
      <c r="G4" s="38">
        <v>0.15290000000000004</v>
      </c>
      <c r="H4" s="34">
        <v>0</v>
      </c>
      <c r="I4" s="34">
        <v>0</v>
      </c>
      <c r="J4" s="35" t="s">
        <v>23</v>
      </c>
      <c r="K4" s="39">
        <f t="shared" ref="K4:K8" si="1">F4+I4</f>
        <v>0.15290000000000004</v>
      </c>
      <c r="L4" s="39">
        <f t="shared" ref="L4:L8" si="2">G4+I4</f>
        <v>0.15290000000000004</v>
      </c>
      <c r="M4" s="39">
        <v>0.14170681818181821</v>
      </c>
      <c r="N4" s="33" t="s">
        <v>25</v>
      </c>
      <c r="O4" s="41">
        <f>4000+2700+2500</f>
        <v>9200</v>
      </c>
      <c r="P4" s="41">
        <f>1500+4000+6500+14000</f>
        <v>26000</v>
      </c>
      <c r="Q4" s="42"/>
      <c r="R4" s="42"/>
      <c r="S4" s="42"/>
      <c r="T4" s="42">
        <f t="shared" ref="T4:T8" si="3">SUM(O4:S4)</f>
        <v>35200</v>
      </c>
      <c r="U4" s="48">
        <f t="shared" ref="U4:U8" si="4">L4*T4</f>
        <v>5382.0800000000008</v>
      </c>
      <c r="V4" s="43">
        <v>5.901641042051526E-2</v>
      </c>
      <c r="W4" s="50">
        <f t="shared" ref="W4:W8" si="5">T4*V4</f>
        <v>2077.377646802137</v>
      </c>
      <c r="X4" s="54">
        <v>0.14170681818181821</v>
      </c>
      <c r="Y4" s="49">
        <f>T4*X4</f>
        <v>4988.0800000000008</v>
      </c>
      <c r="Z4" s="51">
        <f t="shared" ref="Z4:Z8" si="6">U4-W4</f>
        <v>3304.7023531978639</v>
      </c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</row>
    <row r="5" spans="1:261" ht="37.200000000000003" customHeight="1">
      <c r="A5" s="13">
        <v>3</v>
      </c>
      <c r="B5" s="14" t="s">
        <v>37</v>
      </c>
      <c r="C5" s="16" t="s">
        <v>38</v>
      </c>
      <c r="D5" s="9"/>
      <c r="E5" s="10" t="s">
        <v>18</v>
      </c>
      <c r="F5" s="38">
        <v>6.83E-2</v>
      </c>
      <c r="G5" s="38">
        <v>6.83E-2</v>
      </c>
      <c r="H5" s="34">
        <v>0</v>
      </c>
      <c r="I5" s="34">
        <v>0</v>
      </c>
      <c r="J5" s="35" t="s">
        <v>23</v>
      </c>
      <c r="K5" s="39">
        <f t="shared" si="1"/>
        <v>6.83E-2</v>
      </c>
      <c r="L5" s="39">
        <f t="shared" si="2"/>
        <v>6.83E-2</v>
      </c>
      <c r="M5" s="39">
        <v>6.83E-2</v>
      </c>
      <c r="N5" s="33" t="s">
        <v>25</v>
      </c>
      <c r="O5" s="41">
        <v>9000</v>
      </c>
      <c r="P5" s="41">
        <f>1000+21000</f>
        <v>22000</v>
      </c>
      <c r="Q5" s="42"/>
      <c r="R5" s="42"/>
      <c r="S5" s="42"/>
      <c r="T5" s="42">
        <f t="shared" si="3"/>
        <v>31000</v>
      </c>
      <c r="U5" s="48">
        <f t="shared" si="4"/>
        <v>2117.3000000000002</v>
      </c>
      <c r="V5" s="43">
        <v>6.83E-2</v>
      </c>
      <c r="W5" s="50">
        <f t="shared" si="5"/>
        <v>2117.3000000000002</v>
      </c>
      <c r="X5" s="54">
        <f t="shared" si="0"/>
        <v>6.83E-2</v>
      </c>
      <c r="Y5" s="49">
        <f t="shared" ref="Y5:Y8" si="7">T5*X5</f>
        <v>2117.3000000000002</v>
      </c>
      <c r="Z5" s="51">
        <f t="shared" si="6"/>
        <v>0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</row>
    <row r="6" spans="1:261" ht="37.200000000000003" customHeight="1">
      <c r="A6" s="13">
        <v>4</v>
      </c>
      <c r="B6" s="14" t="s">
        <v>45</v>
      </c>
      <c r="C6" s="16" t="s">
        <v>39</v>
      </c>
      <c r="D6" s="9"/>
      <c r="E6" s="10" t="s">
        <v>18</v>
      </c>
      <c r="F6" s="38">
        <v>0.18495</v>
      </c>
      <c r="G6" s="38">
        <v>0.18495</v>
      </c>
      <c r="H6" s="34">
        <v>0</v>
      </c>
      <c r="I6" s="34">
        <v>0</v>
      </c>
      <c r="J6" s="35" t="s">
        <v>23</v>
      </c>
      <c r="K6" s="39">
        <f t="shared" si="1"/>
        <v>0.18495</v>
      </c>
      <c r="L6" s="39">
        <f t="shared" si="2"/>
        <v>0.18495</v>
      </c>
      <c r="M6" s="39">
        <v>0.18495</v>
      </c>
      <c r="N6" s="33" t="s">
        <v>25</v>
      </c>
      <c r="O6" s="41"/>
      <c r="P6" s="41"/>
      <c r="Q6" s="42"/>
      <c r="R6" s="42"/>
      <c r="S6" s="42"/>
      <c r="T6" s="42">
        <f t="shared" si="3"/>
        <v>0</v>
      </c>
      <c r="U6" s="48">
        <f t="shared" si="4"/>
        <v>0</v>
      </c>
      <c r="V6" s="43">
        <v>0.18495</v>
      </c>
      <c r="W6" s="50">
        <f t="shared" si="5"/>
        <v>0</v>
      </c>
      <c r="X6" s="54">
        <v>0.18495</v>
      </c>
      <c r="Y6" s="49">
        <f t="shared" si="7"/>
        <v>0</v>
      </c>
      <c r="Z6" s="51">
        <f t="shared" si="6"/>
        <v>0</v>
      </c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</row>
    <row r="7" spans="1:261" ht="37.200000000000003" customHeight="1">
      <c r="A7" s="13">
        <v>5</v>
      </c>
      <c r="B7" s="14" t="s">
        <v>46</v>
      </c>
      <c r="C7" s="16" t="s">
        <v>40</v>
      </c>
      <c r="D7" s="9"/>
      <c r="E7" s="10" t="s">
        <v>18</v>
      </c>
      <c r="F7" s="38">
        <v>-0.35309999999999997</v>
      </c>
      <c r="G7" s="38">
        <v>-0.35309999999999997</v>
      </c>
      <c r="H7" s="34">
        <v>0</v>
      </c>
      <c r="I7" s="34">
        <v>0</v>
      </c>
      <c r="J7" s="35" t="s">
        <v>23</v>
      </c>
      <c r="K7" s="39">
        <f t="shared" si="1"/>
        <v>-0.35309999999999997</v>
      </c>
      <c r="L7" s="39">
        <f t="shared" si="2"/>
        <v>-0.35309999999999997</v>
      </c>
      <c r="M7" s="39">
        <v>0.01</v>
      </c>
      <c r="N7" s="33" t="s">
        <v>25</v>
      </c>
      <c r="O7" s="41"/>
      <c r="P7" s="41"/>
      <c r="Q7" s="42"/>
      <c r="R7" s="42"/>
      <c r="S7" s="53">
        <v>10000</v>
      </c>
      <c r="T7" s="42">
        <f t="shared" si="3"/>
        <v>10000</v>
      </c>
      <c r="U7" s="48">
        <f t="shared" si="4"/>
        <v>-3530.9999999999995</v>
      </c>
      <c r="V7" s="43">
        <v>0.01</v>
      </c>
      <c r="W7" s="50">
        <f t="shared" si="5"/>
        <v>100</v>
      </c>
      <c r="X7" s="54">
        <v>0.01</v>
      </c>
      <c r="Y7" s="49">
        <f t="shared" si="7"/>
        <v>100</v>
      </c>
      <c r="Z7" s="51">
        <f t="shared" si="6"/>
        <v>-3630.9999999999995</v>
      </c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</row>
    <row r="8" spans="1:261" ht="37.200000000000003" customHeight="1">
      <c r="A8" s="13">
        <v>6</v>
      </c>
      <c r="B8" s="14" t="s">
        <v>41</v>
      </c>
      <c r="C8" s="16" t="s">
        <v>42</v>
      </c>
      <c r="D8" s="9"/>
      <c r="E8" s="10" t="s">
        <v>18</v>
      </c>
      <c r="F8" s="38">
        <v>2.5500000000000023E-2</v>
      </c>
      <c r="G8" s="38">
        <v>2.5500000000000023E-2</v>
      </c>
      <c r="H8" s="34">
        <v>0</v>
      </c>
      <c r="I8" s="34">
        <v>0</v>
      </c>
      <c r="J8" s="35" t="s">
        <v>23</v>
      </c>
      <c r="K8" s="39">
        <f t="shared" si="1"/>
        <v>2.5500000000000023E-2</v>
      </c>
      <c r="L8" s="39">
        <f t="shared" si="2"/>
        <v>2.5500000000000023E-2</v>
      </c>
      <c r="M8" s="39">
        <v>2.5500000000000023E-2</v>
      </c>
      <c r="N8" s="33" t="s">
        <v>25</v>
      </c>
      <c r="O8" s="41"/>
      <c r="P8" s="41"/>
      <c r="Q8" s="42">
        <v>2850</v>
      </c>
      <c r="R8" s="42"/>
      <c r="S8" s="42"/>
      <c r="T8" s="42">
        <f t="shared" si="3"/>
        <v>2850</v>
      </c>
      <c r="U8" s="48">
        <f t="shared" si="4"/>
        <v>72.675000000000068</v>
      </c>
      <c r="V8" s="43">
        <v>2.5500000000000023E-2</v>
      </c>
      <c r="W8" s="50">
        <f t="shared" si="5"/>
        <v>72.675000000000068</v>
      </c>
      <c r="X8" s="54">
        <f t="shared" ref="X8" si="8">_xlfn.IFS(U8&lt;0,0.01,U8=0,0,U8&gt;0,L8)</f>
        <v>2.5500000000000023E-2</v>
      </c>
      <c r="Y8" s="49">
        <f t="shared" si="7"/>
        <v>72.675000000000068</v>
      </c>
      <c r="Z8" s="51">
        <f t="shared" si="6"/>
        <v>0</v>
      </c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</row>
    <row r="9" spans="1:261">
      <c r="B9" s="3"/>
      <c r="T9" s="46" t="s">
        <v>57</v>
      </c>
      <c r="U9" s="44">
        <f>SUM(U3:U8)</f>
        <v>3747.0550000000017</v>
      </c>
      <c r="W9" s="45">
        <f>SUM(W3:W8)</f>
        <v>4467.3526468021373</v>
      </c>
      <c r="Y9" s="45">
        <f>SUM(Y3:Y8)</f>
        <v>7378.0550000000012</v>
      </c>
      <c r="Z9" s="44">
        <f>SUM(Z3:Z8)</f>
        <v>-720.29764680213566</v>
      </c>
    </row>
    <row r="10" spans="1:261" ht="24" customHeight="1">
      <c r="B10" s="3"/>
      <c r="T10" s="47" t="s">
        <v>58</v>
      </c>
      <c r="W10" s="44">
        <f>IF(U9&lt;=0,U9+W9,U9-W9)</f>
        <v>-720.29764680213566</v>
      </c>
      <c r="Y10" s="44">
        <f>IF(U9&lt;=0,U9+Y9,U9-Y9)</f>
        <v>-3630.9999999999995</v>
      </c>
    </row>
    <row r="11" spans="1:261">
      <c r="B11" s="3"/>
      <c r="W11" s="44"/>
    </row>
    <row r="12" spans="1:261">
      <c r="B12" s="3"/>
      <c r="Y12" s="52">
        <f>($Z$4+$Z$3)/$T$4+$V$4</f>
        <v>0.14170681818181821</v>
      </c>
    </row>
    <row r="13" spans="1:261">
      <c r="B13" s="3"/>
    </row>
    <row r="14" spans="1:261">
      <c r="B14" s="3"/>
    </row>
    <row r="15" spans="1:261">
      <c r="B15" s="3"/>
    </row>
    <row r="16" spans="1:261">
      <c r="B16" s="3"/>
    </row>
    <row r="17" spans="2:2">
      <c r="B17" s="3"/>
    </row>
    <row r="18" spans="2:2">
      <c r="B18" s="3"/>
    </row>
    <row r="19" spans="2:2">
      <c r="B19" s="3"/>
    </row>
    <row r="20" spans="2:2">
      <c r="B20" s="3"/>
    </row>
    <row r="21" spans="2:2">
      <c r="B21" s="3"/>
    </row>
    <row r="22" spans="2:2">
      <c r="B22" s="3"/>
    </row>
    <row r="23" spans="2:2">
      <c r="B23" s="3"/>
    </row>
    <row r="24" spans="2:2">
      <c r="B24" s="3"/>
    </row>
    <row r="25" spans="2:2">
      <c r="B25" s="3"/>
    </row>
    <row r="26" spans="2:2">
      <c r="B26" s="3"/>
    </row>
    <row r="27" spans="2:2">
      <c r="B27" s="3"/>
    </row>
    <row r="28" spans="2:2">
      <c r="B28" s="3"/>
    </row>
    <row r="29" spans="2:2">
      <c r="B29" s="3"/>
    </row>
    <row r="30" spans="2:2">
      <c r="B30" s="3"/>
    </row>
  </sheetData>
  <mergeCells count="17">
    <mergeCell ref="Y1:Y2"/>
    <mergeCell ref="Q1:S1"/>
    <mergeCell ref="O1:P1"/>
    <mergeCell ref="H1:J1"/>
    <mergeCell ref="K1:L1"/>
    <mergeCell ref="N1:N2"/>
    <mergeCell ref="U1:U2"/>
    <mergeCell ref="T1:T2"/>
    <mergeCell ref="V1:V2"/>
    <mergeCell ref="W1:W2"/>
    <mergeCell ref="X1:X2"/>
    <mergeCell ref="F1:G1"/>
    <mergeCell ref="A1:A2"/>
    <mergeCell ref="B1:B2"/>
    <mergeCell ref="C1:C2"/>
    <mergeCell ref="D1:D2"/>
    <mergeCell ref="E1:E2"/>
  </mergeCells>
  <phoneticPr fontId="4" type="noConversion"/>
  <conditionalFormatting sqref="B3:B8">
    <cfRule type="duplicateValues" dxfId="6" priority="9"/>
    <cfRule type="duplicateValues" dxfId="5" priority="10"/>
  </conditionalFormatting>
  <conditionalFormatting sqref="B9:B1048576 B1:B2">
    <cfRule type="duplicateValues" dxfId="4" priority="5"/>
    <cfRule type="duplicateValues" dxfId="3" priority="6"/>
    <cfRule type="duplicateValues" dxfId="2" priority="7"/>
  </conditionalFormatting>
  <conditionalFormatting sqref="D3:D8">
    <cfRule type="duplicateValues" dxfId="1" priority="11"/>
  </conditionalFormatting>
  <conditionalFormatting sqref="D9:D1048576 D1:D2">
    <cfRule type="duplicateValues" dxfId="0" priority="4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44" orientation="landscape" r:id="rId1"/>
  <headerFooter>
    <oddFooter>&amp;C第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宏盛 (3)</vt:lpstr>
      <vt:lpstr>宏盛</vt:lpstr>
      <vt:lpstr>宏盛 (2)</vt:lpstr>
      <vt:lpstr>宏盛!Print_Area</vt:lpstr>
      <vt:lpstr>'宏盛 (2)'!Print_Area</vt:lpstr>
      <vt:lpstr>'宏盛 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cp:lastPrinted>2025-01-10T00:17:20Z</cp:lastPrinted>
  <dcterms:created xsi:type="dcterms:W3CDTF">2015-06-05T18:19:34Z</dcterms:created>
  <dcterms:modified xsi:type="dcterms:W3CDTF">2025-03-13T03:09:20Z</dcterms:modified>
</cp:coreProperties>
</file>