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838" activeTab="6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1月 " sheetId="80" r:id="rId5"/>
    <sheet name="2月" sheetId="81" r:id="rId6"/>
    <sheet name="3月 " sheetId="82" r:id="rId7"/>
    <sheet name="4月  " sheetId="84" r:id="rId8"/>
    <sheet name="Sheet1" sheetId="83" r:id="rId9"/>
    <sheet name="特殊人员名单" sheetId="66" state="hidden" r:id="rId10"/>
  </sheets>
  <definedNames>
    <definedName name="_xlnm._FilterDatabase" localSheetId="4" hidden="1">'1月 '!$A$3:$AI$304</definedName>
    <definedName name="_xlnm._FilterDatabase" localSheetId="5" hidden="1">'2月'!$A$3:$AI$295</definedName>
    <definedName name="_xlnm._FilterDatabase" localSheetId="6" hidden="1">'3月 '!$A$3:$AI$299</definedName>
    <definedName name="_xlnm._FilterDatabase" localSheetId="7" hidden="1">'4月  '!$A$3:$AI$295</definedName>
    <definedName name="_xlnm.Print_Titles" localSheetId="4">'1月 '!$2:$3</definedName>
    <definedName name="_xlnm.Print_Area" localSheetId="4">'1月 '!$A$1:$Z$319</definedName>
    <definedName name="_xlnm.Print_Titles" localSheetId="5">'2月'!$2:$3</definedName>
    <definedName name="_xlnm.Print_Area" localSheetId="5">'2月'!$A$1:$Z$310</definedName>
    <definedName name="_xlnm.Print_Titles" localSheetId="6">'3月 '!$2:$3</definedName>
    <definedName name="_xlnm.Print_Area" localSheetId="6">'3月 '!$A$1:$Z$314</definedName>
    <definedName name="_xlnm.Print_Titles" localSheetId="7">'4月  '!$2:$3</definedName>
    <definedName name="_xlnm.Print_Area" localSheetId="7">'4月  '!$A$1:$Z$310</definedName>
  </definedNames>
  <calcPr calcId="191029"/>
  <pivotCaches>
    <pivotCache cacheId="0" r:id="rId13"/>
    <pivotCache cacheId="1" r:id="rId14"/>
    <pivotCache cacheId="2" r:id="rId15"/>
    <pivotCache cacheId="3" r:id="rId16"/>
    <pivotCache cacheId="4" r:id="rId1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9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20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2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2月停保</t>
        </r>
      </text>
    </comment>
    <comment ref="I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5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K3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差额补缴1-3月</t>
        </r>
      </text>
    </comment>
    <comment ref="K30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差额补缴1-6月</t>
        </r>
      </text>
    </comment>
    <comment ref="K3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差额补缴1-3月</t>
        </r>
      </text>
    </comment>
    <comment ref="G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待退休手续办理完毕后办理医保退休手续后等通知解除</t>
        </r>
      </text>
    </comment>
    <comment ref="H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I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2023年11月费用个人全部承担</t>
        </r>
      </text>
    </comment>
    <comment ref="H3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5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6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6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2025年2月开始，全部费用自行承担</t>
        </r>
      </text>
    </comment>
    <comment ref="I2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3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2月停保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0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2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3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3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3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2025年2月开始，全部费用自行承担</t>
        </r>
      </text>
    </comment>
    <comment ref="I2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32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2025年2月开始，全部费用自行承担</t>
        </r>
      </text>
    </comment>
  </commentList>
</comments>
</file>

<file path=xl/comments4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0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2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3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3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2025年2月开始，全部费用自行承担</t>
        </r>
      </text>
    </comment>
  </commentList>
</comments>
</file>

<file path=xl/sharedStrings.xml><?xml version="1.0" encoding="utf-8"?>
<sst xmlns="http://schemas.openxmlformats.org/spreadsheetml/2006/main" count="6581" uniqueCount="817">
  <si>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</si>
  <si>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</si>
  <si>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</si>
  <si>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</si>
  <si>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</si>
  <si>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</si>
  <si>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</si>
  <si>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</si>
  <si>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</si>
  <si>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</si>
  <si>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</si>
  <si>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</si>
  <si>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</si>
  <si>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</si>
  <si>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</si>
  <si>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</si>
  <si>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</si>
  <si>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</si>
  <si>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</si>
  <si>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</si>
  <si>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</si>
  <si>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</si>
  <si>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</si>
  <si>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</si>
  <si>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</si>
  <si>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</si>
  <si>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</si>
  <si>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</si>
  <si>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</si>
  <si>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</si>
  <si>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</si>
  <si>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</si>
  <si>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管理费用-福利费</t>
  </si>
  <si>
    <t>生产成本</t>
  </si>
  <si>
    <t>销售费用</t>
  </si>
  <si>
    <t>研发费用</t>
  </si>
  <si>
    <t>制造费用</t>
  </si>
  <si>
    <t>总计</t>
  </si>
  <si>
    <t>单位部分</t>
  </si>
  <si>
    <t>个人部分</t>
  </si>
  <si>
    <t>总金额</t>
  </si>
  <si>
    <t>财务管理部</t>
  </si>
  <si>
    <t>福田欧马可组装线</t>
  </si>
  <si>
    <t>河北后视镜生产H6组装车间</t>
  </si>
  <si>
    <t>河北后视镜生产大众组装车间</t>
  </si>
  <si>
    <t>河北后视镜生产喷涂车间</t>
  </si>
  <si>
    <t>河北后视镜生产重卡组装车间</t>
  </si>
  <si>
    <t>河北后视镜生产注塑车间</t>
  </si>
  <si>
    <t>河北后视镜销售济南市场</t>
  </si>
  <si>
    <t>河北后视镜销售其他市场</t>
  </si>
  <si>
    <t>河北后视镜研发新产品开发</t>
  </si>
  <si>
    <t>河北后视镜运营采购</t>
  </si>
  <si>
    <t>河北后视镜运营生管</t>
  </si>
  <si>
    <t>河北金属件管理新产品开发</t>
  </si>
  <si>
    <t>河北金属件生产H6组装车间</t>
  </si>
  <si>
    <t>河北金属件生产冲压车间</t>
  </si>
  <si>
    <t>河北金属件生产电泳车间</t>
  </si>
  <si>
    <t>河北金属件生产骨架组装车间</t>
  </si>
  <si>
    <t>河北金属件生产焊接车间</t>
  </si>
  <si>
    <t>河北金属件生产弯管车间</t>
  </si>
  <si>
    <t>河北金属件运营工艺</t>
  </si>
  <si>
    <t>河北金属件运营设备</t>
  </si>
  <si>
    <t>河北金属件运营生管</t>
  </si>
  <si>
    <t>河北座椅生产H6组装车间</t>
  </si>
  <si>
    <t>河北座椅生产发泡车间</t>
  </si>
  <si>
    <t>河北座椅生产缝纫车间</t>
  </si>
  <si>
    <t>河北座椅生产座椅组装车间</t>
  </si>
  <si>
    <t>河北座椅销售济南市场</t>
  </si>
  <si>
    <t>河北座椅销售其他市场</t>
  </si>
  <si>
    <t>河北座椅研发新产品开发</t>
  </si>
  <si>
    <t>河北座椅运营工艺</t>
  </si>
  <si>
    <t>河北座椅运营设备</t>
  </si>
  <si>
    <t>河北座椅运营生管</t>
  </si>
  <si>
    <t>河北座椅运营质量</t>
  </si>
  <si>
    <t>检测实验室</t>
  </si>
  <si>
    <t>轻卡组装车间</t>
  </si>
  <si>
    <t>物业管理部</t>
  </si>
  <si>
    <t>综合管理部-人力行政</t>
  </si>
  <si>
    <t>综合管理部-食堂宿舍</t>
  </si>
  <si>
    <t>平均值</t>
  </si>
  <si>
    <t>河北光华荣昌2025年1月份公司社保缴费明细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</si>
  <si>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</si>
  <si>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</si>
  <si>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</si>
  <si>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</si>
  <si>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</si>
  <si>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</si>
  <si>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</si>
  <si>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</si>
  <si>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（1.2%）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</si>
  <si>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</si>
  <si>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</si>
  <si>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</si>
  <si>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</si>
  <si>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</si>
  <si>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</si>
  <si>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</si>
  <si>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</si>
  <si>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</si>
  <si>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</si>
  <si>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</si>
  <si>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</si>
  <si>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</si>
  <si>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</si>
  <si>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</si>
  <si>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底座装配车间</t>
  </si>
  <si>
    <t>张亚霖</t>
  </si>
  <si>
    <t>132930199002011811</t>
  </si>
  <si>
    <t>项目管理科</t>
  </si>
  <si>
    <t>程丽宇</t>
  </si>
  <si>
    <t>13098319921211502X</t>
  </si>
  <si>
    <t>座椅总装车间</t>
  </si>
  <si>
    <t>陈浩</t>
  </si>
  <si>
    <t>130983199205073036</t>
  </si>
  <si>
    <t>工艺工程部</t>
  </si>
  <si>
    <t>冯亮亮</t>
  </si>
  <si>
    <t>131126199105053011</t>
  </si>
  <si>
    <t>制造技术部-制造工艺</t>
  </si>
  <si>
    <t>翟福芹</t>
  </si>
  <si>
    <t>130983198709010026</t>
  </si>
  <si>
    <t>范瑶臣</t>
  </si>
  <si>
    <t>130983198801080916</t>
  </si>
  <si>
    <t>刘建群</t>
  </si>
  <si>
    <t>132930199312191811</t>
  </si>
  <si>
    <t>河北模具车间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</si>
  <si>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</si>
  <si>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</si>
  <si>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</si>
  <si>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</si>
  <si>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</si>
  <si>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</si>
  <si>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</si>
  <si>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</si>
  <si>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新产品试制</t>
  </si>
  <si>
    <t>商木刚</t>
  </si>
  <si>
    <t>130983198801222216</t>
  </si>
  <si>
    <t>赵学超</t>
  </si>
  <si>
    <t>132930197712021812</t>
  </si>
  <si>
    <t>人力资源科</t>
  </si>
  <si>
    <t>刘新杰</t>
  </si>
  <si>
    <t>131127198502155240</t>
  </si>
  <si>
    <t>蔺元元</t>
  </si>
  <si>
    <t>130621199101181862</t>
  </si>
  <si>
    <t>行政管理科</t>
  </si>
  <si>
    <t>赵金旺</t>
  </si>
  <si>
    <t>130983198402241612</t>
  </si>
  <si>
    <t>杨亚琼</t>
  </si>
  <si>
    <t>132930197702281821</t>
  </si>
  <si>
    <t>生产管理科</t>
  </si>
  <si>
    <t>房珍珍</t>
  </si>
  <si>
    <t>130434199107160529</t>
  </si>
  <si>
    <t>刘增莲</t>
  </si>
  <si>
    <t>130925198802085221</t>
  </si>
  <si>
    <t>李鹏</t>
  </si>
  <si>
    <t>130983199309021812</t>
  </si>
  <si>
    <t>吴如霞</t>
  </si>
  <si>
    <t>130983198609162225</t>
  </si>
  <si>
    <t>张如燕</t>
  </si>
  <si>
    <t>132930197709061629</t>
  </si>
  <si>
    <t>张佳怡</t>
  </si>
  <si>
    <t>130983199412123921</t>
  </si>
  <si>
    <t>制造技术部</t>
  </si>
  <si>
    <t>刘清馨</t>
  </si>
  <si>
    <t>130983199312094123</t>
  </si>
  <si>
    <t>售后服务部</t>
  </si>
  <si>
    <t>赵志强</t>
  </si>
  <si>
    <t>132930198208222230</t>
  </si>
  <si>
    <t>制造技术部-质量管理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</si>
  <si>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</si>
  <si>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</si>
  <si>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</si>
  <si>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</si>
  <si>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</si>
  <si>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</si>
  <si>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</si>
  <si>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</si>
  <si>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安环科</t>
  </si>
  <si>
    <t>韩丙村</t>
  </si>
  <si>
    <t>132930196512130016</t>
  </si>
  <si>
    <t>刘建轮</t>
  </si>
  <si>
    <t>130983198803140919</t>
  </si>
  <si>
    <t>制造技术部-TPM</t>
  </si>
  <si>
    <t>张泽</t>
  </si>
  <si>
    <t>130983199606255017</t>
  </si>
  <si>
    <t>注塑车间</t>
  </si>
  <si>
    <t>田增军</t>
  </si>
  <si>
    <t>132930197905100031</t>
  </si>
  <si>
    <t>物业部</t>
  </si>
  <si>
    <t>董岗生</t>
  </si>
  <si>
    <t>132930196611190030</t>
  </si>
  <si>
    <t>销售服务科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</si>
  <si>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</si>
  <si>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</si>
  <si>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</si>
  <si>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</si>
  <si>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</si>
  <si>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</si>
  <si>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</si>
  <si>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</si>
  <si>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</si>
  <si>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</si>
  <si>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</si>
  <si>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</si>
  <si>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</si>
  <si>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</si>
  <si>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</si>
  <si>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</si>
  <si>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</si>
  <si>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</si>
  <si>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</si>
  <si>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</si>
  <si>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</si>
  <si>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</si>
  <si>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</si>
  <si>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</si>
  <si>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</si>
  <si>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</si>
  <si>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</si>
  <si>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</si>
  <si>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</si>
  <si>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</si>
  <si>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</si>
  <si>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</si>
  <si>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</si>
  <si>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</si>
  <si>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</si>
  <si>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</si>
  <si>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</si>
  <si>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</si>
  <si>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</si>
  <si>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</si>
  <si>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</si>
  <si>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</si>
  <si>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冲压弯管车间</t>
  </si>
  <si>
    <t>姬胜阳</t>
  </si>
  <si>
    <t>130983199201222217</t>
  </si>
  <si>
    <t>田晓胜</t>
  </si>
  <si>
    <t>130983199801025313</t>
  </si>
  <si>
    <t>司艳策</t>
  </si>
  <si>
    <t>130983199210273032</t>
  </si>
  <si>
    <t>总经办</t>
  </si>
  <si>
    <t>陈伟</t>
  </si>
  <si>
    <t>130929198402282213</t>
  </si>
  <si>
    <t>缝纫车间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</si>
  <si>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</si>
  <si>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</si>
  <si>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</si>
  <si>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</si>
  <si>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</si>
  <si>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</si>
  <si>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</si>
  <si>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</si>
  <si>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</si>
  <si>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</si>
  <si>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</si>
  <si>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</si>
  <si>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电泳车间</t>
  </si>
  <si>
    <t>王祥</t>
  </si>
  <si>
    <t>130983199302141619</t>
  </si>
  <si>
    <t>于代弟</t>
  </si>
  <si>
    <t>132930197512041827</t>
  </si>
  <si>
    <t>于正军</t>
  </si>
  <si>
    <t>132930197707191817</t>
  </si>
  <si>
    <t>赵卫</t>
  </si>
  <si>
    <t>130983199405053718</t>
  </si>
  <si>
    <t>焊接车间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</si>
  <si>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</si>
  <si>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</si>
  <si>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</si>
  <si>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</si>
  <si>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</si>
  <si>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</si>
  <si>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</si>
  <si>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</si>
  <si>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</si>
  <si>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</si>
  <si>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</si>
  <si>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</si>
  <si>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</si>
  <si>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</si>
  <si>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</si>
  <si>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</si>
  <si>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</si>
  <si>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</si>
  <si>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</si>
  <si>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</si>
  <si>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</si>
  <si>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</si>
  <si>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</si>
  <si>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</si>
  <si>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</si>
  <si>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</si>
  <si>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</si>
  <si>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</si>
  <si>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</si>
  <si>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</si>
  <si>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</si>
  <si>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</si>
  <si>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</si>
  <si>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</si>
  <si>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</si>
  <si>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</si>
  <si>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</si>
  <si>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</si>
  <si>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</si>
  <si>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</si>
  <si>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</si>
  <si>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</si>
  <si>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</si>
  <si>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</si>
  <si>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</si>
  <si>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</si>
  <si>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</si>
  <si>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</si>
  <si>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</si>
  <si>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</si>
  <si>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</si>
  <si>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</si>
  <si>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</si>
  <si>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</si>
  <si>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</si>
  <si>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</si>
  <si>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</si>
  <si>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</si>
  <si>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</si>
  <si>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</si>
  <si>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</si>
  <si>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</si>
  <si>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</si>
  <si>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</si>
  <si>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</si>
  <si>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</si>
  <si>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</si>
  <si>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</si>
  <si>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</si>
  <si>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</si>
  <si>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</si>
  <si>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</si>
  <si>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</si>
  <si>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</si>
  <si>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</si>
  <si>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</si>
  <si>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发泡车间</t>
  </si>
  <si>
    <t>唐崇涛</t>
  </si>
  <si>
    <t>230222197407060659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</si>
  <si>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</si>
  <si>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</si>
  <si>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</si>
  <si>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</si>
  <si>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</si>
  <si>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</si>
  <si>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</si>
  <si>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</si>
  <si>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</si>
  <si>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</si>
  <si>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</si>
  <si>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</si>
  <si>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</si>
  <si>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</si>
  <si>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</si>
  <si>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</si>
  <si>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</si>
  <si>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</si>
  <si>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</si>
  <si>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</si>
  <si>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</si>
  <si>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</si>
  <si>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</si>
  <si>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</si>
  <si>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</si>
  <si>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</si>
  <si>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</si>
  <si>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</si>
  <si>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</si>
  <si>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</si>
  <si>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</si>
  <si>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</si>
  <si>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张婷婷</t>
  </si>
  <si>
    <t>130930199610182129</t>
  </si>
  <si>
    <t>张建萍</t>
  </si>
  <si>
    <t>130924198408234229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</si>
  <si>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</si>
  <si>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</si>
  <si>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</si>
  <si>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</si>
  <si>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</si>
  <si>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</si>
  <si>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</si>
  <si>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</si>
  <si>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</si>
  <si>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</si>
  <si>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</si>
  <si>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</si>
  <si>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</si>
  <si>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</si>
  <si>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</si>
  <si>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</si>
  <si>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</si>
  <si>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</si>
  <si>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</si>
  <si>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</si>
  <si>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</si>
  <si>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</si>
  <si>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</si>
  <si>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</si>
  <si>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</si>
  <si>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</si>
  <si>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</si>
  <si>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</si>
  <si>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</si>
  <si>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</si>
  <si>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</si>
  <si>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</si>
  <si>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</si>
  <si>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</si>
  <si>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</si>
  <si>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</si>
  <si>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技术质量科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</si>
  <si>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</si>
  <si>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</si>
  <si>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</si>
  <si>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</si>
  <si>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</si>
  <si>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</si>
  <si>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</si>
  <si>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</si>
  <si>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</si>
  <si>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</si>
  <si>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</si>
  <si>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</si>
  <si>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</si>
  <si>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</si>
  <si>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</si>
  <si>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</si>
  <si>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箫驰公司</t>
  </si>
  <si>
    <t>许嘉辉</t>
  </si>
  <si>
    <t>13092419820326351X</t>
  </si>
  <si>
    <t>于磊磊</t>
  </si>
  <si>
    <t>133030198101315498</t>
  </si>
  <si>
    <t>陈晓晴</t>
  </si>
  <si>
    <t>130983199305180023</t>
  </si>
  <si>
    <t>涂装车间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</si>
  <si>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</si>
  <si>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</si>
  <si>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</si>
  <si>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</si>
  <si>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</si>
  <si>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</si>
  <si>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</si>
  <si>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</si>
  <si>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</si>
  <si>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</si>
  <si>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</si>
  <si>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</si>
  <si>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后视镜组装车间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</si>
  <si>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</si>
  <si>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</si>
  <si>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</si>
  <si>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</si>
  <si>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</si>
  <si>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</si>
  <si>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</si>
  <si>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</si>
  <si>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</si>
  <si>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</si>
  <si>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</si>
  <si>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</si>
  <si>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</si>
  <si>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</si>
  <si>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</si>
  <si>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</si>
  <si>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</si>
  <si>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</si>
  <si>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</si>
  <si>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</si>
  <si>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</si>
  <si>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</si>
  <si>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</si>
  <si>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</si>
  <si>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</si>
  <si>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</si>
  <si>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</si>
  <si>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</si>
  <si>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</si>
  <si>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</si>
  <si>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</si>
  <si>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</si>
  <si>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</si>
  <si>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</si>
  <si>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</si>
  <si>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</si>
  <si>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</si>
  <si>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</si>
  <si>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</si>
  <si>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</si>
  <si>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</si>
  <si>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</si>
  <si>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</si>
  <si>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</si>
  <si>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</si>
  <si>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</si>
  <si>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</si>
  <si>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</si>
  <si>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</si>
  <si>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</si>
  <si>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</si>
  <si>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</si>
  <si>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</si>
  <si>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</si>
  <si>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</si>
  <si>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</si>
  <si>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</si>
  <si>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</si>
  <si>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</si>
  <si>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</si>
  <si>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</si>
  <si>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</si>
  <si>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</si>
  <si>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</si>
  <si>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</si>
  <si>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</si>
  <si>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</si>
  <si>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</si>
  <si>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</si>
  <si>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</si>
  <si>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</si>
  <si>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</si>
  <si>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</si>
  <si>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</si>
  <si>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</si>
  <si>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</si>
  <si>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</si>
  <si>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</si>
  <si>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</si>
  <si>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</si>
  <si>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</si>
  <si>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</si>
  <si>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</si>
  <si>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</si>
  <si>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</si>
  <si>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</si>
  <si>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</si>
  <si>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</si>
  <si>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</si>
  <si>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</si>
  <si>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</si>
  <si>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</si>
  <si>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</si>
  <si>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</si>
  <si>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实验室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</si>
  <si>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</si>
  <si>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</si>
  <si>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</si>
  <si>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</si>
  <si>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</si>
  <si>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</si>
  <si>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</si>
  <si>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</si>
  <si>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</si>
  <si>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</si>
  <si>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</si>
  <si>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</si>
  <si>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</si>
  <si>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</si>
  <si>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综合管理部</t>
  </si>
  <si>
    <t>刘国鹏</t>
  </si>
  <si>
    <t>132934197609282710</t>
  </si>
  <si>
    <t>刘怀键</t>
  </si>
  <si>
    <t>132930199003070514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</si>
  <si>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</si>
  <si>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</si>
  <si>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</si>
  <si>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</si>
  <si>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</si>
  <si>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</si>
  <si>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</si>
  <si>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</si>
  <si>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</si>
  <si>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</si>
  <si>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</si>
  <si>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</si>
  <si>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</si>
  <si>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</si>
  <si>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</si>
  <si>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</si>
  <si>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</si>
  <si>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</si>
  <si>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</si>
  <si>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</si>
  <si>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</si>
  <si>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</si>
  <si>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</si>
  <si>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</si>
  <si>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</si>
  <si>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</si>
  <si>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</si>
  <si>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</si>
  <si>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</si>
  <si>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</si>
  <si>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</si>
  <si>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</si>
  <si>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</si>
  <si>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</si>
  <si>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</si>
  <si>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</si>
  <si>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</si>
  <si>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</si>
  <si>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</si>
  <si>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</si>
  <si>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</si>
  <si>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</si>
  <si>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</si>
  <si>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</si>
  <si>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</si>
  <si>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</si>
  <si>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</si>
  <si>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</si>
  <si>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</si>
  <si>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</si>
  <si>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</si>
  <si>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</si>
  <si>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</si>
  <si>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</si>
  <si>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王野</t>
  </si>
  <si>
    <t>232700199703272111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</si>
  <si>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</si>
  <si>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</si>
  <si>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</si>
  <si>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</si>
  <si>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</si>
  <si>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</si>
  <si>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</si>
  <si>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</si>
  <si>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</si>
  <si>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</si>
  <si>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</si>
  <si>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</si>
  <si>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</si>
  <si>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</si>
  <si>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</si>
  <si>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</si>
  <si>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</si>
  <si>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</si>
  <si>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</si>
  <si>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</si>
  <si>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</si>
  <si>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</si>
  <si>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</si>
  <si>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</si>
  <si>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</si>
  <si>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</si>
  <si>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</si>
  <si>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</si>
  <si>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</si>
  <si>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</si>
  <si>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</si>
  <si>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</si>
  <si>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</si>
  <si>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</si>
  <si>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</si>
  <si>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</si>
  <si>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</si>
  <si>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</si>
  <si>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</si>
  <si>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</si>
  <si>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</si>
  <si>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</si>
  <si>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</si>
  <si>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</si>
  <si>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</si>
  <si>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</si>
  <si>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</si>
  <si>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</si>
  <si>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</si>
  <si>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</si>
  <si>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</si>
  <si>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</si>
  <si>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</si>
  <si>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</si>
  <si>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</si>
  <si>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</si>
  <si>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</si>
  <si>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</si>
  <si>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</si>
  <si>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</si>
  <si>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</si>
  <si>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</si>
  <si>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</si>
  <si>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</si>
  <si>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</si>
  <si>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</si>
  <si>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</si>
  <si>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</si>
  <si>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</si>
  <si>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</si>
  <si>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</si>
  <si>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</si>
  <si>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</si>
  <si>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</si>
  <si>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</si>
  <si>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</si>
  <si>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</si>
  <si>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</si>
  <si>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</si>
  <si>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</si>
  <si>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</si>
  <si>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</si>
  <si>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</si>
  <si>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</si>
  <si>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</si>
  <si>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</si>
  <si>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</si>
  <si>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</si>
  <si>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</si>
  <si>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</si>
  <si>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</si>
  <si>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</si>
  <si>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</si>
  <si>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</si>
  <si>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</si>
  <si>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</si>
  <si>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</si>
  <si>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</si>
  <si>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</si>
  <si>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</si>
  <si>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</si>
  <si>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</si>
  <si>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项目</t>
  </si>
  <si>
    <t>单位金额</t>
  </si>
  <si>
    <t>个人金额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</si>
  <si>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</si>
  <si>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</si>
  <si>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</si>
  <si>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</si>
  <si>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</si>
  <si>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</si>
  <si>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</si>
  <si>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</si>
  <si>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</si>
  <si>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</si>
  <si>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</si>
  <si>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</si>
  <si>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王巨云</t>
  </si>
  <si>
    <t>132930196410261613</t>
  </si>
  <si>
    <t>郭煜</t>
  </si>
  <si>
    <t>130921199401122019</t>
  </si>
  <si>
    <t>马宝军</t>
  </si>
  <si>
    <t>232126198801104011</t>
  </si>
  <si>
    <t>商松坡</t>
  </si>
  <si>
    <t>130983198607190716</t>
  </si>
  <si>
    <t>王忠</t>
  </si>
  <si>
    <t>130983199302161652</t>
  </si>
  <si>
    <t>河北光华荣昌2025年2月份公司社保缴费明细</t>
  </si>
  <si>
    <t>河北光华荣昌2025年3月份公司社保缴费明细</t>
  </si>
  <si>
    <t>王世玉</t>
  </si>
  <si>
    <t>130925200402016817</t>
  </si>
  <si>
    <t>熊云龙</t>
  </si>
  <si>
    <t>130921200012311014</t>
  </si>
  <si>
    <t>孙晓明</t>
  </si>
  <si>
    <t>130924198712064228</t>
  </si>
  <si>
    <t>吴玺昊</t>
  </si>
  <si>
    <t>130930200710291512</t>
  </si>
  <si>
    <t>邢淙涵</t>
  </si>
  <si>
    <t>130983200205075352</t>
  </si>
  <si>
    <t>罗培培</t>
  </si>
  <si>
    <t>130921198808222025</t>
  </si>
  <si>
    <t>于晓凤</t>
  </si>
  <si>
    <t>132930198402020720</t>
  </si>
  <si>
    <t>温玉龙</t>
  </si>
  <si>
    <t>130983198803035510</t>
  </si>
  <si>
    <t>张建伟</t>
  </si>
  <si>
    <t>130983199004290915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</si>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</sst>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0_ 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Arial"/>
      <charset val="0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4" borderId="9" applyNumberFormat="0" applyAlignment="0" applyProtection="0">
      <alignment vertical="center"/>
    </xf>
    <xf numFmtId="0" fontId="46" fillId="15" borderId="10" applyNumberFormat="0" applyAlignment="0" applyProtection="0">
      <alignment vertical="center"/>
    </xf>
    <xf numFmtId="0" fontId="47" fillId="15" borderId="9" applyNumberFormat="0" applyAlignment="0" applyProtection="0">
      <alignment vertical="center"/>
    </xf>
    <xf numFmtId="0" fontId="48" fillId="16" borderId="11" applyNumberFormat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6" fillId="0" borderId="0"/>
  </cellStyleXfs>
  <cellXfs count="19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7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5" borderId="0" xfId="0" applyFill="1">
      <alignment vertical="center"/>
    </xf>
    <xf numFmtId="176" fontId="0" fillId="6" borderId="0" xfId="0" applyNumberFormat="1" applyFill="1">
      <alignment vertical="center"/>
    </xf>
    <xf numFmtId="176" fontId="0" fillId="7" borderId="0" xfId="0" applyNumberFormat="1" applyFill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176" fontId="10" fillId="0" borderId="3" xfId="0" applyNumberFormat="1" applyFont="1" applyFill="1" applyBorder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176" fontId="10" fillId="0" borderId="0" xfId="0" applyNumberFormat="1" applyFont="1" applyFill="1" applyAlignment="1">
      <alignment horizontal="center" vertical="top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177" fontId="9" fillId="4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176" fontId="8" fillId="4" borderId="1" xfId="0" applyNumberFormat="1" applyFont="1" applyFill="1" applyBorder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176" fontId="21" fillId="8" borderId="0" xfId="0" applyNumberFormat="1" applyFont="1" applyFill="1" applyAlignment="1">
      <alignment horizontal="center" vertical="center"/>
    </xf>
    <xf numFmtId="176" fontId="21" fillId="9" borderId="0" xfId="0" applyNumberFormat="1" applyFont="1" applyFill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0" fontId="21" fillId="2" borderId="0" xfId="0" applyNumberFormat="1" applyFont="1" applyFill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2" fillId="8" borderId="0" xfId="0" applyNumberFormat="1" applyFont="1" applyFill="1" applyAlignment="1">
      <alignment horizontal="center" vertical="center"/>
    </xf>
    <xf numFmtId="0" fontId="12" fillId="8" borderId="0" xfId="0" applyNumberFormat="1" applyFont="1" applyFill="1" applyAlignment="1">
      <alignment horizontal="center" vertical="center"/>
    </xf>
    <xf numFmtId="176" fontId="12" fillId="9" borderId="0" xfId="0" applyNumberFormat="1" applyFont="1" applyFill="1" applyAlignment="1">
      <alignment horizontal="center" vertical="center"/>
    </xf>
    <xf numFmtId="0" fontId="12" fillId="9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0" fontId="24" fillId="2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176" fontId="25" fillId="2" borderId="0" xfId="0" applyNumberFormat="1" applyFont="1" applyFill="1" applyAlignment="1">
      <alignment horizontal="center" vertical="center"/>
    </xf>
    <xf numFmtId="176" fontId="26" fillId="2" borderId="0" xfId="0" applyNumberFormat="1" applyFont="1" applyFill="1" applyAlignment="1">
      <alignment horizontal="center" vertical="center"/>
    </xf>
    <xf numFmtId="176" fontId="27" fillId="2" borderId="0" xfId="0" applyNumberFormat="1" applyFont="1" applyFill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177" fontId="9" fillId="6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178" fontId="13" fillId="6" borderId="1" xfId="0" applyNumberFormat="1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7" fontId="9" fillId="7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center" vertical="center"/>
    </xf>
    <xf numFmtId="176" fontId="19" fillId="7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6" fontId="28" fillId="0" borderId="0" xfId="6" applyNumberFormat="1" applyFont="1" applyFill="1" applyAlignment="1">
      <alignment horizontal="center" vertical="center"/>
    </xf>
    <xf numFmtId="176" fontId="29" fillId="10" borderId="0" xfId="0" applyNumberFormat="1" applyFont="1" applyFill="1" applyAlignment="1">
      <alignment horizontal="center" vertical="center"/>
    </xf>
    <xf numFmtId="176" fontId="17" fillId="5" borderId="1" xfId="0" applyNumberFormat="1" applyFont="1" applyFill="1" applyBorder="1" applyAlignment="1">
      <alignment horizontal="center" vertical="center"/>
    </xf>
    <xf numFmtId="176" fontId="17" fillId="6" borderId="1" xfId="0" applyNumberFormat="1" applyFont="1" applyFill="1" applyBorder="1" applyAlignment="1">
      <alignment horizontal="center" vertical="center"/>
    </xf>
    <xf numFmtId="176" fontId="30" fillId="7" borderId="1" xfId="0" applyNumberFormat="1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/>
    <xf numFmtId="0" fontId="31" fillId="0" borderId="0" xfId="0" applyNumberFormat="1" applyFont="1" applyFill="1" applyAlignment="1"/>
    <xf numFmtId="176" fontId="12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76" fontId="8" fillId="5" borderId="1" xfId="0" applyNumberFormat="1" applyFont="1" applyFill="1" applyBorder="1">
      <alignment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>
      <alignment vertical="center"/>
    </xf>
    <xf numFmtId="176" fontId="8" fillId="6" borderId="1" xfId="0" applyNumberFormat="1" applyFont="1" applyFill="1" applyBorder="1">
      <alignment vertical="center"/>
    </xf>
    <xf numFmtId="176" fontId="12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>
      <alignment vertical="center"/>
    </xf>
    <xf numFmtId="176" fontId="8" fillId="7" borderId="1" xfId="0" applyNumberFormat="1" applyFont="1" applyFill="1" applyBorder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176" fontId="30" fillId="6" borderId="1" xfId="0" applyNumberFormat="1" applyFont="1" applyFill="1" applyBorder="1" applyAlignment="1">
      <alignment horizontal="center" vertical="center"/>
    </xf>
    <xf numFmtId="176" fontId="0" fillId="4" borderId="0" xfId="0" applyNumberFormat="1" applyFill="1">
      <alignment vertical="center"/>
    </xf>
    <xf numFmtId="176" fontId="17" fillId="7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178" fontId="13" fillId="4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NumberFormat="1" applyFont="1" applyFill="1" applyBorder="1" applyAlignment="1">
      <alignment horizontal="center" vertical="center"/>
    </xf>
    <xf numFmtId="0" fontId="17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NumberFormat="1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176" fontId="19" fillId="11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/>
    </xf>
    <xf numFmtId="0" fontId="16" fillId="7" borderId="1" xfId="0" applyNumberFormat="1" applyFont="1" applyFill="1" applyBorder="1" applyAlignment="1">
      <alignment horizontal="center" vertical="center"/>
    </xf>
    <xf numFmtId="176" fontId="30" fillId="2" borderId="1" xfId="0" applyNumberFormat="1" applyFont="1" applyFill="1" applyBorder="1" applyAlignment="1">
      <alignment horizontal="center" vertical="center"/>
    </xf>
    <xf numFmtId="176" fontId="19" fillId="12" borderId="1" xfId="0" applyNumberFormat="1" applyFont="1" applyFill="1" applyBorder="1" applyAlignment="1">
      <alignment horizontal="center" vertical="center"/>
    </xf>
    <xf numFmtId="176" fontId="9" fillId="12" borderId="1" xfId="0" applyNumberFormat="1" applyFont="1" applyFill="1" applyBorder="1" applyAlignment="1">
      <alignment horizontal="center" vertical="center"/>
    </xf>
    <xf numFmtId="0" fontId="9" fillId="12" borderId="1" xfId="0" applyNumberFormat="1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6" fontId="33" fillId="0" borderId="0" xfId="0" applyNumberFormat="1" applyFont="1">
      <alignment vertical="center"/>
    </xf>
    <xf numFmtId="0" fontId="34" fillId="0" borderId="0" xfId="0" applyFont="1" applyAlignment="1">
      <alignment horizontal="center" vertical="center"/>
    </xf>
    <xf numFmtId="176" fontId="3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35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17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9" fillId="7" borderId="1" xfId="0" applyNumberFormat="1" applyFont="1" applyFill="1" applyBorder="1" applyAlignment="1" quotePrefix="1">
      <alignment horizontal="center" vertical="center"/>
    </xf>
    <xf numFmtId="0" fontId="17" fillId="7" borderId="1" xfId="0" applyNumberFormat="1" applyFont="1" applyFill="1" applyBorder="1" applyAlignment="1" quotePrefix="1">
      <alignment horizontal="center" vertical="center" wrapText="1"/>
    </xf>
    <xf numFmtId="0" fontId="13" fillId="7" borderId="1" xfId="0" applyNumberFormat="1" applyFont="1" applyFill="1" applyBorder="1" applyAlignment="1" quotePrefix="1">
      <alignment horizontal="center" vertical="center"/>
    </xf>
    <xf numFmtId="0" fontId="17" fillId="7" borderId="1" xfId="0" applyNumberFormat="1" applyFont="1" applyFill="1" applyBorder="1" applyAlignment="1" quotePrefix="1">
      <alignment horizontal="center"/>
    </xf>
    <xf numFmtId="0" fontId="13" fillId="2" borderId="1" xfId="0" applyNumberFormat="1" applyFont="1" applyFill="1" applyBorder="1" applyAlignment="1" quotePrefix="1">
      <alignment horizontal="center" vertical="center"/>
    </xf>
    <xf numFmtId="0" fontId="13" fillId="5" borderId="1" xfId="0" applyNumberFormat="1" applyFont="1" applyFill="1" applyBorder="1" applyAlignment="1" quotePrefix="1">
      <alignment horizontal="center" vertical="center"/>
    </xf>
    <xf numFmtId="0" fontId="9" fillId="2" borderId="1" xfId="0" applyNumberFormat="1" applyFont="1" applyFill="1" applyBorder="1" applyAlignment="1" quotePrefix="1">
      <alignment horizontal="center" vertical="center"/>
    </xf>
    <xf numFmtId="0" fontId="13" fillId="6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192"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7507FAF4-7FE0-4FF7-8548-536E17034A39}">
      <tableStyleElement type="headerRow" dxfId="190"/>
    </tableStyle>
    <tableStyle name="切片器样式 2" pivot="0" table="0" count="1" xr9:uid="{AB23BD01-FA04-4F29-8C6A-D5AB0DFEDAE3}">
      <tableStyleElement type="wholeTable" dxfId="191"/>
    </tableStyle>
  </tableStyles>
  <colors>
    <mruColors>
      <color rgb="00FFC000"/>
      <color rgb="0000B0F0"/>
      <color rgb="00FFFF00"/>
      <color rgb="00FF0000"/>
      <color rgb="000000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pivotCacheDefinition" Target="pivotCache/pivotCacheDefinition5.xml"/><Relationship Id="rId16" Type="http://schemas.openxmlformats.org/officeDocument/2006/relationships/pivotCacheDefinition" Target="pivotCache/pivotCacheDefinition4.xml"/><Relationship Id="rId15" Type="http://schemas.openxmlformats.org/officeDocument/2006/relationships/pivotCacheDefinition" Target="pivotCache/pivotCacheDefinition3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14030.14</c:v>
                </c:pt>
                <c:pt idx="1">
                  <c:v>279977.329999999</c:v>
                </c:pt>
                <c:pt idx="2">
                  <c:v>184757.28</c:v>
                </c:pt>
                <c:pt idx="3">
                  <c:v>31968</c:v>
                </c:pt>
                <c:pt idx="4">
                  <c:v>11664.2</c:v>
                </c:pt>
                <c:pt idx="5">
                  <c:v>77066.4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0">
                  <c:v>14030.14</c:v>
                </c:pt>
                <c:pt idx="1">
                  <c:v>13717.55</c:v>
                </c:pt>
                <c:pt idx="2">
                  <c:v>13952.8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0">
                  <c:v>279977.329999999</c:v>
                </c:pt>
                <c:pt idx="1">
                  <c:v>274331.749999999</c:v>
                </c:pt>
                <c:pt idx="2">
                  <c:v>279036.399999999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0">
                  <c:v>184757.28</c:v>
                </c:pt>
                <c:pt idx="1">
                  <c:v>180388.02</c:v>
                </c:pt>
                <c:pt idx="2">
                  <c:v>182884.74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0">
                  <c:v>31968</c:v>
                </c:pt>
                <c:pt idx="1">
                  <c:v>0</c:v>
                </c:pt>
                <c:pt idx="2">
                  <c:v>756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0">
                  <c:v>11664.2</c:v>
                </c:pt>
                <c:pt idx="1">
                  <c:v>11429</c:v>
                </c:pt>
                <c:pt idx="2">
                  <c:v>11585.8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0">
                  <c:v>77066.4</c:v>
                </c:pt>
                <c:pt idx="1">
                  <c:v>75526.4</c:v>
                </c:pt>
                <c:pt idx="2">
                  <c:v>74964.4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0">
                  <c:v>599463.349999999</c:v>
                </c:pt>
                <c:pt idx="1">
                  <c:v>555392.719999999</c:v>
                </c:pt>
                <c:pt idx="2">
                  <c:v>563180.139999999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296</c:v>
                </c:pt>
                <c:pt idx="1">
                  <c:v>290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  <c:pt idx="0">
                  <c:v>296</c:v>
                </c:pt>
                <c:pt idx="1" c:formatCode="General">
                  <c:v>290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  <c:pt idx="0">
                  <c:v>296</c:v>
                </c:pt>
                <c:pt idx="1" c:formatCode="General">
                  <c:v>290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  <c:pt idx="0">
                  <c:v>296</c:v>
                </c:pt>
                <c:pt idx="1" c:formatCode="General">
                  <c:v>290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  <c:pt idx="0">
                  <c:v>296</c:v>
                </c:pt>
                <c:pt idx="1" c:formatCode="General">
                  <c:v>289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  <c:pt idx="0">
                  <c:v>275</c:v>
                </c:pt>
                <c:pt idx="1" c:formatCode="General">
                  <c:v>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70000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9525</xdr:rowOff>
    </xdr:from>
    <xdr:to>
      <xdr:col>7</xdr:col>
      <xdr:colOff>1626235</xdr:colOff>
      <xdr:row>15</xdr:row>
      <xdr:rowOff>12700</xdr:rowOff>
    </xdr:to>
    <xdr:sp>
      <xdr:nvSpPr>
        <xdr:cNvPr id="6" name="图表 5" descr="7b0a202020202263686172745265734964223a20223230343638363539220a7d0a"/>
        <xdr:cNvSpPr/>
      </xdr:nvSpPr>
      <xdr:spPr>
        <a:xfrm>
          <a:off x="635" y="3502025"/>
          <a:ext cx="12684125" cy="2047875"/>
        </a:xfrm>
        <a:prstGeom prst="rect">
          <a:avLst/>
        </a:prstGeom>
      </xdr:spPr>
    </xdr: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69365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832350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592945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867775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4.3649884259" refreshedBy="MuQun" recordCount="299">
  <cacheSource type="worksheet">
    <worksheetSource ref="AB3:AI302" sheet="1月 "/>
  </cacheSource>
  <cacheFields count="8">
    <cacheField name="工伤_x000a_（1.8%）" numFmtId="176">
      <sharedItems containsSemiMixedTypes="0" containsString="0" containsNumber="1" minValue="0" maxValue="56.4" count="6">
        <n v="50.4"/>
        <n v="47.05"/>
        <n v="54"/>
        <n v="56.4"/>
        <n v="6.99"/>
        <n v="16.31"/>
      </sharedItems>
    </cacheField>
    <cacheField name="养老_x000a_（24%）" numFmtId="176">
      <sharedItems containsSemiMixedTypes="0" containsString="0" containsNumber="1" minValue="0" maxValue="1128" count="5">
        <n v="1008"/>
        <n v="940.93"/>
        <n v="1080"/>
        <n v="1128"/>
        <n v="0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5">
        <n v="42"/>
        <n v="39.2"/>
        <n v="45"/>
        <n v="47"/>
        <n v="0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0" maxValue="2609.36" count="11">
        <n v="2250.58"/>
        <n v="2077.36"/>
        <n v="2177.36"/>
        <n v="1979.36"/>
        <n v="2329.18"/>
        <n v="1759.36"/>
        <n v="2013.76"/>
        <n v="2381.58"/>
        <n v="2609.36"/>
        <n v="6.99"/>
        <n v="16.31"/>
      </sharedItems>
    </cacheField>
    <cacheField name="科目分类" numFmtId="0">
      <sharedItems count="6">
        <s v="研发费用"/>
        <s v="管理费用"/>
        <s v="管理费用-福利费"/>
        <s v="制造费用"/>
        <s v="销售费用"/>
        <s v="生产成本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4.3669328704" refreshedBy="MuQun" recordCount="300">
  <cacheSource type="worksheet">
    <worksheetSource ref="Q3:AA303" sheet="1月 "/>
  </cacheSource>
  <cacheFields count="11">
    <cacheField name="合计" numFmtId="176">
      <sharedItems containsString="0" containsBlank="1" containsNumber="1" minValue="0" maxValue="1680.12" count="12">
        <n v="1514.14"/>
        <n v="1414.12"/>
        <n v="1464.12"/>
        <n v="1365.12"/>
        <n v="1567.84"/>
        <n v="1255.12"/>
        <n v="1382.32"/>
        <n v="1603.64"/>
        <n v="1680.12"/>
        <n v="6.99"/>
        <n v="16.31"/>
        <m/>
      </sharedItems>
    </cacheField>
    <cacheField name="工伤_x000a_（0%）" numFmtId="176">
      <sharedItems containsString="0" containsBlank="1" containsNumber="1" containsInteger="1" minValue="0" maxValue="0" count="2">
        <n v="0"/>
        <m/>
      </sharedItems>
    </cacheField>
    <cacheField name="养老_x000a_（8%）" numFmtId="176">
      <sharedItems containsString="0" containsBlank="1" containsNumber="1" minValue="0" maxValue="376" count="6">
        <n v="336"/>
        <n v="313.64"/>
        <n v="360"/>
        <n v="376"/>
        <n v="0"/>
        <m/>
      </sharedItems>
    </cacheField>
    <cacheField name="医疗_x000a_（2%）" numFmtId="176">
      <sharedItems containsString="0" containsBlank="1" containsNumber="1" minValue="0" maxValue="124.84" count="3">
        <n v="124.84"/>
        <n v="0"/>
        <m/>
      </sharedItems>
    </cacheField>
    <cacheField name="失业_x000a_（0.3%）" numFmtId="176">
      <sharedItems containsString="0" containsBlank="1" containsNumber="1" minValue="0" maxValue="14.1" count="6">
        <n v="12.6"/>
        <n v="11.76"/>
        <n v="13.5"/>
        <n v="14.1"/>
        <n v="0"/>
        <m/>
      </sharedItems>
    </cacheField>
    <cacheField name="公积金_x000a_（5%）" numFmtId="176">
      <sharedItems containsString="0" containsBlank="1" containsNumber="1" minValue="0" maxValue="425" count="7">
        <n v="209"/>
        <n v="159"/>
        <n v="110"/>
        <n v="0"/>
        <n v="127.2"/>
        <n v="425"/>
        <m/>
      </sharedItems>
    </cacheField>
    <cacheField name="大额医疗" numFmtId="176">
      <sharedItems containsString="0" containsBlank="1" containsNumber="1" containsInteger="1" minValue="0" maxValue="54" count="3">
        <n v="54"/>
        <n v="0"/>
        <m/>
      </sharedItems>
    </cacheField>
    <cacheField name="合计2" numFmtId="176">
      <sharedItems containsSemiMixedTypes="0" containsString="0" containsNumber="1" minValue="0" maxValue="929.24" count="10">
        <n v="736.44"/>
        <n v="663.24"/>
        <n v="713.24"/>
        <n v="614.24"/>
        <n v="761.34"/>
        <n v="504.24"/>
        <n v="631.44"/>
        <n v="777.94"/>
        <n v="929.24"/>
        <n v="0"/>
      </sharedItems>
    </cacheField>
    <cacheField name="总合计" numFmtId="176">
      <sharedItems containsSemiMixedTypes="0" containsString="0" containsNumber="1" minValue="0" maxValue="2609.36" count="12">
        <n v="2250.58"/>
        <n v="2077.36"/>
        <n v="2177.36"/>
        <n v="1979.36"/>
        <n v="2329.18"/>
        <n v="1759.36"/>
        <n v="2013.76"/>
        <n v="2381.58"/>
        <n v="2609.36"/>
        <n v="6.99"/>
        <n v="16.31"/>
        <n v="0"/>
      </sharedItems>
    </cacheField>
    <cacheField name="备注" numFmtId="176">
      <sharedItems containsString="0" containsBlank="1" containsNonDate="0" count="1">
        <m/>
      </sharedItems>
    </cacheField>
    <cacheField name="科目分类" numFmtId="0">
      <sharedItems containsBlank="1" count="39">
        <s v="河北金属件管理新产品开发"/>
        <s v="河北座椅研发新产品开发"/>
        <s v="综合管理部-人力行政"/>
        <s v="综合管理部-食堂宿舍"/>
        <s v="河北金属件运营生管"/>
        <s v="财务管理部"/>
        <s v="河北座椅销售其他市场"/>
        <s v="河北座椅运营质量"/>
        <s v="物业管理部"/>
        <s v="河北金属件运营设备"/>
        <s v="河北后视镜生产注塑车间"/>
        <s v="河北座椅运营生管"/>
        <s v="河北后视镜销售其他市场"/>
        <s v="河北金属件生产骨架组装车间"/>
        <s v="河北金属件生产焊接车间"/>
        <s v="河北金属件生产冲压车间"/>
        <s v="河北金属件生产弯管车间"/>
        <s v="河北金属件生产电泳车间"/>
        <s v="河北金属件生产H6组装车间"/>
        <s v="河北座椅生产发泡车间"/>
        <s v="河北座椅生产缝纫车间"/>
        <s v="河北座椅生产H6组装车间"/>
        <s v="轻卡组装车间"/>
        <s v="河北座椅生产座椅组装车间"/>
        <s v="福田欧马可组装线"/>
        <s v="河北座椅销售济南市场"/>
        <s v="河北后视镜研发新产品开发"/>
        <s v="河北后视镜运营生管"/>
        <s v="河北后视镜运营采购"/>
        <s v="河北后视镜销售济南市场"/>
        <s v="河北后视镜生产喷涂车间"/>
        <s v="河北后视镜生产重卡组装车间"/>
        <s v="河北后视镜生产H6组装车间"/>
        <s v="河北后视镜生产大众组装车间"/>
        <s v="河北座椅运营设备"/>
        <s v="检测实验室"/>
        <s v="河北金属件运营工艺"/>
        <s v="河北座椅运营工艺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02.3938310185" refreshedBy="MuQun" recordCount="290">
  <cacheSource type="worksheet">
    <worksheetSource ref="AB3:AI293" sheet="2月"/>
  </cacheSource>
  <cacheFields count="8">
    <cacheField name="工伤_x000a_（1.8%）" numFmtId="176">
      <sharedItems containsSemiMixedTypes="0" containsString="0" containsNumber="1" minValue="0" maxValue="56.4" count="4">
        <n v="50.4"/>
        <n v="47.05"/>
        <n v="54"/>
        <n v="56.4"/>
      </sharedItems>
    </cacheField>
    <cacheField name="养老_x000a_（24%）" numFmtId="176">
      <sharedItems containsSemiMixedTypes="0" containsString="0" containsNumber="1" minValue="0" maxValue="1128" count="4">
        <n v="1008"/>
        <n v="940.93"/>
        <n v="1080"/>
        <n v="1128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4">
        <n v="42"/>
        <n v="39.2"/>
        <n v="45"/>
        <n v="47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" numFmtId="176">
      <sharedItems containsSemiMixedTypes="0" containsString="0" containsNumber="1" containsInteger="1" minValue="0" maxValue="0" count="1">
        <n v="0"/>
      </sharedItems>
    </cacheField>
    <cacheField name="合计" numFmtId="176">
      <sharedItems containsSemiMixedTypes="0" containsString="0" containsNumber="1" minValue="0" maxValue="2501.36" count="10">
        <n v="2142.58"/>
        <n v="1969.36"/>
        <n v="2069.36"/>
        <n v="1871.36"/>
        <n v="2221.18"/>
        <n v="1651.36"/>
        <n v="1905.76"/>
        <n v="2273.58"/>
        <n v="2501.36"/>
        <n v="1027.18"/>
      </sharedItems>
    </cacheField>
    <cacheField name="科目分类" numFmtId="0">
      <sharedItems count="6">
        <s v="研发费用"/>
        <s v="管理费用"/>
        <s v="管理费用-福利费"/>
        <s v="制造费用"/>
        <s v="销售费用"/>
        <s v="生产成本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02.399837963" refreshedBy="MuQun" recordCount="290">
  <cacheSource type="worksheet">
    <worksheetSource ref="Q3:AH293" sheet="2月"/>
  </cacheSource>
  <cacheFields count="18">
    <cacheField name="合计" numFmtId="176">
      <sharedItems containsSemiMixedTypes="0" containsString="0" containsNumber="1" minValue="0" maxValue="1626.12" count="10">
        <n v="1460.14"/>
        <n v="1360.12"/>
        <n v="1410.12"/>
        <n v="1311.12"/>
        <n v="1513.84"/>
        <n v="1201.12"/>
        <n v="1328.32"/>
        <n v="1549.64"/>
        <n v="1626.12"/>
        <n v="701.78"/>
      </sharedItems>
    </cacheField>
    <cacheField name="工伤_x000a_（0%）" numFmtId="176">
      <sharedItems containsSemiMixedTypes="0" containsString="0" containsNumber="1" containsInteger="1" minValue="0" maxValue="0" count="1">
        <n v="0"/>
      </sharedItems>
    </cacheField>
    <cacheField name="养老_x000a_（8%）" numFmtId="176">
      <sharedItems containsSemiMixedTypes="0" containsString="0" containsNumber="1" minValue="0" maxValue="376" count="4">
        <n v="336"/>
        <n v="313.64"/>
        <n v="360"/>
        <n v="376"/>
      </sharedItems>
    </cacheField>
    <cacheField name="医疗_x000a_（2%）" numFmtId="176">
      <sharedItems containsSemiMixedTypes="0" containsString="0" containsNumber="1" minValue="0" maxValue="124.84" count="2">
        <n v="124.84"/>
        <n v="0"/>
      </sharedItems>
    </cacheField>
    <cacheField name="失业_x000a_（0.3%）" numFmtId="176">
      <sharedItems containsSemiMixedTypes="0" containsString="0" containsNumber="1" minValue="0" maxValue="14.1" count="4">
        <n v="12.6"/>
        <n v="11.76"/>
        <n v="13.5"/>
        <n v="14.1"/>
      </sharedItems>
    </cacheField>
    <cacheField name="公积金_x000a_（5%）" numFmtId="176">
      <sharedItems containsSemiMixedTypes="0" containsString="0" containsNumber="1" minValue="0" maxValue="425" count="6">
        <n v="209"/>
        <n v="159"/>
        <n v="110"/>
        <n v="0"/>
        <n v="127.2"/>
        <n v="425"/>
      </sharedItems>
    </cacheField>
    <cacheField name="大额医疗" numFmtId="176">
      <sharedItems containsSemiMixedTypes="0" containsString="0" containsNumber="1" containsInteger="1" minValue="0" maxValue="0" count="1">
        <n v="0"/>
      </sharedItems>
    </cacheField>
    <cacheField name="合计2" numFmtId="176">
      <sharedItems containsSemiMixedTypes="0" containsString="0" containsNumber="1" minValue="0" maxValue="875.24" count="10">
        <n v="682.44"/>
        <n v="609.24"/>
        <n v="659.24"/>
        <n v="560.24"/>
        <n v="707.34"/>
        <n v="450.24"/>
        <n v="577.44"/>
        <n v="723.94"/>
        <n v="875.24"/>
        <n v="325.4"/>
      </sharedItems>
    </cacheField>
    <cacheField name="总合计" numFmtId="176">
      <sharedItems containsSemiMixedTypes="0" containsString="0" containsNumber="1" minValue="0" maxValue="2501.36" count="10">
        <n v="2142.58"/>
        <n v="1969.36"/>
        <n v="2069.36"/>
        <n v="1871.36"/>
        <n v="2221.18"/>
        <n v="1651.36"/>
        <n v="1905.76"/>
        <n v="2273.58"/>
        <n v="2501.36"/>
        <n v="1027.18"/>
      </sharedItems>
    </cacheField>
    <cacheField name="备注" numFmtId="176">
      <sharedItems containsString="0" containsBlank="1" containsNonDate="0" count="1">
        <m/>
      </sharedItems>
    </cacheField>
    <cacheField name="科目分类" numFmtId="0">
      <sharedItems count="38">
        <s v="河北金属件管理新产品开发"/>
        <s v="河北座椅研发新产品开发"/>
        <s v="综合管理部-人力行政"/>
        <s v="综合管理部-食堂宿舍"/>
        <s v="河北金属件运营生管"/>
        <s v="财务管理部"/>
        <s v="河北座椅销售其他市场"/>
        <s v="河北座椅运营质量"/>
        <s v="物业管理部"/>
        <s v="河北金属件运营设备"/>
        <s v="河北后视镜生产注塑车间"/>
        <s v="河北座椅运营生管"/>
        <s v="河北后视镜销售其他市场"/>
        <s v="河北金属件生产骨架组装车间"/>
        <s v="河北金属件生产焊接车间"/>
        <s v="河北金属件生产冲压车间"/>
        <s v="河北金属件生产弯管车间"/>
        <s v="河北金属件生产电泳车间"/>
        <s v="河北金属件生产H6组装车间"/>
        <s v="河北座椅生产发泡车间"/>
        <s v="河北座椅生产缝纫车间"/>
        <s v="河北座椅生产H6组装车间"/>
        <s v="河北座椅生产座椅组装车间"/>
        <s v="福田欧马可组装线"/>
        <s v="轻卡组装车间"/>
        <s v="河北座椅销售济南市场"/>
        <s v="河北后视镜研发新产品开发"/>
        <s v="河北后视镜运营生管"/>
        <s v="河北后视镜运营采购"/>
        <s v="河北后视镜销售济南市场"/>
        <s v="河北后视镜生产喷涂车间"/>
        <s v="河北后视镜生产重卡组装车间"/>
        <s v="河北后视镜生产H6组装车间"/>
        <s v="河北后视镜生产大众组装车间"/>
        <s v="河北座椅运营设备"/>
        <s v="检测实验室"/>
        <s v="河北金属件运营工艺"/>
        <s v="河北座椅运营工艺"/>
      </sharedItems>
    </cacheField>
    <cacheField name="工伤_x000a_（1.8%）" numFmtId="176">
      <sharedItems containsSemiMixedTypes="0" containsString="0" containsNumber="1" minValue="0" maxValue="56.4" count="4">
        <n v="50.4"/>
        <n v="47.05"/>
        <n v="54"/>
        <n v="56.4"/>
      </sharedItems>
    </cacheField>
    <cacheField name="养老_x000a_（24%）" numFmtId="176">
      <sharedItems containsSemiMixedTypes="0" containsString="0" containsNumber="1" minValue="0" maxValue="1128" count="4">
        <n v="1008"/>
        <n v="940.93"/>
        <n v="1080"/>
        <n v="1128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4">
        <n v="42"/>
        <n v="39.2"/>
        <n v="45"/>
        <n v="47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2" numFmtId="176">
      <sharedItems containsSemiMixedTypes="0" containsString="0" containsNumber="1" containsInteger="1" minValue="0" maxValue="0" count="1">
        <n v="0"/>
      </sharedItems>
    </cacheField>
    <cacheField name="合计3" numFmtId="176">
      <sharedItems containsSemiMixedTypes="0" containsString="0" containsNumber="1" minValue="0" maxValue="2501.36" count="10">
        <n v="2142.58"/>
        <n v="1969.36"/>
        <n v="2069.36"/>
        <n v="1871.36"/>
        <n v="2221.18"/>
        <n v="1651.36"/>
        <n v="1905.76"/>
        <n v="2273.58"/>
        <n v="2501.36"/>
        <n v="1027.18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29.3806712963" refreshedBy="MuQun" recordCount="295">
  <cacheSource type="worksheet">
    <worksheetSource ref="AB3:AI298" sheet="3月 "/>
  </cacheSource>
  <cacheFields count="8">
    <cacheField name="工伤_x000a_（1.8%）" numFmtId="176">
      <sharedItems containsSemiMixedTypes="0" containsString="0" containsNumber="1" minValue="47.05" maxValue="56.4" count="4">
        <n v="50.4"/>
        <n v="47.05"/>
        <n v="54"/>
        <n v="56.4"/>
      </sharedItems>
    </cacheField>
    <cacheField name="养老_x000a_（24%）" numFmtId="176">
      <sharedItems containsSemiMixedTypes="0" containsString="0" containsNumber="1" minValue="940.93" maxValue="1128" count="4">
        <n v="1008"/>
        <n v="940.93"/>
        <n v="1080"/>
        <n v="1128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5">
        <n v="42"/>
        <n v="39.2"/>
        <n v="45"/>
        <n v="47"/>
        <n v="0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" numFmtId="176">
      <sharedItems containsSemiMixedTypes="0" containsString="0" containsNumber="1" containsInteger="1" minValue="0" maxValue="108" count="2">
        <n v="0"/>
        <n v="108"/>
      </sharedItems>
    </cacheField>
    <cacheField name="合计" numFmtId="176">
      <sharedItems containsSemiMixedTypes="0" containsString="0" containsNumber="1" minValue="987.98" maxValue="2501.36" count="13">
        <n v="2142.58"/>
        <n v="1969.36"/>
        <n v="2069.36"/>
        <n v="1871.36"/>
        <n v="2221.18"/>
        <n v="1651.36"/>
        <n v="1905.76"/>
        <n v="2273.58"/>
        <n v="2501.36"/>
        <n v="1027.18"/>
        <n v="1759.36"/>
        <n v="987.98"/>
        <n v="2077.36"/>
      </sharedItems>
    </cacheField>
    <cacheField name="科目分类" numFmtId="0">
      <sharedItems count="6">
        <s v="研发费用"/>
        <s v="管理费用"/>
        <s v="管理费用-福利费"/>
        <s v="制造费用"/>
        <s v="销售费用"/>
        <s v="生产成本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0"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</r>
  <r>
    <x v="4"/>
    <x v="0"/>
    <x v="2"/>
    <x v="0"/>
    <x v="2"/>
    <x v="0"/>
    <x v="0"/>
    <x v="4"/>
    <x v="4"/>
    <x v="0"/>
    <x v="2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3"/>
  </r>
  <r>
    <x v="1"/>
    <x v="0"/>
    <x v="1"/>
    <x v="0"/>
    <x v="1"/>
    <x v="1"/>
    <x v="0"/>
    <x v="1"/>
    <x v="1"/>
    <x v="0"/>
    <x v="0"/>
  </r>
  <r>
    <x v="2"/>
    <x v="0"/>
    <x v="1"/>
    <x v="0"/>
    <x v="1"/>
    <x v="0"/>
    <x v="0"/>
    <x v="2"/>
    <x v="2"/>
    <x v="0"/>
    <x v="4"/>
  </r>
  <r>
    <x v="1"/>
    <x v="0"/>
    <x v="1"/>
    <x v="0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7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8"/>
  </r>
  <r>
    <x v="2"/>
    <x v="0"/>
    <x v="1"/>
    <x v="0"/>
    <x v="1"/>
    <x v="0"/>
    <x v="0"/>
    <x v="2"/>
    <x v="2"/>
    <x v="0"/>
    <x v="0"/>
  </r>
  <r>
    <x v="6"/>
    <x v="0"/>
    <x v="1"/>
    <x v="0"/>
    <x v="1"/>
    <x v="4"/>
    <x v="0"/>
    <x v="6"/>
    <x v="6"/>
    <x v="0"/>
    <x v="9"/>
  </r>
  <r>
    <x v="1"/>
    <x v="0"/>
    <x v="1"/>
    <x v="0"/>
    <x v="1"/>
    <x v="1"/>
    <x v="0"/>
    <x v="1"/>
    <x v="1"/>
    <x v="0"/>
    <x v="10"/>
  </r>
  <r>
    <x v="4"/>
    <x v="0"/>
    <x v="2"/>
    <x v="0"/>
    <x v="2"/>
    <x v="0"/>
    <x v="0"/>
    <x v="4"/>
    <x v="4"/>
    <x v="0"/>
    <x v="8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11"/>
  </r>
  <r>
    <x v="2"/>
    <x v="0"/>
    <x v="1"/>
    <x v="0"/>
    <x v="1"/>
    <x v="0"/>
    <x v="0"/>
    <x v="2"/>
    <x v="2"/>
    <x v="0"/>
    <x v="6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4"/>
  </r>
  <r>
    <x v="2"/>
    <x v="0"/>
    <x v="1"/>
    <x v="0"/>
    <x v="1"/>
    <x v="0"/>
    <x v="0"/>
    <x v="2"/>
    <x v="2"/>
    <x v="0"/>
    <x v="11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4"/>
  </r>
  <r>
    <x v="0"/>
    <x v="0"/>
    <x v="0"/>
    <x v="0"/>
    <x v="0"/>
    <x v="0"/>
    <x v="0"/>
    <x v="0"/>
    <x v="0"/>
    <x v="0"/>
    <x v="0"/>
  </r>
  <r>
    <x v="7"/>
    <x v="0"/>
    <x v="3"/>
    <x v="0"/>
    <x v="3"/>
    <x v="0"/>
    <x v="0"/>
    <x v="7"/>
    <x v="7"/>
    <x v="0"/>
    <x v="1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1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7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6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3"/>
  </r>
  <r>
    <x v="2"/>
    <x v="0"/>
    <x v="1"/>
    <x v="0"/>
    <x v="1"/>
    <x v="0"/>
    <x v="0"/>
    <x v="2"/>
    <x v="2"/>
    <x v="0"/>
    <x v="24"/>
  </r>
  <r>
    <x v="2"/>
    <x v="0"/>
    <x v="1"/>
    <x v="0"/>
    <x v="1"/>
    <x v="0"/>
    <x v="0"/>
    <x v="2"/>
    <x v="2"/>
    <x v="0"/>
    <x v="21"/>
  </r>
  <r>
    <x v="2"/>
    <x v="0"/>
    <x v="1"/>
    <x v="0"/>
    <x v="1"/>
    <x v="0"/>
    <x v="0"/>
    <x v="2"/>
    <x v="2"/>
    <x v="0"/>
    <x v="24"/>
  </r>
  <r>
    <x v="2"/>
    <x v="0"/>
    <x v="1"/>
    <x v="0"/>
    <x v="1"/>
    <x v="0"/>
    <x v="0"/>
    <x v="2"/>
    <x v="2"/>
    <x v="0"/>
    <x v="25"/>
  </r>
  <r>
    <x v="3"/>
    <x v="0"/>
    <x v="1"/>
    <x v="0"/>
    <x v="1"/>
    <x v="2"/>
    <x v="0"/>
    <x v="3"/>
    <x v="3"/>
    <x v="0"/>
    <x v="22"/>
  </r>
  <r>
    <x v="1"/>
    <x v="0"/>
    <x v="1"/>
    <x v="0"/>
    <x v="1"/>
    <x v="1"/>
    <x v="0"/>
    <x v="1"/>
    <x v="1"/>
    <x v="0"/>
    <x v="21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3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16"/>
  </r>
  <r>
    <x v="1"/>
    <x v="0"/>
    <x v="1"/>
    <x v="0"/>
    <x v="1"/>
    <x v="1"/>
    <x v="0"/>
    <x v="1"/>
    <x v="1"/>
    <x v="0"/>
    <x v="11"/>
  </r>
  <r>
    <x v="2"/>
    <x v="0"/>
    <x v="1"/>
    <x v="0"/>
    <x v="1"/>
    <x v="0"/>
    <x v="0"/>
    <x v="2"/>
    <x v="2"/>
    <x v="0"/>
    <x v="0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10"/>
  </r>
  <r>
    <x v="3"/>
    <x v="0"/>
    <x v="1"/>
    <x v="0"/>
    <x v="1"/>
    <x v="2"/>
    <x v="0"/>
    <x v="3"/>
    <x v="3"/>
    <x v="0"/>
    <x v="11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8"/>
  </r>
  <r>
    <x v="1"/>
    <x v="0"/>
    <x v="1"/>
    <x v="0"/>
    <x v="1"/>
    <x v="1"/>
    <x v="0"/>
    <x v="1"/>
    <x v="1"/>
    <x v="0"/>
    <x v="27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29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26"/>
  </r>
  <r>
    <x v="0"/>
    <x v="0"/>
    <x v="0"/>
    <x v="0"/>
    <x v="0"/>
    <x v="0"/>
    <x v="0"/>
    <x v="0"/>
    <x v="0"/>
    <x v="0"/>
    <x v="26"/>
  </r>
  <r>
    <x v="3"/>
    <x v="0"/>
    <x v="1"/>
    <x v="0"/>
    <x v="1"/>
    <x v="2"/>
    <x v="0"/>
    <x v="3"/>
    <x v="3"/>
    <x v="0"/>
    <x v="30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30"/>
  </r>
  <r>
    <x v="1"/>
    <x v="0"/>
    <x v="1"/>
    <x v="0"/>
    <x v="1"/>
    <x v="1"/>
    <x v="0"/>
    <x v="1"/>
    <x v="1"/>
    <x v="0"/>
    <x v="30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2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0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5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4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1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1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9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35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0"/>
  </r>
  <r>
    <x v="1"/>
    <x v="0"/>
    <x v="1"/>
    <x v="0"/>
    <x v="1"/>
    <x v="1"/>
    <x v="0"/>
    <x v="1"/>
    <x v="1"/>
    <x v="0"/>
    <x v="0"/>
  </r>
  <r>
    <x v="7"/>
    <x v="0"/>
    <x v="3"/>
    <x v="0"/>
    <x v="3"/>
    <x v="0"/>
    <x v="0"/>
    <x v="7"/>
    <x v="7"/>
    <x v="0"/>
    <x v="0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2"/>
  </r>
  <r>
    <x v="5"/>
    <x v="0"/>
    <x v="1"/>
    <x v="0"/>
    <x v="1"/>
    <x v="3"/>
    <x v="0"/>
    <x v="5"/>
    <x v="5"/>
    <x v="0"/>
    <x v="2"/>
  </r>
  <r>
    <x v="1"/>
    <x v="0"/>
    <x v="1"/>
    <x v="0"/>
    <x v="1"/>
    <x v="1"/>
    <x v="0"/>
    <x v="1"/>
    <x v="1"/>
    <x v="0"/>
    <x v="0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8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0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13"/>
  </r>
  <r>
    <x v="1"/>
    <x v="0"/>
    <x v="1"/>
    <x v="0"/>
    <x v="1"/>
    <x v="1"/>
    <x v="0"/>
    <x v="1"/>
    <x v="1"/>
    <x v="0"/>
    <x v="0"/>
  </r>
  <r>
    <x v="8"/>
    <x v="0"/>
    <x v="1"/>
    <x v="0"/>
    <x v="1"/>
    <x v="5"/>
    <x v="0"/>
    <x v="8"/>
    <x v="8"/>
    <x v="0"/>
    <x v="8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8"/>
  </r>
  <r>
    <x v="5"/>
    <x v="0"/>
    <x v="1"/>
    <x v="0"/>
    <x v="1"/>
    <x v="3"/>
    <x v="0"/>
    <x v="5"/>
    <x v="5"/>
    <x v="0"/>
    <x v="10"/>
  </r>
  <r>
    <x v="1"/>
    <x v="0"/>
    <x v="1"/>
    <x v="0"/>
    <x v="1"/>
    <x v="1"/>
    <x v="0"/>
    <x v="1"/>
    <x v="1"/>
    <x v="0"/>
    <x v="9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10"/>
  </r>
  <r>
    <x v="3"/>
    <x v="0"/>
    <x v="1"/>
    <x v="0"/>
    <x v="1"/>
    <x v="2"/>
    <x v="0"/>
    <x v="3"/>
    <x v="3"/>
    <x v="0"/>
    <x v="10"/>
  </r>
  <r>
    <x v="2"/>
    <x v="0"/>
    <x v="1"/>
    <x v="0"/>
    <x v="1"/>
    <x v="0"/>
    <x v="0"/>
    <x v="2"/>
    <x v="2"/>
    <x v="0"/>
    <x v="0"/>
  </r>
  <r>
    <x v="5"/>
    <x v="0"/>
    <x v="1"/>
    <x v="0"/>
    <x v="1"/>
    <x v="3"/>
    <x v="0"/>
    <x v="5"/>
    <x v="5"/>
    <x v="0"/>
    <x v="13"/>
  </r>
  <r>
    <x v="0"/>
    <x v="0"/>
    <x v="0"/>
    <x v="0"/>
    <x v="0"/>
    <x v="0"/>
    <x v="0"/>
    <x v="0"/>
    <x v="0"/>
    <x v="0"/>
    <x v="3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33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13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36"/>
  </r>
  <r>
    <x v="3"/>
    <x v="0"/>
    <x v="1"/>
    <x v="0"/>
    <x v="1"/>
    <x v="2"/>
    <x v="0"/>
    <x v="3"/>
    <x v="3"/>
    <x v="0"/>
    <x v="37"/>
  </r>
  <r>
    <x v="1"/>
    <x v="0"/>
    <x v="1"/>
    <x v="0"/>
    <x v="1"/>
    <x v="1"/>
    <x v="0"/>
    <x v="1"/>
    <x v="1"/>
    <x v="0"/>
    <x v="6"/>
  </r>
  <r>
    <x v="3"/>
    <x v="0"/>
    <x v="1"/>
    <x v="0"/>
    <x v="1"/>
    <x v="2"/>
    <x v="0"/>
    <x v="3"/>
    <x v="3"/>
    <x v="0"/>
    <x v="0"/>
  </r>
  <r>
    <x v="1"/>
    <x v="0"/>
    <x v="1"/>
    <x v="0"/>
    <x v="1"/>
    <x v="1"/>
    <x v="0"/>
    <x v="1"/>
    <x v="1"/>
    <x v="0"/>
    <x v="12"/>
  </r>
  <r>
    <x v="3"/>
    <x v="0"/>
    <x v="1"/>
    <x v="0"/>
    <x v="1"/>
    <x v="2"/>
    <x v="0"/>
    <x v="3"/>
    <x v="3"/>
    <x v="0"/>
    <x v="13"/>
  </r>
  <r>
    <x v="4"/>
    <x v="0"/>
    <x v="2"/>
    <x v="0"/>
    <x v="2"/>
    <x v="0"/>
    <x v="0"/>
    <x v="4"/>
    <x v="4"/>
    <x v="0"/>
    <x v="1"/>
  </r>
  <r>
    <x v="5"/>
    <x v="0"/>
    <x v="1"/>
    <x v="0"/>
    <x v="1"/>
    <x v="3"/>
    <x v="0"/>
    <x v="5"/>
    <x v="5"/>
    <x v="0"/>
    <x v="36"/>
  </r>
  <r>
    <x v="5"/>
    <x v="0"/>
    <x v="1"/>
    <x v="0"/>
    <x v="1"/>
    <x v="3"/>
    <x v="0"/>
    <x v="5"/>
    <x v="5"/>
    <x v="0"/>
    <x v="1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9"/>
    <x v="0"/>
    <x v="4"/>
    <x v="1"/>
    <x v="4"/>
    <x v="3"/>
    <x v="1"/>
    <x v="9"/>
    <x v="9"/>
    <x v="0"/>
    <x v="19"/>
  </r>
  <r>
    <x v="10"/>
    <x v="0"/>
    <x v="4"/>
    <x v="1"/>
    <x v="4"/>
    <x v="3"/>
    <x v="1"/>
    <x v="9"/>
    <x v="10"/>
    <x v="0"/>
    <x v="19"/>
  </r>
  <r>
    <x v="9"/>
    <x v="0"/>
    <x v="4"/>
    <x v="1"/>
    <x v="4"/>
    <x v="3"/>
    <x v="1"/>
    <x v="9"/>
    <x v="9"/>
    <x v="0"/>
    <x v="19"/>
  </r>
  <r>
    <x v="11"/>
    <x v="1"/>
    <x v="5"/>
    <x v="2"/>
    <x v="5"/>
    <x v="6"/>
    <x v="2"/>
    <x v="9"/>
    <x v="11"/>
    <x v="0"/>
    <x v="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0"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0"/>
    <x v="0"/>
    <x v="2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2"/>
    <x v="2"/>
    <x v="0"/>
    <x v="2"/>
    <x v="0"/>
    <x v="0"/>
    <x v="4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2"/>
  </r>
  <r>
    <x v="1"/>
    <x v="1"/>
    <x v="0"/>
    <x v="1"/>
    <x v="1"/>
    <x v="0"/>
    <x v="1"/>
    <x v="0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3"/>
    <x v="0"/>
    <x v="5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0"/>
    <x v="0"/>
    <x v="2"/>
    <x v="0"/>
  </r>
  <r>
    <x v="1"/>
    <x v="1"/>
    <x v="0"/>
    <x v="1"/>
    <x v="4"/>
    <x v="0"/>
    <x v="6"/>
    <x v="3"/>
  </r>
  <r>
    <x v="1"/>
    <x v="1"/>
    <x v="0"/>
    <x v="1"/>
    <x v="1"/>
    <x v="0"/>
    <x v="1"/>
    <x v="3"/>
  </r>
  <r>
    <x v="2"/>
    <x v="2"/>
    <x v="0"/>
    <x v="2"/>
    <x v="0"/>
    <x v="0"/>
    <x v="4"/>
    <x v="1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4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3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0"/>
  </r>
  <r>
    <x v="1"/>
    <x v="1"/>
    <x v="0"/>
    <x v="1"/>
    <x v="1"/>
    <x v="0"/>
    <x v="1"/>
    <x v="5"/>
  </r>
  <r>
    <x v="0"/>
    <x v="0"/>
    <x v="0"/>
    <x v="0"/>
    <x v="0"/>
    <x v="0"/>
    <x v="0"/>
    <x v="0"/>
  </r>
  <r>
    <x v="3"/>
    <x v="3"/>
    <x v="0"/>
    <x v="3"/>
    <x v="0"/>
    <x v="0"/>
    <x v="7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4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0"/>
    <x v="0"/>
    <x v="2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0"/>
    <x v="0"/>
    <x v="2"/>
    <x v="1"/>
  </r>
  <r>
    <x v="1"/>
    <x v="1"/>
    <x v="0"/>
    <x v="1"/>
    <x v="0"/>
    <x v="0"/>
    <x v="2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3"/>
    <x v="3"/>
    <x v="0"/>
    <x v="3"/>
    <x v="0"/>
    <x v="0"/>
    <x v="7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3"/>
    <x v="0"/>
    <x v="5"/>
    <x v="1"/>
  </r>
  <r>
    <x v="1"/>
    <x v="1"/>
    <x v="0"/>
    <x v="1"/>
    <x v="3"/>
    <x v="0"/>
    <x v="5"/>
    <x v="1"/>
  </r>
  <r>
    <x v="1"/>
    <x v="1"/>
    <x v="0"/>
    <x v="1"/>
    <x v="1"/>
    <x v="0"/>
    <x v="1"/>
    <x v="0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1"/>
    <x v="0"/>
    <x v="1"/>
    <x v="0"/>
  </r>
  <r>
    <x v="1"/>
    <x v="1"/>
    <x v="0"/>
    <x v="1"/>
    <x v="5"/>
    <x v="0"/>
    <x v="8"/>
    <x v="1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1"/>
    <x v="1"/>
    <x v="3"/>
    <x v="0"/>
    <x v="9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3"/>
    <x v="0"/>
    <x v="5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0"/>
  </r>
  <r>
    <x v="1"/>
    <x v="1"/>
    <x v="0"/>
    <x v="1"/>
    <x v="3"/>
    <x v="0"/>
    <x v="5"/>
    <x v="5"/>
  </r>
  <r>
    <x v="0"/>
    <x v="0"/>
    <x v="0"/>
    <x v="0"/>
    <x v="0"/>
    <x v="0"/>
    <x v="0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5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2"/>
    <x v="2"/>
    <x v="0"/>
    <x v="2"/>
    <x v="0"/>
    <x v="0"/>
    <x v="4"/>
    <x v="0"/>
  </r>
  <r>
    <x v="1"/>
    <x v="1"/>
    <x v="0"/>
    <x v="1"/>
    <x v="3"/>
    <x v="0"/>
    <x v="5"/>
    <x v="3"/>
  </r>
  <r>
    <x v="1"/>
    <x v="1"/>
    <x v="0"/>
    <x v="1"/>
    <x v="3"/>
    <x v="0"/>
    <x v="5"/>
    <x v="0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9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4"/>
    <x v="0"/>
    <x v="2"/>
    <x v="0"/>
    <x v="2"/>
    <x v="0"/>
    <x v="0"/>
    <x v="4"/>
    <x v="4"/>
    <x v="0"/>
    <x v="2"/>
    <x v="2"/>
    <x v="2"/>
    <x v="0"/>
    <x v="2"/>
    <x v="0"/>
    <x v="0"/>
    <x v="4"/>
  </r>
  <r>
    <x v="2"/>
    <x v="0"/>
    <x v="1"/>
    <x v="0"/>
    <x v="1"/>
    <x v="0"/>
    <x v="0"/>
    <x v="2"/>
    <x v="2"/>
    <x v="0"/>
    <x v="2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4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5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7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8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6"/>
    <x v="0"/>
    <x v="1"/>
    <x v="0"/>
    <x v="1"/>
    <x v="4"/>
    <x v="0"/>
    <x v="6"/>
    <x v="6"/>
    <x v="0"/>
    <x v="9"/>
    <x v="1"/>
    <x v="1"/>
    <x v="0"/>
    <x v="1"/>
    <x v="4"/>
    <x v="0"/>
    <x v="6"/>
  </r>
  <r>
    <x v="1"/>
    <x v="0"/>
    <x v="1"/>
    <x v="0"/>
    <x v="1"/>
    <x v="1"/>
    <x v="0"/>
    <x v="1"/>
    <x v="1"/>
    <x v="0"/>
    <x v="10"/>
    <x v="1"/>
    <x v="1"/>
    <x v="0"/>
    <x v="1"/>
    <x v="1"/>
    <x v="0"/>
    <x v="1"/>
  </r>
  <r>
    <x v="4"/>
    <x v="0"/>
    <x v="2"/>
    <x v="0"/>
    <x v="2"/>
    <x v="0"/>
    <x v="0"/>
    <x v="4"/>
    <x v="4"/>
    <x v="0"/>
    <x v="8"/>
    <x v="2"/>
    <x v="2"/>
    <x v="0"/>
    <x v="2"/>
    <x v="0"/>
    <x v="0"/>
    <x v="4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2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1"/>
    <x v="0"/>
    <x v="0"/>
    <x v="0"/>
    <x v="0"/>
    <x v="0"/>
    <x v="0"/>
    <x v="0"/>
  </r>
  <r>
    <x v="2"/>
    <x v="0"/>
    <x v="1"/>
    <x v="0"/>
    <x v="1"/>
    <x v="0"/>
    <x v="0"/>
    <x v="2"/>
    <x v="2"/>
    <x v="0"/>
    <x v="6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2"/>
    <x v="0"/>
    <x v="1"/>
    <x v="0"/>
    <x v="1"/>
    <x v="0"/>
    <x v="0"/>
    <x v="2"/>
    <x v="2"/>
    <x v="0"/>
    <x v="11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11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4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4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7"/>
    <x v="0"/>
    <x v="3"/>
    <x v="0"/>
    <x v="3"/>
    <x v="0"/>
    <x v="0"/>
    <x v="7"/>
    <x v="7"/>
    <x v="0"/>
    <x v="1"/>
    <x v="3"/>
    <x v="3"/>
    <x v="0"/>
    <x v="3"/>
    <x v="0"/>
    <x v="0"/>
    <x v="7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1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7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15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5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5"/>
    <x v="0"/>
    <x v="1"/>
    <x v="0"/>
    <x v="1"/>
    <x v="3"/>
    <x v="0"/>
    <x v="5"/>
    <x v="5"/>
    <x v="0"/>
    <x v="14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5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8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7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7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7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23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21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23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25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5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2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8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5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11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9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2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26"/>
    <x v="1"/>
    <x v="1"/>
    <x v="0"/>
    <x v="1"/>
    <x v="0"/>
    <x v="0"/>
    <x v="2"/>
  </r>
  <r>
    <x v="0"/>
    <x v="0"/>
    <x v="0"/>
    <x v="0"/>
    <x v="0"/>
    <x v="0"/>
    <x v="0"/>
    <x v="0"/>
    <x v="0"/>
    <x v="0"/>
    <x v="26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3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3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4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8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35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7"/>
    <x v="0"/>
    <x v="3"/>
    <x v="0"/>
    <x v="3"/>
    <x v="0"/>
    <x v="0"/>
    <x v="7"/>
    <x v="7"/>
    <x v="0"/>
    <x v="0"/>
    <x v="3"/>
    <x v="3"/>
    <x v="0"/>
    <x v="3"/>
    <x v="0"/>
    <x v="0"/>
    <x v="7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2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2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15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5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8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14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0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3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8"/>
    <x v="0"/>
    <x v="1"/>
    <x v="0"/>
    <x v="1"/>
    <x v="5"/>
    <x v="0"/>
    <x v="8"/>
    <x v="8"/>
    <x v="0"/>
    <x v="8"/>
    <x v="1"/>
    <x v="1"/>
    <x v="0"/>
    <x v="1"/>
    <x v="5"/>
    <x v="0"/>
    <x v="8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9"/>
    <x v="0"/>
    <x v="1"/>
    <x v="1"/>
    <x v="1"/>
    <x v="3"/>
    <x v="0"/>
    <x v="9"/>
    <x v="9"/>
    <x v="0"/>
    <x v="13"/>
    <x v="1"/>
    <x v="1"/>
    <x v="1"/>
    <x v="1"/>
    <x v="3"/>
    <x v="0"/>
    <x v="9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8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0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5"/>
    <x v="0"/>
    <x v="1"/>
    <x v="0"/>
    <x v="1"/>
    <x v="3"/>
    <x v="0"/>
    <x v="5"/>
    <x v="5"/>
    <x v="0"/>
    <x v="13"/>
    <x v="1"/>
    <x v="1"/>
    <x v="0"/>
    <x v="1"/>
    <x v="3"/>
    <x v="0"/>
    <x v="5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3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6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7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2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4"/>
    <x v="0"/>
    <x v="2"/>
    <x v="0"/>
    <x v="2"/>
    <x v="0"/>
    <x v="0"/>
    <x v="4"/>
    <x v="4"/>
    <x v="0"/>
    <x v="1"/>
    <x v="2"/>
    <x v="2"/>
    <x v="0"/>
    <x v="2"/>
    <x v="0"/>
    <x v="0"/>
    <x v="4"/>
  </r>
  <r>
    <x v="5"/>
    <x v="0"/>
    <x v="1"/>
    <x v="0"/>
    <x v="1"/>
    <x v="3"/>
    <x v="0"/>
    <x v="5"/>
    <x v="5"/>
    <x v="0"/>
    <x v="36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90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95"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0"/>
    <x v="0"/>
    <x v="2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2"/>
    <x v="2"/>
    <x v="0"/>
    <x v="2"/>
    <x v="0"/>
    <x v="0"/>
    <x v="4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2"/>
  </r>
  <r>
    <x v="1"/>
    <x v="1"/>
    <x v="0"/>
    <x v="1"/>
    <x v="1"/>
    <x v="0"/>
    <x v="1"/>
    <x v="0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3"/>
    <x v="0"/>
    <x v="5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0"/>
    <x v="0"/>
    <x v="2"/>
    <x v="0"/>
  </r>
  <r>
    <x v="1"/>
    <x v="1"/>
    <x v="0"/>
    <x v="1"/>
    <x v="4"/>
    <x v="0"/>
    <x v="6"/>
    <x v="3"/>
  </r>
  <r>
    <x v="1"/>
    <x v="1"/>
    <x v="0"/>
    <x v="1"/>
    <x v="1"/>
    <x v="0"/>
    <x v="1"/>
    <x v="3"/>
  </r>
  <r>
    <x v="2"/>
    <x v="2"/>
    <x v="0"/>
    <x v="2"/>
    <x v="0"/>
    <x v="0"/>
    <x v="4"/>
    <x v="1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4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3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0"/>
  </r>
  <r>
    <x v="1"/>
    <x v="1"/>
    <x v="0"/>
    <x v="1"/>
    <x v="1"/>
    <x v="0"/>
    <x v="1"/>
    <x v="5"/>
  </r>
  <r>
    <x v="0"/>
    <x v="0"/>
    <x v="0"/>
    <x v="0"/>
    <x v="0"/>
    <x v="0"/>
    <x v="0"/>
    <x v="0"/>
  </r>
  <r>
    <x v="3"/>
    <x v="3"/>
    <x v="0"/>
    <x v="3"/>
    <x v="0"/>
    <x v="0"/>
    <x v="7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4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0"/>
    <x v="0"/>
    <x v="2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0"/>
    <x v="0"/>
    <x v="2"/>
    <x v="1"/>
  </r>
  <r>
    <x v="1"/>
    <x v="1"/>
    <x v="0"/>
    <x v="1"/>
    <x v="0"/>
    <x v="0"/>
    <x v="2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3"/>
    <x v="3"/>
    <x v="0"/>
    <x v="3"/>
    <x v="0"/>
    <x v="0"/>
    <x v="7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3"/>
    <x v="0"/>
    <x v="5"/>
    <x v="1"/>
  </r>
  <r>
    <x v="1"/>
    <x v="1"/>
    <x v="0"/>
    <x v="1"/>
    <x v="3"/>
    <x v="0"/>
    <x v="5"/>
    <x v="1"/>
  </r>
  <r>
    <x v="1"/>
    <x v="1"/>
    <x v="0"/>
    <x v="1"/>
    <x v="1"/>
    <x v="0"/>
    <x v="1"/>
    <x v="0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1"/>
    <x v="0"/>
    <x v="1"/>
    <x v="0"/>
  </r>
  <r>
    <x v="1"/>
    <x v="1"/>
    <x v="0"/>
    <x v="1"/>
    <x v="5"/>
    <x v="0"/>
    <x v="8"/>
    <x v="1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3"/>
    <x v="0"/>
    <x v="5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1"/>
    <x v="1"/>
    <x v="3"/>
    <x v="0"/>
    <x v="9"/>
    <x v="5"/>
  </r>
  <r>
    <x v="1"/>
    <x v="1"/>
    <x v="0"/>
    <x v="1"/>
    <x v="0"/>
    <x v="0"/>
    <x v="2"/>
    <x v="0"/>
  </r>
  <r>
    <x v="1"/>
    <x v="1"/>
    <x v="0"/>
    <x v="1"/>
    <x v="3"/>
    <x v="0"/>
    <x v="5"/>
    <x v="5"/>
  </r>
  <r>
    <x v="0"/>
    <x v="0"/>
    <x v="0"/>
    <x v="0"/>
    <x v="0"/>
    <x v="0"/>
    <x v="0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2"/>
    <x v="2"/>
    <x v="0"/>
    <x v="2"/>
    <x v="0"/>
    <x v="0"/>
    <x v="4"/>
    <x v="0"/>
  </r>
  <r>
    <x v="1"/>
    <x v="1"/>
    <x v="0"/>
    <x v="1"/>
    <x v="3"/>
    <x v="0"/>
    <x v="5"/>
    <x v="3"/>
  </r>
  <r>
    <x v="1"/>
    <x v="1"/>
    <x v="0"/>
    <x v="1"/>
    <x v="3"/>
    <x v="0"/>
    <x v="5"/>
    <x v="0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1"/>
    <x v="10"/>
    <x v="5"/>
  </r>
  <r>
    <x v="1"/>
    <x v="1"/>
    <x v="0"/>
    <x v="1"/>
    <x v="3"/>
    <x v="1"/>
    <x v="10"/>
    <x v="5"/>
  </r>
  <r>
    <x v="1"/>
    <x v="1"/>
    <x v="0"/>
    <x v="1"/>
    <x v="3"/>
    <x v="0"/>
    <x v="5"/>
    <x v="5"/>
  </r>
  <r>
    <x v="1"/>
    <x v="1"/>
    <x v="0"/>
    <x v="1"/>
    <x v="3"/>
    <x v="1"/>
    <x v="10"/>
    <x v="5"/>
  </r>
  <r>
    <x v="1"/>
    <x v="1"/>
    <x v="0"/>
    <x v="1"/>
    <x v="3"/>
    <x v="1"/>
    <x v="10"/>
    <x v="5"/>
  </r>
  <r>
    <x v="1"/>
    <x v="1"/>
    <x v="0"/>
    <x v="1"/>
    <x v="3"/>
    <x v="1"/>
    <x v="10"/>
    <x v="5"/>
  </r>
  <r>
    <x v="1"/>
    <x v="1"/>
    <x v="1"/>
    <x v="4"/>
    <x v="3"/>
    <x v="0"/>
    <x v="11"/>
    <x v="5"/>
  </r>
  <r>
    <x v="1"/>
    <x v="1"/>
    <x v="0"/>
    <x v="1"/>
    <x v="3"/>
    <x v="1"/>
    <x v="10"/>
    <x v="5"/>
  </r>
  <r>
    <x v="1"/>
    <x v="1"/>
    <x v="0"/>
    <x v="1"/>
    <x v="1"/>
    <x v="1"/>
    <x v="1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7:H24" firstHeaderRow="0" firstDataRow="1" firstDataCol="1"/>
  <pivotFields count="8">
    <pivotField dataField="1" compact="0" numFmtId="176" showAll="0">
      <items count="7">
        <item x="4"/>
        <item x="5"/>
        <item x="1"/>
        <item x="0"/>
        <item x="2"/>
        <item x="3"/>
        <item t="default"/>
      </items>
    </pivotField>
    <pivotField dataField="1" compact="0" numFmtId="176" showAll="0">
      <items count="6">
        <item x="4"/>
        <item x="1"/>
        <item x="0"/>
        <item x="2"/>
        <item x="3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6">
        <item x="4"/>
        <item x="1"/>
        <item x="0"/>
        <item x="2"/>
        <item x="3"/>
        <item t="default"/>
      </items>
    </pivotField>
    <pivotField dataField="1" compact="0" numFmtId="176" showAll="0">
      <items count="7">
        <item x="3"/>
        <item x="2"/>
        <item x="4"/>
        <item x="1"/>
        <item x="0"/>
        <item x="5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12">
        <item x="9"/>
        <item x="10"/>
        <item x="5"/>
        <item x="3"/>
        <item x="6"/>
        <item x="1"/>
        <item x="2"/>
        <item x="0"/>
        <item x="4"/>
        <item x="7"/>
        <item x="8"/>
        <item t="default"/>
      </items>
    </pivotField>
    <pivotField axis="axisRow" compact="0" showAll="0">
      <items count="7">
        <item x="1"/>
        <item x="2"/>
        <item x="5"/>
        <item x="4"/>
        <item x="0"/>
        <item x="3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7:H34" firstHeaderRow="0" firstDataRow="1" firstDataCol="1"/>
  <pivotFields count="8">
    <pivotField dataField="1" compact="0" numFmtId="176" showAll="0">
      <items count="5">
        <item x="1"/>
        <item x="0"/>
        <item x="2"/>
        <item x="3"/>
        <item t="default"/>
      </items>
    </pivotField>
    <pivotField dataField="1" compact="0" numFmtId="176" showAll="0">
      <items count="5">
        <item x="1"/>
        <item x="0"/>
        <item x="2"/>
        <item x="3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5">
        <item x="1"/>
        <item x="0"/>
        <item x="2"/>
        <item x="3"/>
        <item t="default"/>
      </items>
    </pivotField>
    <pivotField dataField="1" compact="0" numFmtId="176" showAll="0">
      <items count="7">
        <item x="3"/>
        <item x="2"/>
        <item x="4"/>
        <item x="1"/>
        <item x="0"/>
        <item x="5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axis="axisRow" compact="0" showAll="0">
      <items count="7">
        <item x="1"/>
        <item x="2"/>
        <item x="5"/>
        <item x="4"/>
        <item x="0"/>
        <item x="3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formats count="7">
    <format dxfId="0">
      <pivotArea grandRow="1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grandRow="1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grandRow="1" collapsedLevelsAreSubtotals="1" fieldPosition="0">
        <references count="1">
          <reference field="4294967294" count="1" selected="0">
            <x v="2"/>
          </reference>
        </references>
      </pivotArea>
    </format>
    <format dxfId="3">
      <pivotArea grandRow="1" collapsedLevelsAreSubtotals="1" fieldPosition="0">
        <references count="1">
          <reference field="4294967294" count="1" selected="0">
            <x v="3"/>
          </reference>
        </references>
      </pivotArea>
    </format>
    <format dxfId="4">
      <pivotArea grandRow="1" collapsedLevelsAreSubtotals="1" fieldPosition="0">
        <references count="1">
          <reference field="4294967294" count="1" selected="0">
            <x v="4"/>
          </reference>
        </references>
      </pivotArea>
    </format>
    <format dxfId="5">
      <pivotArea grandRow="1" collapsedLevelsAreSubtotals="1" fieldPosition="0">
        <references count="1">
          <reference field="4294967294" count="1" selected="0">
            <x v="5"/>
          </reference>
        </references>
      </pivotArea>
    </format>
    <format dxfId="6">
      <pivotArea grandRow="1" collapsedLevelsAreSubtotals="1" fieldPosition="0">
        <references count="1">
          <reference field="4294967294" count="1" selected="0">
            <x v="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4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7:H44" firstHeaderRow="0" firstDataRow="1" firstDataCol="1"/>
  <pivotFields count="8"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axis="axisRow" compact="0" showAll="0">
      <items count="7">
        <item x="1"/>
        <item x="2"/>
        <item x="5"/>
        <item x="4"/>
        <item x="0"/>
        <item x="3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41" firstHeaderRow="0" firstDataRow="1" firstDataCol="1"/>
  <pivotFields count="11">
    <pivotField dataField="1" compact="0" showAll="0">
      <items count="13">
        <item x="9"/>
        <item x="10"/>
        <item x="5"/>
        <item x="3"/>
        <item x="6"/>
        <item x="1"/>
        <item x="2"/>
        <item x="0"/>
        <item x="4"/>
        <item x="7"/>
        <item x="8"/>
        <item x="1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dataField="1" compact="0" numFmtId="176" showAll="0">
      <items count="13">
        <item x="11"/>
        <item x="9"/>
        <item x="10"/>
        <item x="5"/>
        <item x="3"/>
        <item x="6"/>
        <item x="1"/>
        <item x="2"/>
        <item x="0"/>
        <item x="4"/>
        <item x="7"/>
        <item x="8"/>
        <item t="default"/>
      </items>
    </pivotField>
    <pivotField compact="0" showAll="0"/>
    <pivotField axis="axisRow" compact="0" multipleItemSelectionAllowed="1" showAll="0">
      <items count="40">
        <item x="5"/>
        <item x="24"/>
        <item x="32"/>
        <item x="33"/>
        <item x="30"/>
        <item x="31"/>
        <item x="10"/>
        <item x="29"/>
        <item x="12"/>
        <item x="26"/>
        <item x="28"/>
        <item x="27"/>
        <item x="0"/>
        <item x="18"/>
        <item x="15"/>
        <item x="17"/>
        <item x="13"/>
        <item x="14"/>
        <item x="16"/>
        <item x="36"/>
        <item x="9"/>
        <item x="4"/>
        <item x="21"/>
        <item x="19"/>
        <item x="20"/>
        <item x="23"/>
        <item x="25"/>
        <item x="6"/>
        <item x="1"/>
        <item x="37"/>
        <item x="34"/>
        <item x="11"/>
        <item x="7"/>
        <item x="35"/>
        <item x="22"/>
        <item x="8"/>
        <item x="2"/>
        <item x="3"/>
        <item h="1" x="38"/>
        <item t="default"/>
      </items>
    </pivotField>
  </pivotFields>
  <rowFields count="1">
    <field x="1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总金额" fld="8" baseField="0" baseItem="0"/>
  </dataFields>
  <formats count="20">
    <format dxfId="7">
      <pivotArea type="all" dataOnly="0" outline="0" fieldPosition="0"/>
    </format>
    <format dxfId="8">
      <pivotArea type="all" dataOnly="0" outline="0" fieldPosition="0"/>
    </format>
    <format dxfId="9">
      <pivotArea dataOnly="0" labelOnly="1" fieldPosition="0">
        <references count="1">
          <reference field="4294967294" count="1">
            <x v="2"/>
          </reference>
        </references>
      </pivotArea>
    </format>
    <format dxfId="10">
      <pivotArea collapsedLevelsAreSubtotals="1" fieldPosition="0">
        <references count="2">
          <reference field="10" count="1" selected="0">
            <x v="0"/>
          </reference>
          <reference field="4294967294" count="1" selected="0">
            <x v="2"/>
          </reference>
        </references>
      </pivotArea>
    </format>
    <format dxfId="11">
      <pivotArea collapsedLevelsAreSubtotals="1" fieldPosition="0">
        <references count="2">
          <reference field="10" count="1" selected="0">
            <x v="1"/>
          </reference>
          <reference field="4294967294" count="1" selected="0">
            <x v="2"/>
          </reference>
        </references>
      </pivotArea>
    </format>
    <format dxfId="12">
      <pivotArea collapsedLevelsAreSubtotals="1" fieldPosition="0">
        <references count="2">
          <reference field="10" count="1" selected="0">
            <x v="2"/>
          </reference>
          <reference field="4294967294" count="1" selected="0">
            <x v="2"/>
          </reference>
        </references>
      </pivotArea>
    </format>
    <format dxfId="13">
      <pivotArea collapsedLevelsAreSubtotals="1" fieldPosition="0">
        <references count="2">
          <reference field="10" count="1" selected="0">
            <x v="3"/>
          </reference>
          <reference field="4294967294" count="1" selected="0">
            <x v="2"/>
          </reference>
        </references>
      </pivotArea>
    </format>
    <format dxfId="14">
      <pivotArea collapsedLevelsAreSubtotals="1" fieldPosition="0">
        <references count="2">
          <reference field="10" count="1" selected="0">
            <x v="4"/>
          </reference>
          <reference field="4294967294" count="1" selected="0">
            <x v="2"/>
          </reference>
        </references>
      </pivotArea>
    </format>
    <format dxfId="15">
      <pivotArea collapsedLevelsAreSubtotals="1" fieldPosition="0">
        <references count="2">
          <reference field="10" count="1" selected="0">
            <x v="5"/>
          </reference>
          <reference field="4294967294" count="1" selected="0">
            <x v="2"/>
          </reference>
        </references>
      </pivotArea>
    </format>
    <format dxfId="16">
      <pivotArea collapsedLevelsAreSubtotals="1" fieldPosition="0">
        <references count="2">
          <reference field="10" count="1" selected="0">
            <x v="6"/>
          </reference>
          <reference field="4294967294" count="1" selected="0">
            <x v="2"/>
          </reference>
        </references>
      </pivotArea>
    </format>
    <format dxfId="17">
      <pivotArea collapsedLevelsAreSubtotals="1" fieldPosition="0">
        <references count="2">
          <reference field="10" count="1" selected="0">
            <x v="7"/>
          </reference>
          <reference field="4294967294" count="1" selected="0">
            <x v="2"/>
          </reference>
        </references>
      </pivotArea>
    </format>
    <format dxfId="18">
      <pivotArea collapsedLevelsAreSubtotals="1" fieldPosition="0">
        <references count="2">
          <reference field="10" count="1" selected="0">
            <x v="8"/>
          </reference>
          <reference field="4294967294" count="1" selected="0">
            <x v="2"/>
          </reference>
        </references>
      </pivotArea>
    </format>
    <format dxfId="19">
      <pivotArea collapsedLevelsAreSubtotals="1" fieldPosition="0">
        <references count="2">
          <reference field="10" count="1" selected="0">
            <x v="9"/>
          </reference>
          <reference field="4294967294" count="1" selected="0">
            <x v="2"/>
          </reference>
        </references>
      </pivotArea>
    </format>
    <format dxfId="20">
      <pivotArea collapsedLevelsAreSubtotals="1" fieldPosition="0">
        <references count="2">
          <reference field="10" count="1" selected="0">
            <x v="10"/>
          </reference>
          <reference field="4294967294" count="1" selected="0">
            <x v="2"/>
          </reference>
        </references>
      </pivotArea>
    </format>
    <format dxfId="21">
      <pivotArea collapsedLevelsAreSubtotals="1" fieldPosition="0">
        <references count="2">
          <reference field="10" count="1" selected="0">
            <x v="11"/>
          </reference>
          <reference field="4294967294" count="1" selected="0">
            <x v="2"/>
          </reference>
        </references>
      </pivotArea>
    </format>
    <format dxfId="22">
      <pivotArea collapsedLevelsAreSubtotals="1" fieldPosition="0">
        <references count="2">
          <reference field="10" count="1" selected="0">
            <x v="12"/>
          </reference>
          <reference field="4294967294" count="1" selected="0">
            <x v="2"/>
          </reference>
        </references>
      </pivotArea>
    </format>
    <format dxfId="23">
      <pivotArea collapsedLevelsAreSubtotals="1" fieldPosition="0">
        <references count="2">
          <reference field="10" count="1" selected="0">
            <x v="13"/>
          </reference>
          <reference field="4294967294" count="1" selected="0">
            <x v="2"/>
          </reference>
        </references>
      </pivotArea>
    </format>
    <format dxfId="24">
      <pivotArea collapsedLevelsAreSubtotals="1" fieldPosition="0">
        <references count="2">
          <reference field="10" count="1" selected="0">
            <x v="14"/>
          </reference>
          <reference field="4294967294" count="1" selected="0">
            <x v="2"/>
          </reference>
        </references>
      </pivotArea>
    </format>
    <format dxfId="25">
      <pivotArea collapsedLevelsAreSubtotals="1" fieldPosition="0">
        <references count="2">
          <reference field="10" count="1" selected="0">
            <x v="15"/>
          </reference>
          <reference field="4294967294" count="1" selected="0">
            <x v="2"/>
          </reference>
        </references>
      </pivotArea>
    </format>
    <format dxfId="26">
      <pivotArea collapsedLevelsAreSubtotals="1" fieldPosition="0">
        <references count="2">
          <reference field="10" count="1" selected="0">
            <x v="16"/>
          </reference>
          <reference field="4294967294" count="1" selected="0">
            <x v="2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4" cacheId="3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E2:H41" firstHeaderRow="0" firstDataRow="1" firstDataCol="1"/>
  <pivotFields count="18"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compact="0" showAll="0"/>
    <pivotField axis="axisRow" compact="0" showAll="0">
      <items count="39">
        <item x="5"/>
        <item x="23"/>
        <item x="32"/>
        <item x="33"/>
        <item x="30"/>
        <item x="31"/>
        <item x="10"/>
        <item x="29"/>
        <item x="12"/>
        <item x="26"/>
        <item x="28"/>
        <item x="27"/>
        <item x="0"/>
        <item x="18"/>
        <item x="15"/>
        <item x="17"/>
        <item x="13"/>
        <item x="14"/>
        <item x="16"/>
        <item x="36"/>
        <item x="9"/>
        <item x="4"/>
        <item x="21"/>
        <item x="19"/>
        <item x="20"/>
        <item x="22"/>
        <item x="25"/>
        <item x="6"/>
        <item x="1"/>
        <item x="37"/>
        <item x="34"/>
        <item x="11"/>
        <item x="7"/>
        <item x="35"/>
        <item x="24"/>
        <item x="8"/>
        <item x="2"/>
        <item x="3"/>
        <item t="default"/>
      </items>
    </pivotField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</pivotFields>
  <rowFields count="1">
    <field x="1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总金额" fld="8" baseField="0" baseItem="0"/>
  </dataFields>
  <formats count="160">
    <format dxfId="27">
      <pivotArea field="10" type="button" dataOnly="0" labelOnly="1" outline="0" fieldPosition="0"/>
    </format>
    <format dxfId="28">
      <pivotArea dataOnly="0" labelOnly="1" fieldPosition="0">
        <references count="1">
          <reference field="4294967294" count="1">
            <x v="0"/>
          </reference>
        </references>
      </pivotArea>
    </format>
    <format dxfId="29">
      <pivotArea dataOnly="0" labelOnly="1" fieldPosition="0">
        <references count="1">
          <reference field="4294967294" count="1">
            <x v="1"/>
          </reference>
        </references>
      </pivotArea>
    </format>
    <format dxfId="30">
      <pivotArea dataOnly="0" labelOnly="1" fieldPosition="0">
        <references count="1">
          <reference field="4294967294" count="1">
            <x v="2"/>
          </reference>
        </references>
      </pivotArea>
    </format>
    <format dxfId="31">
      <pivotArea dataOnly="0" labelOnly="1" fieldPosition="0">
        <references count="1">
          <reference field="10" count="1">
            <x v="0"/>
          </reference>
        </references>
      </pivotArea>
    </format>
    <format dxfId="32">
      <pivotArea dataOnly="0" labelOnly="1" fieldPosition="0">
        <references count="1">
          <reference field="10" count="1">
            <x v="1"/>
          </reference>
        </references>
      </pivotArea>
    </format>
    <format dxfId="33">
      <pivotArea dataOnly="0" labelOnly="1" fieldPosition="0">
        <references count="1">
          <reference field="10" count="1">
            <x v="2"/>
          </reference>
        </references>
      </pivotArea>
    </format>
    <format dxfId="34">
      <pivotArea dataOnly="0" labelOnly="1" fieldPosition="0">
        <references count="1">
          <reference field="10" count="1">
            <x v="3"/>
          </reference>
        </references>
      </pivotArea>
    </format>
    <format dxfId="35">
      <pivotArea dataOnly="0" labelOnly="1" fieldPosition="0">
        <references count="1">
          <reference field="10" count="1">
            <x v="4"/>
          </reference>
        </references>
      </pivotArea>
    </format>
    <format dxfId="36">
      <pivotArea dataOnly="0" labelOnly="1" fieldPosition="0">
        <references count="1">
          <reference field="10" count="1">
            <x v="5"/>
          </reference>
        </references>
      </pivotArea>
    </format>
    <format dxfId="37">
      <pivotArea dataOnly="0" labelOnly="1" fieldPosition="0">
        <references count="1">
          <reference field="10" count="1">
            <x v="6"/>
          </reference>
        </references>
      </pivotArea>
    </format>
    <format dxfId="38">
      <pivotArea dataOnly="0" labelOnly="1" fieldPosition="0">
        <references count="1">
          <reference field="10" count="1">
            <x v="7"/>
          </reference>
        </references>
      </pivotArea>
    </format>
    <format dxfId="39">
      <pivotArea dataOnly="0" labelOnly="1" fieldPosition="0">
        <references count="1">
          <reference field="10" count="1">
            <x v="8"/>
          </reference>
        </references>
      </pivotArea>
    </format>
    <format dxfId="40">
      <pivotArea dataOnly="0" labelOnly="1" fieldPosition="0">
        <references count="1">
          <reference field="10" count="1">
            <x v="9"/>
          </reference>
        </references>
      </pivotArea>
    </format>
    <format dxfId="41">
      <pivotArea dataOnly="0" labelOnly="1" fieldPosition="0">
        <references count="1">
          <reference field="10" count="1">
            <x v="10"/>
          </reference>
        </references>
      </pivotArea>
    </format>
    <format dxfId="42">
      <pivotArea dataOnly="0" labelOnly="1" fieldPosition="0">
        <references count="1">
          <reference field="10" count="1">
            <x v="11"/>
          </reference>
        </references>
      </pivotArea>
    </format>
    <format dxfId="43">
      <pivotArea dataOnly="0" labelOnly="1" fieldPosition="0">
        <references count="1">
          <reference field="10" count="1">
            <x v="12"/>
          </reference>
        </references>
      </pivotArea>
    </format>
    <format dxfId="44">
      <pivotArea dataOnly="0" labelOnly="1" fieldPosition="0">
        <references count="1">
          <reference field="10" count="1">
            <x v="13"/>
          </reference>
        </references>
      </pivotArea>
    </format>
    <format dxfId="45">
      <pivotArea dataOnly="0" labelOnly="1" fieldPosition="0">
        <references count="1">
          <reference field="10" count="1">
            <x v="14"/>
          </reference>
        </references>
      </pivotArea>
    </format>
    <format dxfId="46">
      <pivotArea dataOnly="0" labelOnly="1" fieldPosition="0">
        <references count="1">
          <reference field="10" count="1">
            <x v="15"/>
          </reference>
        </references>
      </pivotArea>
    </format>
    <format dxfId="47">
      <pivotArea dataOnly="0" labelOnly="1" fieldPosition="0">
        <references count="1">
          <reference field="10" count="1">
            <x v="16"/>
          </reference>
        </references>
      </pivotArea>
    </format>
    <format dxfId="48">
      <pivotArea dataOnly="0" labelOnly="1" fieldPosition="0">
        <references count="1">
          <reference field="10" count="1">
            <x v="17"/>
          </reference>
        </references>
      </pivotArea>
    </format>
    <format dxfId="49">
      <pivotArea dataOnly="0" labelOnly="1" fieldPosition="0">
        <references count="1">
          <reference field="10" count="1">
            <x v="18"/>
          </reference>
        </references>
      </pivotArea>
    </format>
    <format dxfId="50">
      <pivotArea dataOnly="0" labelOnly="1" fieldPosition="0">
        <references count="1">
          <reference field="10" count="1">
            <x v="19"/>
          </reference>
        </references>
      </pivotArea>
    </format>
    <format dxfId="51">
      <pivotArea dataOnly="0" labelOnly="1" fieldPosition="0">
        <references count="1">
          <reference field="10" count="1">
            <x v="20"/>
          </reference>
        </references>
      </pivotArea>
    </format>
    <format dxfId="52">
      <pivotArea dataOnly="0" labelOnly="1" fieldPosition="0">
        <references count="1">
          <reference field="10" count="1">
            <x v="21"/>
          </reference>
        </references>
      </pivotArea>
    </format>
    <format dxfId="53">
      <pivotArea dataOnly="0" labelOnly="1" fieldPosition="0">
        <references count="1">
          <reference field="10" count="1">
            <x v="22"/>
          </reference>
        </references>
      </pivotArea>
    </format>
    <format dxfId="54">
      <pivotArea dataOnly="0" labelOnly="1" fieldPosition="0">
        <references count="1">
          <reference field="10" count="1">
            <x v="23"/>
          </reference>
        </references>
      </pivotArea>
    </format>
    <format dxfId="55">
      <pivotArea dataOnly="0" labelOnly="1" fieldPosition="0">
        <references count="1">
          <reference field="10" count="1">
            <x v="24"/>
          </reference>
        </references>
      </pivotArea>
    </format>
    <format dxfId="56">
      <pivotArea dataOnly="0" labelOnly="1" fieldPosition="0">
        <references count="1">
          <reference field="10" count="1">
            <x v="25"/>
          </reference>
        </references>
      </pivotArea>
    </format>
    <format dxfId="57">
      <pivotArea dataOnly="0" labelOnly="1" fieldPosition="0">
        <references count="1">
          <reference field="10" count="1">
            <x v="26"/>
          </reference>
        </references>
      </pivotArea>
    </format>
    <format dxfId="58">
      <pivotArea dataOnly="0" labelOnly="1" fieldPosition="0">
        <references count="1">
          <reference field="10" count="1">
            <x v="27"/>
          </reference>
        </references>
      </pivotArea>
    </format>
    <format dxfId="59">
      <pivotArea dataOnly="0" labelOnly="1" fieldPosition="0">
        <references count="1">
          <reference field="10" count="1">
            <x v="28"/>
          </reference>
        </references>
      </pivotArea>
    </format>
    <format dxfId="60">
      <pivotArea dataOnly="0" labelOnly="1" fieldPosition="0">
        <references count="1">
          <reference field="10" count="1">
            <x v="29"/>
          </reference>
        </references>
      </pivotArea>
    </format>
    <format dxfId="61">
      <pivotArea dataOnly="0" labelOnly="1" fieldPosition="0">
        <references count="1">
          <reference field="10" count="1">
            <x v="30"/>
          </reference>
        </references>
      </pivotArea>
    </format>
    <format dxfId="62">
      <pivotArea dataOnly="0" labelOnly="1" fieldPosition="0">
        <references count="1">
          <reference field="10" count="1">
            <x v="31"/>
          </reference>
        </references>
      </pivotArea>
    </format>
    <format dxfId="63">
      <pivotArea dataOnly="0" labelOnly="1" fieldPosition="0">
        <references count="1">
          <reference field="10" count="1">
            <x v="32"/>
          </reference>
        </references>
      </pivotArea>
    </format>
    <format dxfId="64">
      <pivotArea dataOnly="0" labelOnly="1" fieldPosition="0">
        <references count="1">
          <reference field="10" count="1">
            <x v="33"/>
          </reference>
        </references>
      </pivotArea>
    </format>
    <format dxfId="65">
      <pivotArea dataOnly="0" labelOnly="1" fieldPosition="0">
        <references count="1">
          <reference field="10" count="1">
            <x v="34"/>
          </reference>
        </references>
      </pivotArea>
    </format>
    <format dxfId="66">
      <pivotArea dataOnly="0" labelOnly="1" fieldPosition="0">
        <references count="1">
          <reference field="10" count="1">
            <x v="35"/>
          </reference>
        </references>
      </pivotArea>
    </format>
    <format dxfId="67">
      <pivotArea dataOnly="0" labelOnly="1" fieldPosition="0">
        <references count="1">
          <reference field="10" count="1">
            <x v="36"/>
          </reference>
        </references>
      </pivotArea>
    </format>
    <format dxfId="68">
      <pivotArea dataOnly="0" labelOnly="1" fieldPosition="0">
        <references count="1">
          <reference field="10" count="1">
            <x v="37"/>
          </reference>
        </references>
      </pivotArea>
    </format>
    <format dxfId="69">
      <pivotArea dataOnly="0" labelOnly="1" grandRow="1" fieldPosition="0"/>
    </format>
    <format dxfId="70">
      <pivotArea collapsedLevelsAreSubtotals="1" fieldPosition="0"/>
    </format>
    <format dxfId="71">
      <pivotArea dataOnly="0" labelOnly="1" fieldPosition="0">
        <references count="1">
          <reference field="10" count="1">
            <x v="0"/>
          </reference>
        </references>
      </pivotArea>
    </format>
    <format dxfId="72">
      <pivotArea dataOnly="0" labelOnly="1" fieldPosition="0">
        <references count="1">
          <reference field="10" count="1">
            <x v="1"/>
          </reference>
        </references>
      </pivotArea>
    </format>
    <format dxfId="73">
      <pivotArea dataOnly="0" labelOnly="1" fieldPosition="0">
        <references count="1">
          <reference field="10" count="1">
            <x v="2"/>
          </reference>
        </references>
      </pivotArea>
    </format>
    <format dxfId="74">
      <pivotArea dataOnly="0" labelOnly="1" fieldPosition="0">
        <references count="1">
          <reference field="10" count="1">
            <x v="3"/>
          </reference>
        </references>
      </pivotArea>
    </format>
    <format dxfId="75">
      <pivotArea dataOnly="0" labelOnly="1" fieldPosition="0">
        <references count="1">
          <reference field="10" count="1">
            <x v="4"/>
          </reference>
        </references>
      </pivotArea>
    </format>
    <format dxfId="76">
      <pivotArea dataOnly="0" labelOnly="1" fieldPosition="0">
        <references count="1">
          <reference field="10" count="1">
            <x v="5"/>
          </reference>
        </references>
      </pivotArea>
    </format>
    <format dxfId="77">
      <pivotArea dataOnly="0" labelOnly="1" fieldPosition="0">
        <references count="1">
          <reference field="10" count="1">
            <x v="6"/>
          </reference>
        </references>
      </pivotArea>
    </format>
    <format dxfId="78">
      <pivotArea dataOnly="0" labelOnly="1" fieldPosition="0">
        <references count="1">
          <reference field="10" count="1">
            <x v="7"/>
          </reference>
        </references>
      </pivotArea>
    </format>
    <format dxfId="79">
      <pivotArea dataOnly="0" labelOnly="1" fieldPosition="0">
        <references count="1">
          <reference field="10" count="1">
            <x v="8"/>
          </reference>
        </references>
      </pivotArea>
    </format>
    <format dxfId="80">
      <pivotArea dataOnly="0" labelOnly="1" fieldPosition="0">
        <references count="1">
          <reference field="10" count="1">
            <x v="9"/>
          </reference>
        </references>
      </pivotArea>
    </format>
    <format dxfId="81">
      <pivotArea dataOnly="0" labelOnly="1" fieldPosition="0">
        <references count="1">
          <reference field="10" count="1">
            <x v="10"/>
          </reference>
        </references>
      </pivotArea>
    </format>
    <format dxfId="82">
      <pivotArea dataOnly="0" labelOnly="1" fieldPosition="0">
        <references count="1">
          <reference field="10" count="1">
            <x v="11"/>
          </reference>
        </references>
      </pivotArea>
    </format>
    <format dxfId="83">
      <pivotArea dataOnly="0" labelOnly="1" fieldPosition="0">
        <references count="1">
          <reference field="10" count="1">
            <x v="12"/>
          </reference>
        </references>
      </pivotArea>
    </format>
    <format dxfId="84">
      <pivotArea dataOnly="0" labelOnly="1" fieldPosition="0">
        <references count="1">
          <reference field="10" count="1">
            <x v="13"/>
          </reference>
        </references>
      </pivotArea>
    </format>
    <format dxfId="85">
      <pivotArea dataOnly="0" labelOnly="1" fieldPosition="0">
        <references count="1">
          <reference field="10" count="1">
            <x v="14"/>
          </reference>
        </references>
      </pivotArea>
    </format>
    <format dxfId="86">
      <pivotArea dataOnly="0" labelOnly="1" fieldPosition="0">
        <references count="1">
          <reference field="10" count="1">
            <x v="15"/>
          </reference>
        </references>
      </pivotArea>
    </format>
    <format dxfId="87">
      <pivotArea dataOnly="0" labelOnly="1" fieldPosition="0">
        <references count="1">
          <reference field="10" count="1">
            <x v="16"/>
          </reference>
        </references>
      </pivotArea>
    </format>
    <format dxfId="88">
      <pivotArea dataOnly="0" labelOnly="1" fieldPosition="0">
        <references count="1">
          <reference field="10" count="1">
            <x v="17"/>
          </reference>
        </references>
      </pivotArea>
    </format>
    <format dxfId="89">
      <pivotArea dataOnly="0" labelOnly="1" fieldPosition="0">
        <references count="1">
          <reference field="10" count="1">
            <x v="18"/>
          </reference>
        </references>
      </pivotArea>
    </format>
    <format dxfId="90">
      <pivotArea dataOnly="0" labelOnly="1" fieldPosition="0">
        <references count="1">
          <reference field="10" count="1">
            <x v="19"/>
          </reference>
        </references>
      </pivotArea>
    </format>
    <format dxfId="91">
      <pivotArea dataOnly="0" labelOnly="1" fieldPosition="0">
        <references count="1">
          <reference field="10" count="1">
            <x v="20"/>
          </reference>
        </references>
      </pivotArea>
    </format>
    <format dxfId="92">
      <pivotArea dataOnly="0" labelOnly="1" fieldPosition="0">
        <references count="1">
          <reference field="10" count="1">
            <x v="21"/>
          </reference>
        </references>
      </pivotArea>
    </format>
    <format dxfId="93">
      <pivotArea dataOnly="0" labelOnly="1" fieldPosition="0">
        <references count="1">
          <reference field="10" count="1">
            <x v="22"/>
          </reference>
        </references>
      </pivotArea>
    </format>
    <format dxfId="94">
      <pivotArea dataOnly="0" labelOnly="1" fieldPosition="0">
        <references count="1">
          <reference field="10" count="1">
            <x v="23"/>
          </reference>
        </references>
      </pivotArea>
    </format>
    <format dxfId="95">
      <pivotArea dataOnly="0" labelOnly="1" fieldPosition="0">
        <references count="1">
          <reference field="10" count="1">
            <x v="24"/>
          </reference>
        </references>
      </pivotArea>
    </format>
    <format dxfId="96">
      <pivotArea dataOnly="0" labelOnly="1" fieldPosition="0">
        <references count="1">
          <reference field="10" count="1">
            <x v="25"/>
          </reference>
        </references>
      </pivotArea>
    </format>
    <format dxfId="97">
      <pivotArea dataOnly="0" labelOnly="1" fieldPosition="0">
        <references count="1">
          <reference field="10" count="1">
            <x v="26"/>
          </reference>
        </references>
      </pivotArea>
    </format>
    <format dxfId="98">
      <pivotArea dataOnly="0" labelOnly="1" fieldPosition="0">
        <references count="1">
          <reference field="10" count="1">
            <x v="27"/>
          </reference>
        </references>
      </pivotArea>
    </format>
    <format dxfId="99">
      <pivotArea dataOnly="0" labelOnly="1" fieldPosition="0">
        <references count="1">
          <reference field="10" count="1">
            <x v="28"/>
          </reference>
        </references>
      </pivotArea>
    </format>
    <format dxfId="100">
      <pivotArea dataOnly="0" labelOnly="1" fieldPosition="0">
        <references count="1">
          <reference field="10" count="1">
            <x v="29"/>
          </reference>
        </references>
      </pivotArea>
    </format>
    <format dxfId="101">
      <pivotArea dataOnly="0" labelOnly="1" fieldPosition="0">
        <references count="1">
          <reference field="10" count="1">
            <x v="30"/>
          </reference>
        </references>
      </pivotArea>
    </format>
    <format dxfId="102">
      <pivotArea dataOnly="0" labelOnly="1" fieldPosition="0">
        <references count="1">
          <reference field="10" count="1">
            <x v="31"/>
          </reference>
        </references>
      </pivotArea>
    </format>
    <format dxfId="103">
      <pivotArea dataOnly="0" labelOnly="1" fieldPosition="0">
        <references count="1">
          <reference field="10" count="1">
            <x v="32"/>
          </reference>
        </references>
      </pivotArea>
    </format>
    <format dxfId="104">
      <pivotArea dataOnly="0" labelOnly="1" fieldPosition="0">
        <references count="1">
          <reference field="10" count="1">
            <x v="33"/>
          </reference>
        </references>
      </pivotArea>
    </format>
    <format dxfId="105">
      <pivotArea dataOnly="0" labelOnly="1" fieldPosition="0">
        <references count="1">
          <reference field="10" count="1">
            <x v="34"/>
          </reference>
        </references>
      </pivotArea>
    </format>
    <format dxfId="106">
      <pivotArea dataOnly="0" labelOnly="1" fieldPosition="0">
        <references count="1">
          <reference field="10" count="1">
            <x v="35"/>
          </reference>
        </references>
      </pivotArea>
    </format>
    <format dxfId="107">
      <pivotArea dataOnly="0" labelOnly="1" fieldPosition="0">
        <references count="1">
          <reference field="10" count="1">
            <x v="36"/>
          </reference>
        </references>
      </pivotArea>
    </format>
    <format dxfId="108">
      <pivotArea dataOnly="0" labelOnly="1" fieldPosition="0">
        <references count="1">
          <reference field="10" count="1">
            <x v="37"/>
          </reference>
        </references>
      </pivotArea>
    </format>
    <format dxfId="109">
      <pivotArea dataOnly="0" labelOnly="1" grandRow="1" fieldPosition="0"/>
    </format>
    <format dxfId="110">
      <pivotArea collapsedLevelsAreSubtotals="1" fieldPosition="0"/>
    </format>
    <format dxfId="111">
      <pivotArea field="10" type="button" dataOnly="0" labelOnly="1" outline="0" fieldPosition="0"/>
    </format>
    <format dxfId="112">
      <pivotArea dataOnly="0" labelOnly="1" fieldPosition="0">
        <references count="1">
          <reference field="10" count="1">
            <x v="0"/>
          </reference>
        </references>
      </pivotArea>
    </format>
    <format dxfId="113">
      <pivotArea dataOnly="0" labelOnly="1" fieldPosition="0">
        <references count="1">
          <reference field="10" count="1">
            <x v="1"/>
          </reference>
        </references>
      </pivotArea>
    </format>
    <format dxfId="114">
      <pivotArea dataOnly="0" labelOnly="1" fieldPosition="0">
        <references count="1">
          <reference field="10" count="1">
            <x v="2"/>
          </reference>
        </references>
      </pivotArea>
    </format>
    <format dxfId="115">
      <pivotArea dataOnly="0" labelOnly="1" fieldPosition="0">
        <references count="1">
          <reference field="10" count="1">
            <x v="3"/>
          </reference>
        </references>
      </pivotArea>
    </format>
    <format dxfId="116">
      <pivotArea dataOnly="0" labelOnly="1" fieldPosition="0">
        <references count="1">
          <reference field="10" count="1">
            <x v="4"/>
          </reference>
        </references>
      </pivotArea>
    </format>
    <format dxfId="117">
      <pivotArea dataOnly="0" labelOnly="1" fieldPosition="0">
        <references count="1">
          <reference field="10" count="1">
            <x v="5"/>
          </reference>
        </references>
      </pivotArea>
    </format>
    <format dxfId="118">
      <pivotArea dataOnly="0" labelOnly="1" fieldPosition="0">
        <references count="1">
          <reference field="10" count="1">
            <x v="6"/>
          </reference>
        </references>
      </pivotArea>
    </format>
    <format dxfId="119">
      <pivotArea dataOnly="0" labelOnly="1" fieldPosition="0">
        <references count="1">
          <reference field="10" count="1">
            <x v="7"/>
          </reference>
        </references>
      </pivotArea>
    </format>
    <format dxfId="120">
      <pivotArea dataOnly="0" labelOnly="1" fieldPosition="0">
        <references count="1">
          <reference field="10" count="1">
            <x v="8"/>
          </reference>
        </references>
      </pivotArea>
    </format>
    <format dxfId="121">
      <pivotArea dataOnly="0" labelOnly="1" fieldPosition="0">
        <references count="1">
          <reference field="10" count="1">
            <x v="9"/>
          </reference>
        </references>
      </pivotArea>
    </format>
    <format dxfId="122">
      <pivotArea dataOnly="0" labelOnly="1" fieldPosition="0">
        <references count="1">
          <reference field="10" count="1">
            <x v="10"/>
          </reference>
        </references>
      </pivotArea>
    </format>
    <format dxfId="123">
      <pivotArea dataOnly="0" labelOnly="1" fieldPosition="0">
        <references count="1">
          <reference field="10" count="1">
            <x v="11"/>
          </reference>
        </references>
      </pivotArea>
    </format>
    <format dxfId="124">
      <pivotArea dataOnly="0" labelOnly="1" fieldPosition="0">
        <references count="1">
          <reference field="10" count="1">
            <x v="12"/>
          </reference>
        </references>
      </pivotArea>
    </format>
    <format dxfId="125">
      <pivotArea dataOnly="0" labelOnly="1" fieldPosition="0">
        <references count="1">
          <reference field="10" count="1">
            <x v="13"/>
          </reference>
        </references>
      </pivotArea>
    </format>
    <format dxfId="126">
      <pivotArea dataOnly="0" labelOnly="1" fieldPosition="0">
        <references count="1">
          <reference field="10" count="1">
            <x v="14"/>
          </reference>
        </references>
      </pivotArea>
    </format>
    <format dxfId="127">
      <pivotArea dataOnly="0" labelOnly="1" fieldPosition="0">
        <references count="1">
          <reference field="10" count="1">
            <x v="15"/>
          </reference>
        </references>
      </pivotArea>
    </format>
    <format dxfId="128">
      <pivotArea dataOnly="0" labelOnly="1" fieldPosition="0">
        <references count="1">
          <reference field="10" count="1">
            <x v="16"/>
          </reference>
        </references>
      </pivotArea>
    </format>
    <format dxfId="129">
      <pivotArea dataOnly="0" labelOnly="1" fieldPosition="0">
        <references count="1">
          <reference field="4294967294" count="1">
            <x v="0"/>
          </reference>
        </references>
      </pivotArea>
    </format>
    <format dxfId="130">
      <pivotArea dataOnly="0" labelOnly="1" fieldPosition="0">
        <references count="1">
          <reference field="4294967294" count="1">
            <x v="1"/>
          </reference>
        </references>
      </pivotArea>
    </format>
    <format dxfId="131">
      <pivotArea dataOnly="0" labelOnly="1" fieldPosition="0">
        <references count="1">
          <reference field="4294967294" count="1">
            <x v="2"/>
          </reference>
        </references>
      </pivotArea>
    </format>
    <format dxfId="132">
      <pivotArea collapsedLevelsAreSubtotals="1" fieldPosition="0">
        <references count="1">
          <reference field="10" count="1" selected="0">
            <x v="0"/>
          </reference>
        </references>
      </pivotArea>
    </format>
    <format dxfId="133">
      <pivotArea collapsedLevelsAreSubtotals="1" fieldPosition="0">
        <references count="1">
          <reference field="10" count="1" selected="0">
            <x v="1"/>
          </reference>
        </references>
      </pivotArea>
    </format>
    <format dxfId="134">
      <pivotArea collapsedLevelsAreSubtotals="1" fieldPosition="0">
        <references count="1">
          <reference field="10" count="1" selected="0">
            <x v="2"/>
          </reference>
        </references>
      </pivotArea>
    </format>
    <format dxfId="135">
      <pivotArea collapsedLevelsAreSubtotals="1" fieldPosition="0">
        <references count="1">
          <reference field="10" count="1" selected="0">
            <x v="3"/>
          </reference>
        </references>
      </pivotArea>
    </format>
    <format dxfId="136">
      <pivotArea collapsedLevelsAreSubtotals="1" fieldPosition="0">
        <references count="1">
          <reference field="10" count="1" selected="0">
            <x v="4"/>
          </reference>
        </references>
      </pivotArea>
    </format>
    <format dxfId="137">
      <pivotArea collapsedLevelsAreSubtotals="1" fieldPosition="0">
        <references count="1">
          <reference field="10" count="1" selected="0">
            <x v="5"/>
          </reference>
        </references>
      </pivotArea>
    </format>
    <format dxfId="138">
      <pivotArea collapsedLevelsAreSubtotals="1" fieldPosition="0">
        <references count="1">
          <reference field="10" count="1" selected="0">
            <x v="6"/>
          </reference>
        </references>
      </pivotArea>
    </format>
    <format dxfId="139">
      <pivotArea collapsedLevelsAreSubtotals="1" fieldPosition="0">
        <references count="1">
          <reference field="10" count="1" selected="0">
            <x v="7"/>
          </reference>
        </references>
      </pivotArea>
    </format>
    <format dxfId="140">
      <pivotArea collapsedLevelsAreSubtotals="1" fieldPosition="0">
        <references count="1">
          <reference field="10" count="1" selected="0">
            <x v="8"/>
          </reference>
        </references>
      </pivotArea>
    </format>
    <format dxfId="141">
      <pivotArea collapsedLevelsAreSubtotals="1" fieldPosition="0">
        <references count="1">
          <reference field="10" count="1" selected="0">
            <x v="9"/>
          </reference>
        </references>
      </pivotArea>
    </format>
    <format dxfId="142">
      <pivotArea collapsedLevelsAreSubtotals="1" fieldPosition="0">
        <references count="1">
          <reference field="10" count="1" selected="0">
            <x v="10"/>
          </reference>
        </references>
      </pivotArea>
    </format>
    <format dxfId="143">
      <pivotArea collapsedLevelsAreSubtotals="1" fieldPosition="0">
        <references count="1">
          <reference field="10" count="1" selected="0">
            <x v="11"/>
          </reference>
        </references>
      </pivotArea>
    </format>
    <format dxfId="144">
      <pivotArea collapsedLevelsAreSubtotals="1" fieldPosition="0">
        <references count="1">
          <reference field="10" count="1" selected="0">
            <x v="12"/>
          </reference>
        </references>
      </pivotArea>
    </format>
    <format dxfId="145">
      <pivotArea collapsedLevelsAreSubtotals="1" fieldPosition="0">
        <references count="1">
          <reference field="10" count="1" selected="0">
            <x v="13"/>
          </reference>
        </references>
      </pivotArea>
    </format>
    <format dxfId="146">
      <pivotArea collapsedLevelsAreSubtotals="1" fieldPosition="0">
        <references count="1">
          <reference field="10" count="1" selected="0">
            <x v="14"/>
          </reference>
        </references>
      </pivotArea>
    </format>
    <format dxfId="147">
      <pivotArea collapsedLevelsAreSubtotals="1" fieldPosition="0">
        <references count="1">
          <reference field="10" count="1" selected="0">
            <x v="15"/>
          </reference>
        </references>
      </pivotArea>
    </format>
    <format dxfId="148">
      <pivotArea collapsedLevelsAreSubtotals="1" fieldPosition="0">
        <references count="1">
          <reference field="10" count="1" selected="0">
            <x v="16"/>
          </reference>
        </references>
      </pivotArea>
    </format>
    <format dxfId="149">
      <pivotArea field="10" type="button" dataOnly="0" labelOnly="1" outline="0" fieldPosition="0"/>
    </format>
    <format dxfId="150">
      <pivotArea dataOnly="0" labelOnly="1" fieldPosition="0">
        <references count="1">
          <reference field="10" count="1">
            <x v="0"/>
          </reference>
        </references>
      </pivotArea>
    </format>
    <format dxfId="151">
      <pivotArea dataOnly="0" labelOnly="1" fieldPosition="0">
        <references count="1">
          <reference field="10" count="1">
            <x v="1"/>
          </reference>
        </references>
      </pivotArea>
    </format>
    <format dxfId="152">
      <pivotArea dataOnly="0" labelOnly="1" fieldPosition="0">
        <references count="1">
          <reference field="10" count="1">
            <x v="2"/>
          </reference>
        </references>
      </pivotArea>
    </format>
    <format dxfId="153">
      <pivotArea dataOnly="0" labelOnly="1" fieldPosition="0">
        <references count="1">
          <reference field="10" count="1">
            <x v="3"/>
          </reference>
        </references>
      </pivotArea>
    </format>
    <format dxfId="154">
      <pivotArea dataOnly="0" labelOnly="1" fieldPosition="0">
        <references count="1">
          <reference field="10" count="1">
            <x v="4"/>
          </reference>
        </references>
      </pivotArea>
    </format>
    <format dxfId="155">
      <pivotArea dataOnly="0" labelOnly="1" fieldPosition="0">
        <references count="1">
          <reference field="10" count="1">
            <x v="5"/>
          </reference>
        </references>
      </pivotArea>
    </format>
    <format dxfId="156">
      <pivotArea dataOnly="0" labelOnly="1" fieldPosition="0">
        <references count="1">
          <reference field="10" count="1">
            <x v="6"/>
          </reference>
        </references>
      </pivotArea>
    </format>
    <format dxfId="157">
      <pivotArea dataOnly="0" labelOnly="1" fieldPosition="0">
        <references count="1">
          <reference field="10" count="1">
            <x v="7"/>
          </reference>
        </references>
      </pivotArea>
    </format>
    <format dxfId="158">
      <pivotArea dataOnly="0" labelOnly="1" fieldPosition="0">
        <references count="1">
          <reference field="10" count="1">
            <x v="8"/>
          </reference>
        </references>
      </pivotArea>
    </format>
    <format dxfId="159">
      <pivotArea dataOnly="0" labelOnly="1" fieldPosition="0">
        <references count="1">
          <reference field="10" count="1">
            <x v="9"/>
          </reference>
        </references>
      </pivotArea>
    </format>
    <format dxfId="160">
      <pivotArea dataOnly="0" labelOnly="1" fieldPosition="0">
        <references count="1">
          <reference field="10" count="1">
            <x v="10"/>
          </reference>
        </references>
      </pivotArea>
    </format>
    <format dxfId="161">
      <pivotArea dataOnly="0" labelOnly="1" fieldPosition="0">
        <references count="1">
          <reference field="10" count="1">
            <x v="11"/>
          </reference>
        </references>
      </pivotArea>
    </format>
    <format dxfId="162">
      <pivotArea dataOnly="0" labelOnly="1" fieldPosition="0">
        <references count="1">
          <reference field="10" count="1">
            <x v="12"/>
          </reference>
        </references>
      </pivotArea>
    </format>
    <format dxfId="163">
      <pivotArea dataOnly="0" labelOnly="1" fieldPosition="0">
        <references count="1">
          <reference field="10" count="1">
            <x v="13"/>
          </reference>
        </references>
      </pivotArea>
    </format>
    <format dxfId="164">
      <pivotArea dataOnly="0" labelOnly="1" fieldPosition="0">
        <references count="1">
          <reference field="10" count="1">
            <x v="14"/>
          </reference>
        </references>
      </pivotArea>
    </format>
    <format dxfId="165">
      <pivotArea dataOnly="0" labelOnly="1" fieldPosition="0">
        <references count="1">
          <reference field="10" count="1">
            <x v="15"/>
          </reference>
        </references>
      </pivotArea>
    </format>
    <format dxfId="166">
      <pivotArea dataOnly="0" labelOnly="1" fieldPosition="0">
        <references count="1">
          <reference field="10" count="1">
            <x v="16"/>
          </reference>
        </references>
      </pivotArea>
    </format>
    <format dxfId="167">
      <pivotArea dataOnly="0" labelOnly="1" fieldPosition="0">
        <references count="1">
          <reference field="4294967294" count="1">
            <x v="0"/>
          </reference>
        </references>
      </pivotArea>
    </format>
    <format dxfId="168">
      <pivotArea dataOnly="0" labelOnly="1" fieldPosition="0">
        <references count="1">
          <reference field="4294967294" count="1">
            <x v="1"/>
          </reference>
        </references>
      </pivotArea>
    </format>
    <format dxfId="169">
      <pivotArea dataOnly="0" labelOnly="1" fieldPosition="0">
        <references count="1">
          <reference field="4294967294" count="1">
            <x v="2"/>
          </reference>
        </references>
      </pivotArea>
    </format>
    <format dxfId="170">
      <pivotArea collapsedLevelsAreSubtotals="1" fieldPosition="0">
        <references count="1">
          <reference field="10" count="1" selected="0">
            <x v="0"/>
          </reference>
        </references>
      </pivotArea>
    </format>
    <format dxfId="171">
      <pivotArea collapsedLevelsAreSubtotals="1" fieldPosition="0">
        <references count="1">
          <reference field="10" count="1" selected="0">
            <x v="1"/>
          </reference>
        </references>
      </pivotArea>
    </format>
    <format dxfId="172">
      <pivotArea collapsedLevelsAreSubtotals="1" fieldPosition="0">
        <references count="1">
          <reference field="10" count="1" selected="0">
            <x v="2"/>
          </reference>
        </references>
      </pivotArea>
    </format>
    <format dxfId="173">
      <pivotArea collapsedLevelsAreSubtotals="1" fieldPosition="0">
        <references count="1">
          <reference field="10" count="1" selected="0">
            <x v="3"/>
          </reference>
        </references>
      </pivotArea>
    </format>
    <format dxfId="174">
      <pivotArea collapsedLevelsAreSubtotals="1" fieldPosition="0">
        <references count="1">
          <reference field="10" count="1" selected="0">
            <x v="4"/>
          </reference>
        </references>
      </pivotArea>
    </format>
    <format dxfId="175">
      <pivotArea collapsedLevelsAreSubtotals="1" fieldPosition="0">
        <references count="1">
          <reference field="10" count="1" selected="0">
            <x v="5"/>
          </reference>
        </references>
      </pivotArea>
    </format>
    <format dxfId="176">
      <pivotArea collapsedLevelsAreSubtotals="1" fieldPosition="0">
        <references count="1">
          <reference field="10" count="1" selected="0">
            <x v="6"/>
          </reference>
        </references>
      </pivotArea>
    </format>
    <format dxfId="177">
      <pivotArea collapsedLevelsAreSubtotals="1" fieldPosition="0">
        <references count="1">
          <reference field="10" count="1" selected="0">
            <x v="7"/>
          </reference>
        </references>
      </pivotArea>
    </format>
    <format dxfId="178">
      <pivotArea collapsedLevelsAreSubtotals="1" fieldPosition="0">
        <references count="1">
          <reference field="10" count="1" selected="0">
            <x v="8"/>
          </reference>
        </references>
      </pivotArea>
    </format>
    <format dxfId="179">
      <pivotArea collapsedLevelsAreSubtotals="1" fieldPosition="0">
        <references count="1">
          <reference field="10" count="1" selected="0">
            <x v="9"/>
          </reference>
        </references>
      </pivotArea>
    </format>
    <format dxfId="180">
      <pivotArea collapsedLevelsAreSubtotals="1" fieldPosition="0">
        <references count="1">
          <reference field="10" count="1" selected="0">
            <x v="10"/>
          </reference>
        </references>
      </pivotArea>
    </format>
    <format dxfId="181">
      <pivotArea collapsedLevelsAreSubtotals="1" fieldPosition="0">
        <references count="1">
          <reference field="10" count="1" selected="0">
            <x v="11"/>
          </reference>
        </references>
      </pivotArea>
    </format>
    <format dxfId="182">
      <pivotArea collapsedLevelsAreSubtotals="1" fieldPosition="0">
        <references count="1">
          <reference field="10" count="1" selected="0">
            <x v="12"/>
          </reference>
        </references>
      </pivotArea>
    </format>
    <format dxfId="183">
      <pivotArea collapsedLevelsAreSubtotals="1" fieldPosition="0">
        <references count="1">
          <reference field="10" count="1" selected="0">
            <x v="13"/>
          </reference>
        </references>
      </pivotArea>
    </format>
    <format dxfId="184">
      <pivotArea collapsedLevelsAreSubtotals="1" fieldPosition="0">
        <references count="1">
          <reference field="10" count="1" selected="0">
            <x v="14"/>
          </reference>
        </references>
      </pivotArea>
    </format>
    <format dxfId="185">
      <pivotArea collapsedLevelsAreSubtotals="1" fieldPosition="0">
        <references count="1">
          <reference field="10" count="1" selected="0">
            <x v="15"/>
          </reference>
        </references>
      </pivotArea>
    </format>
    <format dxfId="186">
      <pivotArea collapsedLevelsAreSubtotals="1" fieldPosition="0">
        <references count="1">
          <reference field="10" count="1" selected="0">
            <x v="1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D300" sqref="C4:D300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86"/>
      <c r="C1" s="186"/>
      <c r="D1" s="186"/>
      <c r="E1" s="186"/>
      <c r="F1" s="186"/>
      <c r="G1" s="186"/>
    </row>
    <row r="2" s="185" customFormat="1" ht="20.25" spans="1:7">
      <c r="A2" s="185" t="s">
        <v>0</v>
      </c>
      <c r="B2" s="187"/>
      <c r="C2" s="187"/>
      <c r="D2" s="187"/>
      <c r="E2" s="187"/>
      <c r="F2" s="187"/>
      <c r="G2" s="187"/>
    </row>
    <row r="3" s="185" customFormat="1" ht="20.25" spans="1:7">
      <c r="A3" s="188" t="s">
        <v>1</v>
      </c>
      <c r="B3" s="187"/>
      <c r="C3" s="187"/>
      <c r="D3" s="187"/>
      <c r="E3" s="187"/>
      <c r="F3" s="187"/>
      <c r="G3" s="187"/>
    </row>
    <row r="4" s="185" customFormat="1" ht="20.25" spans="1:7">
      <c r="A4" s="188" t="s">
        <v>2</v>
      </c>
      <c r="B4" s="187"/>
      <c r="C4" s="187"/>
      <c r="D4" s="187"/>
      <c r="E4" s="187"/>
      <c r="F4" s="187"/>
      <c r="G4" s="187"/>
    </row>
    <row r="5" s="185" customFormat="1" ht="20.25" spans="1:7">
      <c r="A5" s="189"/>
      <c r="B5" s="187"/>
      <c r="C5" s="187"/>
      <c r="D5" s="187"/>
      <c r="E5" s="187"/>
      <c r="F5" s="187"/>
      <c r="G5" s="187"/>
    </row>
    <row r="6" s="185" customFormat="1" ht="20.25" spans="2:7">
      <c r="B6" s="187"/>
      <c r="C6" s="187"/>
      <c r="D6" s="187"/>
      <c r="E6" s="187"/>
      <c r="F6" s="187"/>
      <c r="G6" s="187"/>
    </row>
    <row r="7" s="185" customFormat="1" ht="20.25" spans="2:7">
      <c r="B7" s="187"/>
      <c r="C7" s="187"/>
      <c r="D7" s="187"/>
      <c r="E7" s="187"/>
      <c r="F7" s="187"/>
      <c r="G7" s="187"/>
    </row>
    <row r="8" s="185" customFormat="1" ht="20.25" spans="2:7">
      <c r="B8" s="187"/>
      <c r="C8" s="187"/>
      <c r="D8" s="187"/>
      <c r="E8" s="187"/>
      <c r="F8" s="187"/>
      <c r="G8" s="187"/>
    </row>
    <row r="9" s="185" customFormat="1" ht="20.25" spans="2:7">
      <c r="B9" s="187"/>
      <c r="C9" s="187"/>
      <c r="D9" s="187"/>
      <c r="E9" s="187"/>
      <c r="F9" s="187"/>
      <c r="G9" s="187"/>
    </row>
    <row r="10" spans="2:7">
      <c r="B10" s="186"/>
      <c r="C10" s="186"/>
      <c r="D10" s="186"/>
      <c r="E10" s="186"/>
      <c r="F10" s="186"/>
      <c r="G10" s="186"/>
    </row>
    <row r="11" spans="2:7">
      <c r="B11" s="186"/>
      <c r="C11" s="186"/>
      <c r="D11" s="186"/>
      <c r="E11" s="186"/>
      <c r="F11" s="186"/>
      <c r="G11" s="186"/>
    </row>
    <row r="12" spans="2:7">
      <c r="B12" s="186"/>
      <c r="C12" s="186"/>
      <c r="D12" s="186"/>
      <c r="E12" s="186"/>
      <c r="F12" s="186"/>
      <c r="G12" s="186"/>
    </row>
    <row r="13" spans="2:7">
      <c r="B13" s="186"/>
      <c r="C13" s="186"/>
      <c r="D13" s="186"/>
      <c r="E13" s="186"/>
      <c r="F13" s="186"/>
      <c r="G13" s="186"/>
    </row>
    <row r="14" spans="2:7">
      <c r="B14" s="186"/>
      <c r="C14" s="186"/>
      <c r="D14" s="186"/>
      <c r="E14" s="186"/>
      <c r="F14" s="186"/>
      <c r="G14" s="186"/>
    </row>
    <row r="15" spans="2:7">
      <c r="B15" s="186"/>
      <c r="C15" s="186"/>
      <c r="D15" s="186"/>
      <c r="E15" s="186"/>
      <c r="F15" s="186"/>
      <c r="G15" s="186"/>
    </row>
    <row r="16" spans="2:7">
      <c r="B16" s="186"/>
      <c r="C16" s="186"/>
      <c r="D16" s="186"/>
      <c r="E16" s="186"/>
      <c r="F16" s="186"/>
      <c r="G16" s="186"/>
    </row>
    <row r="17" spans="2:7">
      <c r="B17" s="186"/>
      <c r="C17" s="186"/>
      <c r="D17" s="186"/>
      <c r="E17" s="186"/>
      <c r="F17" s="186"/>
      <c r="G17" s="186"/>
    </row>
    <row r="18" spans="2:7">
      <c r="B18" s="186"/>
      <c r="C18" s="186"/>
      <c r="D18" s="186"/>
      <c r="E18" s="186"/>
      <c r="F18" s="186"/>
      <c r="G18" s="1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D300" sqref="C4:D300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772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81</v>
      </c>
      <c r="B2" s="4" t="s">
        <v>83</v>
      </c>
      <c r="C2" s="4" t="s">
        <v>773</v>
      </c>
      <c r="D2" s="4" t="s">
        <v>774</v>
      </c>
      <c r="E2" s="4" t="s">
        <v>775</v>
      </c>
      <c r="F2" s="4" t="s">
        <v>776</v>
      </c>
      <c r="G2" s="4" t="s">
        <v>777</v>
      </c>
      <c r="H2" s="4" t="s">
        <v>778</v>
      </c>
    </row>
    <row r="3" s="1" customFormat="1" ht="16.5" spans="1:8">
      <c r="A3" s="5">
        <v>1</v>
      </c>
      <c r="B3" s="6" t="s">
        <v>779</v>
      </c>
      <c r="C3" s="5" t="s">
        <v>780</v>
      </c>
      <c r="D3" s="5" t="s">
        <v>781</v>
      </c>
      <c r="E3" s="5" t="s">
        <v>781</v>
      </c>
      <c r="F3" s="5" t="s">
        <v>781</v>
      </c>
      <c r="G3" s="7" t="s">
        <v>781</v>
      </c>
      <c r="H3" s="7" t="s">
        <v>782</v>
      </c>
    </row>
    <row r="4" s="1" customFormat="1" ht="16.5" spans="1:8">
      <c r="A4" s="5">
        <v>2</v>
      </c>
      <c r="B4" s="8" t="s">
        <v>783</v>
      </c>
      <c r="C4" s="5" t="s">
        <v>781</v>
      </c>
      <c r="D4" s="9" t="s">
        <v>781</v>
      </c>
      <c r="E4" s="9" t="s">
        <v>784</v>
      </c>
      <c r="F4" s="5" t="s">
        <v>784</v>
      </c>
      <c r="G4" s="7" t="s">
        <v>785</v>
      </c>
      <c r="H4" s="7" t="s">
        <v>786</v>
      </c>
    </row>
    <row r="5" s="1" customFormat="1" ht="16.5" spans="1:8">
      <c r="A5" s="5">
        <v>3</v>
      </c>
      <c r="B5" s="8" t="s">
        <v>787</v>
      </c>
      <c r="C5" s="5" t="s">
        <v>781</v>
      </c>
      <c r="D5" s="9" t="s">
        <v>781</v>
      </c>
      <c r="E5" s="9" t="s">
        <v>784</v>
      </c>
      <c r="F5" s="5" t="s">
        <v>784</v>
      </c>
      <c r="G5" s="7" t="s">
        <v>785</v>
      </c>
      <c r="H5" s="7" t="s">
        <v>786</v>
      </c>
    </row>
    <row r="6" s="1" customFormat="1" ht="16.5" spans="1:8">
      <c r="A6" s="5">
        <v>4</v>
      </c>
      <c r="B6" s="10" t="s">
        <v>788</v>
      </c>
      <c r="C6" s="5" t="s">
        <v>781</v>
      </c>
      <c r="D6" s="5" t="s">
        <v>789</v>
      </c>
      <c r="E6" s="5" t="s">
        <v>790</v>
      </c>
      <c r="F6" s="5" t="s">
        <v>781</v>
      </c>
      <c r="G6" s="7" t="s">
        <v>791</v>
      </c>
      <c r="H6" s="7" t="s">
        <v>792</v>
      </c>
    </row>
    <row r="7" s="1" customFormat="1" ht="16.5" spans="1:8">
      <c r="A7" s="5">
        <v>5</v>
      </c>
      <c r="B7" s="10" t="s">
        <v>793</v>
      </c>
      <c r="C7" s="5" t="s">
        <v>781</v>
      </c>
      <c r="D7" s="5" t="s">
        <v>789</v>
      </c>
      <c r="E7" s="5" t="s">
        <v>790</v>
      </c>
      <c r="F7" s="5" t="s">
        <v>781</v>
      </c>
      <c r="G7" s="7" t="s">
        <v>791</v>
      </c>
      <c r="H7" s="7" t="s">
        <v>792</v>
      </c>
    </row>
    <row r="8" s="1" customFormat="1" ht="16.5" spans="1:8">
      <c r="A8" s="5">
        <v>6</v>
      </c>
      <c r="B8" s="6" t="s">
        <v>794</v>
      </c>
      <c r="C8" s="5" t="s">
        <v>780</v>
      </c>
      <c r="D8" s="5" t="s">
        <v>780</v>
      </c>
      <c r="E8" s="5" t="s">
        <v>781</v>
      </c>
      <c r="F8" s="5" t="s">
        <v>781</v>
      </c>
      <c r="G8" s="7" t="s">
        <v>781</v>
      </c>
      <c r="H8" s="7" t="s">
        <v>795</v>
      </c>
    </row>
    <row r="9" s="1" customFormat="1" ht="16.5" spans="1:8">
      <c r="A9" s="5">
        <v>7</v>
      </c>
      <c r="B9" s="6" t="s">
        <v>796</v>
      </c>
      <c r="C9" s="5" t="s">
        <v>780</v>
      </c>
      <c r="D9" s="5" t="s">
        <v>780</v>
      </c>
      <c r="E9" s="5" t="s">
        <v>781</v>
      </c>
      <c r="F9" s="5" t="s">
        <v>781</v>
      </c>
      <c r="G9" s="7" t="s">
        <v>781</v>
      </c>
      <c r="H9" s="7" t="s">
        <v>795</v>
      </c>
    </row>
    <row r="10" s="1" customFormat="1" ht="16.5" spans="1:8">
      <c r="A10" s="5">
        <v>8</v>
      </c>
      <c r="B10" s="6" t="s">
        <v>797</v>
      </c>
      <c r="C10" s="5" t="s">
        <v>780</v>
      </c>
      <c r="D10" s="5" t="s">
        <v>780</v>
      </c>
      <c r="E10" s="5" t="s">
        <v>781</v>
      </c>
      <c r="F10" s="5" t="s">
        <v>781</v>
      </c>
      <c r="G10" s="7" t="s">
        <v>781</v>
      </c>
      <c r="H10" s="7" t="s">
        <v>795</v>
      </c>
    </row>
    <row r="11" s="1" customFormat="1" ht="16.5" spans="1:8">
      <c r="A11" s="5">
        <v>9</v>
      </c>
      <c r="B11" s="11" t="s">
        <v>106</v>
      </c>
      <c r="C11" s="5" t="s">
        <v>780</v>
      </c>
      <c r="D11" s="5" t="s">
        <v>780</v>
      </c>
      <c r="E11" s="5" t="s">
        <v>781</v>
      </c>
      <c r="F11" s="5" t="s">
        <v>781</v>
      </c>
      <c r="G11" s="7" t="s">
        <v>781</v>
      </c>
      <c r="H11" s="7" t="s">
        <v>795</v>
      </c>
    </row>
    <row r="12" s="1" customFormat="1" ht="16.5" spans="1:8">
      <c r="A12" s="5">
        <v>10</v>
      </c>
      <c r="B12" s="12" t="s">
        <v>798</v>
      </c>
      <c r="C12" s="5" t="s">
        <v>781</v>
      </c>
      <c r="D12" s="5" t="s">
        <v>784</v>
      </c>
      <c r="E12" s="5" t="s">
        <v>784</v>
      </c>
      <c r="F12" s="5" t="s">
        <v>784</v>
      </c>
      <c r="G12" s="7" t="s">
        <v>785</v>
      </c>
      <c r="H12" s="7" t="s">
        <v>799</v>
      </c>
    </row>
    <row r="13" s="1" customFormat="1" ht="16.5" spans="1:8">
      <c r="A13" s="5">
        <v>11</v>
      </c>
      <c r="B13" s="12" t="s">
        <v>800</v>
      </c>
      <c r="C13" s="5" t="s">
        <v>781</v>
      </c>
      <c r="D13" s="5" t="s">
        <v>784</v>
      </c>
      <c r="E13" s="5" t="s">
        <v>784</v>
      </c>
      <c r="F13" s="5" t="s">
        <v>784</v>
      </c>
      <c r="G13" s="7" t="s">
        <v>785</v>
      </c>
      <c r="H13" s="7" t="s">
        <v>799</v>
      </c>
    </row>
    <row r="14" s="1" customFormat="1" ht="16.5" spans="1:8">
      <c r="A14" s="5">
        <v>12</v>
      </c>
      <c r="B14" s="12" t="s">
        <v>801</v>
      </c>
      <c r="C14" s="5" t="s">
        <v>781</v>
      </c>
      <c r="D14" s="9" t="s">
        <v>781</v>
      </c>
      <c r="E14" s="9" t="s">
        <v>784</v>
      </c>
      <c r="F14" s="5" t="s">
        <v>784</v>
      </c>
      <c r="G14" s="7" t="s">
        <v>785</v>
      </c>
      <c r="H14" s="7" t="s">
        <v>799</v>
      </c>
    </row>
    <row r="15" s="1" customFormat="1" ht="16.5" spans="1:8">
      <c r="A15" s="5">
        <v>13</v>
      </c>
      <c r="B15" s="13" t="s">
        <v>802</v>
      </c>
      <c r="C15" s="5" t="s">
        <v>781</v>
      </c>
      <c r="D15" s="9" t="s">
        <v>781</v>
      </c>
      <c r="E15" s="9" t="s">
        <v>784</v>
      </c>
      <c r="F15" s="5" t="s">
        <v>784</v>
      </c>
      <c r="G15" s="7" t="s">
        <v>785</v>
      </c>
      <c r="H15" s="7" t="s">
        <v>799</v>
      </c>
    </row>
    <row r="16" s="1" customFormat="1" ht="16.5" spans="1:8">
      <c r="A16" s="5">
        <v>14</v>
      </c>
      <c r="B16" s="8" t="s">
        <v>803</v>
      </c>
      <c r="C16" s="5" t="s">
        <v>781</v>
      </c>
      <c r="D16" s="9" t="s">
        <v>781</v>
      </c>
      <c r="E16" s="9" t="s">
        <v>784</v>
      </c>
      <c r="F16" s="5" t="s">
        <v>784</v>
      </c>
      <c r="G16" s="7" t="s">
        <v>785</v>
      </c>
      <c r="H16" s="7" t="s">
        <v>799</v>
      </c>
    </row>
    <row r="17" s="1" customFormat="1" ht="16.5" spans="1:8">
      <c r="A17" s="5">
        <v>15</v>
      </c>
      <c r="B17" s="6" t="s">
        <v>804</v>
      </c>
      <c r="C17" s="5" t="s">
        <v>781</v>
      </c>
      <c r="D17" s="9" t="s">
        <v>781</v>
      </c>
      <c r="E17" s="9" t="s">
        <v>784</v>
      </c>
      <c r="F17" s="5" t="s">
        <v>781</v>
      </c>
      <c r="G17" s="7" t="s">
        <v>781</v>
      </c>
      <c r="H17" s="7" t="s">
        <v>786</v>
      </c>
    </row>
    <row r="18" s="1" customFormat="1" ht="16.5" spans="1:8">
      <c r="A18" s="5">
        <v>16</v>
      </c>
      <c r="B18" s="6" t="s">
        <v>805</v>
      </c>
      <c r="C18" s="5" t="s">
        <v>781</v>
      </c>
      <c r="D18" s="9" t="s">
        <v>781</v>
      </c>
      <c r="E18" s="9" t="s">
        <v>784</v>
      </c>
      <c r="F18" s="5" t="s">
        <v>781</v>
      </c>
      <c r="G18" s="7" t="s">
        <v>781</v>
      </c>
      <c r="H18" s="7" t="s">
        <v>786</v>
      </c>
    </row>
    <row r="19" s="1" customFormat="1" ht="16.5" spans="1:8">
      <c r="A19" s="5">
        <v>17</v>
      </c>
      <c r="B19" s="6" t="s">
        <v>806</v>
      </c>
      <c r="C19" s="5" t="s">
        <v>781</v>
      </c>
      <c r="D19" s="5" t="s">
        <v>784</v>
      </c>
      <c r="E19" s="5" t="s">
        <v>784</v>
      </c>
      <c r="F19" s="5" t="s">
        <v>781</v>
      </c>
      <c r="G19" s="7" t="s">
        <v>784</v>
      </c>
      <c r="H19" s="7" t="s">
        <v>807</v>
      </c>
    </row>
    <row r="20" s="1" customFormat="1" ht="16.5" spans="1:8">
      <c r="A20" s="5">
        <v>18</v>
      </c>
      <c r="B20" s="6" t="s">
        <v>808</v>
      </c>
      <c r="C20" s="5" t="s">
        <v>781</v>
      </c>
      <c r="D20" s="5" t="s">
        <v>784</v>
      </c>
      <c r="E20" s="5" t="s">
        <v>784</v>
      </c>
      <c r="F20" s="5" t="s">
        <v>781</v>
      </c>
      <c r="G20" s="7" t="s">
        <v>784</v>
      </c>
      <c r="H20" s="7" t="s">
        <v>807</v>
      </c>
    </row>
    <row r="21" s="1" customFormat="1" ht="16.5" spans="1:8">
      <c r="A21" s="5">
        <v>19</v>
      </c>
      <c r="B21" s="6" t="s">
        <v>809</v>
      </c>
      <c r="C21" s="5" t="s">
        <v>781</v>
      </c>
      <c r="D21" s="5" t="s">
        <v>784</v>
      </c>
      <c r="E21" s="5" t="s">
        <v>784</v>
      </c>
      <c r="F21" s="5" t="s">
        <v>781</v>
      </c>
      <c r="G21" s="7" t="s">
        <v>784</v>
      </c>
      <c r="H21" s="7" t="s">
        <v>807</v>
      </c>
    </row>
    <row r="22" s="1" customFormat="1" ht="16.5" spans="1:8">
      <c r="A22" s="5">
        <v>20</v>
      </c>
      <c r="B22" s="6" t="s">
        <v>810</v>
      </c>
      <c r="C22" s="5" t="s">
        <v>781</v>
      </c>
      <c r="D22" s="5" t="s">
        <v>784</v>
      </c>
      <c r="E22" s="5" t="s">
        <v>784</v>
      </c>
      <c r="F22" s="5" t="s">
        <v>781</v>
      </c>
      <c r="G22" s="7" t="s">
        <v>784</v>
      </c>
      <c r="H22" s="7" t="s">
        <v>807</v>
      </c>
    </row>
    <row r="23" s="1" customFormat="1" ht="16.5" spans="1:8">
      <c r="A23" s="5">
        <v>21</v>
      </c>
      <c r="B23" s="6" t="s">
        <v>811</v>
      </c>
      <c r="C23" s="5" t="s">
        <v>781</v>
      </c>
      <c r="D23" s="5" t="s">
        <v>784</v>
      </c>
      <c r="E23" s="5" t="s">
        <v>784</v>
      </c>
      <c r="F23" s="5" t="s">
        <v>781</v>
      </c>
      <c r="G23" s="7" t="s">
        <v>784</v>
      </c>
      <c r="H23" s="7" t="s">
        <v>807</v>
      </c>
    </row>
    <row r="24" s="1" customFormat="1" ht="16.5" spans="1:8">
      <c r="A24" s="5">
        <v>22</v>
      </c>
      <c r="B24" s="6" t="s">
        <v>812</v>
      </c>
      <c r="C24" s="5" t="s">
        <v>781</v>
      </c>
      <c r="D24" s="5" t="s">
        <v>784</v>
      </c>
      <c r="E24" s="5" t="s">
        <v>784</v>
      </c>
      <c r="F24" s="5" t="s">
        <v>781</v>
      </c>
      <c r="G24" s="7" t="s">
        <v>784</v>
      </c>
      <c r="H24" s="7" t="s">
        <v>807</v>
      </c>
    </row>
    <row r="25" s="1" customFormat="1" ht="16.5" spans="1:8">
      <c r="A25" s="5">
        <v>23</v>
      </c>
      <c r="B25" s="6" t="s">
        <v>813</v>
      </c>
      <c r="C25" s="5" t="s">
        <v>781</v>
      </c>
      <c r="D25" s="9" t="s">
        <v>781</v>
      </c>
      <c r="E25" s="9" t="s">
        <v>784</v>
      </c>
      <c r="F25" s="5" t="s">
        <v>781</v>
      </c>
      <c r="G25" s="7" t="s">
        <v>814</v>
      </c>
      <c r="H25" s="7" t="s">
        <v>807</v>
      </c>
    </row>
    <row r="26" s="1" customFormat="1" ht="16.5" spans="1:8">
      <c r="A26" s="5">
        <v>24</v>
      </c>
      <c r="B26" s="6" t="s">
        <v>815</v>
      </c>
      <c r="C26" s="5" t="s">
        <v>781</v>
      </c>
      <c r="D26" s="9" t="s">
        <v>781</v>
      </c>
      <c r="E26" s="9" t="s">
        <v>784</v>
      </c>
      <c r="F26" s="5" t="s">
        <v>781</v>
      </c>
      <c r="G26" s="7" t="s">
        <v>781</v>
      </c>
      <c r="H26" s="7" t="s">
        <v>807</v>
      </c>
    </row>
    <row r="27" s="1" customFormat="1" spans="1:8">
      <c r="A27" s="5">
        <v>25</v>
      </c>
      <c r="B27" s="14" t="s">
        <v>816</v>
      </c>
      <c r="C27" s="5" t="s">
        <v>781</v>
      </c>
      <c r="D27" s="5" t="s">
        <v>784</v>
      </c>
      <c r="E27" s="5" t="s">
        <v>784</v>
      </c>
      <c r="F27" s="5" t="s">
        <v>781</v>
      </c>
      <c r="G27" s="7" t="s">
        <v>784</v>
      </c>
      <c r="H27" s="7" t="s">
        <v>807</v>
      </c>
    </row>
  </sheetData>
  <mergeCells count="1">
    <mergeCell ref="A1:H1"/>
  </mergeCells>
  <conditionalFormatting sqref="B3">
    <cfRule type="duplicateValues" dxfId="187" priority="89"/>
    <cfRule type="duplicateValues" dxfId="187" priority="85"/>
    <cfRule type="duplicateValues" dxfId="187" priority="81"/>
    <cfRule type="duplicateValues" dxfId="187" priority="77"/>
    <cfRule type="duplicateValues" dxfId="187" priority="73"/>
    <cfRule type="duplicateValues" dxfId="187" priority="69"/>
    <cfRule type="duplicateValues" dxfId="187" priority="65"/>
    <cfRule type="duplicateValues" dxfId="187" priority="61"/>
    <cfRule type="duplicateValues" dxfId="187" priority="57"/>
    <cfRule type="duplicateValues" dxfId="187" priority="53"/>
    <cfRule type="duplicateValues" dxfId="187" priority="49"/>
    <cfRule type="duplicateValues" dxfId="187" priority="45"/>
  </conditionalFormatting>
  <conditionalFormatting sqref="B8">
    <cfRule type="duplicateValues" dxfId="187" priority="88"/>
    <cfRule type="duplicateValues" dxfId="187" priority="84"/>
    <cfRule type="duplicateValues" dxfId="187" priority="80"/>
    <cfRule type="duplicateValues" dxfId="187" priority="76"/>
    <cfRule type="duplicateValues" dxfId="187" priority="72"/>
    <cfRule type="duplicateValues" dxfId="187" priority="68"/>
    <cfRule type="duplicateValues" dxfId="187" priority="64"/>
    <cfRule type="duplicateValues" dxfId="187" priority="60"/>
    <cfRule type="duplicateValues" dxfId="187" priority="56"/>
    <cfRule type="duplicateValues" dxfId="187" priority="52"/>
    <cfRule type="duplicateValues" dxfId="187" priority="48"/>
    <cfRule type="duplicateValues" dxfId="187" priority="44"/>
  </conditionalFormatting>
  <conditionalFormatting sqref="B9">
    <cfRule type="duplicateValues" dxfId="187" priority="87"/>
    <cfRule type="duplicateValues" dxfId="187" priority="83"/>
    <cfRule type="duplicateValues" dxfId="187" priority="79"/>
    <cfRule type="duplicateValues" dxfId="187" priority="75"/>
    <cfRule type="duplicateValues" dxfId="187" priority="71"/>
    <cfRule type="duplicateValues" dxfId="187" priority="67"/>
    <cfRule type="duplicateValues" dxfId="187" priority="63"/>
    <cfRule type="duplicateValues" dxfId="187" priority="59"/>
    <cfRule type="duplicateValues" dxfId="187" priority="55"/>
    <cfRule type="duplicateValues" dxfId="187" priority="51"/>
    <cfRule type="duplicateValues" dxfId="187" priority="47"/>
    <cfRule type="duplicateValues" dxfId="187" priority="43"/>
  </conditionalFormatting>
  <conditionalFormatting sqref="B10">
    <cfRule type="duplicateValues" dxfId="187" priority="86"/>
    <cfRule type="duplicateValues" dxfId="187" priority="82"/>
    <cfRule type="duplicateValues" dxfId="187" priority="78"/>
    <cfRule type="duplicateValues" dxfId="187" priority="74"/>
    <cfRule type="duplicateValues" dxfId="187" priority="70"/>
    <cfRule type="duplicateValues" dxfId="187" priority="66"/>
    <cfRule type="duplicateValues" dxfId="187" priority="62"/>
    <cfRule type="duplicateValues" dxfId="187" priority="58"/>
    <cfRule type="duplicateValues" dxfId="187" priority="54"/>
    <cfRule type="duplicateValues" dxfId="187" priority="50"/>
    <cfRule type="duplicateValues" dxfId="187" priority="46"/>
    <cfRule type="duplicateValues" dxfId="187" priority="42"/>
  </conditionalFormatting>
  <conditionalFormatting sqref="B11">
    <cfRule type="duplicateValues" dxfId="187" priority="41"/>
    <cfRule type="duplicateValues" dxfId="187" priority="40"/>
    <cfRule type="duplicateValues" dxfId="187" priority="39"/>
    <cfRule type="duplicateValues" dxfId="187" priority="38"/>
    <cfRule type="duplicateValues" dxfId="187" priority="37"/>
    <cfRule type="duplicateValues" dxfId="187" priority="36"/>
    <cfRule type="duplicateValues" dxfId="187" priority="35"/>
    <cfRule type="duplicateValues" dxfId="187" priority="34"/>
    <cfRule type="duplicateValues" dxfId="187" priority="33"/>
    <cfRule type="duplicateValues" dxfId="187" priority="32"/>
    <cfRule type="duplicateValues" dxfId="187" priority="31"/>
    <cfRule type="duplicateValues" dxfId="187" priority="30"/>
    <cfRule type="duplicateValues" dxfId="187" priority="29"/>
    <cfRule type="duplicateValues" dxfId="187" priority="28"/>
    <cfRule type="duplicateValues" dxfId="187" priority="27"/>
    <cfRule type="duplicateValues" dxfId="187" priority="26"/>
    <cfRule type="duplicateValues" dxfId="187" priority="25"/>
    <cfRule type="duplicateValues" dxfId="187" priority="24"/>
    <cfRule type="duplicateValues" dxfId="187" priority="23"/>
    <cfRule type="duplicateValues" dxfId="187" priority="22"/>
    <cfRule type="duplicateValues" dxfId="187" priority="21"/>
    <cfRule type="duplicateValues" dxfId="187" priority="20"/>
    <cfRule type="duplicateValues" dxfId="187" priority="19"/>
    <cfRule type="duplicateValues" dxfId="187" priority="18"/>
    <cfRule type="duplicateValues" dxfId="187" priority="17"/>
    <cfRule type="duplicateValues" dxfId="187" priority="16"/>
    <cfRule type="duplicateValues" dxfId="187" priority="15"/>
    <cfRule type="duplicateValues" dxfId="187" priority="14"/>
    <cfRule type="duplicateValues" dxfId="187" priority="13"/>
  </conditionalFormatting>
  <conditionalFormatting sqref="B16">
    <cfRule type="duplicateValues" dxfId="187" priority="6"/>
    <cfRule type="duplicateValues" dxfId="187" priority="5"/>
    <cfRule type="duplicateValues" dxfId="187" priority="4"/>
    <cfRule type="duplicateValues" dxfId="187" priority="3"/>
    <cfRule type="duplicateValues" dxfId="187" priority="2"/>
  </conditionalFormatting>
  <conditionalFormatting sqref="B3:B11">
    <cfRule type="duplicateValues" dxfId="187" priority="11"/>
  </conditionalFormatting>
  <conditionalFormatting sqref="B4:B7">
    <cfRule type="duplicateValues" dxfId="187" priority="92"/>
    <cfRule type="duplicateValues" dxfId="187" priority="91"/>
    <cfRule type="duplicateValues" dxfId="187" priority="90"/>
  </conditionalFormatting>
  <conditionalFormatting sqref="B12:B14">
    <cfRule type="duplicateValues" dxfId="187" priority="10"/>
  </conditionalFormatting>
  <conditionalFormatting sqref="B12:B15">
    <cfRule type="duplicateValues" dxfId="187" priority="9"/>
    <cfRule type="duplicateValues" dxfId="187" priority="8"/>
    <cfRule type="duplicateValues" dxfId="187" priority="7"/>
  </conditionalFormatting>
  <conditionalFormatting sqref="B17:B27">
    <cfRule type="duplicateValues" dxfId="187" priority="1"/>
  </conditionalFormatting>
  <conditionalFormatting sqref="B3 B8:B11">
    <cfRule type="duplicateValues" dxfId="187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44"/>
  <sheetViews>
    <sheetView workbookViewId="0">
      <selection activeCell="D4" sqref="D4:E4"/>
    </sheetView>
  </sheetViews>
  <sheetFormatPr defaultColWidth="9" defaultRowHeight="13.5"/>
  <cols>
    <col min="1" max="1" width="16.125"/>
    <col min="2" max="11" width="21.5"/>
    <col min="12" max="14" width="10.375"/>
    <col min="15" max="15" width="11.5"/>
  </cols>
  <sheetData>
    <row r="1" s="168" customFormat="1" ht="23" customHeight="1" spans="1:8">
      <c r="A1" s="170" t="s">
        <v>3</v>
      </c>
      <c r="B1" s="170" t="s">
        <v>4</v>
      </c>
      <c r="C1" s="170" t="s">
        <v>5</v>
      </c>
      <c r="D1" s="170" t="s">
        <v>6</v>
      </c>
      <c r="E1" s="170" t="s">
        <v>7</v>
      </c>
      <c r="F1" s="170" t="s">
        <v>8</v>
      </c>
      <c r="G1" s="170" t="s">
        <v>9</v>
      </c>
      <c r="H1" s="170" t="s">
        <v>10</v>
      </c>
    </row>
    <row r="2" ht="21" customHeight="1" spans="1:8">
      <c r="A2" s="170" t="s">
        <v>11</v>
      </c>
      <c r="B2" s="182">
        <v>14030.14</v>
      </c>
      <c r="C2" s="182">
        <v>279977.329999999</v>
      </c>
      <c r="D2" s="182">
        <v>184757.28</v>
      </c>
      <c r="E2" s="182">
        <v>31968</v>
      </c>
      <c r="F2" s="182">
        <v>11664.2</v>
      </c>
      <c r="G2" s="182">
        <v>77066.4</v>
      </c>
      <c r="H2" s="182">
        <v>599463.349999999</v>
      </c>
    </row>
    <row r="3" ht="21" customHeight="1" spans="1:8">
      <c r="A3" s="170" t="s">
        <v>12</v>
      </c>
      <c r="B3" s="182">
        <v>13717.55</v>
      </c>
      <c r="C3" s="182">
        <v>274331.749999999</v>
      </c>
      <c r="D3" s="182">
        <v>180388.02</v>
      </c>
      <c r="E3" s="182">
        <v>0</v>
      </c>
      <c r="F3" s="182">
        <v>11429</v>
      </c>
      <c r="G3" s="182">
        <v>75526.4</v>
      </c>
      <c r="H3" s="182">
        <v>555392.719999999</v>
      </c>
    </row>
    <row r="4" ht="21" customHeight="1" spans="1:8">
      <c r="A4" s="170" t="s">
        <v>13</v>
      </c>
      <c r="B4" s="182">
        <v>13952.8</v>
      </c>
      <c r="C4" s="182">
        <v>279036.399999999</v>
      </c>
      <c r="D4" s="182">
        <v>182884.74</v>
      </c>
      <c r="E4" s="182">
        <v>756</v>
      </c>
      <c r="F4" s="182">
        <v>11585.8</v>
      </c>
      <c r="G4" s="182">
        <v>74964.4</v>
      </c>
      <c r="H4" s="182">
        <v>563180.139999999</v>
      </c>
    </row>
    <row r="5" ht="21" customHeight="1" spans="1:8">
      <c r="A5" s="170" t="s">
        <v>14</v>
      </c>
      <c r="B5" s="182"/>
      <c r="C5" s="182"/>
      <c r="D5" s="182"/>
      <c r="E5" s="182"/>
      <c r="F5" s="182"/>
      <c r="G5" s="182"/>
      <c r="H5" s="182"/>
    </row>
    <row r="6" ht="21" customHeight="1" spans="1:8">
      <c r="A6" s="170" t="s">
        <v>15</v>
      </c>
      <c r="B6" s="182"/>
      <c r="C6" s="182"/>
      <c r="D6" s="182"/>
      <c r="E6" s="182"/>
      <c r="F6" s="182"/>
      <c r="G6" s="182"/>
      <c r="H6" s="182"/>
    </row>
    <row r="7" ht="21" customHeight="1" spans="1:8">
      <c r="A7" s="170" t="s">
        <v>16</v>
      </c>
      <c r="B7" s="182"/>
      <c r="C7" s="182"/>
      <c r="D7" s="182"/>
      <c r="E7" s="182"/>
      <c r="F7" s="182"/>
      <c r="G7" s="182"/>
      <c r="H7" s="182"/>
    </row>
    <row r="8" ht="21" customHeight="1" spans="1:8">
      <c r="A8" s="170" t="s">
        <v>17</v>
      </c>
      <c r="B8" s="182"/>
      <c r="C8" s="182"/>
      <c r="D8" s="182"/>
      <c r="E8" s="182"/>
      <c r="F8" s="182"/>
      <c r="G8" s="182"/>
      <c r="H8" s="182"/>
    </row>
    <row r="9" ht="21" customHeight="1" spans="1:8">
      <c r="A9" s="170" t="s">
        <v>18</v>
      </c>
      <c r="B9" s="182"/>
      <c r="C9" s="182"/>
      <c r="D9" s="182"/>
      <c r="E9" s="182"/>
      <c r="F9" s="183"/>
      <c r="G9" s="182"/>
      <c r="H9" s="182"/>
    </row>
    <row r="10" ht="21" customHeight="1" spans="1:8">
      <c r="A10" s="170" t="s">
        <v>19</v>
      </c>
      <c r="B10" s="182"/>
      <c r="C10" s="182"/>
      <c r="D10" s="182"/>
      <c r="E10" s="182"/>
      <c r="F10" s="183"/>
      <c r="G10" s="182"/>
      <c r="H10" s="182"/>
    </row>
    <row r="11" ht="21" customHeight="1" spans="1:8">
      <c r="A11" s="170" t="s">
        <v>20</v>
      </c>
      <c r="B11" s="182"/>
      <c r="C11" s="182"/>
      <c r="D11" s="182"/>
      <c r="E11" s="182"/>
      <c r="F11" s="182"/>
      <c r="G11" s="182"/>
      <c r="H11" s="182"/>
    </row>
    <row r="12" ht="21" customHeight="1" spans="1:7">
      <c r="A12" s="170" t="s">
        <v>21</v>
      </c>
      <c r="B12" s="182"/>
      <c r="C12" s="182"/>
      <c r="D12" s="182"/>
      <c r="E12" s="182"/>
      <c r="F12" s="182"/>
      <c r="G12" s="182"/>
    </row>
    <row r="13" ht="21" customHeight="1" spans="1:8">
      <c r="A13" s="170" t="s">
        <v>22</v>
      </c>
      <c r="B13" s="182"/>
      <c r="C13" s="182"/>
      <c r="D13" s="182"/>
      <c r="E13" s="182"/>
      <c r="F13" s="182"/>
      <c r="G13" s="182"/>
      <c r="H13" s="182"/>
    </row>
    <row r="14" s="169" customFormat="1" ht="21" customHeight="1" spans="1:15">
      <c r="A14" s="177">
        <v>1</v>
      </c>
      <c r="B14" s="178">
        <f ca="1">OFFSET(B1,$A$14,)</f>
        <v>14030.14</v>
      </c>
      <c r="C14" s="178">
        <f ca="1">OFFSET(C1,$A$14,)</f>
        <v>279977.329999999</v>
      </c>
      <c r="D14" s="178">
        <f ca="1">OFFSET(D1,$A$14,)</f>
        <v>184757.28</v>
      </c>
      <c r="E14" s="178">
        <f ca="1">OFFSET(E1,$A$14,)</f>
        <v>31968</v>
      </c>
      <c r="F14" s="178">
        <f ca="1">OFFSET(F1,$A$14,)</f>
        <v>11664.2</v>
      </c>
      <c r="G14" s="178">
        <f ca="1">OFFSET(G1,$A$14,)</f>
        <v>77066.4</v>
      </c>
      <c r="H14" s="178"/>
      <c r="K14"/>
      <c r="L14"/>
      <c r="M14"/>
      <c r="N14"/>
      <c r="O14"/>
    </row>
    <row r="15" ht="140" customHeight="1" spans="1:8">
      <c r="A15" s="168"/>
      <c r="B15" s="179"/>
      <c r="C15" s="179"/>
      <c r="D15" s="179"/>
      <c r="E15" s="179"/>
      <c r="F15" s="179"/>
      <c r="G15" s="179"/>
      <c r="H15" s="179"/>
    </row>
    <row r="17" spans="1:8">
      <c r="A17" t="s">
        <v>23</v>
      </c>
      <c r="B17" t="s">
        <v>24</v>
      </c>
      <c r="C17" t="s">
        <v>25</v>
      </c>
      <c r="D17" t="s">
        <v>26</v>
      </c>
      <c r="E17" t="s">
        <v>27</v>
      </c>
      <c r="F17" t="s">
        <v>28</v>
      </c>
      <c r="G17" t="s">
        <v>29</v>
      </c>
      <c r="H17" t="s">
        <v>30</v>
      </c>
    </row>
    <row r="18" spans="1:8">
      <c r="A18" t="s">
        <v>31</v>
      </c>
      <c r="B18">
        <v>860.8</v>
      </c>
      <c r="C18">
        <v>17214.88</v>
      </c>
      <c r="D18">
        <v>11235.24</v>
      </c>
      <c r="E18">
        <v>1944</v>
      </c>
      <c r="F18">
        <v>717.2</v>
      </c>
      <c r="G18">
        <v>5902</v>
      </c>
      <c r="H18">
        <v>37874.12</v>
      </c>
    </row>
    <row r="19" spans="1:8">
      <c r="A19" t="s">
        <v>32</v>
      </c>
      <c r="B19">
        <v>47.05</v>
      </c>
      <c r="C19">
        <v>940.93</v>
      </c>
      <c r="D19">
        <v>624.18</v>
      </c>
      <c r="E19">
        <v>108</v>
      </c>
      <c r="F19">
        <v>39.2</v>
      </c>
      <c r="G19">
        <v>318</v>
      </c>
      <c r="H19">
        <v>2077.36</v>
      </c>
    </row>
    <row r="20" spans="1:8">
      <c r="A20" t="s">
        <v>33</v>
      </c>
      <c r="B20">
        <v>7652.39000000002</v>
      </c>
      <c r="C20">
        <v>152430.659999999</v>
      </c>
      <c r="D20">
        <v>101117.16</v>
      </c>
      <c r="E20">
        <v>17496</v>
      </c>
      <c r="F20">
        <v>6350.39999999998</v>
      </c>
      <c r="G20">
        <v>33646</v>
      </c>
      <c r="H20">
        <v>318692.609999999</v>
      </c>
    </row>
    <row r="21" spans="1:8">
      <c r="A21" t="s">
        <v>34</v>
      </c>
      <c r="B21">
        <v>705.75</v>
      </c>
      <c r="C21">
        <v>14113.95</v>
      </c>
      <c r="D21">
        <v>9362.7</v>
      </c>
      <c r="E21">
        <v>1620</v>
      </c>
      <c r="F21">
        <v>588</v>
      </c>
      <c r="G21">
        <v>4970</v>
      </c>
      <c r="H21">
        <v>31360.4</v>
      </c>
    </row>
    <row r="22" spans="1:8">
      <c r="A22" t="s">
        <v>35</v>
      </c>
      <c r="B22">
        <v>2448.65</v>
      </c>
      <c r="C22">
        <v>48970.13</v>
      </c>
      <c r="D22">
        <v>31833.18</v>
      </c>
      <c r="E22">
        <v>5508</v>
      </c>
      <c r="F22">
        <v>2040.2</v>
      </c>
      <c r="G22">
        <v>17212</v>
      </c>
      <c r="H22">
        <v>108012.16</v>
      </c>
    </row>
    <row r="23" spans="1:8">
      <c r="A23" t="s">
        <v>36</v>
      </c>
      <c r="B23">
        <v>2315.5</v>
      </c>
      <c r="C23">
        <v>46306.78</v>
      </c>
      <c r="D23">
        <v>30584.82</v>
      </c>
      <c r="E23">
        <v>5292</v>
      </c>
      <c r="F23">
        <v>1929.2</v>
      </c>
      <c r="G23">
        <v>15018.4</v>
      </c>
      <c r="H23">
        <v>101446.7</v>
      </c>
    </row>
    <row r="24" spans="1:8">
      <c r="A24" t="s">
        <v>37</v>
      </c>
      <c r="B24">
        <v>14030.14</v>
      </c>
      <c r="C24">
        <v>279977.329999999</v>
      </c>
      <c r="D24">
        <v>184757.28</v>
      </c>
      <c r="E24">
        <v>31968</v>
      </c>
      <c r="F24">
        <v>11664.2</v>
      </c>
      <c r="G24">
        <v>77066.4</v>
      </c>
      <c r="H24">
        <v>599463.349999999</v>
      </c>
    </row>
    <row r="27" spans="1:8">
      <c r="A27" t="s">
        <v>23</v>
      </c>
      <c r="B27" t="s">
        <v>24</v>
      </c>
      <c r="C27" t="s">
        <v>25</v>
      </c>
      <c r="D27" t="s">
        <v>26</v>
      </c>
      <c r="E27" t="s">
        <v>27</v>
      </c>
      <c r="F27" t="s">
        <v>28</v>
      </c>
      <c r="G27" t="s">
        <v>29</v>
      </c>
      <c r="H27" t="s">
        <v>30</v>
      </c>
    </row>
    <row r="28" spans="1:8">
      <c r="A28" t="s">
        <v>31</v>
      </c>
      <c r="B28">
        <v>860.8</v>
      </c>
      <c r="C28">
        <v>17214.88</v>
      </c>
      <c r="D28">
        <v>11235.24</v>
      </c>
      <c r="E28">
        <v>0</v>
      </c>
      <c r="F28">
        <v>717.2</v>
      </c>
      <c r="G28">
        <v>5902</v>
      </c>
      <c r="H28">
        <v>35930.12</v>
      </c>
    </row>
    <row r="29" spans="1:8">
      <c r="A29" t="s">
        <v>32</v>
      </c>
      <c r="B29">
        <v>47.05</v>
      </c>
      <c r="C29">
        <v>940.93</v>
      </c>
      <c r="D29">
        <v>624.18</v>
      </c>
      <c r="E29">
        <v>0</v>
      </c>
      <c r="F29">
        <v>39.2</v>
      </c>
      <c r="G29">
        <v>318</v>
      </c>
      <c r="H29">
        <v>1969.36</v>
      </c>
    </row>
    <row r="30" spans="1:8">
      <c r="A30" t="s">
        <v>33</v>
      </c>
      <c r="B30">
        <v>7386.85000000002</v>
      </c>
      <c r="C30">
        <v>147726.009999999</v>
      </c>
      <c r="D30">
        <v>97372.0799999997</v>
      </c>
      <c r="E30">
        <v>0</v>
      </c>
      <c r="F30">
        <v>6154.39999999998</v>
      </c>
      <c r="G30">
        <v>32326</v>
      </c>
      <c r="H30">
        <v>290965.339999999</v>
      </c>
    </row>
    <row r="31" spans="1:8">
      <c r="A31" t="s">
        <v>34</v>
      </c>
      <c r="B31">
        <v>705.75</v>
      </c>
      <c r="C31">
        <v>14113.95</v>
      </c>
      <c r="D31">
        <v>9362.7</v>
      </c>
      <c r="E31">
        <v>0</v>
      </c>
      <c r="F31">
        <v>588</v>
      </c>
      <c r="G31">
        <v>4970</v>
      </c>
      <c r="H31">
        <v>29740.4</v>
      </c>
    </row>
    <row r="32" spans="1:8">
      <c r="A32" t="s">
        <v>35</v>
      </c>
      <c r="B32">
        <v>2401.6</v>
      </c>
      <c r="C32">
        <v>48029.2</v>
      </c>
      <c r="D32">
        <v>31209</v>
      </c>
      <c r="E32">
        <v>0</v>
      </c>
      <c r="F32">
        <v>2001</v>
      </c>
      <c r="G32">
        <v>16992</v>
      </c>
      <c r="H32">
        <v>100632.8</v>
      </c>
    </row>
    <row r="33" spans="1:8">
      <c r="A33" t="s">
        <v>36</v>
      </c>
      <c r="B33">
        <v>2315.5</v>
      </c>
      <c r="C33">
        <v>46306.78</v>
      </c>
      <c r="D33">
        <v>30584.82</v>
      </c>
      <c r="E33">
        <v>0</v>
      </c>
      <c r="F33">
        <v>1929.2</v>
      </c>
      <c r="G33">
        <v>15018.4</v>
      </c>
      <c r="H33">
        <v>96154.7</v>
      </c>
    </row>
    <row r="34" spans="1:8">
      <c r="A34" t="s">
        <v>37</v>
      </c>
      <c r="B34" s="182">
        <v>13717.55</v>
      </c>
      <c r="C34" s="182">
        <v>274331.749999999</v>
      </c>
      <c r="D34" s="182">
        <v>180388.02</v>
      </c>
      <c r="E34" s="182">
        <v>0</v>
      </c>
      <c r="F34" s="182">
        <v>11429</v>
      </c>
      <c r="G34" s="182">
        <v>75526.4</v>
      </c>
      <c r="H34" s="182">
        <v>555392.719999999</v>
      </c>
    </row>
    <row r="37" spans="1:8">
      <c r="A37" t="s">
        <v>23</v>
      </c>
      <c r="B37" t="s">
        <v>24</v>
      </c>
      <c r="C37" t="s">
        <v>25</v>
      </c>
      <c r="D37" t="s">
        <v>26</v>
      </c>
      <c r="E37" t="s">
        <v>27</v>
      </c>
      <c r="F37" t="s">
        <v>28</v>
      </c>
      <c r="G37" t="s">
        <v>29</v>
      </c>
      <c r="H37" t="s">
        <v>30</v>
      </c>
    </row>
    <row r="38" spans="1:8">
      <c r="A38" t="s">
        <v>31</v>
      </c>
      <c r="B38">
        <v>860.8</v>
      </c>
      <c r="C38">
        <v>17214.88</v>
      </c>
      <c r="D38">
        <v>11235.24</v>
      </c>
      <c r="E38">
        <v>0</v>
      </c>
      <c r="F38">
        <v>717.2</v>
      </c>
      <c r="G38">
        <v>5902</v>
      </c>
      <c r="H38">
        <v>35930.12</v>
      </c>
    </row>
    <row r="39" spans="1:8">
      <c r="A39" t="s">
        <v>32</v>
      </c>
      <c r="B39">
        <v>47.05</v>
      </c>
      <c r="C39">
        <v>940.93</v>
      </c>
      <c r="D39">
        <v>624.18</v>
      </c>
      <c r="E39">
        <v>0</v>
      </c>
      <c r="F39">
        <v>39.2</v>
      </c>
      <c r="G39">
        <v>318</v>
      </c>
      <c r="H39">
        <v>1969.36</v>
      </c>
    </row>
    <row r="40" spans="1:8">
      <c r="A40" t="s">
        <v>33</v>
      </c>
      <c r="B40">
        <v>7575.05000000002</v>
      </c>
      <c r="C40">
        <v>151489.729999999</v>
      </c>
      <c r="D40">
        <v>99244.6199999997</v>
      </c>
      <c r="E40">
        <v>648</v>
      </c>
      <c r="F40">
        <v>6271.99999999998</v>
      </c>
      <c r="G40">
        <v>31348</v>
      </c>
      <c r="H40">
        <v>296577.399999999</v>
      </c>
    </row>
    <row r="41" spans="1:8">
      <c r="A41" t="s">
        <v>34</v>
      </c>
      <c r="B41">
        <v>705.75</v>
      </c>
      <c r="C41">
        <v>14113.95</v>
      </c>
      <c r="D41">
        <v>9362.7</v>
      </c>
      <c r="E41">
        <v>0</v>
      </c>
      <c r="F41">
        <v>588</v>
      </c>
      <c r="G41">
        <v>4970</v>
      </c>
      <c r="H41">
        <v>29740.4</v>
      </c>
    </row>
    <row r="42" spans="1:8">
      <c r="A42" t="s">
        <v>35</v>
      </c>
      <c r="B42">
        <v>2495.7</v>
      </c>
      <c r="C42">
        <v>49911.06</v>
      </c>
      <c r="D42">
        <v>32457.36</v>
      </c>
      <c r="E42">
        <v>108</v>
      </c>
      <c r="F42">
        <v>2079.4</v>
      </c>
      <c r="G42">
        <v>17628</v>
      </c>
      <c r="H42">
        <v>104679.52</v>
      </c>
    </row>
    <row r="43" spans="1:8">
      <c r="A43" t="s">
        <v>36</v>
      </c>
      <c r="B43">
        <v>2268.45</v>
      </c>
      <c r="C43">
        <v>45365.85</v>
      </c>
      <c r="D43">
        <v>29960.64</v>
      </c>
      <c r="E43">
        <v>0</v>
      </c>
      <c r="F43">
        <v>1890</v>
      </c>
      <c r="G43">
        <v>14798.4</v>
      </c>
      <c r="H43">
        <v>94283.34</v>
      </c>
    </row>
    <row r="44" spans="1:8">
      <c r="A44" t="s">
        <v>37</v>
      </c>
      <c r="B44">
        <v>13952.8</v>
      </c>
      <c r="C44">
        <v>279036.399999999</v>
      </c>
      <c r="D44">
        <v>182884.74</v>
      </c>
      <c r="E44">
        <v>756</v>
      </c>
      <c r="F44">
        <v>11585.8</v>
      </c>
      <c r="G44">
        <v>74964.4</v>
      </c>
      <c r="H44">
        <v>563180.139999999</v>
      </c>
    </row>
  </sheetData>
  <pageMargins left="0.75" right="0.75" top="1" bottom="1" header="0.5" footer="0.5"/>
  <pageSetup paperSize="9" orientation="portrait"/>
  <headerFooter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6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workbookViewId="0">
      <pane xSplit="1" ySplit="1" topLeftCell="B14" activePane="bottomRight" state="frozen"/>
      <selection/>
      <selection pane="topRight"/>
      <selection pane="bottomLeft"/>
      <selection pane="bottomRight" activeCell="N22" sqref="N22"/>
    </sheetView>
  </sheetViews>
  <sheetFormatPr defaultColWidth="9" defaultRowHeight="13.5" outlineLevelCol="7"/>
  <cols>
    <col min="1" max="1" width="27.5"/>
    <col min="2" max="4" width="10.375"/>
    <col min="5" max="5" width="27.5" hidden="1"/>
    <col min="6" max="8" width="10.375"/>
  </cols>
  <sheetData>
    <row r="1" spans="1:8">
      <c r="A1" s="168" t="s">
        <v>11</v>
      </c>
      <c r="B1" s="168"/>
      <c r="C1" s="168"/>
      <c r="D1" s="168"/>
      <c r="E1" s="168" t="s">
        <v>12</v>
      </c>
      <c r="F1" s="168"/>
      <c r="G1" s="168"/>
      <c r="H1" s="168"/>
    </row>
    <row r="2" spans="1:8">
      <c r="A2" s="183" t="s">
        <v>23</v>
      </c>
      <c r="B2" s="183" t="s">
        <v>38</v>
      </c>
      <c r="C2" s="183" t="s">
        <v>39</v>
      </c>
      <c r="D2" s="184" t="s">
        <v>40</v>
      </c>
      <c r="E2" s="183" t="s">
        <v>23</v>
      </c>
      <c r="F2" s="183" t="s">
        <v>38</v>
      </c>
      <c r="G2" s="183" t="s">
        <v>39</v>
      </c>
      <c r="H2" s="183" t="s">
        <v>40</v>
      </c>
    </row>
    <row r="3" spans="1:8">
      <c r="A3" s="183" t="s">
        <v>41</v>
      </c>
      <c r="B3" s="183">
        <v>9839.84</v>
      </c>
      <c r="C3" s="183">
        <v>4583.68</v>
      </c>
      <c r="D3" s="184">
        <v>14423.52</v>
      </c>
      <c r="E3" s="183" t="s">
        <v>41</v>
      </c>
      <c r="F3" s="183">
        <v>9461.84</v>
      </c>
      <c r="G3" s="183">
        <v>4205.68</v>
      </c>
      <c r="H3" s="183">
        <v>13667.52</v>
      </c>
    </row>
    <row r="4" spans="1:8">
      <c r="A4" s="183" t="s">
        <v>42</v>
      </c>
      <c r="B4" s="183">
        <v>5658.48</v>
      </c>
      <c r="C4" s="183">
        <v>2654.96</v>
      </c>
      <c r="D4" s="184">
        <v>8313.44</v>
      </c>
      <c r="E4" s="183" t="s">
        <v>42</v>
      </c>
      <c r="F4" s="183">
        <v>5442.48</v>
      </c>
      <c r="G4" s="183">
        <v>2438.96</v>
      </c>
      <c r="H4" s="183">
        <v>7881.44</v>
      </c>
    </row>
    <row r="5" spans="1:8">
      <c r="A5" s="183" t="s">
        <v>43</v>
      </c>
      <c r="B5" s="183">
        <v>12286.08</v>
      </c>
      <c r="C5" s="183">
        <v>5528.16</v>
      </c>
      <c r="D5" s="184">
        <v>17814.24</v>
      </c>
      <c r="E5" s="183" t="s">
        <v>43</v>
      </c>
      <c r="F5" s="183">
        <v>11800.08</v>
      </c>
      <c r="G5" s="183">
        <v>5042.16</v>
      </c>
      <c r="H5" s="183">
        <v>16842.24</v>
      </c>
    </row>
    <row r="6" spans="1:8">
      <c r="A6" s="183" t="s">
        <v>44</v>
      </c>
      <c r="B6" s="183">
        <v>5460.48</v>
      </c>
      <c r="C6" s="183">
        <v>2456.96</v>
      </c>
      <c r="D6" s="184">
        <v>7917.44</v>
      </c>
      <c r="E6" s="183" t="s">
        <v>44</v>
      </c>
      <c r="F6" s="183">
        <v>5244.48</v>
      </c>
      <c r="G6" s="183">
        <v>2240.96</v>
      </c>
      <c r="H6" s="183">
        <v>7485.44</v>
      </c>
    </row>
    <row r="7" spans="1:8">
      <c r="A7" s="183" t="s">
        <v>45</v>
      </c>
      <c r="B7" s="183">
        <v>6923.6</v>
      </c>
      <c r="C7" s="183">
        <v>3169.2</v>
      </c>
      <c r="D7" s="184">
        <v>10092.8</v>
      </c>
      <c r="E7" s="183" t="s">
        <v>45</v>
      </c>
      <c r="F7" s="183">
        <v>6653.6</v>
      </c>
      <c r="G7" s="183">
        <v>2899.2</v>
      </c>
      <c r="H7" s="183">
        <v>9552.8</v>
      </c>
    </row>
    <row r="8" spans="1:8">
      <c r="A8" s="183" t="s">
        <v>46</v>
      </c>
      <c r="B8" s="183">
        <v>5460.48</v>
      </c>
      <c r="C8" s="183">
        <v>2456.96</v>
      </c>
      <c r="D8" s="184">
        <v>7917.44</v>
      </c>
      <c r="E8" s="183" t="s">
        <v>46</v>
      </c>
      <c r="F8" s="183">
        <v>5244.48</v>
      </c>
      <c r="G8" s="183">
        <v>2240.96</v>
      </c>
      <c r="H8" s="183">
        <v>7485.44</v>
      </c>
    </row>
    <row r="9" spans="1:8">
      <c r="A9" s="183" t="s">
        <v>47</v>
      </c>
      <c r="B9" s="183">
        <v>13578.2</v>
      </c>
      <c r="C9" s="183">
        <v>6069.4</v>
      </c>
      <c r="D9" s="184">
        <v>19647.6</v>
      </c>
      <c r="E9" s="183" t="s">
        <v>47</v>
      </c>
      <c r="F9" s="183">
        <v>13038.2</v>
      </c>
      <c r="G9" s="183">
        <v>5529.4</v>
      </c>
      <c r="H9" s="183">
        <v>18567.6</v>
      </c>
    </row>
    <row r="10" spans="1:8">
      <c r="A10" s="183" t="s">
        <v>48</v>
      </c>
      <c r="B10" s="183">
        <v>1414.12</v>
      </c>
      <c r="C10" s="183">
        <v>663.24</v>
      </c>
      <c r="D10" s="184">
        <v>2077.36</v>
      </c>
      <c r="E10" s="183" t="s">
        <v>48</v>
      </c>
      <c r="F10" s="183">
        <v>1360.12</v>
      </c>
      <c r="G10" s="183">
        <v>609.24</v>
      </c>
      <c r="H10" s="183">
        <v>1969.36</v>
      </c>
    </row>
    <row r="11" spans="1:8">
      <c r="A11" s="183" t="s">
        <v>49</v>
      </c>
      <c r="B11" s="183">
        <v>4242.36</v>
      </c>
      <c r="C11" s="183">
        <v>1989.72</v>
      </c>
      <c r="D11" s="184">
        <v>6232.08</v>
      </c>
      <c r="E11" s="183" t="s">
        <v>49</v>
      </c>
      <c r="F11" s="183">
        <v>4080.36</v>
      </c>
      <c r="G11" s="183">
        <v>1827.72</v>
      </c>
      <c r="H11" s="183">
        <v>5908.08</v>
      </c>
    </row>
    <row r="12" spans="1:8">
      <c r="A12" s="183" t="s">
        <v>50</v>
      </c>
      <c r="B12" s="183">
        <v>5806.5</v>
      </c>
      <c r="C12" s="183">
        <v>2776.16</v>
      </c>
      <c r="D12" s="184">
        <v>8582.66</v>
      </c>
      <c r="E12" s="183" t="s">
        <v>50</v>
      </c>
      <c r="F12" s="183">
        <v>5590.5</v>
      </c>
      <c r="G12" s="183">
        <v>2560.16</v>
      </c>
      <c r="H12" s="183">
        <v>8150.66</v>
      </c>
    </row>
    <row r="13" spans="1:8">
      <c r="A13" s="183" t="s">
        <v>51</v>
      </c>
      <c r="B13" s="183">
        <v>2779.24</v>
      </c>
      <c r="C13" s="183">
        <v>1277.48</v>
      </c>
      <c r="D13" s="184">
        <v>4056.72</v>
      </c>
      <c r="E13" s="183" t="s">
        <v>51</v>
      </c>
      <c r="F13" s="183">
        <v>2671.24</v>
      </c>
      <c r="G13" s="183">
        <v>1169.48</v>
      </c>
      <c r="H13" s="183">
        <v>3840.72</v>
      </c>
    </row>
    <row r="14" spans="1:8">
      <c r="A14" s="183" t="s">
        <v>52</v>
      </c>
      <c r="B14" s="183">
        <v>9898.84</v>
      </c>
      <c r="C14" s="183">
        <v>4642.68</v>
      </c>
      <c r="D14" s="184">
        <v>14541.52</v>
      </c>
      <c r="E14" s="183" t="s">
        <v>52</v>
      </c>
      <c r="F14" s="183">
        <v>9520.84</v>
      </c>
      <c r="G14" s="183">
        <v>4264.68</v>
      </c>
      <c r="H14" s="183">
        <v>13785.52</v>
      </c>
    </row>
    <row r="15" spans="1:8">
      <c r="A15" s="183" t="s">
        <v>53</v>
      </c>
      <c r="B15" s="183">
        <v>37262.7</v>
      </c>
      <c r="C15" s="183">
        <v>17584.54</v>
      </c>
      <c r="D15" s="184">
        <v>54847.24</v>
      </c>
      <c r="E15" s="183" t="s">
        <v>53</v>
      </c>
      <c r="F15" s="183">
        <v>34547.58</v>
      </c>
      <c r="G15" s="183">
        <v>15620.3</v>
      </c>
      <c r="H15" s="183">
        <v>50167.88</v>
      </c>
    </row>
    <row r="16" spans="1:8">
      <c r="A16" s="183" t="s">
        <v>54</v>
      </c>
      <c r="B16" s="183">
        <v>2730.24</v>
      </c>
      <c r="C16" s="183">
        <v>1228.48</v>
      </c>
      <c r="D16" s="184">
        <v>3958.72</v>
      </c>
      <c r="E16" s="183" t="s">
        <v>54</v>
      </c>
      <c r="F16" s="183">
        <v>2622.24</v>
      </c>
      <c r="G16" s="183">
        <v>1120.48</v>
      </c>
      <c r="H16" s="183">
        <v>3742.72</v>
      </c>
    </row>
    <row r="17" spans="1:8">
      <c r="A17" s="183" t="s">
        <v>55</v>
      </c>
      <c r="B17" s="183">
        <v>17560.96</v>
      </c>
      <c r="C17" s="183">
        <v>7799.52</v>
      </c>
      <c r="D17" s="184">
        <v>25360.48</v>
      </c>
      <c r="E17" s="183" t="s">
        <v>55</v>
      </c>
      <c r="F17" s="183">
        <v>16858.96</v>
      </c>
      <c r="G17" s="183">
        <v>7097.52</v>
      </c>
      <c r="H17" s="183">
        <v>23956.48</v>
      </c>
    </row>
    <row r="18" spans="1:8">
      <c r="A18" s="183" t="s">
        <v>56</v>
      </c>
      <c r="B18" s="183">
        <v>5509.48</v>
      </c>
      <c r="C18" s="183">
        <v>2505.96</v>
      </c>
      <c r="D18" s="184">
        <v>8015.44</v>
      </c>
      <c r="E18" s="183" t="s">
        <v>56</v>
      </c>
      <c r="F18" s="183">
        <v>5293.48</v>
      </c>
      <c r="G18" s="183">
        <v>2289.96</v>
      </c>
      <c r="H18" s="183">
        <v>7583.44</v>
      </c>
    </row>
    <row r="19" spans="1:8">
      <c r="A19" s="183" t="s">
        <v>57</v>
      </c>
      <c r="B19" s="183">
        <v>21670.92</v>
      </c>
      <c r="C19" s="183">
        <v>9656.84</v>
      </c>
      <c r="D19" s="184">
        <v>31327.76</v>
      </c>
      <c r="E19" s="183" t="s">
        <v>57</v>
      </c>
      <c r="F19" s="183">
        <v>20197.58</v>
      </c>
      <c r="G19" s="183">
        <v>8558</v>
      </c>
      <c r="H19" s="183">
        <v>28755.58</v>
      </c>
    </row>
    <row r="20" spans="1:8">
      <c r="A20" s="183" t="s">
        <v>58</v>
      </c>
      <c r="B20" s="183">
        <v>51841.16</v>
      </c>
      <c r="C20" s="183">
        <v>23307.72</v>
      </c>
      <c r="D20" s="183">
        <v>75148.88</v>
      </c>
      <c r="E20" s="183" t="s">
        <v>58</v>
      </c>
      <c r="F20" s="183">
        <v>49789.16</v>
      </c>
      <c r="G20" s="183">
        <v>21255.72</v>
      </c>
      <c r="H20" s="183">
        <v>71044.88</v>
      </c>
    </row>
    <row r="21" spans="1:8">
      <c r="A21" s="183" t="s">
        <v>59</v>
      </c>
      <c r="B21" s="183">
        <v>8239.72</v>
      </c>
      <c r="C21" s="183">
        <v>3734.44</v>
      </c>
      <c r="D21" s="183">
        <v>11974.16</v>
      </c>
      <c r="E21" s="183" t="s">
        <v>59</v>
      </c>
      <c r="F21" s="183">
        <v>7915.72</v>
      </c>
      <c r="G21" s="183">
        <v>3410.44</v>
      </c>
      <c r="H21" s="183">
        <v>11326.16</v>
      </c>
    </row>
    <row r="22" spans="1:8">
      <c r="A22" s="183" t="s">
        <v>60</v>
      </c>
      <c r="B22" s="183">
        <v>2669.24</v>
      </c>
      <c r="C22" s="183">
        <v>1167.48</v>
      </c>
      <c r="D22" s="183">
        <v>3836.72</v>
      </c>
      <c r="E22" s="183" t="s">
        <v>60</v>
      </c>
      <c r="F22" s="183">
        <v>2561.24</v>
      </c>
      <c r="G22" s="183">
        <v>1059.48</v>
      </c>
      <c r="H22" s="183">
        <v>3620.72</v>
      </c>
    </row>
    <row r="23" spans="1:8">
      <c r="A23" s="183" t="s">
        <v>61</v>
      </c>
      <c r="B23" s="183">
        <v>7038.8</v>
      </c>
      <c r="C23" s="183">
        <v>3284.4</v>
      </c>
      <c r="D23" s="183">
        <v>10323.2</v>
      </c>
      <c r="E23" s="183" t="s">
        <v>61</v>
      </c>
      <c r="F23" s="183">
        <v>6768.8</v>
      </c>
      <c r="G23" s="183">
        <v>3014.4</v>
      </c>
      <c r="H23" s="183">
        <v>9783.2</v>
      </c>
    </row>
    <row r="24" spans="1:8">
      <c r="A24" s="183" t="s">
        <v>62</v>
      </c>
      <c r="B24" s="183">
        <v>11413.98</v>
      </c>
      <c r="C24" s="183">
        <v>5380.12</v>
      </c>
      <c r="D24" s="183">
        <v>16794.1</v>
      </c>
      <c r="E24" s="183" t="s">
        <v>62</v>
      </c>
      <c r="F24" s="183">
        <v>10981.98</v>
      </c>
      <c r="G24" s="183">
        <v>4948.12</v>
      </c>
      <c r="H24" s="183">
        <v>15930.1</v>
      </c>
    </row>
    <row r="25" spans="1:8">
      <c r="A25" s="183" t="s">
        <v>63</v>
      </c>
      <c r="B25" s="183">
        <v>11068.96</v>
      </c>
      <c r="C25" s="183">
        <v>5061.92</v>
      </c>
      <c r="D25" s="183">
        <v>16130.88</v>
      </c>
      <c r="E25" s="183" t="s">
        <v>63</v>
      </c>
      <c r="F25" s="183">
        <v>9325.84</v>
      </c>
      <c r="G25" s="183">
        <v>4069.68</v>
      </c>
      <c r="H25" s="183">
        <v>13395.52</v>
      </c>
    </row>
    <row r="26" spans="1:8">
      <c r="A26" s="183" t="s">
        <v>64</v>
      </c>
      <c r="B26" s="183">
        <v>26452.69</v>
      </c>
      <c r="C26" s="183">
        <v>11404.8</v>
      </c>
      <c r="D26" s="183">
        <v>37857.49</v>
      </c>
      <c r="E26" s="183" t="s">
        <v>64</v>
      </c>
      <c r="F26" s="183">
        <v>24031.28</v>
      </c>
      <c r="G26" s="183">
        <v>9764.56</v>
      </c>
      <c r="H26" s="183">
        <v>33795.84</v>
      </c>
    </row>
    <row r="27" spans="1:8">
      <c r="A27" s="183" t="s">
        <v>65</v>
      </c>
      <c r="B27" s="183">
        <v>21841.92</v>
      </c>
      <c r="C27" s="183">
        <v>9827.84</v>
      </c>
      <c r="D27" s="183">
        <v>31669.76</v>
      </c>
      <c r="E27" s="183" t="s">
        <v>65</v>
      </c>
      <c r="F27" s="183">
        <v>17044.56</v>
      </c>
      <c r="G27" s="183">
        <v>7283.12</v>
      </c>
      <c r="H27" s="183">
        <v>24327.68</v>
      </c>
    </row>
    <row r="28" spans="1:8">
      <c r="A28" s="183" t="s">
        <v>66</v>
      </c>
      <c r="B28" s="183">
        <v>8190.72</v>
      </c>
      <c r="C28" s="183">
        <v>3685.44</v>
      </c>
      <c r="D28" s="183">
        <v>11876.16</v>
      </c>
      <c r="E28" s="183" t="s">
        <v>66</v>
      </c>
      <c r="F28" s="183">
        <v>7866.72</v>
      </c>
      <c r="G28" s="183">
        <v>3361.44</v>
      </c>
      <c r="H28" s="183">
        <v>11228.16</v>
      </c>
    </row>
    <row r="29" spans="1:8">
      <c r="A29" s="183" t="s">
        <v>67</v>
      </c>
      <c r="B29" s="183">
        <v>2878.24</v>
      </c>
      <c r="C29" s="183">
        <v>1376.48</v>
      </c>
      <c r="D29" s="183">
        <v>4254.72</v>
      </c>
      <c r="E29" s="183" t="s">
        <v>67</v>
      </c>
      <c r="F29" s="183">
        <v>2770.24</v>
      </c>
      <c r="G29" s="183">
        <v>1268.48</v>
      </c>
      <c r="H29" s="183">
        <v>4038.72</v>
      </c>
    </row>
    <row r="30" spans="1:8">
      <c r="A30" s="183" t="s">
        <v>68</v>
      </c>
      <c r="B30" s="183">
        <v>12777.08</v>
      </c>
      <c r="C30" s="183">
        <v>6019.16</v>
      </c>
      <c r="D30" s="183">
        <v>18796.24</v>
      </c>
      <c r="E30" s="183" t="s">
        <v>68</v>
      </c>
      <c r="F30" s="183">
        <v>12291.08</v>
      </c>
      <c r="G30" s="183">
        <v>5533.16</v>
      </c>
      <c r="H30" s="183">
        <v>17824.24</v>
      </c>
    </row>
    <row r="31" spans="1:8">
      <c r="A31" s="183" t="s">
        <v>69</v>
      </c>
      <c r="B31" s="183">
        <v>28866.7</v>
      </c>
      <c r="C31" s="183">
        <v>13638.2</v>
      </c>
      <c r="D31" s="183">
        <v>42504.9</v>
      </c>
      <c r="E31" s="183" t="s">
        <v>69</v>
      </c>
      <c r="F31" s="183">
        <v>27786.7</v>
      </c>
      <c r="G31" s="183">
        <v>12558.2</v>
      </c>
      <c r="H31" s="183">
        <v>40344.9</v>
      </c>
    </row>
    <row r="32" spans="1:8">
      <c r="A32" s="183" t="s">
        <v>70</v>
      </c>
      <c r="B32" s="183">
        <v>1365.12</v>
      </c>
      <c r="C32" s="183">
        <v>614.24</v>
      </c>
      <c r="D32" s="183">
        <v>1979.36</v>
      </c>
      <c r="E32" s="183" t="s">
        <v>70</v>
      </c>
      <c r="F32" s="183">
        <v>1311.12</v>
      </c>
      <c r="G32" s="183">
        <v>560.24</v>
      </c>
      <c r="H32" s="183">
        <v>1871.36</v>
      </c>
    </row>
    <row r="33" spans="1:8">
      <c r="A33" s="183" t="s">
        <v>71</v>
      </c>
      <c r="B33" s="183">
        <v>2928.26</v>
      </c>
      <c r="C33" s="183">
        <v>1399.68</v>
      </c>
      <c r="D33" s="183">
        <v>4327.94</v>
      </c>
      <c r="E33" s="183" t="s">
        <v>71</v>
      </c>
      <c r="F33" s="183">
        <v>2820.26</v>
      </c>
      <c r="G33" s="183">
        <v>1291.68</v>
      </c>
      <c r="H33" s="183">
        <v>4111.94</v>
      </c>
    </row>
    <row r="34" spans="1:8">
      <c r="A34" s="183" t="s">
        <v>72</v>
      </c>
      <c r="B34" s="183">
        <v>17121.46</v>
      </c>
      <c r="C34" s="183">
        <v>8084.08</v>
      </c>
      <c r="D34" s="183">
        <v>25205.54</v>
      </c>
      <c r="E34" s="183" t="s">
        <v>72</v>
      </c>
      <c r="F34" s="183">
        <v>16473.46</v>
      </c>
      <c r="G34" s="183">
        <v>7436.08</v>
      </c>
      <c r="H34" s="183">
        <v>23909.54</v>
      </c>
    </row>
    <row r="35" spans="1:8">
      <c r="A35" s="183" t="s">
        <v>73</v>
      </c>
      <c r="B35" s="183">
        <v>1414.12</v>
      </c>
      <c r="C35" s="183">
        <v>663.24</v>
      </c>
      <c r="D35" s="183">
        <v>2077.36</v>
      </c>
      <c r="E35" s="183" t="s">
        <v>73</v>
      </c>
      <c r="F35" s="183">
        <v>1360.12</v>
      </c>
      <c r="G35" s="183">
        <v>609.24</v>
      </c>
      <c r="H35" s="183">
        <v>1969.36</v>
      </c>
    </row>
    <row r="36" spans="1:8">
      <c r="A36" s="183" t="s">
        <v>74</v>
      </c>
      <c r="B36" s="183">
        <v>1414.12</v>
      </c>
      <c r="C36" s="183">
        <v>663.24</v>
      </c>
      <c r="D36" s="183">
        <v>2077.36</v>
      </c>
      <c r="E36" s="183" t="s">
        <v>74</v>
      </c>
      <c r="F36" s="183">
        <v>1360.12</v>
      </c>
      <c r="G36" s="183">
        <v>609.24</v>
      </c>
      <c r="H36" s="183">
        <v>1969.36</v>
      </c>
    </row>
    <row r="37" spans="1:8">
      <c r="A37" s="183" t="s">
        <v>75</v>
      </c>
      <c r="B37" s="183">
        <v>8239.72</v>
      </c>
      <c r="C37" s="183">
        <v>3734.44</v>
      </c>
      <c r="D37" s="183">
        <v>11974.16</v>
      </c>
      <c r="E37" s="183" t="s">
        <v>75</v>
      </c>
      <c r="F37" s="183">
        <v>7915.72</v>
      </c>
      <c r="G37" s="183">
        <v>3410.44</v>
      </c>
      <c r="H37" s="183">
        <v>11326.16</v>
      </c>
    </row>
    <row r="38" spans="1:8">
      <c r="A38" s="183" t="s">
        <v>76</v>
      </c>
      <c r="B38" s="183">
        <v>6076.2</v>
      </c>
      <c r="C38" s="183">
        <v>3017.06</v>
      </c>
      <c r="D38" s="183">
        <v>9093.26</v>
      </c>
      <c r="E38" s="183" t="s">
        <v>76</v>
      </c>
      <c r="F38" s="183">
        <v>5860.2</v>
      </c>
      <c r="G38" s="183">
        <v>2801.06</v>
      </c>
      <c r="H38" s="183">
        <v>8661.26</v>
      </c>
    </row>
    <row r="39" spans="1:8">
      <c r="A39" s="183" t="s">
        <v>77</v>
      </c>
      <c r="B39" s="183">
        <v>9834.56</v>
      </c>
      <c r="C39" s="183">
        <v>4522.78</v>
      </c>
      <c r="D39" s="183">
        <v>14357.34</v>
      </c>
      <c r="E39" s="183" t="s">
        <v>77</v>
      </c>
      <c r="F39" s="183">
        <v>9456.56</v>
      </c>
      <c r="G39" s="183">
        <v>4144.78</v>
      </c>
      <c r="H39" s="183">
        <v>13601.34</v>
      </c>
    </row>
    <row r="40" spans="1:8">
      <c r="A40" s="183" t="s">
        <v>78</v>
      </c>
      <c r="B40" s="183">
        <v>1414.12</v>
      </c>
      <c r="C40" s="183">
        <v>663.24</v>
      </c>
      <c r="D40" s="183">
        <v>2077.36</v>
      </c>
      <c r="E40" s="183" t="s">
        <v>78</v>
      </c>
      <c r="F40" s="183">
        <v>1360.12</v>
      </c>
      <c r="G40" s="183">
        <v>609.24</v>
      </c>
      <c r="H40" s="183">
        <v>1969.36</v>
      </c>
    </row>
    <row r="41" spans="1:8">
      <c r="A41" s="183" t="s">
        <v>37</v>
      </c>
      <c r="B41" s="183">
        <v>411169.41</v>
      </c>
      <c r="C41" s="183">
        <v>188293.94</v>
      </c>
      <c r="D41" s="183">
        <v>599463.35</v>
      </c>
      <c r="E41" s="183" t="s">
        <v>37</v>
      </c>
      <c r="F41" s="183">
        <v>386679.06</v>
      </c>
      <c r="G41" s="183">
        <v>168713.66</v>
      </c>
      <c r="H41" s="183">
        <v>555392.72</v>
      </c>
    </row>
  </sheetData>
  <mergeCells count="2">
    <mergeCell ref="A1:D1"/>
    <mergeCell ref="E1:H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workbookViewId="0">
      <selection activeCell="R12" sqref="R12"/>
    </sheetView>
  </sheetViews>
  <sheetFormatPr defaultColWidth="9" defaultRowHeight="13.5"/>
  <cols>
    <col min="1" max="1" width="7.375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68" customFormat="1" ht="23" customHeight="1" spans="1:7">
      <c r="A2" s="170" t="s">
        <v>3</v>
      </c>
      <c r="B2" s="170" t="s">
        <v>4</v>
      </c>
      <c r="C2" s="170" t="s">
        <v>5</v>
      </c>
      <c r="D2" s="170" t="s">
        <v>8</v>
      </c>
      <c r="E2" s="170" t="s">
        <v>6</v>
      </c>
      <c r="F2" s="170" t="s">
        <v>7</v>
      </c>
      <c r="G2" s="170" t="s">
        <v>9</v>
      </c>
    </row>
    <row r="3" ht="21" customHeight="1" spans="1:7">
      <c r="A3" s="170" t="s">
        <v>11</v>
      </c>
      <c r="B3" s="33">
        <v>296</v>
      </c>
      <c r="C3" s="33">
        <v>296</v>
      </c>
      <c r="D3" s="33">
        <v>296</v>
      </c>
      <c r="E3" s="33">
        <v>296</v>
      </c>
      <c r="F3" s="33">
        <v>296</v>
      </c>
      <c r="G3" s="33">
        <v>275</v>
      </c>
    </row>
    <row r="4" ht="21" customHeight="1" spans="1:7">
      <c r="A4" s="170" t="s">
        <v>12</v>
      </c>
      <c r="B4" s="171">
        <v>290</v>
      </c>
      <c r="C4" s="171">
        <v>290</v>
      </c>
      <c r="D4" s="171">
        <v>290</v>
      </c>
      <c r="E4" s="171">
        <v>289</v>
      </c>
      <c r="F4" s="171">
        <v>0</v>
      </c>
      <c r="G4" s="171">
        <v>268</v>
      </c>
    </row>
    <row r="5" ht="21" customHeight="1" spans="1:7">
      <c r="A5" s="170" t="s">
        <v>13</v>
      </c>
      <c r="B5" s="172"/>
      <c r="C5" s="172"/>
      <c r="D5" s="172"/>
      <c r="E5" s="172"/>
      <c r="F5" s="172"/>
      <c r="G5" s="172"/>
    </row>
    <row r="6" ht="21" customHeight="1" spans="1:7">
      <c r="A6" s="170" t="s">
        <v>14</v>
      </c>
      <c r="B6" s="173"/>
      <c r="C6" s="173"/>
      <c r="D6" s="173"/>
      <c r="E6" s="173"/>
      <c r="F6" s="173"/>
      <c r="G6" s="173"/>
    </row>
    <row r="7" ht="21" customHeight="1" spans="1:7">
      <c r="A7" s="170" t="s">
        <v>15</v>
      </c>
      <c r="B7" s="173"/>
      <c r="C7" s="173"/>
      <c r="D7" s="173"/>
      <c r="E7" s="173"/>
      <c r="F7" s="173"/>
      <c r="G7" s="173"/>
    </row>
    <row r="8" ht="21" customHeight="1" spans="1:7">
      <c r="A8" s="170" t="s">
        <v>16</v>
      </c>
      <c r="B8" s="171"/>
      <c r="C8" s="171"/>
      <c r="D8" s="171"/>
      <c r="E8" s="171"/>
      <c r="F8" s="171"/>
      <c r="G8" s="171"/>
    </row>
    <row r="9" ht="21" customHeight="1" spans="1:7">
      <c r="A9" s="170" t="s">
        <v>17</v>
      </c>
      <c r="B9" s="173"/>
      <c r="C9" s="173"/>
      <c r="D9" s="173"/>
      <c r="E9" s="173"/>
      <c r="F9" s="173"/>
      <c r="G9" s="173"/>
    </row>
    <row r="10" ht="21" customHeight="1" spans="1:7">
      <c r="A10" s="170" t="s">
        <v>18</v>
      </c>
      <c r="B10" s="173"/>
      <c r="C10" s="173"/>
      <c r="D10" s="173"/>
      <c r="E10" s="173"/>
      <c r="F10" s="173"/>
      <c r="G10" s="173"/>
    </row>
    <row r="11" ht="21" customHeight="1" spans="1:7">
      <c r="A11" s="170" t="s">
        <v>19</v>
      </c>
      <c r="B11" s="173"/>
      <c r="C11" s="173"/>
      <c r="D11" s="173"/>
      <c r="E11" s="173"/>
      <c r="F11" s="173"/>
      <c r="G11" s="173"/>
    </row>
    <row r="12" ht="21" customHeight="1" spans="1:7">
      <c r="A12" s="170" t="s">
        <v>20</v>
      </c>
      <c r="B12" s="173"/>
      <c r="C12" s="173"/>
      <c r="D12" s="173"/>
      <c r="E12" s="173"/>
      <c r="F12" s="173"/>
      <c r="G12" s="173"/>
    </row>
    <row r="13" ht="21" customHeight="1" spans="1:7">
      <c r="A13" s="170" t="s">
        <v>21</v>
      </c>
      <c r="B13" s="173"/>
      <c r="C13" s="173"/>
      <c r="D13" s="173"/>
      <c r="E13" s="173"/>
      <c r="F13" s="173"/>
      <c r="G13" s="173"/>
    </row>
    <row r="14" ht="21" customHeight="1" spans="1:7">
      <c r="A14" s="170" t="s">
        <v>22</v>
      </c>
      <c r="B14" s="174"/>
      <c r="C14" s="174"/>
      <c r="D14" s="174"/>
      <c r="E14" s="174"/>
      <c r="F14" s="174"/>
      <c r="G14" s="174"/>
    </row>
    <row r="15" ht="21" customHeight="1" spans="1:7">
      <c r="A15" s="175" t="s">
        <v>79</v>
      </c>
      <c r="B15" s="176">
        <f t="shared" ref="B15:G15" si="0">AVERAGE(B3:B14)</f>
        <v>293</v>
      </c>
      <c r="C15" s="176">
        <f t="shared" si="0"/>
        <v>293</v>
      </c>
      <c r="D15" s="176">
        <f t="shared" si="0"/>
        <v>293</v>
      </c>
      <c r="E15" s="176">
        <f t="shared" si="0"/>
        <v>292.5</v>
      </c>
      <c r="F15" s="176">
        <f t="shared" si="0"/>
        <v>148</v>
      </c>
      <c r="G15" s="176">
        <f t="shared" si="0"/>
        <v>271.5</v>
      </c>
    </row>
    <row r="16" s="169" customFormat="1" ht="21" customHeight="1" spans="1:20">
      <c r="A16" s="177">
        <v>1</v>
      </c>
      <c r="B16" s="178">
        <f ca="1">OFFSET(B2,$A$16,)</f>
        <v>296</v>
      </c>
      <c r="C16" s="178">
        <f ca="1">OFFSET(C2,$A$16,)</f>
        <v>296</v>
      </c>
      <c r="D16" s="178">
        <f ca="1">OFFSET(D2,$A$16,)</f>
        <v>296</v>
      </c>
      <c r="E16" s="178">
        <f ca="1">OFFSET(E2,$A$16,)</f>
        <v>296</v>
      </c>
      <c r="F16" s="178">
        <f ca="1">OFFSET(F2,$A$16,)</f>
        <v>296</v>
      </c>
      <c r="G16" s="178">
        <f ca="1">OFFSET(G2,$A$16,)</f>
        <v>275</v>
      </c>
      <c r="N16"/>
      <c r="O16"/>
      <c r="P16"/>
      <c r="Q16"/>
      <c r="R16"/>
      <c r="S16"/>
      <c r="T16"/>
    </row>
    <row r="17" ht="21" customHeight="1" spans="1:7">
      <c r="A17" s="168"/>
      <c r="B17" s="179"/>
      <c r="C17" s="179"/>
      <c r="D17" s="179"/>
      <c r="E17" s="179"/>
      <c r="F17" s="179"/>
      <c r="G17" s="179"/>
    </row>
    <row r="20" ht="28" customHeight="1" spans="1:14">
      <c r="A20" s="170" t="s">
        <v>3</v>
      </c>
      <c r="B20" s="170" t="s">
        <v>11</v>
      </c>
      <c r="C20" s="170" t="s">
        <v>12</v>
      </c>
      <c r="D20" s="170" t="s">
        <v>13</v>
      </c>
      <c r="E20" s="170" t="s">
        <v>14</v>
      </c>
      <c r="F20" s="170" t="s">
        <v>15</v>
      </c>
      <c r="G20" s="170" t="s">
        <v>16</v>
      </c>
      <c r="H20" s="170" t="s">
        <v>17</v>
      </c>
      <c r="I20" s="170" t="s">
        <v>18</v>
      </c>
      <c r="J20" s="170" t="s">
        <v>19</v>
      </c>
      <c r="K20" s="170" t="s">
        <v>20</v>
      </c>
      <c r="L20" s="170" t="s">
        <v>21</v>
      </c>
      <c r="M20" s="170" t="s">
        <v>22</v>
      </c>
      <c r="N20" s="180" t="s">
        <v>79</v>
      </c>
    </row>
    <row r="21" ht="28" customHeight="1" spans="1:14">
      <c r="A21" s="170" t="s">
        <v>4</v>
      </c>
      <c r="B21" s="33">
        <v>296</v>
      </c>
      <c r="C21" s="171">
        <v>290</v>
      </c>
      <c r="D21" s="172"/>
      <c r="E21" s="173"/>
      <c r="F21" s="173"/>
      <c r="G21" s="173"/>
      <c r="H21" s="173"/>
      <c r="I21" s="173"/>
      <c r="J21" s="173"/>
      <c r="K21" s="173"/>
      <c r="L21" s="181"/>
      <c r="M21" s="182"/>
      <c r="N21" s="181"/>
    </row>
    <row r="22" ht="28" customHeight="1" spans="1:14">
      <c r="A22" s="170" t="s">
        <v>5</v>
      </c>
      <c r="B22" s="33">
        <v>296</v>
      </c>
      <c r="C22" s="171">
        <v>290</v>
      </c>
      <c r="D22" s="172"/>
      <c r="E22" s="173"/>
      <c r="F22" s="173"/>
      <c r="G22" s="173"/>
      <c r="H22" s="173"/>
      <c r="I22" s="173"/>
      <c r="J22" s="173"/>
      <c r="K22" s="173"/>
      <c r="L22" s="181"/>
      <c r="M22" s="182"/>
      <c r="N22" s="181"/>
    </row>
    <row r="23" ht="28" customHeight="1" spans="1:14">
      <c r="A23" s="170" t="s">
        <v>8</v>
      </c>
      <c r="B23" s="33">
        <v>296</v>
      </c>
      <c r="C23" s="171">
        <v>290</v>
      </c>
      <c r="D23" s="172"/>
      <c r="E23" s="173"/>
      <c r="F23" s="173"/>
      <c r="G23" s="173"/>
      <c r="H23" s="173"/>
      <c r="I23" s="173"/>
      <c r="J23" s="173"/>
      <c r="K23" s="173"/>
      <c r="L23" s="181"/>
      <c r="M23" s="182"/>
      <c r="N23" s="181"/>
    </row>
    <row r="24" ht="28" customHeight="1" spans="1:14">
      <c r="A24" s="170" t="s">
        <v>6</v>
      </c>
      <c r="B24" s="33">
        <v>296</v>
      </c>
      <c r="C24" s="171">
        <v>289</v>
      </c>
      <c r="D24" s="172"/>
      <c r="E24" s="173"/>
      <c r="F24" s="173"/>
      <c r="G24" s="173"/>
      <c r="H24" s="173"/>
      <c r="I24" s="173"/>
      <c r="J24" s="173"/>
      <c r="K24" s="173"/>
      <c r="L24" s="181"/>
      <c r="M24" s="182"/>
      <c r="N24" s="181"/>
    </row>
    <row r="25" ht="28" customHeight="1" spans="1:14">
      <c r="A25" s="170" t="s">
        <v>7</v>
      </c>
      <c r="B25" s="33">
        <v>296</v>
      </c>
      <c r="C25" s="171">
        <v>0</v>
      </c>
      <c r="D25" s="172"/>
      <c r="E25" s="173"/>
      <c r="F25" s="173"/>
      <c r="G25" s="173"/>
      <c r="H25" s="173"/>
      <c r="I25" s="173"/>
      <c r="J25" s="173"/>
      <c r="K25" s="173"/>
      <c r="L25" s="181"/>
      <c r="M25" s="182"/>
      <c r="N25" s="181"/>
    </row>
    <row r="26" ht="28" customHeight="1" spans="1:14">
      <c r="A26" s="170" t="s">
        <v>9</v>
      </c>
      <c r="B26" s="33">
        <v>275</v>
      </c>
      <c r="C26" s="171">
        <v>268</v>
      </c>
      <c r="D26" s="172"/>
      <c r="E26" s="173"/>
      <c r="F26" s="173"/>
      <c r="G26" s="173"/>
      <c r="H26" s="173"/>
      <c r="I26" s="173"/>
      <c r="J26" s="173"/>
      <c r="K26" s="173"/>
      <c r="L26" s="181"/>
      <c r="M26" s="182"/>
      <c r="N26" s="181"/>
    </row>
    <row r="27" s="169" customFormat="1" ht="28" customHeight="1" spans="1:13">
      <c r="A27" s="169">
        <v>2</v>
      </c>
      <c r="B27" s="169">
        <f ca="1">OFFSET(B20,$A$27,)</f>
        <v>296</v>
      </c>
      <c r="C27" s="169">
        <f ca="1" t="shared" ref="C27:M27" si="1">OFFSET(C20,$A$27,)</f>
        <v>290</v>
      </c>
      <c r="D27" s="169">
        <f ca="1" t="shared" si="1"/>
        <v>0</v>
      </c>
      <c r="E27" s="169">
        <f ca="1" t="shared" si="1"/>
        <v>0</v>
      </c>
      <c r="F27" s="169">
        <f ca="1" t="shared" si="1"/>
        <v>0</v>
      </c>
      <c r="G27" s="169">
        <f ca="1" t="shared" si="1"/>
        <v>0</v>
      </c>
      <c r="H27" s="169">
        <f ca="1" t="shared" si="1"/>
        <v>0</v>
      </c>
      <c r="I27" s="169">
        <f ca="1" t="shared" si="1"/>
        <v>0</v>
      </c>
      <c r="J27" s="169">
        <f ca="1" t="shared" si="1"/>
        <v>0</v>
      </c>
      <c r="K27" s="169">
        <f ca="1" t="shared" si="1"/>
        <v>0</v>
      </c>
      <c r="L27" s="169">
        <f ca="1" t="shared" si="1"/>
        <v>0</v>
      </c>
      <c r="M27" s="169">
        <f ca="1" t="shared" si="1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40"/>
  <sheetViews>
    <sheetView view="pageBreakPreview" zoomScaleNormal="100" workbookViewId="0">
      <pane xSplit="3" ySplit="3" topLeftCell="D141" activePane="bottomRight" state="frozen"/>
      <selection/>
      <selection pane="topRight"/>
      <selection pane="bottomLeft"/>
      <selection pane="bottomRight" activeCell="C141" sqref="C141"/>
    </sheetView>
  </sheetViews>
  <sheetFormatPr defaultColWidth="9" defaultRowHeight="13.5"/>
  <cols>
    <col min="1" max="1" width="6.375" style="22" customWidth="1"/>
    <col min="2" max="2" width="17.25" style="22" customWidth="1"/>
    <col min="3" max="3" width="7.75" style="23" customWidth="1"/>
    <col min="4" max="4" width="17.875" style="24" customWidth="1"/>
    <col min="5" max="9" width="12.625" style="22" customWidth="1"/>
    <col min="10" max="10" width="9.375" style="22" customWidth="1"/>
    <col min="11" max="11" width="12.875" style="22" customWidth="1"/>
    <col min="12" max="13" width="11.5" style="22" customWidth="1"/>
    <col min="14" max="15" width="10.375" style="22" customWidth="1"/>
    <col min="16" max="16" width="9.375" style="22" customWidth="1"/>
    <col min="17" max="18" width="11.5" style="22" customWidth="1"/>
    <col min="19" max="21" width="10.375" style="22" customWidth="1"/>
    <col min="22" max="22" width="11.5" style="22" customWidth="1"/>
    <col min="23" max="23" width="9.375" style="22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5" customWidth="1"/>
    <col min="36" max="36" width="16.125" customWidth="1"/>
    <col min="37" max="16376" width="4.75" customWidth="1"/>
  </cols>
  <sheetData>
    <row r="1" s="15" customFormat="1" ht="18.75" spans="1:35">
      <c r="A1" s="26" t="s">
        <v>80</v>
      </c>
      <c r="B1" s="27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I1" s="25"/>
    </row>
    <row r="2" s="15" customFormat="1" spans="1:35">
      <c r="A2" s="30" t="s">
        <v>81</v>
      </c>
      <c r="B2" s="30" t="s">
        <v>82</v>
      </c>
      <c r="C2" s="30" t="s">
        <v>83</v>
      </c>
      <c r="D2" s="31" t="s">
        <v>84</v>
      </c>
      <c r="E2" s="32" t="s">
        <v>85</v>
      </c>
      <c r="F2" s="32"/>
      <c r="G2" s="32"/>
      <c r="H2" s="32"/>
      <c r="I2" s="32"/>
      <c r="J2" s="32"/>
      <c r="K2" s="30" t="s">
        <v>86</v>
      </c>
      <c r="L2" s="30"/>
      <c r="M2" s="30"/>
      <c r="N2" s="30"/>
      <c r="O2" s="30"/>
      <c r="P2" s="30"/>
      <c r="Q2" s="30"/>
      <c r="R2" s="30" t="s">
        <v>87</v>
      </c>
      <c r="S2" s="30"/>
      <c r="T2" s="30"/>
      <c r="U2" s="30"/>
      <c r="V2" s="30"/>
      <c r="W2" s="30"/>
      <c r="X2" s="30"/>
      <c r="Y2" s="40"/>
      <c r="Z2" s="41"/>
      <c r="AA2" s="40"/>
      <c r="AB2" s="30" t="s">
        <v>88</v>
      </c>
      <c r="AC2" s="30"/>
      <c r="AD2" s="30"/>
      <c r="AE2" s="30"/>
      <c r="AF2" s="30"/>
      <c r="AG2" s="30"/>
      <c r="AH2" s="30"/>
      <c r="AI2" s="43"/>
    </row>
    <row r="3" s="15" customFormat="1" ht="24" spans="1:35">
      <c r="A3" s="30"/>
      <c r="B3" s="30"/>
      <c r="C3" s="30"/>
      <c r="D3" s="31"/>
      <c r="E3" s="30" t="s">
        <v>4</v>
      </c>
      <c r="F3" s="30" t="s">
        <v>5</v>
      </c>
      <c r="G3" s="30" t="s">
        <v>6</v>
      </c>
      <c r="H3" s="30" t="s">
        <v>8</v>
      </c>
      <c r="I3" s="30" t="s">
        <v>9</v>
      </c>
      <c r="J3" s="30" t="s">
        <v>7</v>
      </c>
      <c r="K3" s="30" t="s">
        <v>89</v>
      </c>
      <c r="L3" s="30" t="s">
        <v>90</v>
      </c>
      <c r="M3" s="30" t="s">
        <v>91</v>
      </c>
      <c r="N3" s="30" t="s">
        <v>92</v>
      </c>
      <c r="O3" s="30" t="s">
        <v>93</v>
      </c>
      <c r="P3" s="30" t="s">
        <v>7</v>
      </c>
      <c r="Q3" s="30" t="s">
        <v>10</v>
      </c>
      <c r="R3" s="30" t="s">
        <v>94</v>
      </c>
      <c r="S3" s="30" t="s">
        <v>95</v>
      </c>
      <c r="T3" s="30" t="s">
        <v>96</v>
      </c>
      <c r="U3" s="30" t="s">
        <v>97</v>
      </c>
      <c r="V3" s="30" t="s">
        <v>93</v>
      </c>
      <c r="W3" s="30" t="s">
        <v>7</v>
      </c>
      <c r="X3" s="30" t="s">
        <v>10</v>
      </c>
      <c r="Y3" s="42" t="s">
        <v>98</v>
      </c>
      <c r="Z3" s="42" t="s">
        <v>99</v>
      </c>
      <c r="AA3" s="43" t="s">
        <v>23</v>
      </c>
      <c r="AB3" s="44" t="s">
        <v>100</v>
      </c>
      <c r="AC3" s="44" t="s">
        <v>101</v>
      </c>
      <c r="AD3" s="44" t="s">
        <v>102</v>
      </c>
      <c r="AE3" s="44" t="s">
        <v>103</v>
      </c>
      <c r="AF3" s="44" t="s">
        <v>104</v>
      </c>
      <c r="AG3" s="44" t="s">
        <v>7</v>
      </c>
      <c r="AH3" s="44" t="s">
        <v>10</v>
      </c>
      <c r="AI3" s="43" t="s">
        <v>23</v>
      </c>
    </row>
    <row r="4" s="15" customFormat="1" ht="16" customHeight="1" spans="1:35">
      <c r="A4" s="33">
        <f t="shared" ref="A4:A9" si="0">ROW()-3</f>
        <v>1</v>
      </c>
      <c r="B4" s="34" t="s">
        <v>105</v>
      </c>
      <c r="C4" s="35" t="s">
        <v>106</v>
      </c>
      <c r="D4" s="190" t="s">
        <v>107</v>
      </c>
      <c r="E4" s="34">
        <v>4200</v>
      </c>
      <c r="F4" s="34">
        <v>4200</v>
      </c>
      <c r="G4" s="35">
        <v>6241.75</v>
      </c>
      <c r="H4" s="34">
        <v>4200</v>
      </c>
      <c r="I4" s="35">
        <v>4180</v>
      </c>
      <c r="J4" s="35">
        <v>108</v>
      </c>
      <c r="K4" s="34">
        <f t="shared" ref="K4:K9" si="1">ROUND(E4*0.012,2)</f>
        <v>50.4</v>
      </c>
      <c r="L4" s="34">
        <f t="shared" ref="L4:L9" si="2">ROUND(F4*0.16,2)</f>
        <v>672</v>
      </c>
      <c r="M4" s="35">
        <f t="shared" ref="M4:M9" si="3">ROUND(G4*0.08,2)</f>
        <v>499.34</v>
      </c>
      <c r="N4" s="34">
        <f t="shared" ref="N4:N9" si="4">ROUND(H4*0.007,2)</f>
        <v>29.4</v>
      </c>
      <c r="O4" s="35">
        <f t="shared" ref="O4:O9" si="5">I4*5%</f>
        <v>209</v>
      </c>
      <c r="P4" s="35">
        <f t="shared" ref="P4:P9" si="6">J4*50%</f>
        <v>54</v>
      </c>
      <c r="Q4" s="35">
        <f t="shared" ref="Q4:Q9" si="7">SUM(K4:P4)</f>
        <v>1514.14</v>
      </c>
      <c r="R4" s="34">
        <f t="shared" ref="R4:R9" si="8">E4*0</f>
        <v>0</v>
      </c>
      <c r="S4" s="34">
        <f t="shared" ref="S4:S9" si="9">ROUND(F4*0.08,2)</f>
        <v>336</v>
      </c>
      <c r="T4" s="35">
        <f t="shared" ref="T4:T9" si="10">ROUND(G4*0.02,2)</f>
        <v>124.84</v>
      </c>
      <c r="U4" s="34">
        <f t="shared" ref="U4:U9" si="11">ROUND(H4*0.003,2)</f>
        <v>12.6</v>
      </c>
      <c r="V4" s="35">
        <f t="shared" ref="V4:V9" si="12">I4*5%</f>
        <v>209</v>
      </c>
      <c r="W4" s="35">
        <f t="shared" ref="W4:W9" si="13">J4*50%</f>
        <v>54</v>
      </c>
      <c r="X4" s="34">
        <f t="shared" ref="X4:X9" si="14">SUM(R4:W4)</f>
        <v>736.44</v>
      </c>
      <c r="Y4" s="34">
        <f t="shared" ref="Y4:Y9" si="15">Q4+X4</f>
        <v>2250.58</v>
      </c>
      <c r="Z4" s="34"/>
      <c r="AA4" s="45" t="s">
        <v>53</v>
      </c>
      <c r="AB4" s="46">
        <f t="shared" ref="AB4:AH4" si="16">K4+R4</f>
        <v>50.4</v>
      </c>
      <c r="AC4" s="46">
        <f t="shared" si="16"/>
        <v>1008</v>
      </c>
      <c r="AD4" s="46">
        <f t="shared" si="16"/>
        <v>624.18</v>
      </c>
      <c r="AE4" s="46">
        <f t="shared" si="16"/>
        <v>42</v>
      </c>
      <c r="AF4" s="46">
        <f t="shared" si="16"/>
        <v>418</v>
      </c>
      <c r="AG4" s="46">
        <f t="shared" si="16"/>
        <v>108</v>
      </c>
      <c r="AH4" s="46">
        <f t="shared" si="16"/>
        <v>2250.58</v>
      </c>
      <c r="AI4" s="45" t="s">
        <v>35</v>
      </c>
    </row>
    <row r="5" s="15" customFormat="1" ht="16" customHeight="1" spans="1:35">
      <c r="A5" s="33">
        <f t="shared" si="0"/>
        <v>2</v>
      </c>
      <c r="B5" s="34" t="s">
        <v>108</v>
      </c>
      <c r="C5" s="34" t="s">
        <v>109</v>
      </c>
      <c r="D5" s="36" t="s">
        <v>110</v>
      </c>
      <c r="E5" s="34">
        <v>3920.55</v>
      </c>
      <c r="F5" s="34">
        <v>3920.55</v>
      </c>
      <c r="G5" s="35">
        <v>6241.75</v>
      </c>
      <c r="H5" s="34">
        <v>3920.55</v>
      </c>
      <c r="I5" s="35">
        <v>3180</v>
      </c>
      <c r="J5" s="35">
        <v>108</v>
      </c>
      <c r="K5" s="34">
        <f t="shared" si="1"/>
        <v>47.05</v>
      </c>
      <c r="L5" s="34">
        <f t="shared" si="2"/>
        <v>627.29</v>
      </c>
      <c r="M5" s="35">
        <f t="shared" si="3"/>
        <v>499.34</v>
      </c>
      <c r="N5" s="34">
        <f t="shared" si="4"/>
        <v>27.44</v>
      </c>
      <c r="O5" s="35">
        <f t="shared" si="5"/>
        <v>159</v>
      </c>
      <c r="P5" s="35">
        <f t="shared" si="6"/>
        <v>54</v>
      </c>
      <c r="Q5" s="35">
        <f t="shared" si="7"/>
        <v>1414.12</v>
      </c>
      <c r="R5" s="34">
        <f t="shared" si="8"/>
        <v>0</v>
      </c>
      <c r="S5" s="34">
        <f t="shared" si="9"/>
        <v>313.64</v>
      </c>
      <c r="T5" s="35">
        <f t="shared" si="10"/>
        <v>124.84</v>
      </c>
      <c r="U5" s="34">
        <f t="shared" si="11"/>
        <v>11.76</v>
      </c>
      <c r="V5" s="35">
        <f t="shared" si="12"/>
        <v>159</v>
      </c>
      <c r="W5" s="35">
        <f t="shared" si="13"/>
        <v>54</v>
      </c>
      <c r="X5" s="34">
        <f t="shared" si="14"/>
        <v>663.24</v>
      </c>
      <c r="Y5" s="34">
        <f t="shared" si="15"/>
        <v>2077.36</v>
      </c>
      <c r="Z5" s="34"/>
      <c r="AA5" s="45" t="s">
        <v>69</v>
      </c>
      <c r="AB5" s="46">
        <f t="shared" ref="AB5:AH5" si="17">K5+R5</f>
        <v>47.05</v>
      </c>
      <c r="AC5" s="46">
        <f t="shared" si="17"/>
        <v>940.93</v>
      </c>
      <c r="AD5" s="46">
        <f t="shared" si="17"/>
        <v>624.18</v>
      </c>
      <c r="AE5" s="46">
        <f t="shared" si="17"/>
        <v>39.2</v>
      </c>
      <c r="AF5" s="46">
        <f t="shared" si="17"/>
        <v>318</v>
      </c>
      <c r="AG5" s="46">
        <f t="shared" si="17"/>
        <v>108</v>
      </c>
      <c r="AH5" s="46">
        <f t="shared" si="17"/>
        <v>2077.36</v>
      </c>
      <c r="AI5" s="45" t="s">
        <v>35</v>
      </c>
    </row>
    <row r="6" s="15" customFormat="1" ht="16" customHeight="1" spans="1:35">
      <c r="A6" s="33">
        <f t="shared" si="0"/>
        <v>3</v>
      </c>
      <c r="B6" s="34" t="s">
        <v>111</v>
      </c>
      <c r="C6" s="34" t="s">
        <v>112</v>
      </c>
      <c r="D6" s="190" t="s">
        <v>113</v>
      </c>
      <c r="E6" s="34">
        <v>4200</v>
      </c>
      <c r="F6" s="34">
        <v>4200</v>
      </c>
      <c r="G6" s="35">
        <v>6241.75</v>
      </c>
      <c r="H6" s="34">
        <v>4200</v>
      </c>
      <c r="I6" s="35">
        <v>4180</v>
      </c>
      <c r="J6" s="35">
        <v>108</v>
      </c>
      <c r="K6" s="34">
        <f t="shared" si="1"/>
        <v>50.4</v>
      </c>
      <c r="L6" s="34">
        <f t="shared" si="2"/>
        <v>672</v>
      </c>
      <c r="M6" s="35">
        <f t="shared" si="3"/>
        <v>499.34</v>
      </c>
      <c r="N6" s="34">
        <f t="shared" si="4"/>
        <v>29.4</v>
      </c>
      <c r="O6" s="35">
        <f t="shared" si="5"/>
        <v>209</v>
      </c>
      <c r="P6" s="35">
        <f t="shared" si="6"/>
        <v>54</v>
      </c>
      <c r="Q6" s="35">
        <f t="shared" si="7"/>
        <v>1514.14</v>
      </c>
      <c r="R6" s="34">
        <f t="shared" si="8"/>
        <v>0</v>
      </c>
      <c r="S6" s="34">
        <f t="shared" si="9"/>
        <v>336</v>
      </c>
      <c r="T6" s="35">
        <f t="shared" si="10"/>
        <v>124.84</v>
      </c>
      <c r="U6" s="34">
        <f t="shared" si="11"/>
        <v>12.6</v>
      </c>
      <c r="V6" s="35">
        <f t="shared" si="12"/>
        <v>209</v>
      </c>
      <c r="W6" s="35">
        <f t="shared" si="13"/>
        <v>54</v>
      </c>
      <c r="X6" s="34">
        <f t="shared" si="14"/>
        <v>736.44</v>
      </c>
      <c r="Y6" s="34">
        <f t="shared" si="15"/>
        <v>2250.58</v>
      </c>
      <c r="Z6" s="34"/>
      <c r="AA6" s="45" t="s">
        <v>69</v>
      </c>
      <c r="AB6" s="46">
        <f t="shared" ref="AB6:AH6" si="18">K6+R6</f>
        <v>50.4</v>
      </c>
      <c r="AC6" s="46">
        <f t="shared" si="18"/>
        <v>1008</v>
      </c>
      <c r="AD6" s="46">
        <f t="shared" si="18"/>
        <v>624.18</v>
      </c>
      <c r="AE6" s="46">
        <f t="shared" si="18"/>
        <v>42</v>
      </c>
      <c r="AF6" s="46">
        <f t="shared" si="18"/>
        <v>418</v>
      </c>
      <c r="AG6" s="46">
        <f t="shared" si="18"/>
        <v>108</v>
      </c>
      <c r="AH6" s="46">
        <f t="shared" si="18"/>
        <v>2250.58</v>
      </c>
      <c r="AI6" s="45" t="s">
        <v>35</v>
      </c>
    </row>
    <row r="7" s="15" customFormat="1" ht="16" customHeight="1" spans="1:35">
      <c r="A7" s="33">
        <f t="shared" si="0"/>
        <v>4</v>
      </c>
      <c r="B7" s="34" t="s">
        <v>114</v>
      </c>
      <c r="C7" s="34" t="s">
        <v>115</v>
      </c>
      <c r="D7" s="36" t="s">
        <v>116</v>
      </c>
      <c r="E7" s="34">
        <v>3920.55</v>
      </c>
      <c r="F7" s="34">
        <v>3920.55</v>
      </c>
      <c r="G7" s="35">
        <v>6241.75</v>
      </c>
      <c r="H7" s="34">
        <v>3920.55</v>
      </c>
      <c r="I7" s="35">
        <v>3180</v>
      </c>
      <c r="J7" s="35">
        <v>108</v>
      </c>
      <c r="K7" s="34">
        <f t="shared" si="1"/>
        <v>47.05</v>
      </c>
      <c r="L7" s="34">
        <f t="shared" si="2"/>
        <v>627.29</v>
      </c>
      <c r="M7" s="35">
        <f t="shared" si="3"/>
        <v>499.34</v>
      </c>
      <c r="N7" s="34">
        <f t="shared" si="4"/>
        <v>27.44</v>
      </c>
      <c r="O7" s="35">
        <f t="shared" si="5"/>
        <v>159</v>
      </c>
      <c r="P7" s="35">
        <f t="shared" si="6"/>
        <v>54</v>
      </c>
      <c r="Q7" s="35">
        <f t="shared" si="7"/>
        <v>1414.12</v>
      </c>
      <c r="R7" s="34">
        <f t="shared" si="8"/>
        <v>0</v>
      </c>
      <c r="S7" s="34">
        <f t="shared" si="9"/>
        <v>313.64</v>
      </c>
      <c r="T7" s="35">
        <f t="shared" si="10"/>
        <v>124.84</v>
      </c>
      <c r="U7" s="34">
        <f t="shared" si="11"/>
        <v>11.76</v>
      </c>
      <c r="V7" s="35">
        <f t="shared" si="12"/>
        <v>159</v>
      </c>
      <c r="W7" s="35">
        <f t="shared" si="13"/>
        <v>54</v>
      </c>
      <c r="X7" s="34">
        <f t="shared" si="14"/>
        <v>663.24</v>
      </c>
      <c r="Y7" s="34">
        <f t="shared" si="15"/>
        <v>2077.36</v>
      </c>
      <c r="Z7" s="34"/>
      <c r="AA7" s="45" t="s">
        <v>69</v>
      </c>
      <c r="AB7" s="46">
        <f t="shared" ref="AB7:AH7" si="19">K7+R7</f>
        <v>47.05</v>
      </c>
      <c r="AC7" s="46">
        <f t="shared" si="19"/>
        <v>940.93</v>
      </c>
      <c r="AD7" s="46">
        <f t="shared" si="19"/>
        <v>624.18</v>
      </c>
      <c r="AE7" s="46">
        <f t="shared" si="19"/>
        <v>39.2</v>
      </c>
      <c r="AF7" s="46">
        <f t="shared" si="19"/>
        <v>318</v>
      </c>
      <c r="AG7" s="46">
        <f t="shared" si="19"/>
        <v>108</v>
      </c>
      <c r="AH7" s="46">
        <f t="shared" si="19"/>
        <v>2077.36</v>
      </c>
      <c r="AI7" s="45" t="s">
        <v>35</v>
      </c>
    </row>
    <row r="8" s="15" customFormat="1" ht="16" customHeight="1" spans="1:35">
      <c r="A8" s="33">
        <f t="shared" si="0"/>
        <v>5</v>
      </c>
      <c r="B8" s="34" t="s">
        <v>117</v>
      </c>
      <c r="C8" s="34" t="s">
        <v>118</v>
      </c>
      <c r="D8" s="190" t="s">
        <v>119</v>
      </c>
      <c r="E8" s="34">
        <v>3920.55</v>
      </c>
      <c r="F8" s="34">
        <v>3920.55</v>
      </c>
      <c r="G8" s="35">
        <v>6241.75</v>
      </c>
      <c r="H8" s="34">
        <v>3920.55</v>
      </c>
      <c r="I8" s="35">
        <v>3180</v>
      </c>
      <c r="J8" s="35">
        <v>108</v>
      </c>
      <c r="K8" s="34">
        <f t="shared" si="1"/>
        <v>47.05</v>
      </c>
      <c r="L8" s="34">
        <f t="shared" si="2"/>
        <v>627.29</v>
      </c>
      <c r="M8" s="35">
        <f t="shared" si="3"/>
        <v>499.34</v>
      </c>
      <c r="N8" s="34">
        <f t="shared" si="4"/>
        <v>27.44</v>
      </c>
      <c r="O8" s="35">
        <f t="shared" si="5"/>
        <v>159</v>
      </c>
      <c r="P8" s="35">
        <f t="shared" si="6"/>
        <v>54</v>
      </c>
      <c r="Q8" s="35">
        <f t="shared" si="7"/>
        <v>1414.12</v>
      </c>
      <c r="R8" s="34">
        <f t="shared" si="8"/>
        <v>0</v>
      </c>
      <c r="S8" s="34">
        <f t="shared" si="9"/>
        <v>313.64</v>
      </c>
      <c r="T8" s="35">
        <f t="shared" si="10"/>
        <v>124.84</v>
      </c>
      <c r="U8" s="34">
        <f t="shared" si="11"/>
        <v>11.76</v>
      </c>
      <c r="V8" s="35">
        <f t="shared" si="12"/>
        <v>159</v>
      </c>
      <c r="W8" s="35">
        <f t="shared" si="13"/>
        <v>54</v>
      </c>
      <c r="X8" s="34">
        <f t="shared" si="14"/>
        <v>663.24</v>
      </c>
      <c r="Y8" s="34">
        <f t="shared" si="15"/>
        <v>2077.36</v>
      </c>
      <c r="Z8" s="34"/>
      <c r="AA8" s="45" t="s">
        <v>69</v>
      </c>
      <c r="AB8" s="46">
        <f t="shared" ref="AB8:AH8" si="20">K8+R8</f>
        <v>47.05</v>
      </c>
      <c r="AC8" s="46">
        <f t="shared" si="20"/>
        <v>940.93</v>
      </c>
      <c r="AD8" s="46">
        <f t="shared" si="20"/>
        <v>624.18</v>
      </c>
      <c r="AE8" s="46">
        <f t="shared" si="20"/>
        <v>39.2</v>
      </c>
      <c r="AF8" s="46">
        <f t="shared" si="20"/>
        <v>318</v>
      </c>
      <c r="AG8" s="46">
        <f t="shared" si="20"/>
        <v>108</v>
      </c>
      <c r="AH8" s="46">
        <f t="shared" si="20"/>
        <v>2077.36</v>
      </c>
      <c r="AI8" s="45" t="s">
        <v>35</v>
      </c>
    </row>
    <row r="9" s="15" customFormat="1" ht="16" customHeight="1" spans="1:35">
      <c r="A9" s="33">
        <f t="shared" si="0"/>
        <v>6</v>
      </c>
      <c r="B9" s="34" t="s">
        <v>117</v>
      </c>
      <c r="C9" s="34" t="s">
        <v>120</v>
      </c>
      <c r="D9" s="36" t="s">
        <v>121</v>
      </c>
      <c r="E9" s="34">
        <v>3920.55</v>
      </c>
      <c r="F9" s="34">
        <v>3920.55</v>
      </c>
      <c r="G9" s="35">
        <v>6241.75</v>
      </c>
      <c r="H9" s="34">
        <v>3920.55</v>
      </c>
      <c r="I9" s="35">
        <v>4180</v>
      </c>
      <c r="J9" s="35">
        <v>108</v>
      </c>
      <c r="K9" s="34">
        <f t="shared" si="1"/>
        <v>47.05</v>
      </c>
      <c r="L9" s="34">
        <f t="shared" si="2"/>
        <v>627.29</v>
      </c>
      <c r="M9" s="35">
        <f t="shared" si="3"/>
        <v>499.34</v>
      </c>
      <c r="N9" s="34">
        <f t="shared" si="4"/>
        <v>27.44</v>
      </c>
      <c r="O9" s="35">
        <f t="shared" si="5"/>
        <v>209</v>
      </c>
      <c r="P9" s="35">
        <f t="shared" si="6"/>
        <v>54</v>
      </c>
      <c r="Q9" s="35">
        <f t="shared" si="7"/>
        <v>1464.12</v>
      </c>
      <c r="R9" s="34">
        <f t="shared" si="8"/>
        <v>0</v>
      </c>
      <c r="S9" s="34">
        <f t="shared" si="9"/>
        <v>313.64</v>
      </c>
      <c r="T9" s="35">
        <f t="shared" si="10"/>
        <v>124.84</v>
      </c>
      <c r="U9" s="34">
        <f t="shared" si="11"/>
        <v>11.76</v>
      </c>
      <c r="V9" s="35">
        <f t="shared" si="12"/>
        <v>209</v>
      </c>
      <c r="W9" s="35">
        <f t="shared" si="13"/>
        <v>54</v>
      </c>
      <c r="X9" s="34">
        <f t="shared" si="14"/>
        <v>713.24</v>
      </c>
      <c r="Y9" s="34">
        <f t="shared" si="15"/>
        <v>2177.36</v>
      </c>
      <c r="Z9" s="34"/>
      <c r="AA9" s="45" t="s">
        <v>69</v>
      </c>
      <c r="AB9" s="46">
        <f t="shared" ref="AB9:AH9" si="21">K9+R9</f>
        <v>47.05</v>
      </c>
      <c r="AC9" s="46">
        <f t="shared" si="21"/>
        <v>940.93</v>
      </c>
      <c r="AD9" s="46">
        <f t="shared" si="21"/>
        <v>624.18</v>
      </c>
      <c r="AE9" s="46">
        <f t="shared" si="21"/>
        <v>39.2</v>
      </c>
      <c r="AF9" s="46">
        <f t="shared" si="21"/>
        <v>418</v>
      </c>
      <c r="AG9" s="46">
        <f t="shared" si="21"/>
        <v>108</v>
      </c>
      <c r="AH9" s="46">
        <f t="shared" si="21"/>
        <v>2177.36</v>
      </c>
      <c r="AI9" s="45" t="s">
        <v>35</v>
      </c>
    </row>
    <row r="10" s="15" customFormat="1" ht="16" customHeight="1" spans="1:35">
      <c r="A10" s="33">
        <f t="shared" ref="A10:A66" si="22">ROW()-3</f>
        <v>7</v>
      </c>
      <c r="B10" s="34" t="s">
        <v>114</v>
      </c>
      <c r="C10" s="34" t="s">
        <v>122</v>
      </c>
      <c r="D10" s="36" t="s">
        <v>123</v>
      </c>
      <c r="E10" s="34">
        <v>3920.55</v>
      </c>
      <c r="F10" s="34">
        <v>3920.55</v>
      </c>
      <c r="G10" s="35">
        <v>6241.75</v>
      </c>
      <c r="H10" s="34">
        <v>3920.55</v>
      </c>
      <c r="I10" s="35">
        <v>2200</v>
      </c>
      <c r="J10" s="35">
        <v>108</v>
      </c>
      <c r="K10" s="34">
        <f t="shared" ref="K10:K66" si="23">ROUND(E10*0.012,2)</f>
        <v>47.05</v>
      </c>
      <c r="L10" s="34">
        <f t="shared" ref="L10:L66" si="24">ROUND(F10*0.16,2)</f>
        <v>627.29</v>
      </c>
      <c r="M10" s="35">
        <f t="shared" ref="M10:M66" si="25">ROUND(G10*0.08,2)</f>
        <v>499.34</v>
      </c>
      <c r="N10" s="34">
        <f t="shared" ref="N10:N66" si="26">ROUND(H10*0.007,2)</f>
        <v>27.44</v>
      </c>
      <c r="O10" s="35">
        <f t="shared" ref="O10:O66" si="27">I10*5%</f>
        <v>110</v>
      </c>
      <c r="P10" s="35">
        <f t="shared" ref="P10:P66" si="28">J10*50%</f>
        <v>54</v>
      </c>
      <c r="Q10" s="35">
        <f t="shared" ref="Q10:Q66" si="29">SUM(K10:P10)</f>
        <v>1365.12</v>
      </c>
      <c r="R10" s="34">
        <f t="shared" ref="R10:R66" si="30">E10*0</f>
        <v>0</v>
      </c>
      <c r="S10" s="34">
        <f t="shared" ref="S10:S66" si="31">ROUND(F10*0.08,2)</f>
        <v>313.64</v>
      </c>
      <c r="T10" s="35">
        <f t="shared" ref="T10:T66" si="32">ROUND(G10*0.02,2)</f>
        <v>124.84</v>
      </c>
      <c r="U10" s="34">
        <f t="shared" ref="U10:U66" si="33">ROUND(H10*0.003,2)</f>
        <v>11.76</v>
      </c>
      <c r="V10" s="35">
        <f t="shared" ref="V10:V66" si="34">I10*5%</f>
        <v>110</v>
      </c>
      <c r="W10" s="35">
        <f t="shared" ref="W10:W66" si="35">J10*50%</f>
        <v>54</v>
      </c>
      <c r="X10" s="34">
        <f t="shared" ref="X10:X66" si="36">SUM(R10:W10)</f>
        <v>614.24</v>
      </c>
      <c r="Y10" s="34">
        <f t="shared" ref="Y10:Y66" si="37">Q10+X10</f>
        <v>1979.36</v>
      </c>
      <c r="Z10" s="34"/>
      <c r="AA10" s="45" t="s">
        <v>53</v>
      </c>
      <c r="AB10" s="46">
        <f t="shared" ref="AB10:AH10" si="38">K10+R10</f>
        <v>47.05</v>
      </c>
      <c r="AC10" s="46">
        <f t="shared" si="38"/>
        <v>940.93</v>
      </c>
      <c r="AD10" s="46">
        <f t="shared" si="38"/>
        <v>624.18</v>
      </c>
      <c r="AE10" s="46">
        <f t="shared" si="38"/>
        <v>39.2</v>
      </c>
      <c r="AF10" s="46">
        <f t="shared" si="38"/>
        <v>220</v>
      </c>
      <c r="AG10" s="46">
        <f t="shared" si="38"/>
        <v>108</v>
      </c>
      <c r="AH10" s="46">
        <f t="shared" si="38"/>
        <v>1979.36</v>
      </c>
      <c r="AI10" s="45" t="s">
        <v>35</v>
      </c>
    </row>
    <row r="11" s="15" customFormat="1" ht="16" customHeight="1" spans="1:35">
      <c r="A11" s="33">
        <f t="shared" si="22"/>
        <v>8</v>
      </c>
      <c r="B11" s="34" t="s">
        <v>124</v>
      </c>
      <c r="C11" s="34" t="s">
        <v>125</v>
      </c>
      <c r="D11" s="36" t="s">
        <v>126</v>
      </c>
      <c r="E11" s="34">
        <v>3920.55</v>
      </c>
      <c r="F11" s="34">
        <v>3920.55</v>
      </c>
      <c r="G11" s="35">
        <v>6241.75</v>
      </c>
      <c r="H11" s="34">
        <v>3920.55</v>
      </c>
      <c r="I11" s="35">
        <v>2200</v>
      </c>
      <c r="J11" s="35">
        <v>108</v>
      </c>
      <c r="K11" s="34">
        <f t="shared" si="23"/>
        <v>47.05</v>
      </c>
      <c r="L11" s="34">
        <f t="shared" si="24"/>
        <v>627.29</v>
      </c>
      <c r="M11" s="35">
        <f t="shared" si="25"/>
        <v>499.34</v>
      </c>
      <c r="N11" s="34">
        <f t="shared" si="26"/>
        <v>27.44</v>
      </c>
      <c r="O11" s="35">
        <f t="shared" si="27"/>
        <v>110</v>
      </c>
      <c r="P11" s="35">
        <f t="shared" si="28"/>
        <v>54</v>
      </c>
      <c r="Q11" s="35">
        <f t="shared" si="29"/>
        <v>1365.12</v>
      </c>
      <c r="R11" s="34">
        <f t="shared" si="30"/>
        <v>0</v>
      </c>
      <c r="S11" s="34">
        <f t="shared" si="31"/>
        <v>313.64</v>
      </c>
      <c r="T11" s="35">
        <f t="shared" si="32"/>
        <v>124.84</v>
      </c>
      <c r="U11" s="34">
        <f t="shared" si="33"/>
        <v>11.76</v>
      </c>
      <c r="V11" s="35">
        <f t="shared" si="34"/>
        <v>110</v>
      </c>
      <c r="W11" s="35">
        <f t="shared" si="35"/>
        <v>54</v>
      </c>
      <c r="X11" s="34">
        <f t="shared" si="36"/>
        <v>614.24</v>
      </c>
      <c r="Y11" s="34">
        <f t="shared" si="37"/>
        <v>1979.36</v>
      </c>
      <c r="Z11" s="34"/>
      <c r="AA11" s="45" t="s">
        <v>53</v>
      </c>
      <c r="AB11" s="46">
        <f t="shared" ref="AB11:AH11" si="39">K11+R11</f>
        <v>47.05</v>
      </c>
      <c r="AC11" s="46">
        <f t="shared" si="39"/>
        <v>940.93</v>
      </c>
      <c r="AD11" s="46">
        <f t="shared" si="39"/>
        <v>624.18</v>
      </c>
      <c r="AE11" s="46">
        <f t="shared" si="39"/>
        <v>39.2</v>
      </c>
      <c r="AF11" s="46">
        <f t="shared" si="39"/>
        <v>220</v>
      </c>
      <c r="AG11" s="46">
        <f t="shared" si="39"/>
        <v>108</v>
      </c>
      <c r="AH11" s="46">
        <f t="shared" si="39"/>
        <v>1979.36</v>
      </c>
      <c r="AI11" s="45" t="s">
        <v>35</v>
      </c>
    </row>
    <row r="12" s="15" customFormat="1" ht="16" customHeight="1" spans="1:35">
      <c r="A12" s="33">
        <f t="shared" si="22"/>
        <v>9</v>
      </c>
      <c r="B12" s="34" t="s">
        <v>124</v>
      </c>
      <c r="C12" s="34" t="s">
        <v>127</v>
      </c>
      <c r="D12" s="190" t="s">
        <v>128</v>
      </c>
      <c r="E12" s="34">
        <v>3920.55</v>
      </c>
      <c r="F12" s="34">
        <v>3920.55</v>
      </c>
      <c r="G12" s="35">
        <v>6241.75</v>
      </c>
      <c r="H12" s="34">
        <v>3920.55</v>
      </c>
      <c r="I12" s="35">
        <v>2200</v>
      </c>
      <c r="J12" s="35">
        <v>108</v>
      </c>
      <c r="K12" s="34">
        <f t="shared" si="23"/>
        <v>47.05</v>
      </c>
      <c r="L12" s="34">
        <f t="shared" si="24"/>
        <v>627.29</v>
      </c>
      <c r="M12" s="35">
        <f t="shared" si="25"/>
        <v>499.34</v>
      </c>
      <c r="N12" s="34">
        <f t="shared" si="26"/>
        <v>27.44</v>
      </c>
      <c r="O12" s="35">
        <f t="shared" si="27"/>
        <v>110</v>
      </c>
      <c r="P12" s="35">
        <f t="shared" si="28"/>
        <v>54</v>
      </c>
      <c r="Q12" s="35">
        <f t="shared" si="29"/>
        <v>1365.12</v>
      </c>
      <c r="R12" s="34">
        <f t="shared" si="30"/>
        <v>0</v>
      </c>
      <c r="S12" s="34">
        <f t="shared" si="31"/>
        <v>313.64</v>
      </c>
      <c r="T12" s="35">
        <f t="shared" si="32"/>
        <v>124.84</v>
      </c>
      <c r="U12" s="34">
        <f t="shared" si="33"/>
        <v>11.76</v>
      </c>
      <c r="V12" s="35">
        <f t="shared" si="34"/>
        <v>110</v>
      </c>
      <c r="W12" s="35">
        <f t="shared" si="35"/>
        <v>54</v>
      </c>
      <c r="X12" s="34">
        <f t="shared" si="36"/>
        <v>614.24</v>
      </c>
      <c r="Y12" s="34">
        <f t="shared" si="37"/>
        <v>1979.36</v>
      </c>
      <c r="Z12" s="34"/>
      <c r="AA12" s="45" t="s">
        <v>53</v>
      </c>
      <c r="AB12" s="46">
        <f t="shared" ref="AB12:AH12" si="40">K12+R12</f>
        <v>47.05</v>
      </c>
      <c r="AC12" s="46">
        <f t="shared" si="40"/>
        <v>940.93</v>
      </c>
      <c r="AD12" s="46">
        <f t="shared" si="40"/>
        <v>624.18</v>
      </c>
      <c r="AE12" s="46">
        <f t="shared" si="40"/>
        <v>39.2</v>
      </c>
      <c r="AF12" s="46">
        <f t="shared" si="40"/>
        <v>220</v>
      </c>
      <c r="AG12" s="46">
        <f t="shared" si="40"/>
        <v>108</v>
      </c>
      <c r="AH12" s="46">
        <f t="shared" si="40"/>
        <v>1979.36</v>
      </c>
      <c r="AI12" s="45" t="s">
        <v>35</v>
      </c>
    </row>
    <row r="13" s="15" customFormat="1" ht="16" customHeight="1" spans="1:35">
      <c r="A13" s="33">
        <f t="shared" si="22"/>
        <v>10</v>
      </c>
      <c r="B13" s="34" t="s">
        <v>124</v>
      </c>
      <c r="C13" s="34" t="s">
        <v>129</v>
      </c>
      <c r="D13" s="36" t="s">
        <v>130</v>
      </c>
      <c r="E13" s="34">
        <v>3920.55</v>
      </c>
      <c r="F13" s="34">
        <v>3920.55</v>
      </c>
      <c r="G13" s="35">
        <v>6241.75</v>
      </c>
      <c r="H13" s="34">
        <v>3920.55</v>
      </c>
      <c r="I13" s="35">
        <v>2200</v>
      </c>
      <c r="J13" s="35">
        <v>108</v>
      </c>
      <c r="K13" s="34">
        <f t="shared" si="23"/>
        <v>47.05</v>
      </c>
      <c r="L13" s="34">
        <f t="shared" si="24"/>
        <v>627.29</v>
      </c>
      <c r="M13" s="35">
        <f t="shared" si="25"/>
        <v>499.34</v>
      </c>
      <c r="N13" s="34">
        <f t="shared" si="26"/>
        <v>27.44</v>
      </c>
      <c r="O13" s="35">
        <f t="shared" si="27"/>
        <v>110</v>
      </c>
      <c r="P13" s="35">
        <f t="shared" si="28"/>
        <v>54</v>
      </c>
      <c r="Q13" s="35">
        <f t="shared" si="29"/>
        <v>1365.12</v>
      </c>
      <c r="R13" s="34">
        <f t="shared" si="30"/>
        <v>0</v>
      </c>
      <c r="S13" s="34">
        <f t="shared" si="31"/>
        <v>313.64</v>
      </c>
      <c r="T13" s="35">
        <f t="shared" si="32"/>
        <v>124.84</v>
      </c>
      <c r="U13" s="34">
        <f t="shared" si="33"/>
        <v>11.76</v>
      </c>
      <c r="V13" s="35">
        <f t="shared" si="34"/>
        <v>110</v>
      </c>
      <c r="W13" s="35">
        <f t="shared" si="35"/>
        <v>54</v>
      </c>
      <c r="X13" s="34">
        <f t="shared" si="36"/>
        <v>614.24</v>
      </c>
      <c r="Y13" s="34">
        <f t="shared" si="37"/>
        <v>1979.36</v>
      </c>
      <c r="Z13" s="34"/>
      <c r="AA13" s="45" t="s">
        <v>53</v>
      </c>
      <c r="AB13" s="46">
        <f t="shared" ref="AB13:AH13" si="41">K13+R13</f>
        <v>47.05</v>
      </c>
      <c r="AC13" s="46">
        <f t="shared" si="41"/>
        <v>940.93</v>
      </c>
      <c r="AD13" s="46">
        <f t="shared" si="41"/>
        <v>624.18</v>
      </c>
      <c r="AE13" s="46">
        <f t="shared" si="41"/>
        <v>39.2</v>
      </c>
      <c r="AF13" s="46">
        <f t="shared" si="41"/>
        <v>220</v>
      </c>
      <c r="AG13" s="46">
        <f t="shared" si="41"/>
        <v>108</v>
      </c>
      <c r="AH13" s="46">
        <f t="shared" si="41"/>
        <v>1979.36</v>
      </c>
      <c r="AI13" s="45" t="s">
        <v>35</v>
      </c>
    </row>
    <row r="14" s="15" customFormat="1" ht="16" customHeight="1" spans="1:35">
      <c r="A14" s="33">
        <f t="shared" si="22"/>
        <v>11</v>
      </c>
      <c r="B14" s="34" t="s">
        <v>114</v>
      </c>
      <c r="C14" s="34" t="s">
        <v>131</v>
      </c>
      <c r="D14" s="36" t="s">
        <v>132</v>
      </c>
      <c r="E14" s="34">
        <v>3920.55</v>
      </c>
      <c r="F14" s="34">
        <v>3920.55</v>
      </c>
      <c r="G14" s="35">
        <v>6241.75</v>
      </c>
      <c r="H14" s="34">
        <v>3920.55</v>
      </c>
      <c r="I14" s="35">
        <v>4180</v>
      </c>
      <c r="J14" s="35">
        <v>108</v>
      </c>
      <c r="K14" s="34">
        <f t="shared" si="23"/>
        <v>47.05</v>
      </c>
      <c r="L14" s="34">
        <f t="shared" si="24"/>
        <v>627.29</v>
      </c>
      <c r="M14" s="35">
        <f t="shared" si="25"/>
        <v>499.34</v>
      </c>
      <c r="N14" s="34">
        <f t="shared" si="26"/>
        <v>27.44</v>
      </c>
      <c r="O14" s="35">
        <f t="shared" si="27"/>
        <v>209</v>
      </c>
      <c r="P14" s="35">
        <f t="shared" si="28"/>
        <v>54</v>
      </c>
      <c r="Q14" s="35">
        <f t="shared" si="29"/>
        <v>1464.12</v>
      </c>
      <c r="R14" s="34">
        <f t="shared" si="30"/>
        <v>0</v>
      </c>
      <c r="S14" s="34">
        <f t="shared" si="31"/>
        <v>313.64</v>
      </c>
      <c r="T14" s="35">
        <f t="shared" si="32"/>
        <v>124.84</v>
      </c>
      <c r="U14" s="34">
        <f t="shared" si="33"/>
        <v>11.76</v>
      </c>
      <c r="V14" s="35">
        <f t="shared" si="34"/>
        <v>209</v>
      </c>
      <c r="W14" s="35">
        <f t="shared" si="35"/>
        <v>54</v>
      </c>
      <c r="X14" s="34">
        <f t="shared" si="36"/>
        <v>713.24</v>
      </c>
      <c r="Y14" s="34">
        <f t="shared" si="37"/>
        <v>2177.36</v>
      </c>
      <c r="Z14" s="34"/>
      <c r="AA14" s="45" t="s">
        <v>53</v>
      </c>
      <c r="AB14" s="46">
        <f t="shared" ref="AB14:AH14" si="42">K14+R14</f>
        <v>47.05</v>
      </c>
      <c r="AC14" s="46">
        <f t="shared" si="42"/>
        <v>940.93</v>
      </c>
      <c r="AD14" s="46">
        <f t="shared" si="42"/>
        <v>624.18</v>
      </c>
      <c r="AE14" s="46">
        <f t="shared" si="42"/>
        <v>39.2</v>
      </c>
      <c r="AF14" s="46">
        <f t="shared" si="42"/>
        <v>418</v>
      </c>
      <c r="AG14" s="46">
        <f t="shared" si="42"/>
        <v>108</v>
      </c>
      <c r="AH14" s="46">
        <f t="shared" si="42"/>
        <v>2177.36</v>
      </c>
      <c r="AI14" s="45" t="s">
        <v>35</v>
      </c>
    </row>
    <row r="15" s="15" customFormat="1" ht="16" customHeight="1" spans="1:35">
      <c r="A15" s="33">
        <f t="shared" si="22"/>
        <v>12</v>
      </c>
      <c r="B15" s="34" t="s">
        <v>133</v>
      </c>
      <c r="C15" s="34" t="s">
        <v>134</v>
      </c>
      <c r="D15" s="36" t="s">
        <v>135</v>
      </c>
      <c r="E15" s="34">
        <v>3920.55</v>
      </c>
      <c r="F15" s="34">
        <v>3920.55</v>
      </c>
      <c r="G15" s="35">
        <v>6241.75</v>
      </c>
      <c r="H15" s="34">
        <v>3920.55</v>
      </c>
      <c r="I15" s="35">
        <v>3180</v>
      </c>
      <c r="J15" s="35">
        <v>108</v>
      </c>
      <c r="K15" s="34">
        <f t="shared" si="23"/>
        <v>47.05</v>
      </c>
      <c r="L15" s="34">
        <f t="shared" si="24"/>
        <v>627.29</v>
      </c>
      <c r="M15" s="35">
        <f t="shared" si="25"/>
        <v>499.34</v>
      </c>
      <c r="N15" s="34">
        <f t="shared" si="26"/>
        <v>27.44</v>
      </c>
      <c r="O15" s="35">
        <f t="shared" si="27"/>
        <v>159</v>
      </c>
      <c r="P15" s="35">
        <f t="shared" si="28"/>
        <v>54</v>
      </c>
      <c r="Q15" s="35">
        <f t="shared" si="29"/>
        <v>1414.12</v>
      </c>
      <c r="R15" s="34">
        <f t="shared" si="30"/>
        <v>0</v>
      </c>
      <c r="S15" s="34">
        <f t="shared" si="31"/>
        <v>313.64</v>
      </c>
      <c r="T15" s="35">
        <f t="shared" si="32"/>
        <v>124.84</v>
      </c>
      <c r="U15" s="34">
        <f t="shared" si="33"/>
        <v>11.76</v>
      </c>
      <c r="V15" s="35">
        <f t="shared" si="34"/>
        <v>159</v>
      </c>
      <c r="W15" s="35">
        <f t="shared" si="35"/>
        <v>54</v>
      </c>
      <c r="X15" s="34">
        <f t="shared" si="36"/>
        <v>663.24</v>
      </c>
      <c r="Y15" s="34">
        <f t="shared" si="37"/>
        <v>2077.36</v>
      </c>
      <c r="Z15" s="34"/>
      <c r="AA15" s="45" t="s">
        <v>69</v>
      </c>
      <c r="AB15" s="46">
        <f t="shared" ref="AB15:AH15" si="43">K15+R15</f>
        <v>47.05</v>
      </c>
      <c r="AC15" s="46">
        <f t="shared" si="43"/>
        <v>940.93</v>
      </c>
      <c r="AD15" s="46">
        <f t="shared" si="43"/>
        <v>624.18</v>
      </c>
      <c r="AE15" s="46">
        <f t="shared" si="43"/>
        <v>39.2</v>
      </c>
      <c r="AF15" s="46">
        <f t="shared" si="43"/>
        <v>318</v>
      </c>
      <c r="AG15" s="46">
        <f t="shared" si="43"/>
        <v>108</v>
      </c>
      <c r="AH15" s="46">
        <f t="shared" si="43"/>
        <v>2077.36</v>
      </c>
      <c r="AI15" s="45" t="s">
        <v>35</v>
      </c>
    </row>
    <row r="16" spans="1:36">
      <c r="A16" s="33">
        <f t="shared" si="22"/>
        <v>13</v>
      </c>
      <c r="B16" s="34" t="s">
        <v>124</v>
      </c>
      <c r="C16" s="34" t="s">
        <v>136</v>
      </c>
      <c r="D16" s="36" t="s">
        <v>137</v>
      </c>
      <c r="E16" s="34">
        <v>3920.55</v>
      </c>
      <c r="F16" s="34">
        <v>3920.55</v>
      </c>
      <c r="G16" s="35">
        <v>6241.75</v>
      </c>
      <c r="H16" s="34">
        <v>3920.55</v>
      </c>
      <c r="I16" s="35">
        <v>3180</v>
      </c>
      <c r="J16" s="35">
        <v>108</v>
      </c>
      <c r="K16" s="34">
        <f t="shared" si="23"/>
        <v>47.05</v>
      </c>
      <c r="L16" s="34">
        <f t="shared" si="24"/>
        <v>627.29</v>
      </c>
      <c r="M16" s="35">
        <f t="shared" si="25"/>
        <v>499.34</v>
      </c>
      <c r="N16" s="34">
        <f t="shared" si="26"/>
        <v>27.44</v>
      </c>
      <c r="O16" s="35">
        <f t="shared" si="27"/>
        <v>159</v>
      </c>
      <c r="P16" s="35">
        <f t="shared" si="28"/>
        <v>54</v>
      </c>
      <c r="Q16" s="35">
        <f t="shared" si="29"/>
        <v>1414.12</v>
      </c>
      <c r="R16" s="34">
        <f t="shared" si="30"/>
        <v>0</v>
      </c>
      <c r="S16" s="34">
        <f t="shared" si="31"/>
        <v>313.64</v>
      </c>
      <c r="T16" s="35">
        <f t="shared" si="32"/>
        <v>124.84</v>
      </c>
      <c r="U16" s="34">
        <f t="shared" si="33"/>
        <v>11.76</v>
      </c>
      <c r="V16" s="35">
        <f t="shared" si="34"/>
        <v>159</v>
      </c>
      <c r="W16" s="35">
        <f t="shared" si="35"/>
        <v>54</v>
      </c>
      <c r="X16" s="34">
        <f t="shared" si="36"/>
        <v>663.24</v>
      </c>
      <c r="Y16" s="34">
        <f t="shared" si="37"/>
        <v>2077.36</v>
      </c>
      <c r="Z16" s="34"/>
      <c r="AA16" s="45" t="s">
        <v>53</v>
      </c>
      <c r="AB16" s="46">
        <f t="shared" ref="AB16:AH16" si="44">K16+R16</f>
        <v>47.05</v>
      </c>
      <c r="AC16" s="46">
        <f t="shared" si="44"/>
        <v>940.93</v>
      </c>
      <c r="AD16" s="46">
        <f t="shared" si="44"/>
        <v>624.18</v>
      </c>
      <c r="AE16" s="46">
        <f t="shared" si="44"/>
        <v>39.2</v>
      </c>
      <c r="AF16" s="46">
        <f t="shared" si="44"/>
        <v>318</v>
      </c>
      <c r="AG16" s="46">
        <f t="shared" si="44"/>
        <v>108</v>
      </c>
      <c r="AH16" s="46">
        <f t="shared" si="44"/>
        <v>2077.36</v>
      </c>
      <c r="AI16" s="45" t="s">
        <v>35</v>
      </c>
      <c r="AJ16" s="15"/>
    </row>
    <row r="17" s="15" customFormat="1" ht="16" customHeight="1" spans="1:35">
      <c r="A17" s="33">
        <f t="shared" si="22"/>
        <v>14</v>
      </c>
      <c r="B17" s="34" t="s">
        <v>138</v>
      </c>
      <c r="C17" s="34" t="s">
        <v>139</v>
      </c>
      <c r="D17" s="36" t="s">
        <v>140</v>
      </c>
      <c r="E17" s="34">
        <v>4500</v>
      </c>
      <c r="F17" s="34">
        <v>4500</v>
      </c>
      <c r="G17" s="35">
        <v>6241.75</v>
      </c>
      <c r="H17" s="34">
        <v>4500</v>
      </c>
      <c r="I17" s="35">
        <v>4180</v>
      </c>
      <c r="J17" s="35">
        <v>108</v>
      </c>
      <c r="K17" s="34">
        <f t="shared" si="23"/>
        <v>54</v>
      </c>
      <c r="L17" s="34">
        <f t="shared" si="24"/>
        <v>720</v>
      </c>
      <c r="M17" s="35">
        <f t="shared" si="25"/>
        <v>499.34</v>
      </c>
      <c r="N17" s="34">
        <f t="shared" si="26"/>
        <v>31.5</v>
      </c>
      <c r="O17" s="35">
        <f t="shared" si="27"/>
        <v>209</v>
      </c>
      <c r="P17" s="35">
        <f t="shared" si="28"/>
        <v>54</v>
      </c>
      <c r="Q17" s="35">
        <f t="shared" si="29"/>
        <v>1567.84</v>
      </c>
      <c r="R17" s="34">
        <f t="shared" si="30"/>
        <v>0</v>
      </c>
      <c r="S17" s="34">
        <f t="shared" si="31"/>
        <v>360</v>
      </c>
      <c r="T17" s="35">
        <f t="shared" si="32"/>
        <v>124.84</v>
      </c>
      <c r="U17" s="34">
        <f t="shared" si="33"/>
        <v>13.5</v>
      </c>
      <c r="V17" s="35">
        <f t="shared" si="34"/>
        <v>209</v>
      </c>
      <c r="W17" s="35">
        <f t="shared" si="35"/>
        <v>54</v>
      </c>
      <c r="X17" s="34">
        <f t="shared" si="36"/>
        <v>761.34</v>
      </c>
      <c r="Y17" s="34">
        <f t="shared" si="37"/>
        <v>2329.18</v>
      </c>
      <c r="Z17" s="34"/>
      <c r="AA17" s="45" t="s">
        <v>77</v>
      </c>
      <c r="AB17" s="46">
        <f t="shared" ref="AB17:AH17" si="45">K17+R17</f>
        <v>54</v>
      </c>
      <c r="AC17" s="46">
        <f t="shared" si="45"/>
        <v>1080</v>
      </c>
      <c r="AD17" s="46">
        <f t="shared" si="45"/>
        <v>624.18</v>
      </c>
      <c r="AE17" s="46">
        <f t="shared" si="45"/>
        <v>45</v>
      </c>
      <c r="AF17" s="46">
        <f t="shared" si="45"/>
        <v>418</v>
      </c>
      <c r="AG17" s="46">
        <f t="shared" si="45"/>
        <v>108</v>
      </c>
      <c r="AH17" s="46">
        <f t="shared" si="45"/>
        <v>2329.18</v>
      </c>
      <c r="AI17" s="45" t="s">
        <v>31</v>
      </c>
    </row>
    <row r="18" s="15" customFormat="1" ht="16" customHeight="1" spans="1:35">
      <c r="A18" s="33">
        <f t="shared" si="22"/>
        <v>15</v>
      </c>
      <c r="B18" s="34" t="s">
        <v>138</v>
      </c>
      <c r="C18" s="34" t="s">
        <v>141</v>
      </c>
      <c r="D18" s="36" t="s">
        <v>142</v>
      </c>
      <c r="E18" s="34">
        <v>3920.55</v>
      </c>
      <c r="F18" s="34">
        <v>3920.55</v>
      </c>
      <c r="G18" s="35">
        <v>6241.75</v>
      </c>
      <c r="H18" s="34">
        <v>3920.55</v>
      </c>
      <c r="I18" s="35">
        <v>4180</v>
      </c>
      <c r="J18" s="35">
        <v>108</v>
      </c>
      <c r="K18" s="34">
        <f t="shared" si="23"/>
        <v>47.05</v>
      </c>
      <c r="L18" s="34">
        <f t="shared" si="24"/>
        <v>627.29</v>
      </c>
      <c r="M18" s="35">
        <f t="shared" si="25"/>
        <v>499.34</v>
      </c>
      <c r="N18" s="34">
        <f t="shared" si="26"/>
        <v>27.44</v>
      </c>
      <c r="O18" s="35">
        <f t="shared" si="27"/>
        <v>209</v>
      </c>
      <c r="P18" s="35">
        <f t="shared" si="28"/>
        <v>54</v>
      </c>
      <c r="Q18" s="35">
        <f t="shared" si="29"/>
        <v>1464.12</v>
      </c>
      <c r="R18" s="34">
        <f t="shared" si="30"/>
        <v>0</v>
      </c>
      <c r="S18" s="34">
        <f t="shared" si="31"/>
        <v>313.64</v>
      </c>
      <c r="T18" s="35">
        <f t="shared" si="32"/>
        <v>124.84</v>
      </c>
      <c r="U18" s="34">
        <f t="shared" si="33"/>
        <v>11.76</v>
      </c>
      <c r="V18" s="35">
        <f t="shared" si="34"/>
        <v>209</v>
      </c>
      <c r="W18" s="35">
        <f t="shared" si="35"/>
        <v>54</v>
      </c>
      <c r="X18" s="34">
        <f t="shared" si="36"/>
        <v>713.24</v>
      </c>
      <c r="Y18" s="34">
        <f t="shared" si="37"/>
        <v>2177.36</v>
      </c>
      <c r="Z18" s="34"/>
      <c r="AA18" s="45" t="s">
        <v>77</v>
      </c>
      <c r="AB18" s="46">
        <f t="shared" ref="AB18:AH18" si="46">K18+R18</f>
        <v>47.05</v>
      </c>
      <c r="AC18" s="46">
        <f t="shared" si="46"/>
        <v>940.93</v>
      </c>
      <c r="AD18" s="46">
        <f t="shared" si="46"/>
        <v>624.18</v>
      </c>
      <c r="AE18" s="46">
        <f t="shared" si="46"/>
        <v>39.2</v>
      </c>
      <c r="AF18" s="46">
        <f t="shared" si="46"/>
        <v>418</v>
      </c>
      <c r="AG18" s="46">
        <f t="shared" si="46"/>
        <v>108</v>
      </c>
      <c r="AH18" s="46">
        <f t="shared" si="46"/>
        <v>2177.36</v>
      </c>
      <c r="AI18" s="45" t="s">
        <v>31</v>
      </c>
    </row>
    <row r="19" s="15" customFormat="1" ht="16" customHeight="1" spans="1:35">
      <c r="A19" s="33">
        <f t="shared" si="22"/>
        <v>16</v>
      </c>
      <c r="B19" s="34" t="s">
        <v>143</v>
      </c>
      <c r="C19" s="34" t="s">
        <v>144</v>
      </c>
      <c r="D19" s="36" t="s">
        <v>145</v>
      </c>
      <c r="E19" s="34">
        <v>3920.55</v>
      </c>
      <c r="F19" s="34">
        <v>3920.55</v>
      </c>
      <c r="G19" s="35">
        <v>6241.75</v>
      </c>
      <c r="H19" s="34">
        <v>3920.55</v>
      </c>
      <c r="I19" s="35">
        <v>3180</v>
      </c>
      <c r="J19" s="35">
        <v>108</v>
      </c>
      <c r="K19" s="34">
        <f t="shared" si="23"/>
        <v>47.05</v>
      </c>
      <c r="L19" s="34">
        <f t="shared" si="24"/>
        <v>627.29</v>
      </c>
      <c r="M19" s="35">
        <f t="shared" si="25"/>
        <v>499.34</v>
      </c>
      <c r="N19" s="34">
        <f t="shared" si="26"/>
        <v>27.44</v>
      </c>
      <c r="O19" s="35">
        <f t="shared" si="27"/>
        <v>159</v>
      </c>
      <c r="P19" s="35">
        <f t="shared" si="28"/>
        <v>54</v>
      </c>
      <c r="Q19" s="35">
        <f t="shared" si="29"/>
        <v>1414.12</v>
      </c>
      <c r="R19" s="34">
        <f t="shared" si="30"/>
        <v>0</v>
      </c>
      <c r="S19" s="34">
        <f t="shared" si="31"/>
        <v>313.64</v>
      </c>
      <c r="T19" s="35">
        <f t="shared" si="32"/>
        <v>124.84</v>
      </c>
      <c r="U19" s="34">
        <f t="shared" si="33"/>
        <v>11.76</v>
      </c>
      <c r="V19" s="35">
        <f t="shared" si="34"/>
        <v>159</v>
      </c>
      <c r="W19" s="35">
        <f t="shared" si="35"/>
        <v>54</v>
      </c>
      <c r="X19" s="34">
        <f t="shared" si="36"/>
        <v>663.24</v>
      </c>
      <c r="Y19" s="34">
        <f t="shared" si="37"/>
        <v>2077.36</v>
      </c>
      <c r="Z19" s="34"/>
      <c r="AA19" s="45" t="s">
        <v>77</v>
      </c>
      <c r="AB19" s="46">
        <f t="shared" ref="AB19:AH19" si="47">K19+R19</f>
        <v>47.05</v>
      </c>
      <c r="AC19" s="46">
        <f t="shared" si="47"/>
        <v>940.93</v>
      </c>
      <c r="AD19" s="46">
        <f t="shared" si="47"/>
        <v>624.18</v>
      </c>
      <c r="AE19" s="46">
        <f t="shared" si="47"/>
        <v>39.2</v>
      </c>
      <c r="AF19" s="46">
        <f t="shared" si="47"/>
        <v>318</v>
      </c>
      <c r="AG19" s="46">
        <f t="shared" si="47"/>
        <v>108</v>
      </c>
      <c r="AH19" s="46">
        <f t="shared" si="47"/>
        <v>2077.36</v>
      </c>
      <c r="AI19" s="45" t="s">
        <v>31</v>
      </c>
    </row>
    <row r="20" s="15" customFormat="1" ht="16" customHeight="1" spans="1:35">
      <c r="A20" s="33">
        <f t="shared" si="22"/>
        <v>17</v>
      </c>
      <c r="B20" s="34" t="s">
        <v>143</v>
      </c>
      <c r="C20" s="37" t="s">
        <v>146</v>
      </c>
      <c r="D20" s="38" t="s">
        <v>147</v>
      </c>
      <c r="E20" s="34">
        <v>3920.55</v>
      </c>
      <c r="F20" s="34">
        <v>3920.55</v>
      </c>
      <c r="G20" s="35">
        <v>6241.75</v>
      </c>
      <c r="H20" s="34">
        <v>3920.55</v>
      </c>
      <c r="I20" s="35">
        <v>3180</v>
      </c>
      <c r="J20" s="35">
        <v>108</v>
      </c>
      <c r="K20" s="34">
        <f t="shared" si="23"/>
        <v>47.05</v>
      </c>
      <c r="L20" s="34">
        <f t="shared" si="24"/>
        <v>627.29</v>
      </c>
      <c r="M20" s="35">
        <f t="shared" si="25"/>
        <v>499.34</v>
      </c>
      <c r="N20" s="34">
        <f t="shared" si="26"/>
        <v>27.44</v>
      </c>
      <c r="O20" s="35">
        <f t="shared" si="27"/>
        <v>159</v>
      </c>
      <c r="P20" s="35">
        <f t="shared" si="28"/>
        <v>54</v>
      </c>
      <c r="Q20" s="35">
        <f t="shared" si="29"/>
        <v>1414.12</v>
      </c>
      <c r="R20" s="34">
        <f t="shared" si="30"/>
        <v>0</v>
      </c>
      <c r="S20" s="34">
        <f t="shared" si="31"/>
        <v>313.64</v>
      </c>
      <c r="T20" s="35">
        <f t="shared" si="32"/>
        <v>124.84</v>
      </c>
      <c r="U20" s="34">
        <f t="shared" si="33"/>
        <v>11.76</v>
      </c>
      <c r="V20" s="35">
        <f t="shared" si="34"/>
        <v>159</v>
      </c>
      <c r="W20" s="35">
        <f t="shared" si="35"/>
        <v>54</v>
      </c>
      <c r="X20" s="34">
        <f t="shared" si="36"/>
        <v>663.24</v>
      </c>
      <c r="Y20" s="34">
        <f t="shared" si="37"/>
        <v>2077.36</v>
      </c>
      <c r="Z20" s="34"/>
      <c r="AA20" s="45" t="s">
        <v>78</v>
      </c>
      <c r="AB20" s="46">
        <f t="shared" ref="AB20:AH20" si="48">K20+R20</f>
        <v>47.05</v>
      </c>
      <c r="AC20" s="46">
        <f t="shared" si="48"/>
        <v>940.93</v>
      </c>
      <c r="AD20" s="46">
        <f t="shared" si="48"/>
        <v>624.18</v>
      </c>
      <c r="AE20" s="46">
        <f t="shared" si="48"/>
        <v>39.2</v>
      </c>
      <c r="AF20" s="46">
        <f t="shared" si="48"/>
        <v>318</v>
      </c>
      <c r="AG20" s="46">
        <f t="shared" si="48"/>
        <v>108</v>
      </c>
      <c r="AH20" s="46">
        <f t="shared" si="48"/>
        <v>2077.36</v>
      </c>
      <c r="AI20" s="45" t="s">
        <v>32</v>
      </c>
    </row>
    <row r="21" s="15" customFormat="1" ht="16" customHeight="1" spans="1:35">
      <c r="A21" s="33">
        <f t="shared" si="22"/>
        <v>18</v>
      </c>
      <c r="B21" s="34" t="s">
        <v>148</v>
      </c>
      <c r="C21" s="37" t="s">
        <v>149</v>
      </c>
      <c r="D21" s="191" t="s">
        <v>150</v>
      </c>
      <c r="E21" s="34">
        <v>3920.55</v>
      </c>
      <c r="F21" s="34">
        <v>3920.55</v>
      </c>
      <c r="G21" s="35">
        <v>6241.75</v>
      </c>
      <c r="H21" s="34">
        <v>3920.55</v>
      </c>
      <c r="I21" s="35">
        <v>3180</v>
      </c>
      <c r="J21" s="35">
        <v>108</v>
      </c>
      <c r="K21" s="34">
        <f t="shared" si="23"/>
        <v>47.05</v>
      </c>
      <c r="L21" s="34">
        <f t="shared" si="24"/>
        <v>627.29</v>
      </c>
      <c r="M21" s="35">
        <f t="shared" si="25"/>
        <v>499.34</v>
      </c>
      <c r="N21" s="34">
        <f t="shared" si="26"/>
        <v>27.44</v>
      </c>
      <c r="O21" s="35">
        <f t="shared" si="27"/>
        <v>159</v>
      </c>
      <c r="P21" s="35">
        <f t="shared" si="28"/>
        <v>54</v>
      </c>
      <c r="Q21" s="35">
        <f t="shared" si="29"/>
        <v>1414.12</v>
      </c>
      <c r="R21" s="34">
        <f t="shared" si="30"/>
        <v>0</v>
      </c>
      <c r="S21" s="34">
        <f t="shared" si="31"/>
        <v>313.64</v>
      </c>
      <c r="T21" s="35">
        <f t="shared" si="32"/>
        <v>124.84</v>
      </c>
      <c r="U21" s="34">
        <f t="shared" si="33"/>
        <v>11.76</v>
      </c>
      <c r="V21" s="35">
        <f t="shared" si="34"/>
        <v>159</v>
      </c>
      <c r="W21" s="35">
        <f t="shared" si="35"/>
        <v>54</v>
      </c>
      <c r="X21" s="34">
        <f t="shared" si="36"/>
        <v>663.24</v>
      </c>
      <c r="Y21" s="34">
        <f t="shared" si="37"/>
        <v>2077.36</v>
      </c>
      <c r="Z21" s="34"/>
      <c r="AA21" s="45" t="s">
        <v>53</v>
      </c>
      <c r="AB21" s="46">
        <f t="shared" ref="AB21:AH21" si="49">K21+R21</f>
        <v>47.05</v>
      </c>
      <c r="AC21" s="46">
        <f t="shared" si="49"/>
        <v>940.93</v>
      </c>
      <c r="AD21" s="46">
        <f t="shared" si="49"/>
        <v>624.18</v>
      </c>
      <c r="AE21" s="46">
        <f t="shared" si="49"/>
        <v>39.2</v>
      </c>
      <c r="AF21" s="46">
        <f t="shared" si="49"/>
        <v>318</v>
      </c>
      <c r="AG21" s="46">
        <f t="shared" si="49"/>
        <v>108</v>
      </c>
      <c r="AH21" s="46">
        <f t="shared" si="49"/>
        <v>2077.36</v>
      </c>
      <c r="AI21" s="45" t="s">
        <v>35</v>
      </c>
    </row>
    <row r="22" s="15" customFormat="1" ht="16" customHeight="1" spans="1:35">
      <c r="A22" s="33">
        <f t="shared" si="22"/>
        <v>19</v>
      </c>
      <c r="B22" s="34" t="s">
        <v>148</v>
      </c>
      <c r="C22" s="34" t="s">
        <v>151</v>
      </c>
      <c r="D22" s="36" t="s">
        <v>152</v>
      </c>
      <c r="E22" s="34">
        <v>3920.55</v>
      </c>
      <c r="F22" s="34">
        <v>3920.55</v>
      </c>
      <c r="G22" s="35">
        <v>6241.75</v>
      </c>
      <c r="H22" s="34">
        <v>3920.55</v>
      </c>
      <c r="I22" s="35">
        <v>4180</v>
      </c>
      <c r="J22" s="35">
        <v>108</v>
      </c>
      <c r="K22" s="34">
        <f t="shared" si="23"/>
        <v>47.05</v>
      </c>
      <c r="L22" s="34">
        <f t="shared" si="24"/>
        <v>627.29</v>
      </c>
      <c r="M22" s="35">
        <f t="shared" si="25"/>
        <v>499.34</v>
      </c>
      <c r="N22" s="34">
        <f t="shared" si="26"/>
        <v>27.44</v>
      </c>
      <c r="O22" s="35">
        <f t="shared" si="27"/>
        <v>209</v>
      </c>
      <c r="P22" s="35">
        <f t="shared" si="28"/>
        <v>54</v>
      </c>
      <c r="Q22" s="35">
        <f t="shared" si="29"/>
        <v>1464.12</v>
      </c>
      <c r="R22" s="34">
        <f t="shared" si="30"/>
        <v>0</v>
      </c>
      <c r="S22" s="34">
        <f t="shared" si="31"/>
        <v>313.64</v>
      </c>
      <c r="T22" s="35">
        <f t="shared" si="32"/>
        <v>124.84</v>
      </c>
      <c r="U22" s="34">
        <f t="shared" si="33"/>
        <v>11.76</v>
      </c>
      <c r="V22" s="35">
        <f t="shared" si="34"/>
        <v>209</v>
      </c>
      <c r="W22" s="35">
        <f t="shared" si="35"/>
        <v>54</v>
      </c>
      <c r="X22" s="34">
        <f t="shared" si="36"/>
        <v>713.24</v>
      </c>
      <c r="Y22" s="34">
        <f t="shared" si="37"/>
        <v>2177.36</v>
      </c>
      <c r="Z22" s="34"/>
      <c r="AA22" s="45" t="s">
        <v>62</v>
      </c>
      <c r="AB22" s="46">
        <f t="shared" ref="AB22:AH22" si="50">K22+R22</f>
        <v>47.05</v>
      </c>
      <c r="AC22" s="46">
        <f t="shared" si="50"/>
        <v>940.93</v>
      </c>
      <c r="AD22" s="46">
        <f t="shared" si="50"/>
        <v>624.18</v>
      </c>
      <c r="AE22" s="46">
        <f t="shared" si="50"/>
        <v>39.2</v>
      </c>
      <c r="AF22" s="46">
        <f t="shared" si="50"/>
        <v>418</v>
      </c>
      <c r="AG22" s="46">
        <f t="shared" si="50"/>
        <v>108</v>
      </c>
      <c r="AH22" s="46">
        <f t="shared" si="50"/>
        <v>2177.36</v>
      </c>
      <c r="AI22" s="45" t="s">
        <v>36</v>
      </c>
    </row>
    <row r="23" s="15" customFormat="1" ht="16" customHeight="1" spans="1:35">
      <c r="A23" s="33">
        <f t="shared" si="22"/>
        <v>20</v>
      </c>
      <c r="B23" s="34" t="s">
        <v>108</v>
      </c>
      <c r="C23" s="34" t="s">
        <v>153</v>
      </c>
      <c r="D23" s="36" t="s">
        <v>154</v>
      </c>
      <c r="E23" s="34">
        <v>3920.55</v>
      </c>
      <c r="F23" s="34">
        <v>3920.55</v>
      </c>
      <c r="G23" s="35">
        <v>6241.75</v>
      </c>
      <c r="H23" s="34">
        <v>3920.55</v>
      </c>
      <c r="I23" s="35">
        <v>3180</v>
      </c>
      <c r="J23" s="35">
        <v>108</v>
      </c>
      <c r="K23" s="34">
        <f t="shared" si="23"/>
        <v>47.05</v>
      </c>
      <c r="L23" s="34">
        <f t="shared" si="24"/>
        <v>627.29</v>
      </c>
      <c r="M23" s="35">
        <f t="shared" si="25"/>
        <v>499.34</v>
      </c>
      <c r="N23" s="34">
        <f t="shared" si="26"/>
        <v>27.44</v>
      </c>
      <c r="O23" s="35">
        <f t="shared" si="27"/>
        <v>159</v>
      </c>
      <c r="P23" s="35">
        <f t="shared" si="28"/>
        <v>54</v>
      </c>
      <c r="Q23" s="35">
        <f t="shared" si="29"/>
        <v>1414.12</v>
      </c>
      <c r="R23" s="34">
        <f t="shared" si="30"/>
        <v>0</v>
      </c>
      <c r="S23" s="34">
        <f t="shared" si="31"/>
        <v>313.64</v>
      </c>
      <c r="T23" s="35">
        <f t="shared" si="32"/>
        <v>124.84</v>
      </c>
      <c r="U23" s="34">
        <f t="shared" si="33"/>
        <v>11.76</v>
      </c>
      <c r="V23" s="35">
        <f t="shared" si="34"/>
        <v>159</v>
      </c>
      <c r="W23" s="35">
        <f t="shared" si="35"/>
        <v>54</v>
      </c>
      <c r="X23" s="34">
        <f t="shared" si="36"/>
        <v>663.24</v>
      </c>
      <c r="Y23" s="34">
        <f t="shared" si="37"/>
        <v>2077.36</v>
      </c>
      <c r="Z23" s="34"/>
      <c r="AA23" s="45" t="s">
        <v>69</v>
      </c>
      <c r="AB23" s="46">
        <f t="shared" ref="AB23:AH23" si="51">K23+R23</f>
        <v>47.05</v>
      </c>
      <c r="AC23" s="46">
        <f t="shared" si="51"/>
        <v>940.93</v>
      </c>
      <c r="AD23" s="46">
        <f t="shared" si="51"/>
        <v>624.18</v>
      </c>
      <c r="AE23" s="46">
        <f t="shared" si="51"/>
        <v>39.2</v>
      </c>
      <c r="AF23" s="46">
        <f t="shared" si="51"/>
        <v>318</v>
      </c>
      <c r="AG23" s="46">
        <f t="shared" si="51"/>
        <v>108</v>
      </c>
      <c r="AH23" s="46">
        <f t="shared" si="51"/>
        <v>2077.36</v>
      </c>
      <c r="AI23" s="45" t="s">
        <v>35</v>
      </c>
    </row>
    <row r="24" s="15" customFormat="1" ht="16" customHeight="1" spans="1:35">
      <c r="A24" s="33">
        <f t="shared" si="22"/>
        <v>21</v>
      </c>
      <c r="B24" s="34" t="s">
        <v>41</v>
      </c>
      <c r="C24" s="39" t="s">
        <v>155</v>
      </c>
      <c r="D24" s="36" t="s">
        <v>156</v>
      </c>
      <c r="E24" s="34">
        <v>3920.55</v>
      </c>
      <c r="F24" s="34">
        <v>3920.55</v>
      </c>
      <c r="G24" s="35">
        <v>6241.75</v>
      </c>
      <c r="H24" s="34">
        <v>3920.55</v>
      </c>
      <c r="I24" s="35">
        <v>0</v>
      </c>
      <c r="J24" s="35">
        <v>108</v>
      </c>
      <c r="K24" s="34">
        <f t="shared" si="23"/>
        <v>47.05</v>
      </c>
      <c r="L24" s="34">
        <f t="shared" si="24"/>
        <v>627.29</v>
      </c>
      <c r="M24" s="35">
        <f t="shared" si="25"/>
        <v>499.34</v>
      </c>
      <c r="N24" s="34">
        <f t="shared" si="26"/>
        <v>27.44</v>
      </c>
      <c r="O24" s="35">
        <f t="shared" si="27"/>
        <v>0</v>
      </c>
      <c r="P24" s="35">
        <f t="shared" si="28"/>
        <v>54</v>
      </c>
      <c r="Q24" s="35">
        <f t="shared" si="29"/>
        <v>1255.12</v>
      </c>
      <c r="R24" s="34">
        <f t="shared" si="30"/>
        <v>0</v>
      </c>
      <c r="S24" s="34">
        <f t="shared" si="31"/>
        <v>313.64</v>
      </c>
      <c r="T24" s="35">
        <f t="shared" si="32"/>
        <v>124.84</v>
      </c>
      <c r="U24" s="34">
        <f t="shared" si="33"/>
        <v>11.76</v>
      </c>
      <c r="V24" s="35">
        <f t="shared" si="34"/>
        <v>0</v>
      </c>
      <c r="W24" s="35">
        <f t="shared" si="35"/>
        <v>54</v>
      </c>
      <c r="X24" s="34">
        <f t="shared" si="36"/>
        <v>504.24</v>
      </c>
      <c r="Y24" s="34">
        <f t="shared" si="37"/>
        <v>1759.36</v>
      </c>
      <c r="Z24" s="34"/>
      <c r="AA24" s="45" t="s">
        <v>41</v>
      </c>
      <c r="AB24" s="46">
        <f t="shared" ref="AB24:AH24" si="52">K24+R24</f>
        <v>47.05</v>
      </c>
      <c r="AC24" s="46">
        <f t="shared" si="52"/>
        <v>940.93</v>
      </c>
      <c r="AD24" s="46">
        <f t="shared" si="52"/>
        <v>624.18</v>
      </c>
      <c r="AE24" s="46">
        <f t="shared" si="52"/>
        <v>39.2</v>
      </c>
      <c r="AF24" s="46">
        <f t="shared" si="52"/>
        <v>0</v>
      </c>
      <c r="AG24" s="46">
        <f t="shared" si="52"/>
        <v>108</v>
      </c>
      <c r="AH24" s="46">
        <f t="shared" si="52"/>
        <v>1759.36</v>
      </c>
      <c r="AI24" s="45" t="s">
        <v>31</v>
      </c>
    </row>
    <row r="25" s="15" customFormat="1" ht="16" customHeight="1" spans="1:35">
      <c r="A25" s="33">
        <f t="shared" si="22"/>
        <v>22</v>
      </c>
      <c r="B25" s="34" t="s">
        <v>41</v>
      </c>
      <c r="C25" s="34" t="s">
        <v>157</v>
      </c>
      <c r="D25" s="36" t="s">
        <v>158</v>
      </c>
      <c r="E25" s="34">
        <v>3920.55</v>
      </c>
      <c r="F25" s="34">
        <v>3920.55</v>
      </c>
      <c r="G25" s="35">
        <v>6241.75</v>
      </c>
      <c r="H25" s="34">
        <v>3920.55</v>
      </c>
      <c r="I25" s="35">
        <v>3180</v>
      </c>
      <c r="J25" s="35">
        <v>108</v>
      </c>
      <c r="K25" s="34">
        <f t="shared" si="23"/>
        <v>47.05</v>
      </c>
      <c r="L25" s="34">
        <f t="shared" si="24"/>
        <v>627.29</v>
      </c>
      <c r="M25" s="35">
        <f t="shared" si="25"/>
        <v>499.34</v>
      </c>
      <c r="N25" s="34">
        <f t="shared" si="26"/>
        <v>27.44</v>
      </c>
      <c r="O25" s="35">
        <f t="shared" si="27"/>
        <v>159</v>
      </c>
      <c r="P25" s="35">
        <f t="shared" si="28"/>
        <v>54</v>
      </c>
      <c r="Q25" s="35">
        <f t="shared" si="29"/>
        <v>1414.12</v>
      </c>
      <c r="R25" s="34">
        <f t="shared" si="30"/>
        <v>0</v>
      </c>
      <c r="S25" s="34">
        <f t="shared" si="31"/>
        <v>313.64</v>
      </c>
      <c r="T25" s="35">
        <f t="shared" si="32"/>
        <v>124.84</v>
      </c>
      <c r="U25" s="34">
        <f t="shared" si="33"/>
        <v>11.76</v>
      </c>
      <c r="V25" s="35">
        <f t="shared" si="34"/>
        <v>159</v>
      </c>
      <c r="W25" s="35">
        <f t="shared" si="35"/>
        <v>54</v>
      </c>
      <c r="X25" s="34">
        <f t="shared" si="36"/>
        <v>663.24</v>
      </c>
      <c r="Y25" s="34">
        <f t="shared" si="37"/>
        <v>2077.36</v>
      </c>
      <c r="Z25" s="34"/>
      <c r="AA25" s="45" t="s">
        <v>41</v>
      </c>
      <c r="AB25" s="46">
        <f t="shared" ref="AB25:AH25" si="53">K25+R25</f>
        <v>47.05</v>
      </c>
      <c r="AC25" s="46">
        <f t="shared" si="53"/>
        <v>940.93</v>
      </c>
      <c r="AD25" s="46">
        <f t="shared" si="53"/>
        <v>624.18</v>
      </c>
      <c r="AE25" s="46">
        <f t="shared" si="53"/>
        <v>39.2</v>
      </c>
      <c r="AF25" s="46">
        <f t="shared" si="53"/>
        <v>318</v>
      </c>
      <c r="AG25" s="46">
        <f t="shared" si="53"/>
        <v>108</v>
      </c>
      <c r="AH25" s="46">
        <f t="shared" si="53"/>
        <v>2077.36</v>
      </c>
      <c r="AI25" s="45" t="s">
        <v>31</v>
      </c>
    </row>
    <row r="26" s="15" customFormat="1" ht="16" customHeight="1" spans="1:35">
      <c r="A26" s="33">
        <f t="shared" si="22"/>
        <v>23</v>
      </c>
      <c r="B26" s="34" t="s">
        <v>41</v>
      </c>
      <c r="C26" s="34" t="s">
        <v>159</v>
      </c>
      <c r="D26" s="36" t="s">
        <v>160</v>
      </c>
      <c r="E26" s="34">
        <v>3920.55</v>
      </c>
      <c r="F26" s="34">
        <v>3920.55</v>
      </c>
      <c r="G26" s="35">
        <v>6241.75</v>
      </c>
      <c r="H26" s="34">
        <v>3920.55</v>
      </c>
      <c r="I26" s="35">
        <v>3180</v>
      </c>
      <c r="J26" s="35">
        <v>108</v>
      </c>
      <c r="K26" s="34">
        <f t="shared" si="23"/>
        <v>47.05</v>
      </c>
      <c r="L26" s="34">
        <f t="shared" si="24"/>
        <v>627.29</v>
      </c>
      <c r="M26" s="35">
        <f t="shared" si="25"/>
        <v>499.34</v>
      </c>
      <c r="N26" s="34">
        <f t="shared" si="26"/>
        <v>27.44</v>
      </c>
      <c r="O26" s="35">
        <f t="shared" si="27"/>
        <v>159</v>
      </c>
      <c r="P26" s="35">
        <f t="shared" si="28"/>
        <v>54</v>
      </c>
      <c r="Q26" s="35">
        <f t="shared" si="29"/>
        <v>1414.12</v>
      </c>
      <c r="R26" s="34">
        <f t="shared" si="30"/>
        <v>0</v>
      </c>
      <c r="S26" s="34">
        <f t="shared" si="31"/>
        <v>313.64</v>
      </c>
      <c r="T26" s="35">
        <f t="shared" si="32"/>
        <v>124.84</v>
      </c>
      <c r="U26" s="34">
        <f t="shared" si="33"/>
        <v>11.76</v>
      </c>
      <c r="V26" s="35">
        <f t="shared" si="34"/>
        <v>159</v>
      </c>
      <c r="W26" s="35">
        <f t="shared" si="35"/>
        <v>54</v>
      </c>
      <c r="X26" s="34">
        <f t="shared" si="36"/>
        <v>663.24</v>
      </c>
      <c r="Y26" s="34">
        <f t="shared" si="37"/>
        <v>2077.36</v>
      </c>
      <c r="Z26" s="34"/>
      <c r="AA26" s="45" t="s">
        <v>41</v>
      </c>
      <c r="AB26" s="46">
        <f t="shared" ref="AB26:AH26" si="54">K26+R26</f>
        <v>47.05</v>
      </c>
      <c r="AC26" s="46">
        <f t="shared" si="54"/>
        <v>940.93</v>
      </c>
      <c r="AD26" s="46">
        <f t="shared" si="54"/>
        <v>624.18</v>
      </c>
      <c r="AE26" s="46">
        <f t="shared" si="54"/>
        <v>39.2</v>
      </c>
      <c r="AF26" s="46">
        <f t="shared" si="54"/>
        <v>318</v>
      </c>
      <c r="AG26" s="46">
        <f t="shared" si="54"/>
        <v>108</v>
      </c>
      <c r="AH26" s="46">
        <f t="shared" si="54"/>
        <v>2077.36</v>
      </c>
      <c r="AI26" s="45" t="s">
        <v>31</v>
      </c>
    </row>
    <row r="27" spans="1:36">
      <c r="A27" s="33">
        <f t="shared" si="22"/>
        <v>24</v>
      </c>
      <c r="B27" s="34" t="s">
        <v>161</v>
      </c>
      <c r="C27" s="34" t="s">
        <v>162</v>
      </c>
      <c r="D27" s="36" t="s">
        <v>163</v>
      </c>
      <c r="E27" s="34">
        <v>3920.55</v>
      </c>
      <c r="F27" s="34">
        <v>3920.55</v>
      </c>
      <c r="G27" s="35">
        <v>6241.75</v>
      </c>
      <c r="H27" s="34">
        <v>3920.55</v>
      </c>
      <c r="I27" s="35">
        <v>3180</v>
      </c>
      <c r="J27" s="35">
        <v>108</v>
      </c>
      <c r="K27" s="34">
        <f t="shared" si="23"/>
        <v>47.05</v>
      </c>
      <c r="L27" s="34">
        <f t="shared" si="24"/>
        <v>627.29</v>
      </c>
      <c r="M27" s="35">
        <f t="shared" si="25"/>
        <v>499.34</v>
      </c>
      <c r="N27" s="34">
        <f t="shared" si="26"/>
        <v>27.44</v>
      </c>
      <c r="O27" s="35">
        <f t="shared" si="27"/>
        <v>159</v>
      </c>
      <c r="P27" s="35">
        <f t="shared" si="28"/>
        <v>54</v>
      </c>
      <c r="Q27" s="35">
        <f t="shared" si="29"/>
        <v>1414.12</v>
      </c>
      <c r="R27" s="34">
        <f t="shared" si="30"/>
        <v>0</v>
      </c>
      <c r="S27" s="34">
        <f t="shared" si="31"/>
        <v>313.64</v>
      </c>
      <c r="T27" s="35">
        <f t="shared" si="32"/>
        <v>124.84</v>
      </c>
      <c r="U27" s="34">
        <f t="shared" si="33"/>
        <v>11.76</v>
      </c>
      <c r="V27" s="35">
        <f t="shared" si="34"/>
        <v>159</v>
      </c>
      <c r="W27" s="35">
        <f t="shared" si="35"/>
        <v>54</v>
      </c>
      <c r="X27" s="34">
        <f t="shared" si="36"/>
        <v>663.24</v>
      </c>
      <c r="Y27" s="34">
        <f t="shared" si="37"/>
        <v>2077.36</v>
      </c>
      <c r="Z27" s="34"/>
      <c r="AA27" s="45" t="s">
        <v>69</v>
      </c>
      <c r="AB27" s="46">
        <f t="shared" ref="AB27:AH27" si="55">K27+R27</f>
        <v>47.05</v>
      </c>
      <c r="AC27" s="46">
        <f t="shared" si="55"/>
        <v>940.93</v>
      </c>
      <c r="AD27" s="46">
        <f t="shared" si="55"/>
        <v>624.18</v>
      </c>
      <c r="AE27" s="46">
        <f t="shared" si="55"/>
        <v>39.2</v>
      </c>
      <c r="AF27" s="46">
        <f t="shared" si="55"/>
        <v>318</v>
      </c>
      <c r="AG27" s="46">
        <f t="shared" si="55"/>
        <v>108</v>
      </c>
      <c r="AH27" s="46">
        <f t="shared" si="55"/>
        <v>2077.36</v>
      </c>
      <c r="AI27" s="45" t="s">
        <v>35</v>
      </c>
      <c r="AJ27" s="15"/>
    </row>
    <row r="28" s="15" customFormat="1" ht="16" customHeight="1" spans="1:35">
      <c r="A28" s="33">
        <f t="shared" si="22"/>
        <v>25</v>
      </c>
      <c r="B28" s="34" t="s">
        <v>164</v>
      </c>
      <c r="C28" s="34" t="s">
        <v>165</v>
      </c>
      <c r="D28" s="36" t="s">
        <v>166</v>
      </c>
      <c r="E28" s="34">
        <v>3920.55</v>
      </c>
      <c r="F28" s="34">
        <v>3920.55</v>
      </c>
      <c r="G28" s="35">
        <v>6241.75</v>
      </c>
      <c r="H28" s="34">
        <v>3920.55</v>
      </c>
      <c r="I28" s="35">
        <v>3180</v>
      </c>
      <c r="J28" s="35">
        <v>108</v>
      </c>
      <c r="K28" s="34">
        <f t="shared" si="23"/>
        <v>47.05</v>
      </c>
      <c r="L28" s="34">
        <f t="shared" si="24"/>
        <v>627.29</v>
      </c>
      <c r="M28" s="35">
        <f t="shared" si="25"/>
        <v>499.34</v>
      </c>
      <c r="N28" s="34">
        <f t="shared" si="26"/>
        <v>27.44</v>
      </c>
      <c r="O28" s="35">
        <f t="shared" si="27"/>
        <v>159</v>
      </c>
      <c r="P28" s="35">
        <f t="shared" si="28"/>
        <v>54</v>
      </c>
      <c r="Q28" s="35">
        <f t="shared" si="29"/>
        <v>1414.12</v>
      </c>
      <c r="R28" s="34">
        <f t="shared" si="30"/>
        <v>0</v>
      </c>
      <c r="S28" s="34">
        <f t="shared" si="31"/>
        <v>313.64</v>
      </c>
      <c r="T28" s="35">
        <f t="shared" si="32"/>
        <v>124.84</v>
      </c>
      <c r="U28" s="34">
        <f t="shared" si="33"/>
        <v>11.76</v>
      </c>
      <c r="V28" s="35">
        <f t="shared" si="34"/>
        <v>159</v>
      </c>
      <c r="W28" s="35">
        <f t="shared" si="35"/>
        <v>54</v>
      </c>
      <c r="X28" s="34">
        <f t="shared" si="36"/>
        <v>663.24</v>
      </c>
      <c r="Y28" s="34">
        <f t="shared" si="37"/>
        <v>2077.36</v>
      </c>
      <c r="Z28" s="34"/>
      <c r="AA28" s="45" t="s">
        <v>68</v>
      </c>
      <c r="AB28" s="46">
        <f t="shared" ref="AB28:AH28" si="56">K28+R28</f>
        <v>47.05</v>
      </c>
      <c r="AC28" s="46">
        <f t="shared" si="56"/>
        <v>940.93</v>
      </c>
      <c r="AD28" s="46">
        <f t="shared" si="56"/>
        <v>624.18</v>
      </c>
      <c r="AE28" s="46">
        <f t="shared" si="56"/>
        <v>39.2</v>
      </c>
      <c r="AF28" s="46">
        <f t="shared" si="56"/>
        <v>318</v>
      </c>
      <c r="AG28" s="46">
        <f t="shared" si="56"/>
        <v>108</v>
      </c>
      <c r="AH28" s="46">
        <f t="shared" si="56"/>
        <v>2077.36</v>
      </c>
      <c r="AI28" s="45" t="s">
        <v>34</v>
      </c>
    </row>
    <row r="29" s="15" customFormat="1" ht="16" customHeight="1" spans="1:35">
      <c r="A29" s="33">
        <f t="shared" si="22"/>
        <v>26</v>
      </c>
      <c r="B29" s="34" t="s">
        <v>167</v>
      </c>
      <c r="C29" s="34" t="s">
        <v>168</v>
      </c>
      <c r="D29" s="36" t="s">
        <v>169</v>
      </c>
      <c r="E29" s="34">
        <v>3920.55</v>
      </c>
      <c r="F29" s="34">
        <v>3920.55</v>
      </c>
      <c r="G29" s="35">
        <v>6241.75</v>
      </c>
      <c r="H29" s="34">
        <v>3920.55</v>
      </c>
      <c r="I29" s="35">
        <v>3180</v>
      </c>
      <c r="J29" s="35">
        <v>108</v>
      </c>
      <c r="K29" s="34">
        <f t="shared" si="23"/>
        <v>47.05</v>
      </c>
      <c r="L29" s="34">
        <f t="shared" si="24"/>
        <v>627.29</v>
      </c>
      <c r="M29" s="35">
        <f t="shared" si="25"/>
        <v>499.34</v>
      </c>
      <c r="N29" s="34">
        <f t="shared" si="26"/>
        <v>27.44</v>
      </c>
      <c r="O29" s="35">
        <f t="shared" si="27"/>
        <v>159</v>
      </c>
      <c r="P29" s="35">
        <f t="shared" si="28"/>
        <v>54</v>
      </c>
      <c r="Q29" s="35">
        <f t="shared" si="29"/>
        <v>1414.12</v>
      </c>
      <c r="R29" s="34">
        <f t="shared" si="30"/>
        <v>0</v>
      </c>
      <c r="S29" s="34">
        <f t="shared" si="31"/>
        <v>313.64</v>
      </c>
      <c r="T29" s="35">
        <f t="shared" si="32"/>
        <v>124.84</v>
      </c>
      <c r="U29" s="34">
        <f t="shared" si="33"/>
        <v>11.76</v>
      </c>
      <c r="V29" s="35">
        <f t="shared" si="34"/>
        <v>159</v>
      </c>
      <c r="W29" s="35">
        <f t="shared" si="35"/>
        <v>54</v>
      </c>
      <c r="X29" s="34">
        <f t="shared" si="36"/>
        <v>663.24</v>
      </c>
      <c r="Y29" s="34">
        <f t="shared" si="37"/>
        <v>2077.36</v>
      </c>
      <c r="Z29" s="34"/>
      <c r="AA29" s="45" t="s">
        <v>53</v>
      </c>
      <c r="AB29" s="46">
        <f t="shared" ref="AB29:AH29" si="57">K29+R29</f>
        <v>47.05</v>
      </c>
      <c r="AC29" s="46">
        <f t="shared" si="57"/>
        <v>940.93</v>
      </c>
      <c r="AD29" s="46">
        <f t="shared" si="57"/>
        <v>624.18</v>
      </c>
      <c r="AE29" s="46">
        <f t="shared" si="57"/>
        <v>39.2</v>
      </c>
      <c r="AF29" s="46">
        <f t="shared" si="57"/>
        <v>318</v>
      </c>
      <c r="AG29" s="46">
        <f t="shared" si="57"/>
        <v>108</v>
      </c>
      <c r="AH29" s="46">
        <f t="shared" si="57"/>
        <v>2077.36</v>
      </c>
      <c r="AI29" s="45" t="s">
        <v>35</v>
      </c>
    </row>
    <row r="30" s="15" customFormat="1" ht="16" customHeight="1" spans="1:35">
      <c r="A30" s="33">
        <f t="shared" si="22"/>
        <v>27</v>
      </c>
      <c r="B30" s="34" t="s">
        <v>167</v>
      </c>
      <c r="C30" s="34" t="s">
        <v>170</v>
      </c>
      <c r="D30" s="36" t="s">
        <v>171</v>
      </c>
      <c r="E30" s="34">
        <v>3920.55</v>
      </c>
      <c r="F30" s="34">
        <v>3920.55</v>
      </c>
      <c r="G30" s="35">
        <v>6241.75</v>
      </c>
      <c r="H30" s="34">
        <v>3920.55</v>
      </c>
      <c r="I30" s="35">
        <v>3180</v>
      </c>
      <c r="J30" s="35">
        <v>108</v>
      </c>
      <c r="K30" s="34">
        <f t="shared" si="23"/>
        <v>47.05</v>
      </c>
      <c r="L30" s="34">
        <f t="shared" si="24"/>
        <v>627.29</v>
      </c>
      <c r="M30" s="35">
        <f t="shared" si="25"/>
        <v>499.34</v>
      </c>
      <c r="N30" s="34">
        <f t="shared" si="26"/>
        <v>27.44</v>
      </c>
      <c r="O30" s="35">
        <f t="shared" si="27"/>
        <v>159</v>
      </c>
      <c r="P30" s="35">
        <f t="shared" si="28"/>
        <v>54</v>
      </c>
      <c r="Q30" s="35">
        <f t="shared" si="29"/>
        <v>1414.12</v>
      </c>
      <c r="R30" s="34">
        <f t="shared" si="30"/>
        <v>0</v>
      </c>
      <c r="S30" s="34">
        <f t="shared" si="31"/>
        <v>313.64</v>
      </c>
      <c r="T30" s="35">
        <f t="shared" si="32"/>
        <v>124.84</v>
      </c>
      <c r="U30" s="34">
        <f t="shared" si="33"/>
        <v>11.76</v>
      </c>
      <c r="V30" s="35">
        <f t="shared" si="34"/>
        <v>159</v>
      </c>
      <c r="W30" s="35">
        <f t="shared" si="35"/>
        <v>54</v>
      </c>
      <c r="X30" s="34">
        <f t="shared" si="36"/>
        <v>663.24</v>
      </c>
      <c r="Y30" s="34">
        <f t="shared" si="37"/>
        <v>2077.36</v>
      </c>
      <c r="Z30" s="34"/>
      <c r="AA30" s="45" t="s">
        <v>73</v>
      </c>
      <c r="AB30" s="46">
        <f t="shared" ref="AB30:AH30" si="58">K30+R30</f>
        <v>47.05</v>
      </c>
      <c r="AC30" s="46">
        <f t="shared" si="58"/>
        <v>940.93</v>
      </c>
      <c r="AD30" s="46">
        <f t="shared" si="58"/>
        <v>624.18</v>
      </c>
      <c r="AE30" s="46">
        <f t="shared" si="58"/>
        <v>39.2</v>
      </c>
      <c r="AF30" s="46">
        <f t="shared" si="58"/>
        <v>318</v>
      </c>
      <c r="AG30" s="46">
        <f t="shared" si="58"/>
        <v>108</v>
      </c>
      <c r="AH30" s="46">
        <f t="shared" si="58"/>
        <v>2077.36</v>
      </c>
      <c r="AI30" s="45" t="s">
        <v>36</v>
      </c>
    </row>
    <row r="31" s="15" customFormat="1" ht="16" customHeight="1" spans="1:35">
      <c r="A31" s="33">
        <f t="shared" si="22"/>
        <v>28</v>
      </c>
      <c r="B31" s="34" t="s">
        <v>117</v>
      </c>
      <c r="C31" s="35" t="s">
        <v>172</v>
      </c>
      <c r="D31" s="36" t="s">
        <v>173</v>
      </c>
      <c r="E31" s="34">
        <v>3920.55</v>
      </c>
      <c r="F31" s="34">
        <v>3920.55</v>
      </c>
      <c r="G31" s="35">
        <v>6241.75</v>
      </c>
      <c r="H31" s="34">
        <v>3920.55</v>
      </c>
      <c r="I31" s="35">
        <v>4180</v>
      </c>
      <c r="J31" s="35">
        <v>108</v>
      </c>
      <c r="K31" s="34">
        <f t="shared" si="23"/>
        <v>47.05</v>
      </c>
      <c r="L31" s="34">
        <f t="shared" si="24"/>
        <v>627.29</v>
      </c>
      <c r="M31" s="35">
        <f t="shared" si="25"/>
        <v>499.34</v>
      </c>
      <c r="N31" s="34">
        <f t="shared" si="26"/>
        <v>27.44</v>
      </c>
      <c r="O31" s="35">
        <f t="shared" si="27"/>
        <v>209</v>
      </c>
      <c r="P31" s="35">
        <f t="shared" si="28"/>
        <v>54</v>
      </c>
      <c r="Q31" s="35">
        <f t="shared" si="29"/>
        <v>1464.12</v>
      </c>
      <c r="R31" s="34">
        <f t="shared" si="30"/>
        <v>0</v>
      </c>
      <c r="S31" s="34">
        <f t="shared" si="31"/>
        <v>313.64</v>
      </c>
      <c r="T31" s="35">
        <f t="shared" si="32"/>
        <v>124.84</v>
      </c>
      <c r="U31" s="34">
        <f t="shared" si="33"/>
        <v>11.76</v>
      </c>
      <c r="V31" s="35">
        <f t="shared" si="34"/>
        <v>209</v>
      </c>
      <c r="W31" s="35">
        <f t="shared" si="35"/>
        <v>54</v>
      </c>
      <c r="X31" s="34">
        <f t="shared" si="36"/>
        <v>713.24</v>
      </c>
      <c r="Y31" s="34">
        <f t="shared" si="37"/>
        <v>2177.36</v>
      </c>
      <c r="Z31" s="34"/>
      <c r="AA31" s="45" t="s">
        <v>53</v>
      </c>
      <c r="AB31" s="46">
        <f t="shared" ref="AB31:AH31" si="59">K31+R31</f>
        <v>47.05</v>
      </c>
      <c r="AC31" s="46">
        <f t="shared" si="59"/>
        <v>940.93</v>
      </c>
      <c r="AD31" s="46">
        <f t="shared" si="59"/>
        <v>624.18</v>
      </c>
      <c r="AE31" s="46">
        <f t="shared" si="59"/>
        <v>39.2</v>
      </c>
      <c r="AF31" s="46">
        <f t="shared" si="59"/>
        <v>418</v>
      </c>
      <c r="AG31" s="46">
        <f t="shared" si="59"/>
        <v>108</v>
      </c>
      <c r="AH31" s="46">
        <f t="shared" si="59"/>
        <v>2177.36</v>
      </c>
      <c r="AI31" s="45" t="s">
        <v>35</v>
      </c>
    </row>
    <row r="32" s="15" customFormat="1" ht="16" customHeight="1" spans="1:35">
      <c r="A32" s="33">
        <f t="shared" si="22"/>
        <v>29</v>
      </c>
      <c r="B32" s="34" t="s">
        <v>167</v>
      </c>
      <c r="C32" s="37" t="s">
        <v>174</v>
      </c>
      <c r="D32" s="38" t="s">
        <v>175</v>
      </c>
      <c r="E32" s="34">
        <v>3920.55</v>
      </c>
      <c r="F32" s="34">
        <v>3920.55</v>
      </c>
      <c r="G32" s="35">
        <v>6241.75</v>
      </c>
      <c r="H32" s="34">
        <v>3920.55</v>
      </c>
      <c r="I32" s="35">
        <v>3180</v>
      </c>
      <c r="J32" s="35">
        <v>108</v>
      </c>
      <c r="K32" s="34">
        <f t="shared" si="23"/>
        <v>47.05</v>
      </c>
      <c r="L32" s="34">
        <f t="shared" si="24"/>
        <v>627.29</v>
      </c>
      <c r="M32" s="35">
        <f t="shared" si="25"/>
        <v>499.34</v>
      </c>
      <c r="N32" s="34">
        <f t="shared" si="26"/>
        <v>27.44</v>
      </c>
      <c r="O32" s="35">
        <f t="shared" si="27"/>
        <v>159</v>
      </c>
      <c r="P32" s="35">
        <f t="shared" si="28"/>
        <v>54</v>
      </c>
      <c r="Q32" s="35">
        <f t="shared" si="29"/>
        <v>1414.12</v>
      </c>
      <c r="R32" s="34">
        <f t="shared" si="30"/>
        <v>0</v>
      </c>
      <c r="S32" s="34">
        <f t="shared" si="31"/>
        <v>313.64</v>
      </c>
      <c r="T32" s="35">
        <f t="shared" si="32"/>
        <v>124.84</v>
      </c>
      <c r="U32" s="34">
        <f t="shared" si="33"/>
        <v>11.76</v>
      </c>
      <c r="V32" s="35">
        <f t="shared" si="34"/>
        <v>159</v>
      </c>
      <c r="W32" s="35">
        <f t="shared" si="35"/>
        <v>54</v>
      </c>
      <c r="X32" s="34">
        <f t="shared" si="36"/>
        <v>663.24</v>
      </c>
      <c r="Y32" s="34">
        <f t="shared" si="37"/>
        <v>2077.36</v>
      </c>
      <c r="Z32" s="34"/>
      <c r="AA32" s="45" t="s">
        <v>69</v>
      </c>
      <c r="AB32" s="46">
        <f t="shared" ref="AB32:AH32" si="60">K32+R32</f>
        <v>47.05</v>
      </c>
      <c r="AC32" s="46">
        <f t="shared" si="60"/>
        <v>940.93</v>
      </c>
      <c r="AD32" s="46">
        <f t="shared" si="60"/>
        <v>624.18</v>
      </c>
      <c r="AE32" s="46">
        <f t="shared" si="60"/>
        <v>39.2</v>
      </c>
      <c r="AF32" s="46">
        <f t="shared" si="60"/>
        <v>318</v>
      </c>
      <c r="AG32" s="46">
        <f t="shared" si="60"/>
        <v>108</v>
      </c>
      <c r="AH32" s="46">
        <f t="shared" si="60"/>
        <v>2077.36</v>
      </c>
      <c r="AI32" s="45" t="s">
        <v>35</v>
      </c>
    </row>
    <row r="33" s="15" customFormat="1" ht="16" customHeight="1" spans="1:35">
      <c r="A33" s="33">
        <f t="shared" si="22"/>
        <v>30</v>
      </c>
      <c r="B33" s="34" t="s">
        <v>176</v>
      </c>
      <c r="C33" s="34" t="s">
        <v>177</v>
      </c>
      <c r="D33" s="36" t="s">
        <v>178</v>
      </c>
      <c r="E33" s="34">
        <v>3920.55</v>
      </c>
      <c r="F33" s="34">
        <v>3920.55</v>
      </c>
      <c r="G33" s="35">
        <v>6241.75</v>
      </c>
      <c r="H33" s="34">
        <v>3920.55</v>
      </c>
      <c r="I33" s="35">
        <v>3180</v>
      </c>
      <c r="J33" s="35">
        <v>108</v>
      </c>
      <c r="K33" s="34">
        <f t="shared" si="23"/>
        <v>47.05</v>
      </c>
      <c r="L33" s="34">
        <f t="shared" si="24"/>
        <v>627.29</v>
      </c>
      <c r="M33" s="35">
        <f t="shared" si="25"/>
        <v>499.34</v>
      </c>
      <c r="N33" s="34">
        <f t="shared" si="26"/>
        <v>27.44</v>
      </c>
      <c r="O33" s="35">
        <f t="shared" si="27"/>
        <v>159</v>
      </c>
      <c r="P33" s="35">
        <f t="shared" si="28"/>
        <v>54</v>
      </c>
      <c r="Q33" s="35">
        <f t="shared" si="29"/>
        <v>1414.12</v>
      </c>
      <c r="R33" s="34">
        <f t="shared" si="30"/>
        <v>0</v>
      </c>
      <c r="S33" s="34">
        <f t="shared" si="31"/>
        <v>313.64</v>
      </c>
      <c r="T33" s="35">
        <f t="shared" si="32"/>
        <v>124.84</v>
      </c>
      <c r="U33" s="34">
        <f t="shared" si="33"/>
        <v>11.76</v>
      </c>
      <c r="V33" s="35">
        <f t="shared" si="34"/>
        <v>159</v>
      </c>
      <c r="W33" s="35">
        <f t="shared" si="35"/>
        <v>54</v>
      </c>
      <c r="X33" s="34">
        <f t="shared" si="36"/>
        <v>663.24</v>
      </c>
      <c r="Y33" s="34">
        <f t="shared" si="37"/>
        <v>2077.36</v>
      </c>
      <c r="Z33" s="34"/>
      <c r="AA33" s="45" t="s">
        <v>76</v>
      </c>
      <c r="AB33" s="46">
        <f t="shared" ref="AB33:AH33" si="61">K33+R33</f>
        <v>47.05</v>
      </c>
      <c r="AC33" s="46">
        <f t="shared" si="61"/>
        <v>940.93</v>
      </c>
      <c r="AD33" s="46">
        <f t="shared" si="61"/>
        <v>624.18</v>
      </c>
      <c r="AE33" s="46">
        <f t="shared" si="61"/>
        <v>39.2</v>
      </c>
      <c r="AF33" s="46">
        <f t="shared" si="61"/>
        <v>318</v>
      </c>
      <c r="AG33" s="46">
        <f t="shared" si="61"/>
        <v>108</v>
      </c>
      <c r="AH33" s="46">
        <f t="shared" si="61"/>
        <v>2077.36</v>
      </c>
      <c r="AI33" s="45" t="s">
        <v>31</v>
      </c>
    </row>
    <row r="34" s="15" customFormat="1" ht="16" customHeight="1" spans="1:35">
      <c r="A34" s="33">
        <f t="shared" si="22"/>
        <v>31</v>
      </c>
      <c r="B34" s="34" t="s">
        <v>117</v>
      </c>
      <c r="C34" s="34" t="s">
        <v>179</v>
      </c>
      <c r="D34" s="36" t="s">
        <v>180</v>
      </c>
      <c r="E34" s="34">
        <v>3920.55</v>
      </c>
      <c r="F34" s="34">
        <v>3920.55</v>
      </c>
      <c r="G34" s="35">
        <v>6241.75</v>
      </c>
      <c r="H34" s="34">
        <v>3920.55</v>
      </c>
      <c r="I34" s="35">
        <v>4180</v>
      </c>
      <c r="J34" s="35">
        <v>108</v>
      </c>
      <c r="K34" s="34">
        <f t="shared" si="23"/>
        <v>47.05</v>
      </c>
      <c r="L34" s="34">
        <f t="shared" si="24"/>
        <v>627.29</v>
      </c>
      <c r="M34" s="35">
        <f t="shared" si="25"/>
        <v>499.34</v>
      </c>
      <c r="N34" s="34">
        <f t="shared" si="26"/>
        <v>27.44</v>
      </c>
      <c r="O34" s="35">
        <f t="shared" si="27"/>
        <v>209</v>
      </c>
      <c r="P34" s="35">
        <f t="shared" si="28"/>
        <v>54</v>
      </c>
      <c r="Q34" s="35">
        <f t="shared" si="29"/>
        <v>1464.12</v>
      </c>
      <c r="R34" s="34">
        <f t="shared" si="30"/>
        <v>0</v>
      </c>
      <c r="S34" s="34">
        <f t="shared" si="31"/>
        <v>313.64</v>
      </c>
      <c r="T34" s="35">
        <f t="shared" si="32"/>
        <v>124.84</v>
      </c>
      <c r="U34" s="34">
        <f t="shared" si="33"/>
        <v>11.76</v>
      </c>
      <c r="V34" s="35">
        <f t="shared" si="34"/>
        <v>209</v>
      </c>
      <c r="W34" s="35">
        <f t="shared" si="35"/>
        <v>54</v>
      </c>
      <c r="X34" s="34">
        <f t="shared" si="36"/>
        <v>713.24</v>
      </c>
      <c r="Y34" s="34">
        <f t="shared" si="37"/>
        <v>2177.36</v>
      </c>
      <c r="Z34" s="34"/>
      <c r="AA34" s="45" t="s">
        <v>53</v>
      </c>
      <c r="AB34" s="46">
        <f t="shared" ref="AB34:AH34" si="62">K34+R34</f>
        <v>47.05</v>
      </c>
      <c r="AC34" s="46">
        <f t="shared" si="62"/>
        <v>940.93</v>
      </c>
      <c r="AD34" s="46">
        <f t="shared" si="62"/>
        <v>624.18</v>
      </c>
      <c r="AE34" s="46">
        <f t="shared" si="62"/>
        <v>39.2</v>
      </c>
      <c r="AF34" s="46">
        <f t="shared" si="62"/>
        <v>418</v>
      </c>
      <c r="AG34" s="46">
        <f t="shared" si="62"/>
        <v>108</v>
      </c>
      <c r="AH34" s="46">
        <f t="shared" si="62"/>
        <v>2177.36</v>
      </c>
      <c r="AI34" s="45" t="s">
        <v>35</v>
      </c>
    </row>
    <row r="35" s="15" customFormat="1" ht="16" customHeight="1" spans="1:35">
      <c r="A35" s="33">
        <f t="shared" si="22"/>
        <v>32</v>
      </c>
      <c r="B35" s="34" t="s">
        <v>181</v>
      </c>
      <c r="C35" s="34" t="s">
        <v>182</v>
      </c>
      <c r="D35" s="36" t="s">
        <v>183</v>
      </c>
      <c r="E35" s="34">
        <v>3920.55</v>
      </c>
      <c r="F35" s="34">
        <v>3920.55</v>
      </c>
      <c r="G35" s="35">
        <v>6241.75</v>
      </c>
      <c r="H35" s="34">
        <v>3920.55</v>
      </c>
      <c r="I35" s="35">
        <v>2544</v>
      </c>
      <c r="J35" s="35">
        <v>108</v>
      </c>
      <c r="K35" s="34">
        <f t="shared" si="23"/>
        <v>47.05</v>
      </c>
      <c r="L35" s="34">
        <f t="shared" si="24"/>
        <v>627.29</v>
      </c>
      <c r="M35" s="35">
        <f t="shared" si="25"/>
        <v>499.34</v>
      </c>
      <c r="N35" s="34">
        <f t="shared" si="26"/>
        <v>27.44</v>
      </c>
      <c r="O35" s="35">
        <f t="shared" si="27"/>
        <v>127.2</v>
      </c>
      <c r="P35" s="35">
        <f t="shared" si="28"/>
        <v>54</v>
      </c>
      <c r="Q35" s="35">
        <f t="shared" si="29"/>
        <v>1382.32</v>
      </c>
      <c r="R35" s="34">
        <f t="shared" si="30"/>
        <v>0</v>
      </c>
      <c r="S35" s="34">
        <f t="shared" si="31"/>
        <v>313.64</v>
      </c>
      <c r="T35" s="35">
        <f t="shared" si="32"/>
        <v>124.84</v>
      </c>
      <c r="U35" s="34">
        <f t="shared" si="33"/>
        <v>11.76</v>
      </c>
      <c r="V35" s="35">
        <f t="shared" si="34"/>
        <v>127.2</v>
      </c>
      <c r="W35" s="35">
        <f t="shared" si="35"/>
        <v>54</v>
      </c>
      <c r="X35" s="34">
        <f t="shared" si="36"/>
        <v>631.44</v>
      </c>
      <c r="Y35" s="34">
        <f t="shared" si="37"/>
        <v>2013.76</v>
      </c>
      <c r="Z35" s="34"/>
      <c r="AA35" s="45" t="s">
        <v>61</v>
      </c>
      <c r="AB35" s="46">
        <f t="shared" ref="AB35:AH35" si="63">K35+R35</f>
        <v>47.05</v>
      </c>
      <c r="AC35" s="46">
        <f t="shared" si="63"/>
        <v>940.93</v>
      </c>
      <c r="AD35" s="46">
        <f t="shared" si="63"/>
        <v>624.18</v>
      </c>
      <c r="AE35" s="46">
        <f t="shared" si="63"/>
        <v>39.2</v>
      </c>
      <c r="AF35" s="46">
        <f t="shared" si="63"/>
        <v>254.4</v>
      </c>
      <c r="AG35" s="46">
        <f t="shared" si="63"/>
        <v>108</v>
      </c>
      <c r="AH35" s="46">
        <f t="shared" si="63"/>
        <v>2013.76</v>
      </c>
      <c r="AI35" s="45" t="s">
        <v>36</v>
      </c>
    </row>
    <row r="36" s="15" customFormat="1" ht="16" customHeight="1" spans="1:35">
      <c r="A36" s="33">
        <f t="shared" si="22"/>
        <v>33</v>
      </c>
      <c r="B36" s="34" t="s">
        <v>184</v>
      </c>
      <c r="C36" s="34" t="s">
        <v>185</v>
      </c>
      <c r="D36" s="36" t="s">
        <v>186</v>
      </c>
      <c r="E36" s="34">
        <v>3920.55</v>
      </c>
      <c r="F36" s="34">
        <v>3920.55</v>
      </c>
      <c r="G36" s="35">
        <v>6241.75</v>
      </c>
      <c r="H36" s="34">
        <v>3920.55</v>
      </c>
      <c r="I36" s="35">
        <v>3180</v>
      </c>
      <c r="J36" s="35">
        <v>108</v>
      </c>
      <c r="K36" s="34">
        <f t="shared" si="23"/>
        <v>47.05</v>
      </c>
      <c r="L36" s="34">
        <f t="shared" si="24"/>
        <v>627.29</v>
      </c>
      <c r="M36" s="35">
        <f t="shared" si="25"/>
        <v>499.34</v>
      </c>
      <c r="N36" s="34">
        <f t="shared" si="26"/>
        <v>27.44</v>
      </c>
      <c r="O36" s="35">
        <f t="shared" si="27"/>
        <v>159</v>
      </c>
      <c r="P36" s="35">
        <f t="shared" si="28"/>
        <v>54</v>
      </c>
      <c r="Q36" s="35">
        <f t="shared" si="29"/>
        <v>1414.12</v>
      </c>
      <c r="R36" s="34">
        <f t="shared" si="30"/>
        <v>0</v>
      </c>
      <c r="S36" s="34">
        <f t="shared" si="31"/>
        <v>313.64</v>
      </c>
      <c r="T36" s="35">
        <f t="shared" si="32"/>
        <v>124.84</v>
      </c>
      <c r="U36" s="34">
        <f t="shared" si="33"/>
        <v>11.76</v>
      </c>
      <c r="V36" s="35">
        <f t="shared" si="34"/>
        <v>159</v>
      </c>
      <c r="W36" s="35">
        <f t="shared" si="35"/>
        <v>54</v>
      </c>
      <c r="X36" s="34">
        <f t="shared" si="36"/>
        <v>663.24</v>
      </c>
      <c r="Y36" s="34">
        <f t="shared" si="37"/>
        <v>2077.36</v>
      </c>
      <c r="Z36" s="34"/>
      <c r="AA36" s="45" t="s">
        <v>47</v>
      </c>
      <c r="AB36" s="46">
        <f t="shared" ref="AB36:AH36" si="64">K36+R36</f>
        <v>47.05</v>
      </c>
      <c r="AC36" s="46">
        <f t="shared" si="64"/>
        <v>940.93</v>
      </c>
      <c r="AD36" s="46">
        <f t="shared" si="64"/>
        <v>624.18</v>
      </c>
      <c r="AE36" s="46">
        <f t="shared" si="64"/>
        <v>39.2</v>
      </c>
      <c r="AF36" s="46">
        <f t="shared" si="64"/>
        <v>318</v>
      </c>
      <c r="AG36" s="46">
        <f t="shared" si="64"/>
        <v>108</v>
      </c>
      <c r="AH36" s="46">
        <f t="shared" si="64"/>
        <v>2077.36</v>
      </c>
      <c r="AI36" s="45" t="s">
        <v>36</v>
      </c>
    </row>
    <row r="37" s="15" customFormat="1" ht="16" customHeight="1" spans="1:35">
      <c r="A37" s="33">
        <f t="shared" si="22"/>
        <v>34</v>
      </c>
      <c r="B37" s="34" t="s">
        <v>187</v>
      </c>
      <c r="C37" s="34" t="s">
        <v>188</v>
      </c>
      <c r="D37" s="36" t="s">
        <v>189</v>
      </c>
      <c r="E37" s="34">
        <v>4500</v>
      </c>
      <c r="F37" s="34">
        <v>4500</v>
      </c>
      <c r="G37" s="35">
        <v>6241.75</v>
      </c>
      <c r="H37" s="34">
        <v>4500</v>
      </c>
      <c r="I37" s="35">
        <v>4180</v>
      </c>
      <c r="J37" s="35">
        <v>108</v>
      </c>
      <c r="K37" s="34">
        <f t="shared" si="23"/>
        <v>54</v>
      </c>
      <c r="L37" s="34">
        <f t="shared" si="24"/>
        <v>720</v>
      </c>
      <c r="M37" s="35">
        <f t="shared" si="25"/>
        <v>499.34</v>
      </c>
      <c r="N37" s="34">
        <f t="shared" si="26"/>
        <v>31.5</v>
      </c>
      <c r="O37" s="35">
        <f t="shared" si="27"/>
        <v>209</v>
      </c>
      <c r="P37" s="35">
        <f t="shared" si="28"/>
        <v>54</v>
      </c>
      <c r="Q37" s="35">
        <f t="shared" si="29"/>
        <v>1567.84</v>
      </c>
      <c r="R37" s="34">
        <f t="shared" si="30"/>
        <v>0</v>
      </c>
      <c r="S37" s="34">
        <f t="shared" si="31"/>
        <v>360</v>
      </c>
      <c r="T37" s="35">
        <f t="shared" si="32"/>
        <v>124.84</v>
      </c>
      <c r="U37" s="34">
        <f t="shared" si="33"/>
        <v>13.5</v>
      </c>
      <c r="V37" s="35">
        <f t="shared" si="34"/>
        <v>209</v>
      </c>
      <c r="W37" s="35">
        <f t="shared" si="35"/>
        <v>54</v>
      </c>
      <c r="X37" s="34">
        <f t="shared" si="36"/>
        <v>761.34</v>
      </c>
      <c r="Y37" s="34">
        <f t="shared" si="37"/>
        <v>2329.18</v>
      </c>
      <c r="Z37" s="34"/>
      <c r="AA37" s="45" t="s">
        <v>76</v>
      </c>
      <c r="AB37" s="46">
        <f t="shared" ref="AB37:AH37" si="65">K37+R37</f>
        <v>54</v>
      </c>
      <c r="AC37" s="46">
        <f t="shared" si="65"/>
        <v>1080</v>
      </c>
      <c r="AD37" s="46">
        <f t="shared" si="65"/>
        <v>624.18</v>
      </c>
      <c r="AE37" s="46">
        <f t="shared" si="65"/>
        <v>45</v>
      </c>
      <c r="AF37" s="46">
        <f t="shared" si="65"/>
        <v>418</v>
      </c>
      <c r="AG37" s="46">
        <f t="shared" si="65"/>
        <v>108</v>
      </c>
      <c r="AH37" s="46">
        <f t="shared" si="65"/>
        <v>2329.18</v>
      </c>
      <c r="AI37" s="45" t="s">
        <v>31</v>
      </c>
    </row>
    <row r="38" s="15" customFormat="1" ht="16" customHeight="1" spans="1:35">
      <c r="A38" s="33">
        <f t="shared" si="22"/>
        <v>35</v>
      </c>
      <c r="B38" s="34" t="s">
        <v>190</v>
      </c>
      <c r="C38" s="34" t="s">
        <v>191</v>
      </c>
      <c r="D38" s="36" t="s">
        <v>192</v>
      </c>
      <c r="E38" s="34">
        <v>3920.55</v>
      </c>
      <c r="F38" s="34">
        <v>3920.55</v>
      </c>
      <c r="G38" s="35">
        <v>6241.75</v>
      </c>
      <c r="H38" s="34">
        <v>3920.55</v>
      </c>
      <c r="I38" s="35">
        <v>3180</v>
      </c>
      <c r="J38" s="35">
        <v>108</v>
      </c>
      <c r="K38" s="34">
        <f t="shared" si="23"/>
        <v>47.05</v>
      </c>
      <c r="L38" s="34">
        <f t="shared" si="24"/>
        <v>627.29</v>
      </c>
      <c r="M38" s="35">
        <f t="shared" si="25"/>
        <v>499.34</v>
      </c>
      <c r="N38" s="34">
        <f t="shared" si="26"/>
        <v>27.44</v>
      </c>
      <c r="O38" s="35">
        <f t="shared" si="27"/>
        <v>159</v>
      </c>
      <c r="P38" s="35">
        <f t="shared" si="28"/>
        <v>54</v>
      </c>
      <c r="Q38" s="35">
        <f t="shared" si="29"/>
        <v>1414.12</v>
      </c>
      <c r="R38" s="34">
        <f t="shared" si="30"/>
        <v>0</v>
      </c>
      <c r="S38" s="34">
        <f t="shared" si="31"/>
        <v>313.64</v>
      </c>
      <c r="T38" s="35">
        <f t="shared" si="32"/>
        <v>124.84</v>
      </c>
      <c r="U38" s="34">
        <f t="shared" si="33"/>
        <v>11.76</v>
      </c>
      <c r="V38" s="35">
        <f t="shared" si="34"/>
        <v>159</v>
      </c>
      <c r="W38" s="35">
        <f t="shared" si="35"/>
        <v>54</v>
      </c>
      <c r="X38" s="34">
        <f t="shared" si="36"/>
        <v>663.24</v>
      </c>
      <c r="Y38" s="34">
        <f t="shared" si="37"/>
        <v>2077.36</v>
      </c>
      <c r="Z38" s="34"/>
      <c r="AA38" s="45" t="s">
        <v>68</v>
      </c>
      <c r="AB38" s="46">
        <f t="shared" ref="AB38:AH38" si="66">K38+R38</f>
        <v>47.05</v>
      </c>
      <c r="AC38" s="46">
        <f t="shared" si="66"/>
        <v>940.93</v>
      </c>
      <c r="AD38" s="46">
        <f t="shared" si="66"/>
        <v>624.18</v>
      </c>
      <c r="AE38" s="46">
        <f t="shared" si="66"/>
        <v>39.2</v>
      </c>
      <c r="AF38" s="46">
        <f t="shared" si="66"/>
        <v>318</v>
      </c>
      <c r="AG38" s="46">
        <f t="shared" si="66"/>
        <v>108</v>
      </c>
      <c r="AH38" s="46">
        <f t="shared" si="66"/>
        <v>2077.36</v>
      </c>
      <c r="AI38" s="45" t="s">
        <v>34</v>
      </c>
    </row>
    <row r="39" s="15" customFormat="1" ht="16" customHeight="1" spans="1:35">
      <c r="A39" s="33">
        <f t="shared" si="22"/>
        <v>36</v>
      </c>
      <c r="B39" s="34" t="s">
        <v>148</v>
      </c>
      <c r="C39" s="34" t="s">
        <v>193</v>
      </c>
      <c r="D39" s="36" t="s">
        <v>194</v>
      </c>
      <c r="E39" s="34">
        <v>3920.55</v>
      </c>
      <c r="F39" s="34">
        <v>3920.55</v>
      </c>
      <c r="G39" s="35">
        <v>6241.75</v>
      </c>
      <c r="H39" s="34">
        <v>3920.55</v>
      </c>
      <c r="I39" s="35">
        <v>3180</v>
      </c>
      <c r="J39" s="35">
        <v>108</v>
      </c>
      <c r="K39" s="34">
        <f t="shared" si="23"/>
        <v>47.05</v>
      </c>
      <c r="L39" s="34">
        <f t="shared" si="24"/>
        <v>627.29</v>
      </c>
      <c r="M39" s="35">
        <f t="shared" si="25"/>
        <v>499.34</v>
      </c>
      <c r="N39" s="34">
        <f t="shared" si="26"/>
        <v>27.44</v>
      </c>
      <c r="O39" s="35">
        <f t="shared" si="27"/>
        <v>159</v>
      </c>
      <c r="P39" s="35">
        <f t="shared" si="28"/>
        <v>54</v>
      </c>
      <c r="Q39" s="35">
        <f t="shared" si="29"/>
        <v>1414.12</v>
      </c>
      <c r="R39" s="34">
        <f t="shared" si="30"/>
        <v>0</v>
      </c>
      <c r="S39" s="34">
        <f t="shared" si="31"/>
        <v>313.64</v>
      </c>
      <c r="T39" s="35">
        <f t="shared" si="32"/>
        <v>124.84</v>
      </c>
      <c r="U39" s="34">
        <f t="shared" si="33"/>
        <v>11.76</v>
      </c>
      <c r="V39" s="35">
        <f t="shared" si="34"/>
        <v>159</v>
      </c>
      <c r="W39" s="35">
        <f t="shared" si="35"/>
        <v>54</v>
      </c>
      <c r="X39" s="34">
        <f t="shared" si="36"/>
        <v>663.24</v>
      </c>
      <c r="Y39" s="34">
        <f t="shared" si="37"/>
        <v>2077.36</v>
      </c>
      <c r="Z39" s="34"/>
      <c r="AA39" s="45" t="s">
        <v>72</v>
      </c>
      <c r="AB39" s="46">
        <f t="shared" ref="AB39:AH39" si="67">K39+R39</f>
        <v>47.05</v>
      </c>
      <c r="AC39" s="46">
        <f t="shared" si="67"/>
        <v>940.93</v>
      </c>
      <c r="AD39" s="46">
        <f t="shared" si="67"/>
        <v>624.18</v>
      </c>
      <c r="AE39" s="46">
        <f t="shared" si="67"/>
        <v>39.2</v>
      </c>
      <c r="AF39" s="46">
        <f t="shared" si="67"/>
        <v>318</v>
      </c>
      <c r="AG39" s="46">
        <f t="shared" si="67"/>
        <v>108</v>
      </c>
      <c r="AH39" s="46">
        <f t="shared" si="67"/>
        <v>2077.36</v>
      </c>
      <c r="AI39" s="45" t="s">
        <v>36</v>
      </c>
    </row>
    <row r="40" s="15" customFormat="1" ht="16" customHeight="1" spans="1:35">
      <c r="A40" s="33">
        <f t="shared" si="22"/>
        <v>37</v>
      </c>
      <c r="B40" s="34" t="s">
        <v>190</v>
      </c>
      <c r="C40" s="34" t="s">
        <v>195</v>
      </c>
      <c r="D40" s="36" t="s">
        <v>196</v>
      </c>
      <c r="E40" s="34">
        <v>3920.55</v>
      </c>
      <c r="F40" s="34">
        <v>3920.55</v>
      </c>
      <c r="G40" s="35">
        <v>6241.75</v>
      </c>
      <c r="H40" s="34">
        <v>3920.55</v>
      </c>
      <c r="I40" s="35">
        <v>3180</v>
      </c>
      <c r="J40" s="35">
        <v>108</v>
      </c>
      <c r="K40" s="34">
        <f t="shared" si="23"/>
        <v>47.05</v>
      </c>
      <c r="L40" s="34">
        <f t="shared" si="24"/>
        <v>627.29</v>
      </c>
      <c r="M40" s="35">
        <f t="shared" si="25"/>
        <v>499.34</v>
      </c>
      <c r="N40" s="34">
        <f t="shared" si="26"/>
        <v>27.44</v>
      </c>
      <c r="O40" s="35">
        <f t="shared" si="27"/>
        <v>159</v>
      </c>
      <c r="P40" s="35">
        <f t="shared" si="28"/>
        <v>54</v>
      </c>
      <c r="Q40" s="35">
        <f t="shared" si="29"/>
        <v>1414.12</v>
      </c>
      <c r="R40" s="34">
        <f t="shared" si="30"/>
        <v>0</v>
      </c>
      <c r="S40" s="34">
        <f t="shared" si="31"/>
        <v>313.64</v>
      </c>
      <c r="T40" s="35">
        <f t="shared" si="32"/>
        <v>124.84</v>
      </c>
      <c r="U40" s="34">
        <f t="shared" si="33"/>
        <v>11.76</v>
      </c>
      <c r="V40" s="35">
        <f t="shared" si="34"/>
        <v>159</v>
      </c>
      <c r="W40" s="35">
        <f t="shared" si="35"/>
        <v>54</v>
      </c>
      <c r="X40" s="34">
        <f t="shared" si="36"/>
        <v>663.24</v>
      </c>
      <c r="Y40" s="34">
        <f t="shared" si="37"/>
        <v>2077.36</v>
      </c>
      <c r="Z40" s="34"/>
      <c r="AA40" s="45" t="s">
        <v>49</v>
      </c>
      <c r="AB40" s="46">
        <f t="shared" ref="AB40:AH40" si="68">K40+R40</f>
        <v>47.05</v>
      </c>
      <c r="AC40" s="46">
        <f t="shared" si="68"/>
        <v>940.93</v>
      </c>
      <c r="AD40" s="46">
        <f t="shared" si="68"/>
        <v>624.18</v>
      </c>
      <c r="AE40" s="46">
        <f t="shared" si="68"/>
        <v>39.2</v>
      </c>
      <c r="AF40" s="46">
        <f t="shared" si="68"/>
        <v>318</v>
      </c>
      <c r="AG40" s="46">
        <f t="shared" si="68"/>
        <v>108</v>
      </c>
      <c r="AH40" s="46">
        <f t="shared" si="68"/>
        <v>2077.36</v>
      </c>
      <c r="AI40" s="45" t="s">
        <v>34</v>
      </c>
    </row>
    <row r="41" s="15" customFormat="1" ht="16" customHeight="1" spans="1:35">
      <c r="A41" s="33">
        <f t="shared" si="22"/>
        <v>38</v>
      </c>
      <c r="B41" s="34" t="s">
        <v>108</v>
      </c>
      <c r="C41" s="34" t="s">
        <v>197</v>
      </c>
      <c r="D41" s="36" t="s">
        <v>198</v>
      </c>
      <c r="E41" s="34">
        <v>3920.55</v>
      </c>
      <c r="F41" s="34">
        <v>3920.55</v>
      </c>
      <c r="G41" s="35">
        <v>6241.75</v>
      </c>
      <c r="H41" s="34">
        <v>3920.55</v>
      </c>
      <c r="I41" s="35">
        <v>4180</v>
      </c>
      <c r="J41" s="35">
        <v>108</v>
      </c>
      <c r="K41" s="34">
        <f t="shared" si="23"/>
        <v>47.05</v>
      </c>
      <c r="L41" s="34">
        <f t="shared" si="24"/>
        <v>627.29</v>
      </c>
      <c r="M41" s="35">
        <f t="shared" si="25"/>
        <v>499.34</v>
      </c>
      <c r="N41" s="34">
        <f t="shared" si="26"/>
        <v>27.44</v>
      </c>
      <c r="O41" s="35">
        <f t="shared" si="27"/>
        <v>209</v>
      </c>
      <c r="P41" s="35">
        <f t="shared" si="28"/>
        <v>54</v>
      </c>
      <c r="Q41" s="35">
        <f t="shared" si="29"/>
        <v>1464.12</v>
      </c>
      <c r="R41" s="34">
        <f t="shared" si="30"/>
        <v>0</v>
      </c>
      <c r="S41" s="34">
        <f t="shared" si="31"/>
        <v>313.64</v>
      </c>
      <c r="T41" s="35">
        <f t="shared" si="32"/>
        <v>124.84</v>
      </c>
      <c r="U41" s="34">
        <f t="shared" si="33"/>
        <v>11.76</v>
      </c>
      <c r="V41" s="35">
        <f t="shared" si="34"/>
        <v>209</v>
      </c>
      <c r="W41" s="35">
        <f t="shared" si="35"/>
        <v>54</v>
      </c>
      <c r="X41" s="34">
        <f t="shared" si="36"/>
        <v>713.24</v>
      </c>
      <c r="Y41" s="34">
        <f t="shared" si="37"/>
        <v>2177.36</v>
      </c>
      <c r="Z41" s="34"/>
      <c r="AA41" s="45" t="s">
        <v>53</v>
      </c>
      <c r="AB41" s="46">
        <f t="shared" ref="AB41:AH41" si="69">K41+R41</f>
        <v>47.05</v>
      </c>
      <c r="AC41" s="46">
        <f t="shared" si="69"/>
        <v>940.93</v>
      </c>
      <c r="AD41" s="46">
        <f t="shared" si="69"/>
        <v>624.18</v>
      </c>
      <c r="AE41" s="46">
        <f t="shared" si="69"/>
        <v>39.2</v>
      </c>
      <c r="AF41" s="46">
        <f t="shared" si="69"/>
        <v>418</v>
      </c>
      <c r="AG41" s="46">
        <f t="shared" si="69"/>
        <v>108</v>
      </c>
      <c r="AH41" s="46">
        <f t="shared" si="69"/>
        <v>2177.36</v>
      </c>
      <c r="AI41" s="45" t="s">
        <v>35</v>
      </c>
    </row>
    <row r="42" s="15" customFormat="1" ht="16" customHeight="1" spans="1:35">
      <c r="A42" s="33">
        <f t="shared" si="22"/>
        <v>39</v>
      </c>
      <c r="B42" s="34" t="s">
        <v>143</v>
      </c>
      <c r="C42" s="34" t="s">
        <v>199</v>
      </c>
      <c r="D42" s="36" t="s">
        <v>200</v>
      </c>
      <c r="E42" s="34">
        <v>3920.55</v>
      </c>
      <c r="F42" s="34">
        <v>3920.55</v>
      </c>
      <c r="G42" s="35">
        <v>6241.75</v>
      </c>
      <c r="H42" s="34">
        <v>3920.55</v>
      </c>
      <c r="I42" s="35">
        <v>3180</v>
      </c>
      <c r="J42" s="35">
        <v>108</v>
      </c>
      <c r="K42" s="34">
        <f t="shared" si="23"/>
        <v>47.05</v>
      </c>
      <c r="L42" s="34">
        <f t="shared" si="24"/>
        <v>627.29</v>
      </c>
      <c r="M42" s="35">
        <f t="shared" si="25"/>
        <v>499.34</v>
      </c>
      <c r="N42" s="34">
        <f t="shared" si="26"/>
        <v>27.44</v>
      </c>
      <c r="O42" s="35">
        <f t="shared" si="27"/>
        <v>159</v>
      </c>
      <c r="P42" s="35">
        <f t="shared" si="28"/>
        <v>54</v>
      </c>
      <c r="Q42" s="35">
        <f t="shared" si="29"/>
        <v>1414.12</v>
      </c>
      <c r="R42" s="34">
        <f t="shared" si="30"/>
        <v>0</v>
      </c>
      <c r="S42" s="34">
        <f t="shared" si="31"/>
        <v>313.64</v>
      </c>
      <c r="T42" s="35">
        <f t="shared" si="32"/>
        <v>124.84</v>
      </c>
      <c r="U42" s="34">
        <f t="shared" si="33"/>
        <v>11.76</v>
      </c>
      <c r="V42" s="35">
        <f t="shared" si="34"/>
        <v>159</v>
      </c>
      <c r="W42" s="35">
        <f t="shared" si="35"/>
        <v>54</v>
      </c>
      <c r="X42" s="34">
        <f t="shared" si="36"/>
        <v>663.24</v>
      </c>
      <c r="Y42" s="34">
        <f t="shared" si="37"/>
        <v>2077.36</v>
      </c>
      <c r="Z42" s="34"/>
      <c r="AA42" s="45" t="s">
        <v>77</v>
      </c>
      <c r="AB42" s="46">
        <f t="shared" ref="AB42:AH42" si="70">K42+R42</f>
        <v>47.05</v>
      </c>
      <c r="AC42" s="46">
        <f t="shared" si="70"/>
        <v>940.93</v>
      </c>
      <c r="AD42" s="46">
        <f t="shared" si="70"/>
        <v>624.18</v>
      </c>
      <c r="AE42" s="46">
        <f t="shared" si="70"/>
        <v>39.2</v>
      </c>
      <c r="AF42" s="46">
        <f t="shared" si="70"/>
        <v>318</v>
      </c>
      <c r="AG42" s="46">
        <f t="shared" si="70"/>
        <v>108</v>
      </c>
      <c r="AH42" s="46">
        <f t="shared" si="70"/>
        <v>2077.36</v>
      </c>
      <c r="AI42" s="45" t="s">
        <v>31</v>
      </c>
    </row>
    <row r="43" s="15" customFormat="1" ht="16" customHeight="1" spans="1:35">
      <c r="A43" s="33">
        <f t="shared" si="22"/>
        <v>40</v>
      </c>
      <c r="B43" s="34" t="s">
        <v>190</v>
      </c>
      <c r="C43" s="34" t="s">
        <v>201</v>
      </c>
      <c r="D43" s="36" t="s">
        <v>202</v>
      </c>
      <c r="E43" s="34">
        <v>3920.55</v>
      </c>
      <c r="F43" s="34">
        <v>3920.55</v>
      </c>
      <c r="G43" s="35">
        <v>6241.75</v>
      </c>
      <c r="H43" s="34">
        <v>3920.55</v>
      </c>
      <c r="I43" s="35">
        <v>3180</v>
      </c>
      <c r="J43" s="35">
        <v>108</v>
      </c>
      <c r="K43" s="34">
        <f t="shared" si="23"/>
        <v>47.05</v>
      </c>
      <c r="L43" s="34">
        <f t="shared" si="24"/>
        <v>627.29</v>
      </c>
      <c r="M43" s="35">
        <f t="shared" si="25"/>
        <v>499.34</v>
      </c>
      <c r="N43" s="34">
        <f t="shared" si="26"/>
        <v>27.44</v>
      </c>
      <c r="O43" s="35">
        <f t="shared" si="27"/>
        <v>159</v>
      </c>
      <c r="P43" s="35">
        <f t="shared" si="28"/>
        <v>54</v>
      </c>
      <c r="Q43" s="35">
        <f t="shared" si="29"/>
        <v>1414.12</v>
      </c>
      <c r="R43" s="34">
        <f t="shared" si="30"/>
        <v>0</v>
      </c>
      <c r="S43" s="34">
        <f t="shared" si="31"/>
        <v>313.64</v>
      </c>
      <c r="T43" s="35">
        <f t="shared" si="32"/>
        <v>124.84</v>
      </c>
      <c r="U43" s="34">
        <f t="shared" si="33"/>
        <v>11.76</v>
      </c>
      <c r="V43" s="35">
        <f t="shared" si="34"/>
        <v>159</v>
      </c>
      <c r="W43" s="35">
        <f t="shared" si="35"/>
        <v>54</v>
      </c>
      <c r="X43" s="34">
        <f t="shared" si="36"/>
        <v>663.24</v>
      </c>
      <c r="Y43" s="34">
        <f t="shared" si="37"/>
        <v>2077.36</v>
      </c>
      <c r="Z43" s="34"/>
      <c r="AA43" s="45" t="s">
        <v>62</v>
      </c>
      <c r="AB43" s="46">
        <f t="shared" ref="AB43:AH43" si="71">K43+R43</f>
        <v>47.05</v>
      </c>
      <c r="AC43" s="46">
        <f t="shared" si="71"/>
        <v>940.93</v>
      </c>
      <c r="AD43" s="46">
        <f t="shared" si="71"/>
        <v>624.18</v>
      </c>
      <c r="AE43" s="46">
        <f t="shared" si="71"/>
        <v>39.2</v>
      </c>
      <c r="AF43" s="46">
        <f t="shared" si="71"/>
        <v>318</v>
      </c>
      <c r="AG43" s="46">
        <f t="shared" si="71"/>
        <v>108</v>
      </c>
      <c r="AH43" s="46">
        <f t="shared" si="71"/>
        <v>2077.36</v>
      </c>
      <c r="AI43" s="45" t="s">
        <v>36</v>
      </c>
    </row>
    <row r="44" s="15" customFormat="1" ht="16" customHeight="1" spans="1:35">
      <c r="A44" s="33">
        <f t="shared" si="22"/>
        <v>41</v>
      </c>
      <c r="B44" s="34" t="s">
        <v>190</v>
      </c>
      <c r="C44" s="34" t="s">
        <v>203</v>
      </c>
      <c r="D44" s="36" t="s">
        <v>204</v>
      </c>
      <c r="E44" s="34">
        <v>3920.55</v>
      </c>
      <c r="F44" s="34">
        <v>3920.55</v>
      </c>
      <c r="G44" s="35">
        <v>6241.75</v>
      </c>
      <c r="H44" s="34">
        <v>3920.55</v>
      </c>
      <c r="I44" s="35">
        <v>3180</v>
      </c>
      <c r="J44" s="35">
        <v>108</v>
      </c>
      <c r="K44" s="34">
        <f t="shared" si="23"/>
        <v>47.05</v>
      </c>
      <c r="L44" s="34">
        <f t="shared" si="24"/>
        <v>627.29</v>
      </c>
      <c r="M44" s="35">
        <f t="shared" si="25"/>
        <v>499.34</v>
      </c>
      <c r="N44" s="34">
        <f t="shared" si="26"/>
        <v>27.44</v>
      </c>
      <c r="O44" s="35">
        <f t="shared" si="27"/>
        <v>159</v>
      </c>
      <c r="P44" s="35">
        <f t="shared" si="28"/>
        <v>54</v>
      </c>
      <c r="Q44" s="35">
        <f t="shared" si="29"/>
        <v>1414.12</v>
      </c>
      <c r="R44" s="34">
        <f t="shared" si="30"/>
        <v>0</v>
      </c>
      <c r="S44" s="34">
        <f t="shared" si="31"/>
        <v>313.64</v>
      </c>
      <c r="T44" s="35">
        <f t="shared" si="32"/>
        <v>124.84</v>
      </c>
      <c r="U44" s="34">
        <f t="shared" si="33"/>
        <v>11.76</v>
      </c>
      <c r="V44" s="35">
        <f t="shared" si="34"/>
        <v>159</v>
      </c>
      <c r="W44" s="35">
        <f t="shared" si="35"/>
        <v>54</v>
      </c>
      <c r="X44" s="34">
        <f t="shared" si="36"/>
        <v>663.24</v>
      </c>
      <c r="Y44" s="34">
        <f t="shared" si="37"/>
        <v>2077.36</v>
      </c>
      <c r="Z44" s="34"/>
      <c r="AA44" s="45" t="s">
        <v>68</v>
      </c>
      <c r="AB44" s="46">
        <f t="shared" ref="AB44:AH44" si="72">K44+R44</f>
        <v>47.05</v>
      </c>
      <c r="AC44" s="46">
        <f t="shared" si="72"/>
        <v>940.93</v>
      </c>
      <c r="AD44" s="46">
        <f t="shared" si="72"/>
        <v>624.18</v>
      </c>
      <c r="AE44" s="46">
        <f t="shared" si="72"/>
        <v>39.2</v>
      </c>
      <c r="AF44" s="46">
        <f t="shared" si="72"/>
        <v>318</v>
      </c>
      <c r="AG44" s="46">
        <f t="shared" si="72"/>
        <v>108</v>
      </c>
      <c r="AH44" s="46">
        <f t="shared" si="72"/>
        <v>2077.36</v>
      </c>
      <c r="AI44" s="45" t="s">
        <v>34</v>
      </c>
    </row>
    <row r="45" s="15" customFormat="1" ht="16" customHeight="1" spans="1:35">
      <c r="A45" s="33">
        <f t="shared" si="22"/>
        <v>42</v>
      </c>
      <c r="B45" s="34" t="s">
        <v>148</v>
      </c>
      <c r="C45" s="34" t="s">
        <v>205</v>
      </c>
      <c r="D45" s="36" t="s">
        <v>206</v>
      </c>
      <c r="E45" s="34">
        <v>4200</v>
      </c>
      <c r="F45" s="34">
        <v>4200</v>
      </c>
      <c r="G45" s="35">
        <v>6241.75</v>
      </c>
      <c r="H45" s="34">
        <v>4200</v>
      </c>
      <c r="I45" s="35">
        <v>4180</v>
      </c>
      <c r="J45" s="35">
        <v>108</v>
      </c>
      <c r="K45" s="34">
        <f t="shared" si="23"/>
        <v>50.4</v>
      </c>
      <c r="L45" s="34">
        <f t="shared" si="24"/>
        <v>672</v>
      </c>
      <c r="M45" s="35">
        <f t="shared" si="25"/>
        <v>499.34</v>
      </c>
      <c r="N45" s="34">
        <f t="shared" si="26"/>
        <v>29.4</v>
      </c>
      <c r="O45" s="35">
        <f t="shared" si="27"/>
        <v>209</v>
      </c>
      <c r="P45" s="35">
        <f t="shared" si="28"/>
        <v>54</v>
      </c>
      <c r="Q45" s="35">
        <f t="shared" si="29"/>
        <v>1514.14</v>
      </c>
      <c r="R45" s="34">
        <f t="shared" si="30"/>
        <v>0</v>
      </c>
      <c r="S45" s="34">
        <f t="shared" si="31"/>
        <v>336</v>
      </c>
      <c r="T45" s="35">
        <f t="shared" si="32"/>
        <v>124.84</v>
      </c>
      <c r="U45" s="34">
        <f t="shared" si="33"/>
        <v>12.6</v>
      </c>
      <c r="V45" s="35">
        <f t="shared" si="34"/>
        <v>209</v>
      </c>
      <c r="W45" s="35">
        <f t="shared" si="35"/>
        <v>54</v>
      </c>
      <c r="X45" s="34">
        <f t="shared" si="36"/>
        <v>736.44</v>
      </c>
      <c r="Y45" s="34">
        <f t="shared" si="37"/>
        <v>2250.58</v>
      </c>
      <c r="Z45" s="34"/>
      <c r="AA45" s="45" t="s">
        <v>72</v>
      </c>
      <c r="AB45" s="46">
        <f t="shared" ref="AB45:AH45" si="73">K45+R45</f>
        <v>50.4</v>
      </c>
      <c r="AC45" s="46">
        <f t="shared" si="73"/>
        <v>1008</v>
      </c>
      <c r="AD45" s="46">
        <f t="shared" si="73"/>
        <v>624.18</v>
      </c>
      <c r="AE45" s="46">
        <f t="shared" si="73"/>
        <v>42</v>
      </c>
      <c r="AF45" s="46">
        <f t="shared" si="73"/>
        <v>418</v>
      </c>
      <c r="AG45" s="46">
        <f t="shared" si="73"/>
        <v>108</v>
      </c>
      <c r="AH45" s="46">
        <f t="shared" si="73"/>
        <v>2250.58</v>
      </c>
      <c r="AI45" s="45" t="s">
        <v>36</v>
      </c>
    </row>
    <row r="46" s="15" customFormat="1" ht="16" customHeight="1" spans="1:35">
      <c r="A46" s="33">
        <f t="shared" si="22"/>
        <v>43</v>
      </c>
      <c r="B46" s="34" t="s">
        <v>190</v>
      </c>
      <c r="C46" s="34" t="s">
        <v>207</v>
      </c>
      <c r="D46" s="36" t="s">
        <v>208</v>
      </c>
      <c r="E46" s="34">
        <v>3920.55</v>
      </c>
      <c r="F46" s="34">
        <v>3920.55</v>
      </c>
      <c r="G46" s="35">
        <v>6241.75</v>
      </c>
      <c r="H46" s="34">
        <v>3920.55</v>
      </c>
      <c r="I46" s="35">
        <v>4180</v>
      </c>
      <c r="J46" s="35">
        <v>108</v>
      </c>
      <c r="K46" s="34">
        <f t="shared" si="23"/>
        <v>47.05</v>
      </c>
      <c r="L46" s="34">
        <f t="shared" si="24"/>
        <v>627.29</v>
      </c>
      <c r="M46" s="35">
        <f t="shared" si="25"/>
        <v>499.34</v>
      </c>
      <c r="N46" s="34">
        <f t="shared" si="26"/>
        <v>27.44</v>
      </c>
      <c r="O46" s="35">
        <f t="shared" si="27"/>
        <v>209</v>
      </c>
      <c r="P46" s="35">
        <f t="shared" si="28"/>
        <v>54</v>
      </c>
      <c r="Q46" s="35">
        <f t="shared" si="29"/>
        <v>1464.12</v>
      </c>
      <c r="R46" s="34">
        <f t="shared" si="30"/>
        <v>0</v>
      </c>
      <c r="S46" s="34">
        <f t="shared" si="31"/>
        <v>313.64</v>
      </c>
      <c r="T46" s="35">
        <f t="shared" si="32"/>
        <v>124.84</v>
      </c>
      <c r="U46" s="34">
        <f t="shared" si="33"/>
        <v>11.76</v>
      </c>
      <c r="V46" s="35">
        <f t="shared" si="34"/>
        <v>209</v>
      </c>
      <c r="W46" s="35">
        <f t="shared" si="35"/>
        <v>54</v>
      </c>
      <c r="X46" s="34">
        <f t="shared" si="36"/>
        <v>713.24</v>
      </c>
      <c r="Y46" s="34">
        <f t="shared" si="37"/>
        <v>2177.36</v>
      </c>
      <c r="Z46" s="34"/>
      <c r="AA46" s="45" t="s">
        <v>68</v>
      </c>
      <c r="AB46" s="46">
        <f t="shared" ref="AB46:AH46" si="74">K46+R46</f>
        <v>47.05</v>
      </c>
      <c r="AC46" s="46">
        <f t="shared" si="74"/>
        <v>940.93</v>
      </c>
      <c r="AD46" s="46">
        <f t="shared" si="74"/>
        <v>624.18</v>
      </c>
      <c r="AE46" s="46">
        <f t="shared" si="74"/>
        <v>39.2</v>
      </c>
      <c r="AF46" s="46">
        <f t="shared" si="74"/>
        <v>418</v>
      </c>
      <c r="AG46" s="46">
        <f t="shared" si="74"/>
        <v>108</v>
      </c>
      <c r="AH46" s="46">
        <f t="shared" si="74"/>
        <v>2177.36</v>
      </c>
      <c r="AI46" s="45" t="s">
        <v>34</v>
      </c>
    </row>
    <row r="47" s="15" customFormat="1" ht="16" customHeight="1" spans="1:35">
      <c r="A47" s="33">
        <f t="shared" si="22"/>
        <v>44</v>
      </c>
      <c r="B47" s="34" t="s">
        <v>190</v>
      </c>
      <c r="C47" s="34" t="s">
        <v>209</v>
      </c>
      <c r="D47" s="36" t="s">
        <v>210</v>
      </c>
      <c r="E47" s="34">
        <v>3920.55</v>
      </c>
      <c r="F47" s="34">
        <v>3920.55</v>
      </c>
      <c r="G47" s="35">
        <v>6241.75</v>
      </c>
      <c r="H47" s="34">
        <v>3920.55</v>
      </c>
      <c r="I47" s="35">
        <v>3180</v>
      </c>
      <c r="J47" s="35">
        <v>108</v>
      </c>
      <c r="K47" s="34">
        <f t="shared" si="23"/>
        <v>47.05</v>
      </c>
      <c r="L47" s="34">
        <f t="shared" si="24"/>
        <v>627.29</v>
      </c>
      <c r="M47" s="35">
        <f t="shared" si="25"/>
        <v>499.34</v>
      </c>
      <c r="N47" s="34">
        <f t="shared" si="26"/>
        <v>27.44</v>
      </c>
      <c r="O47" s="35">
        <f t="shared" si="27"/>
        <v>159</v>
      </c>
      <c r="P47" s="35">
        <f t="shared" si="28"/>
        <v>54</v>
      </c>
      <c r="Q47" s="35">
        <f t="shared" si="29"/>
        <v>1414.12</v>
      </c>
      <c r="R47" s="34">
        <f t="shared" si="30"/>
        <v>0</v>
      </c>
      <c r="S47" s="34">
        <f t="shared" si="31"/>
        <v>313.64</v>
      </c>
      <c r="T47" s="35">
        <f t="shared" si="32"/>
        <v>124.84</v>
      </c>
      <c r="U47" s="34">
        <f t="shared" si="33"/>
        <v>11.76</v>
      </c>
      <c r="V47" s="35">
        <f t="shared" si="34"/>
        <v>159</v>
      </c>
      <c r="W47" s="35">
        <f t="shared" si="35"/>
        <v>54</v>
      </c>
      <c r="X47" s="34">
        <f t="shared" si="36"/>
        <v>663.24</v>
      </c>
      <c r="Y47" s="34">
        <f t="shared" si="37"/>
        <v>2077.36</v>
      </c>
      <c r="Z47" s="34"/>
      <c r="AA47" s="45" t="s">
        <v>68</v>
      </c>
      <c r="AB47" s="46">
        <f t="shared" ref="AB47:AH47" si="75">K47+R47</f>
        <v>47.05</v>
      </c>
      <c r="AC47" s="46">
        <f t="shared" si="75"/>
        <v>940.93</v>
      </c>
      <c r="AD47" s="46">
        <f t="shared" si="75"/>
        <v>624.18</v>
      </c>
      <c r="AE47" s="46">
        <f t="shared" si="75"/>
        <v>39.2</v>
      </c>
      <c r="AF47" s="46">
        <f t="shared" si="75"/>
        <v>318</v>
      </c>
      <c r="AG47" s="46">
        <f t="shared" si="75"/>
        <v>108</v>
      </c>
      <c r="AH47" s="46">
        <f t="shared" si="75"/>
        <v>2077.36</v>
      </c>
      <c r="AI47" s="45" t="s">
        <v>34</v>
      </c>
    </row>
    <row r="48" s="15" customFormat="1" ht="16" customHeight="1" spans="1:35">
      <c r="A48" s="33">
        <f t="shared" si="22"/>
        <v>45</v>
      </c>
      <c r="B48" s="34" t="s">
        <v>190</v>
      </c>
      <c r="C48" s="34" t="s">
        <v>211</v>
      </c>
      <c r="D48" s="36" t="s">
        <v>212</v>
      </c>
      <c r="E48" s="34">
        <v>3920.55</v>
      </c>
      <c r="F48" s="34">
        <v>3920.55</v>
      </c>
      <c r="G48" s="35">
        <v>6241.75</v>
      </c>
      <c r="H48" s="34">
        <v>3920.55</v>
      </c>
      <c r="I48" s="35">
        <v>3180</v>
      </c>
      <c r="J48" s="35">
        <v>108</v>
      </c>
      <c r="K48" s="34">
        <f t="shared" si="23"/>
        <v>47.05</v>
      </c>
      <c r="L48" s="34">
        <f t="shared" si="24"/>
        <v>627.29</v>
      </c>
      <c r="M48" s="35">
        <f t="shared" si="25"/>
        <v>499.34</v>
      </c>
      <c r="N48" s="34">
        <f t="shared" si="26"/>
        <v>27.44</v>
      </c>
      <c r="O48" s="35">
        <f t="shared" si="27"/>
        <v>159</v>
      </c>
      <c r="P48" s="35">
        <f t="shared" si="28"/>
        <v>54</v>
      </c>
      <c r="Q48" s="35">
        <f t="shared" si="29"/>
        <v>1414.12</v>
      </c>
      <c r="R48" s="34">
        <f t="shared" si="30"/>
        <v>0</v>
      </c>
      <c r="S48" s="34">
        <f t="shared" si="31"/>
        <v>313.64</v>
      </c>
      <c r="T48" s="35">
        <f t="shared" si="32"/>
        <v>124.84</v>
      </c>
      <c r="U48" s="34">
        <f t="shared" si="33"/>
        <v>11.76</v>
      </c>
      <c r="V48" s="35">
        <f t="shared" si="34"/>
        <v>159</v>
      </c>
      <c r="W48" s="35">
        <f t="shared" si="35"/>
        <v>54</v>
      </c>
      <c r="X48" s="34">
        <f t="shared" si="36"/>
        <v>663.24</v>
      </c>
      <c r="Y48" s="34">
        <f t="shared" si="37"/>
        <v>2077.36</v>
      </c>
      <c r="Z48" s="34"/>
      <c r="AA48" s="45" t="s">
        <v>62</v>
      </c>
      <c r="AB48" s="46">
        <f t="shared" ref="AB48:AH48" si="76">K48+R48</f>
        <v>47.05</v>
      </c>
      <c r="AC48" s="46">
        <f t="shared" si="76"/>
        <v>940.93</v>
      </c>
      <c r="AD48" s="46">
        <f t="shared" si="76"/>
        <v>624.18</v>
      </c>
      <c r="AE48" s="46">
        <f t="shared" si="76"/>
        <v>39.2</v>
      </c>
      <c r="AF48" s="46">
        <f t="shared" si="76"/>
        <v>318</v>
      </c>
      <c r="AG48" s="46">
        <f t="shared" si="76"/>
        <v>108</v>
      </c>
      <c r="AH48" s="46">
        <f t="shared" si="76"/>
        <v>2077.36</v>
      </c>
      <c r="AI48" s="45" t="s">
        <v>36</v>
      </c>
    </row>
    <row r="49" s="15" customFormat="1" ht="16" customHeight="1" spans="1:35">
      <c r="A49" s="33">
        <f t="shared" si="22"/>
        <v>46</v>
      </c>
      <c r="B49" s="34" t="s">
        <v>190</v>
      </c>
      <c r="C49" s="34" t="s">
        <v>213</v>
      </c>
      <c r="D49" s="36" t="s">
        <v>214</v>
      </c>
      <c r="E49" s="34">
        <v>3920.55</v>
      </c>
      <c r="F49" s="34">
        <v>3920.55</v>
      </c>
      <c r="G49" s="35">
        <v>6241.75</v>
      </c>
      <c r="H49" s="34">
        <v>3920.55</v>
      </c>
      <c r="I49" s="35">
        <v>3180</v>
      </c>
      <c r="J49" s="35">
        <v>108</v>
      </c>
      <c r="K49" s="34">
        <f t="shared" si="23"/>
        <v>47.05</v>
      </c>
      <c r="L49" s="34">
        <f t="shared" si="24"/>
        <v>627.29</v>
      </c>
      <c r="M49" s="35">
        <f t="shared" si="25"/>
        <v>499.34</v>
      </c>
      <c r="N49" s="34">
        <f t="shared" si="26"/>
        <v>27.44</v>
      </c>
      <c r="O49" s="35">
        <f t="shared" si="27"/>
        <v>159</v>
      </c>
      <c r="P49" s="35">
        <f t="shared" si="28"/>
        <v>54</v>
      </c>
      <c r="Q49" s="35">
        <f t="shared" si="29"/>
        <v>1414.12</v>
      </c>
      <c r="R49" s="34">
        <f t="shared" si="30"/>
        <v>0</v>
      </c>
      <c r="S49" s="34">
        <f t="shared" si="31"/>
        <v>313.64</v>
      </c>
      <c r="T49" s="35">
        <f t="shared" si="32"/>
        <v>124.84</v>
      </c>
      <c r="U49" s="34">
        <f t="shared" si="33"/>
        <v>11.76</v>
      </c>
      <c r="V49" s="35">
        <f t="shared" si="34"/>
        <v>159</v>
      </c>
      <c r="W49" s="35">
        <f t="shared" si="35"/>
        <v>54</v>
      </c>
      <c r="X49" s="34">
        <f t="shared" si="36"/>
        <v>663.24</v>
      </c>
      <c r="Y49" s="34">
        <f t="shared" si="37"/>
        <v>2077.36</v>
      </c>
      <c r="Z49" s="34"/>
      <c r="AA49" s="45" t="s">
        <v>68</v>
      </c>
      <c r="AB49" s="46">
        <f t="shared" ref="AB49:AH49" si="77">K49+R49</f>
        <v>47.05</v>
      </c>
      <c r="AC49" s="46">
        <f t="shared" si="77"/>
        <v>940.93</v>
      </c>
      <c r="AD49" s="46">
        <f t="shared" si="77"/>
        <v>624.18</v>
      </c>
      <c r="AE49" s="46">
        <f t="shared" si="77"/>
        <v>39.2</v>
      </c>
      <c r="AF49" s="46">
        <f t="shared" si="77"/>
        <v>318</v>
      </c>
      <c r="AG49" s="46">
        <f t="shared" si="77"/>
        <v>108</v>
      </c>
      <c r="AH49" s="46">
        <f t="shared" si="77"/>
        <v>2077.36</v>
      </c>
      <c r="AI49" s="45" t="s">
        <v>34</v>
      </c>
    </row>
    <row r="50" s="15" customFormat="1" ht="16" customHeight="1" spans="1:35">
      <c r="A50" s="33">
        <f t="shared" si="22"/>
        <v>47</v>
      </c>
      <c r="B50" s="34" t="s">
        <v>148</v>
      </c>
      <c r="C50" s="34" t="s">
        <v>215</v>
      </c>
      <c r="D50" s="36" t="s">
        <v>216</v>
      </c>
      <c r="E50" s="34">
        <v>4200</v>
      </c>
      <c r="F50" s="34">
        <v>4200</v>
      </c>
      <c r="G50" s="35">
        <v>6241.75</v>
      </c>
      <c r="H50" s="34">
        <v>4200</v>
      </c>
      <c r="I50" s="35">
        <v>4180</v>
      </c>
      <c r="J50" s="35">
        <v>108</v>
      </c>
      <c r="K50" s="34">
        <f t="shared" si="23"/>
        <v>50.4</v>
      </c>
      <c r="L50" s="34">
        <f t="shared" si="24"/>
        <v>672</v>
      </c>
      <c r="M50" s="35">
        <f t="shared" si="25"/>
        <v>499.34</v>
      </c>
      <c r="N50" s="34">
        <f t="shared" si="26"/>
        <v>29.4</v>
      </c>
      <c r="O50" s="35">
        <f t="shared" si="27"/>
        <v>209</v>
      </c>
      <c r="P50" s="35">
        <f t="shared" si="28"/>
        <v>54</v>
      </c>
      <c r="Q50" s="35">
        <f t="shared" si="29"/>
        <v>1514.14</v>
      </c>
      <c r="R50" s="34">
        <f t="shared" si="30"/>
        <v>0</v>
      </c>
      <c r="S50" s="34">
        <f t="shared" si="31"/>
        <v>336</v>
      </c>
      <c r="T50" s="35">
        <f t="shared" si="32"/>
        <v>124.84</v>
      </c>
      <c r="U50" s="34">
        <f t="shared" si="33"/>
        <v>12.6</v>
      </c>
      <c r="V50" s="35">
        <f t="shared" si="34"/>
        <v>209</v>
      </c>
      <c r="W50" s="35">
        <f t="shared" si="35"/>
        <v>54</v>
      </c>
      <c r="X50" s="34">
        <f t="shared" si="36"/>
        <v>736.44</v>
      </c>
      <c r="Y50" s="34">
        <f t="shared" si="37"/>
        <v>2250.58</v>
      </c>
      <c r="Z50" s="34"/>
      <c r="AA50" s="45" t="s">
        <v>62</v>
      </c>
      <c r="AB50" s="46">
        <f t="shared" ref="AB50:AH50" si="78">K50+R50</f>
        <v>50.4</v>
      </c>
      <c r="AC50" s="46">
        <f t="shared" si="78"/>
        <v>1008</v>
      </c>
      <c r="AD50" s="46">
        <f t="shared" si="78"/>
        <v>624.18</v>
      </c>
      <c r="AE50" s="46">
        <f t="shared" si="78"/>
        <v>42</v>
      </c>
      <c r="AF50" s="46">
        <f t="shared" si="78"/>
        <v>418</v>
      </c>
      <c r="AG50" s="46">
        <f t="shared" si="78"/>
        <v>108</v>
      </c>
      <c r="AH50" s="46">
        <f t="shared" si="78"/>
        <v>2250.58</v>
      </c>
      <c r="AI50" s="45" t="s">
        <v>36</v>
      </c>
    </row>
    <row r="51" s="15" customFormat="1" ht="16" customHeight="1" spans="1:35">
      <c r="A51" s="33">
        <f t="shared" si="22"/>
        <v>48</v>
      </c>
      <c r="B51" s="34" t="s">
        <v>148</v>
      </c>
      <c r="C51" s="34" t="s">
        <v>217</v>
      </c>
      <c r="D51" s="36" t="s">
        <v>218</v>
      </c>
      <c r="E51" s="34">
        <v>3920.55</v>
      </c>
      <c r="F51" s="34">
        <v>3920.55</v>
      </c>
      <c r="G51" s="35">
        <v>6241.75</v>
      </c>
      <c r="H51" s="34">
        <v>3920.55</v>
      </c>
      <c r="I51" s="35">
        <v>4180</v>
      </c>
      <c r="J51" s="35">
        <v>108</v>
      </c>
      <c r="K51" s="34">
        <f t="shared" si="23"/>
        <v>47.05</v>
      </c>
      <c r="L51" s="34">
        <f t="shared" si="24"/>
        <v>627.29</v>
      </c>
      <c r="M51" s="35">
        <f t="shared" si="25"/>
        <v>499.34</v>
      </c>
      <c r="N51" s="34">
        <f t="shared" si="26"/>
        <v>27.44</v>
      </c>
      <c r="O51" s="35">
        <f t="shared" si="27"/>
        <v>209</v>
      </c>
      <c r="P51" s="35">
        <f t="shared" si="28"/>
        <v>54</v>
      </c>
      <c r="Q51" s="35">
        <f t="shared" si="29"/>
        <v>1464.12</v>
      </c>
      <c r="R51" s="34">
        <f t="shared" si="30"/>
        <v>0</v>
      </c>
      <c r="S51" s="34">
        <f t="shared" si="31"/>
        <v>313.64</v>
      </c>
      <c r="T51" s="35">
        <f t="shared" si="32"/>
        <v>124.84</v>
      </c>
      <c r="U51" s="34">
        <f t="shared" si="33"/>
        <v>11.76</v>
      </c>
      <c r="V51" s="35">
        <f t="shared" si="34"/>
        <v>209</v>
      </c>
      <c r="W51" s="35">
        <f t="shared" si="35"/>
        <v>54</v>
      </c>
      <c r="X51" s="34">
        <f t="shared" si="36"/>
        <v>713.24</v>
      </c>
      <c r="Y51" s="34">
        <f t="shared" si="37"/>
        <v>2177.36</v>
      </c>
      <c r="Z51" s="34"/>
      <c r="AA51" s="45" t="s">
        <v>72</v>
      </c>
      <c r="AB51" s="46">
        <f t="shared" ref="AB51:AH51" si="79">K51+R51</f>
        <v>47.05</v>
      </c>
      <c r="AC51" s="46">
        <f t="shared" si="79"/>
        <v>940.93</v>
      </c>
      <c r="AD51" s="46">
        <f t="shared" si="79"/>
        <v>624.18</v>
      </c>
      <c r="AE51" s="46">
        <f t="shared" si="79"/>
        <v>39.2</v>
      </c>
      <c r="AF51" s="46">
        <f t="shared" si="79"/>
        <v>418</v>
      </c>
      <c r="AG51" s="46">
        <f t="shared" si="79"/>
        <v>108</v>
      </c>
      <c r="AH51" s="46">
        <f t="shared" si="79"/>
        <v>2177.36</v>
      </c>
      <c r="AI51" s="45" t="s">
        <v>36</v>
      </c>
    </row>
    <row r="52" s="15" customFormat="1" ht="16" customHeight="1" spans="1:35">
      <c r="A52" s="33">
        <f t="shared" si="22"/>
        <v>49</v>
      </c>
      <c r="B52" s="34" t="s">
        <v>148</v>
      </c>
      <c r="C52" s="34" t="s">
        <v>219</v>
      </c>
      <c r="D52" s="36" t="s">
        <v>220</v>
      </c>
      <c r="E52" s="34">
        <v>3920.55</v>
      </c>
      <c r="F52" s="34">
        <v>3920.55</v>
      </c>
      <c r="G52" s="35">
        <v>6241.75</v>
      </c>
      <c r="H52" s="34">
        <v>3920.55</v>
      </c>
      <c r="I52" s="35">
        <v>4180</v>
      </c>
      <c r="J52" s="35">
        <v>108</v>
      </c>
      <c r="K52" s="34">
        <f t="shared" si="23"/>
        <v>47.05</v>
      </c>
      <c r="L52" s="34">
        <f t="shared" si="24"/>
        <v>627.29</v>
      </c>
      <c r="M52" s="35">
        <f t="shared" si="25"/>
        <v>499.34</v>
      </c>
      <c r="N52" s="34">
        <f t="shared" si="26"/>
        <v>27.44</v>
      </c>
      <c r="O52" s="35">
        <f t="shared" si="27"/>
        <v>209</v>
      </c>
      <c r="P52" s="35">
        <f t="shared" si="28"/>
        <v>54</v>
      </c>
      <c r="Q52" s="35">
        <f t="shared" si="29"/>
        <v>1464.12</v>
      </c>
      <c r="R52" s="34">
        <f t="shared" si="30"/>
        <v>0</v>
      </c>
      <c r="S52" s="34">
        <f t="shared" si="31"/>
        <v>313.64</v>
      </c>
      <c r="T52" s="35">
        <f t="shared" si="32"/>
        <v>124.84</v>
      </c>
      <c r="U52" s="34">
        <f t="shared" si="33"/>
        <v>11.76</v>
      </c>
      <c r="V52" s="35">
        <f t="shared" si="34"/>
        <v>209</v>
      </c>
      <c r="W52" s="35">
        <f t="shared" si="35"/>
        <v>54</v>
      </c>
      <c r="X52" s="34">
        <f t="shared" si="36"/>
        <v>713.24</v>
      </c>
      <c r="Y52" s="34">
        <f t="shared" si="37"/>
        <v>2177.36</v>
      </c>
      <c r="Z52" s="34"/>
      <c r="AA52" s="45" t="s">
        <v>72</v>
      </c>
      <c r="AB52" s="46">
        <f t="shared" ref="AB52:AH52" si="80">K52+R52</f>
        <v>47.05</v>
      </c>
      <c r="AC52" s="46">
        <f t="shared" si="80"/>
        <v>940.93</v>
      </c>
      <c r="AD52" s="46">
        <f t="shared" si="80"/>
        <v>624.18</v>
      </c>
      <c r="AE52" s="46">
        <f t="shared" si="80"/>
        <v>39.2</v>
      </c>
      <c r="AF52" s="46">
        <f t="shared" si="80"/>
        <v>418</v>
      </c>
      <c r="AG52" s="46">
        <f t="shared" si="80"/>
        <v>108</v>
      </c>
      <c r="AH52" s="46">
        <f t="shared" si="80"/>
        <v>2177.36</v>
      </c>
      <c r="AI52" s="45" t="s">
        <v>36</v>
      </c>
    </row>
    <row r="53" s="15" customFormat="1" ht="16" customHeight="1" spans="1:35">
      <c r="A53" s="33">
        <f t="shared" si="22"/>
        <v>50</v>
      </c>
      <c r="B53" s="34" t="s">
        <v>148</v>
      </c>
      <c r="C53" s="34" t="s">
        <v>221</v>
      </c>
      <c r="D53" s="36" t="s">
        <v>222</v>
      </c>
      <c r="E53" s="34">
        <v>3920.55</v>
      </c>
      <c r="F53" s="34">
        <v>3920.55</v>
      </c>
      <c r="G53" s="35">
        <v>6241.75</v>
      </c>
      <c r="H53" s="34">
        <v>3920.55</v>
      </c>
      <c r="I53" s="35">
        <v>3180</v>
      </c>
      <c r="J53" s="35">
        <v>108</v>
      </c>
      <c r="K53" s="34">
        <f t="shared" si="23"/>
        <v>47.05</v>
      </c>
      <c r="L53" s="34">
        <f t="shared" si="24"/>
        <v>627.29</v>
      </c>
      <c r="M53" s="35">
        <f t="shared" si="25"/>
        <v>499.34</v>
      </c>
      <c r="N53" s="34">
        <f t="shared" si="26"/>
        <v>27.44</v>
      </c>
      <c r="O53" s="35">
        <f t="shared" si="27"/>
        <v>159</v>
      </c>
      <c r="P53" s="35">
        <f t="shared" si="28"/>
        <v>54</v>
      </c>
      <c r="Q53" s="35">
        <f t="shared" si="29"/>
        <v>1414.12</v>
      </c>
      <c r="R53" s="34">
        <f t="shared" si="30"/>
        <v>0</v>
      </c>
      <c r="S53" s="34">
        <f t="shared" si="31"/>
        <v>313.64</v>
      </c>
      <c r="T53" s="35">
        <f t="shared" si="32"/>
        <v>124.84</v>
      </c>
      <c r="U53" s="34">
        <f t="shared" si="33"/>
        <v>11.76</v>
      </c>
      <c r="V53" s="35">
        <f t="shared" si="34"/>
        <v>159</v>
      </c>
      <c r="W53" s="35">
        <f t="shared" si="35"/>
        <v>54</v>
      </c>
      <c r="X53" s="34">
        <f t="shared" si="36"/>
        <v>663.24</v>
      </c>
      <c r="Y53" s="34">
        <f t="shared" si="37"/>
        <v>2077.36</v>
      </c>
      <c r="Z53" s="34"/>
      <c r="AA53" s="45" t="s">
        <v>69</v>
      </c>
      <c r="AB53" s="46">
        <f t="shared" ref="AB53:AH53" si="81">K53+R53</f>
        <v>47.05</v>
      </c>
      <c r="AC53" s="46">
        <f t="shared" si="81"/>
        <v>940.93</v>
      </c>
      <c r="AD53" s="46">
        <f t="shared" si="81"/>
        <v>624.18</v>
      </c>
      <c r="AE53" s="46">
        <f t="shared" si="81"/>
        <v>39.2</v>
      </c>
      <c r="AF53" s="46">
        <f t="shared" si="81"/>
        <v>318</v>
      </c>
      <c r="AG53" s="46">
        <f t="shared" si="81"/>
        <v>108</v>
      </c>
      <c r="AH53" s="46">
        <f t="shared" si="81"/>
        <v>2077.36</v>
      </c>
      <c r="AI53" s="45" t="s">
        <v>35</v>
      </c>
    </row>
    <row r="54" spans="1:36">
      <c r="A54" s="33">
        <f t="shared" si="22"/>
        <v>51</v>
      </c>
      <c r="B54" s="34" t="s">
        <v>190</v>
      </c>
      <c r="C54" s="34" t="s">
        <v>223</v>
      </c>
      <c r="D54" s="36" t="s">
        <v>224</v>
      </c>
      <c r="E54" s="34">
        <v>3920.55</v>
      </c>
      <c r="F54" s="34">
        <v>3920.55</v>
      </c>
      <c r="G54" s="35">
        <v>6241.75</v>
      </c>
      <c r="H54" s="34">
        <v>3920.55</v>
      </c>
      <c r="I54" s="35">
        <v>3180</v>
      </c>
      <c r="J54" s="35">
        <v>108</v>
      </c>
      <c r="K54" s="34">
        <f t="shared" si="23"/>
        <v>47.05</v>
      </c>
      <c r="L54" s="34">
        <f t="shared" si="24"/>
        <v>627.29</v>
      </c>
      <c r="M54" s="35">
        <f t="shared" si="25"/>
        <v>499.34</v>
      </c>
      <c r="N54" s="34">
        <f t="shared" si="26"/>
        <v>27.44</v>
      </c>
      <c r="O54" s="35">
        <f t="shared" si="27"/>
        <v>159</v>
      </c>
      <c r="P54" s="35">
        <f t="shared" si="28"/>
        <v>54</v>
      </c>
      <c r="Q54" s="35">
        <f t="shared" si="29"/>
        <v>1414.12</v>
      </c>
      <c r="R54" s="34">
        <f t="shared" si="30"/>
        <v>0</v>
      </c>
      <c r="S54" s="34">
        <f t="shared" si="31"/>
        <v>313.64</v>
      </c>
      <c r="T54" s="35">
        <f t="shared" si="32"/>
        <v>124.84</v>
      </c>
      <c r="U54" s="34">
        <f t="shared" si="33"/>
        <v>11.76</v>
      </c>
      <c r="V54" s="35">
        <f t="shared" si="34"/>
        <v>159</v>
      </c>
      <c r="W54" s="35">
        <f t="shared" si="35"/>
        <v>54</v>
      </c>
      <c r="X54" s="34">
        <f t="shared" si="36"/>
        <v>663.24</v>
      </c>
      <c r="Y54" s="34">
        <f t="shared" si="37"/>
        <v>2077.36</v>
      </c>
      <c r="Z54" s="34"/>
      <c r="AA54" s="45" t="s">
        <v>62</v>
      </c>
      <c r="AB54" s="46">
        <f t="shared" ref="AB54:AH54" si="82">K54+R54</f>
        <v>47.05</v>
      </c>
      <c r="AC54" s="46">
        <f t="shared" si="82"/>
        <v>940.93</v>
      </c>
      <c r="AD54" s="46">
        <f t="shared" si="82"/>
        <v>624.18</v>
      </c>
      <c r="AE54" s="46">
        <f t="shared" si="82"/>
        <v>39.2</v>
      </c>
      <c r="AF54" s="46">
        <f t="shared" si="82"/>
        <v>318</v>
      </c>
      <c r="AG54" s="46">
        <f t="shared" si="82"/>
        <v>108</v>
      </c>
      <c r="AH54" s="46">
        <f t="shared" si="82"/>
        <v>2077.36</v>
      </c>
      <c r="AI54" s="45" t="s">
        <v>36</v>
      </c>
      <c r="AJ54" s="15"/>
    </row>
    <row r="55" s="15" customFormat="1" ht="16" customHeight="1" spans="1:35">
      <c r="A55" s="33">
        <f t="shared" si="22"/>
        <v>52</v>
      </c>
      <c r="B55" s="34" t="s">
        <v>105</v>
      </c>
      <c r="C55" s="37" t="s">
        <v>225</v>
      </c>
      <c r="D55" s="38" t="s">
        <v>226</v>
      </c>
      <c r="E55" s="34">
        <v>3920.55</v>
      </c>
      <c r="F55" s="34">
        <v>3920.55</v>
      </c>
      <c r="G55" s="35">
        <v>6241.75</v>
      </c>
      <c r="H55" s="34">
        <v>3920.55</v>
      </c>
      <c r="I55" s="35">
        <v>2200</v>
      </c>
      <c r="J55" s="35">
        <v>108</v>
      </c>
      <c r="K55" s="34">
        <f t="shared" si="23"/>
        <v>47.05</v>
      </c>
      <c r="L55" s="34">
        <f t="shared" si="24"/>
        <v>627.29</v>
      </c>
      <c r="M55" s="35">
        <f t="shared" si="25"/>
        <v>499.34</v>
      </c>
      <c r="N55" s="34">
        <f t="shared" si="26"/>
        <v>27.44</v>
      </c>
      <c r="O55" s="35">
        <f t="shared" si="27"/>
        <v>110</v>
      </c>
      <c r="P55" s="35">
        <f t="shared" si="28"/>
        <v>54</v>
      </c>
      <c r="Q55" s="35">
        <f t="shared" si="29"/>
        <v>1365.12</v>
      </c>
      <c r="R55" s="34">
        <f t="shared" si="30"/>
        <v>0</v>
      </c>
      <c r="S55" s="34">
        <f t="shared" si="31"/>
        <v>313.64</v>
      </c>
      <c r="T55" s="35">
        <f t="shared" si="32"/>
        <v>124.84</v>
      </c>
      <c r="U55" s="34">
        <f t="shared" si="33"/>
        <v>11.76</v>
      </c>
      <c r="V55" s="35">
        <f t="shared" si="34"/>
        <v>110</v>
      </c>
      <c r="W55" s="35">
        <f t="shared" si="35"/>
        <v>54</v>
      </c>
      <c r="X55" s="34">
        <f t="shared" si="36"/>
        <v>614.24</v>
      </c>
      <c r="Y55" s="34">
        <f t="shared" si="37"/>
        <v>1979.36</v>
      </c>
      <c r="Z55" s="34"/>
      <c r="AA55" s="45" t="s">
        <v>57</v>
      </c>
      <c r="AB55" s="46">
        <f t="shared" ref="AB55:AH55" si="83">K55+R55</f>
        <v>47.05</v>
      </c>
      <c r="AC55" s="46">
        <f t="shared" si="83"/>
        <v>940.93</v>
      </c>
      <c r="AD55" s="46">
        <f t="shared" si="83"/>
        <v>624.18</v>
      </c>
      <c r="AE55" s="46">
        <f t="shared" si="83"/>
        <v>39.2</v>
      </c>
      <c r="AF55" s="46">
        <f t="shared" si="83"/>
        <v>220</v>
      </c>
      <c r="AG55" s="46">
        <f t="shared" si="83"/>
        <v>108</v>
      </c>
      <c r="AH55" s="46">
        <f t="shared" si="83"/>
        <v>1979.36</v>
      </c>
      <c r="AI55" s="45" t="s">
        <v>33</v>
      </c>
    </row>
    <row r="56" s="15" customFormat="1" ht="16" customHeight="1" spans="1:35">
      <c r="A56" s="33">
        <f t="shared" si="22"/>
        <v>53</v>
      </c>
      <c r="B56" s="34" t="s">
        <v>190</v>
      </c>
      <c r="C56" s="37" t="s">
        <v>227</v>
      </c>
      <c r="D56" s="38" t="s">
        <v>228</v>
      </c>
      <c r="E56" s="34">
        <v>3920.55</v>
      </c>
      <c r="F56" s="34">
        <v>3920.55</v>
      </c>
      <c r="G56" s="35">
        <v>6241.75</v>
      </c>
      <c r="H56" s="34">
        <v>3920.55</v>
      </c>
      <c r="I56" s="35">
        <v>3180</v>
      </c>
      <c r="J56" s="35">
        <v>108</v>
      </c>
      <c r="K56" s="34">
        <f t="shared" si="23"/>
        <v>47.05</v>
      </c>
      <c r="L56" s="34">
        <f t="shared" si="24"/>
        <v>627.29</v>
      </c>
      <c r="M56" s="35">
        <f t="shared" si="25"/>
        <v>499.34</v>
      </c>
      <c r="N56" s="34">
        <f t="shared" si="26"/>
        <v>27.44</v>
      </c>
      <c r="O56" s="35">
        <f t="shared" si="27"/>
        <v>159</v>
      </c>
      <c r="P56" s="35">
        <f t="shared" si="28"/>
        <v>54</v>
      </c>
      <c r="Q56" s="35">
        <f t="shared" si="29"/>
        <v>1414.12</v>
      </c>
      <c r="R56" s="34">
        <f t="shared" si="30"/>
        <v>0</v>
      </c>
      <c r="S56" s="34">
        <f t="shared" si="31"/>
        <v>313.64</v>
      </c>
      <c r="T56" s="35">
        <f t="shared" si="32"/>
        <v>124.84</v>
      </c>
      <c r="U56" s="34">
        <f t="shared" si="33"/>
        <v>11.76</v>
      </c>
      <c r="V56" s="35">
        <f t="shared" si="34"/>
        <v>159</v>
      </c>
      <c r="W56" s="35">
        <f t="shared" si="35"/>
        <v>54</v>
      </c>
      <c r="X56" s="34">
        <f t="shared" si="36"/>
        <v>663.24</v>
      </c>
      <c r="Y56" s="34">
        <f t="shared" si="37"/>
        <v>2077.36</v>
      </c>
      <c r="Z56" s="34"/>
      <c r="AA56" s="45" t="s">
        <v>62</v>
      </c>
      <c r="AB56" s="46">
        <f t="shared" ref="AB56:AH56" si="84">K56+R56</f>
        <v>47.05</v>
      </c>
      <c r="AC56" s="46">
        <f t="shared" si="84"/>
        <v>940.93</v>
      </c>
      <c r="AD56" s="46">
        <f t="shared" si="84"/>
        <v>624.18</v>
      </c>
      <c r="AE56" s="46">
        <f t="shared" si="84"/>
        <v>39.2</v>
      </c>
      <c r="AF56" s="46">
        <f t="shared" si="84"/>
        <v>318</v>
      </c>
      <c r="AG56" s="46">
        <f t="shared" si="84"/>
        <v>108</v>
      </c>
      <c r="AH56" s="46">
        <f t="shared" si="84"/>
        <v>2077.36</v>
      </c>
      <c r="AI56" s="45" t="s">
        <v>36</v>
      </c>
    </row>
    <row r="57" s="15" customFormat="1" ht="16" customHeight="1" spans="1:35">
      <c r="A57" s="33">
        <f t="shared" si="22"/>
        <v>54</v>
      </c>
      <c r="B57" s="34" t="s">
        <v>190</v>
      </c>
      <c r="C57" s="37" t="s">
        <v>229</v>
      </c>
      <c r="D57" s="38" t="s">
        <v>230</v>
      </c>
      <c r="E57" s="34">
        <v>3920.55</v>
      </c>
      <c r="F57" s="34">
        <v>3920.55</v>
      </c>
      <c r="G57" s="35">
        <v>6241.75</v>
      </c>
      <c r="H57" s="34">
        <v>3920.55</v>
      </c>
      <c r="I57" s="35">
        <v>2200</v>
      </c>
      <c r="J57" s="35">
        <v>108</v>
      </c>
      <c r="K57" s="34">
        <f t="shared" si="23"/>
        <v>47.05</v>
      </c>
      <c r="L57" s="34">
        <f t="shared" si="24"/>
        <v>627.29</v>
      </c>
      <c r="M57" s="35">
        <f t="shared" si="25"/>
        <v>499.34</v>
      </c>
      <c r="N57" s="34">
        <f t="shared" si="26"/>
        <v>27.44</v>
      </c>
      <c r="O57" s="35">
        <f t="shared" si="27"/>
        <v>110</v>
      </c>
      <c r="P57" s="35">
        <f t="shared" si="28"/>
        <v>54</v>
      </c>
      <c r="Q57" s="35">
        <f t="shared" si="29"/>
        <v>1365.12</v>
      </c>
      <c r="R57" s="34">
        <f t="shared" si="30"/>
        <v>0</v>
      </c>
      <c r="S57" s="34">
        <f t="shared" si="31"/>
        <v>313.64</v>
      </c>
      <c r="T57" s="35">
        <f t="shared" si="32"/>
        <v>124.84</v>
      </c>
      <c r="U57" s="34">
        <f t="shared" si="33"/>
        <v>11.76</v>
      </c>
      <c r="V57" s="35">
        <f t="shared" si="34"/>
        <v>110</v>
      </c>
      <c r="W57" s="35">
        <f t="shared" si="35"/>
        <v>54</v>
      </c>
      <c r="X57" s="34">
        <f t="shared" si="36"/>
        <v>614.24</v>
      </c>
      <c r="Y57" s="34">
        <f t="shared" si="37"/>
        <v>1979.36</v>
      </c>
      <c r="Z57" s="34"/>
      <c r="AA57" s="45" t="s">
        <v>62</v>
      </c>
      <c r="AB57" s="46">
        <f t="shared" ref="AB57:AH57" si="85">K57+R57</f>
        <v>47.05</v>
      </c>
      <c r="AC57" s="46">
        <f t="shared" si="85"/>
        <v>940.93</v>
      </c>
      <c r="AD57" s="46">
        <f t="shared" si="85"/>
        <v>624.18</v>
      </c>
      <c r="AE57" s="46">
        <f t="shared" si="85"/>
        <v>39.2</v>
      </c>
      <c r="AF57" s="46">
        <f t="shared" si="85"/>
        <v>220</v>
      </c>
      <c r="AG57" s="46">
        <f t="shared" si="85"/>
        <v>108</v>
      </c>
      <c r="AH57" s="46">
        <f t="shared" si="85"/>
        <v>1979.36</v>
      </c>
      <c r="AI57" s="45" t="s">
        <v>36</v>
      </c>
    </row>
    <row r="58" s="15" customFormat="1" ht="16" customHeight="1" spans="1:35">
      <c r="A58" s="33">
        <f t="shared" si="22"/>
        <v>55</v>
      </c>
      <c r="B58" s="34" t="s">
        <v>190</v>
      </c>
      <c r="C58" s="37" t="s">
        <v>231</v>
      </c>
      <c r="D58" s="191" t="s">
        <v>232</v>
      </c>
      <c r="E58" s="34">
        <v>3920.55</v>
      </c>
      <c r="F58" s="34">
        <v>3920.55</v>
      </c>
      <c r="G58" s="35">
        <v>6241.75</v>
      </c>
      <c r="H58" s="34">
        <v>3920.55</v>
      </c>
      <c r="I58" s="35">
        <v>3180</v>
      </c>
      <c r="J58" s="35">
        <v>108</v>
      </c>
      <c r="K58" s="34">
        <f t="shared" si="23"/>
        <v>47.05</v>
      </c>
      <c r="L58" s="34">
        <f t="shared" si="24"/>
        <v>627.29</v>
      </c>
      <c r="M58" s="35">
        <f t="shared" si="25"/>
        <v>499.34</v>
      </c>
      <c r="N58" s="34">
        <f t="shared" si="26"/>
        <v>27.44</v>
      </c>
      <c r="O58" s="35">
        <f t="shared" si="27"/>
        <v>159</v>
      </c>
      <c r="P58" s="35">
        <f t="shared" si="28"/>
        <v>54</v>
      </c>
      <c r="Q58" s="35">
        <f t="shared" si="29"/>
        <v>1414.12</v>
      </c>
      <c r="R58" s="34">
        <f t="shared" si="30"/>
        <v>0</v>
      </c>
      <c r="S58" s="34">
        <f t="shared" si="31"/>
        <v>313.64</v>
      </c>
      <c r="T58" s="35">
        <f t="shared" si="32"/>
        <v>124.84</v>
      </c>
      <c r="U58" s="34">
        <f t="shared" si="33"/>
        <v>11.76</v>
      </c>
      <c r="V58" s="35">
        <f t="shared" si="34"/>
        <v>159</v>
      </c>
      <c r="W58" s="35">
        <f t="shared" si="35"/>
        <v>54</v>
      </c>
      <c r="X58" s="34">
        <f t="shared" si="36"/>
        <v>663.24</v>
      </c>
      <c r="Y58" s="34">
        <f t="shared" si="37"/>
        <v>2077.36</v>
      </c>
      <c r="Z58" s="34"/>
      <c r="AA58" s="45" t="s">
        <v>68</v>
      </c>
      <c r="AB58" s="46">
        <f t="shared" ref="AB58:AH58" si="86">K58+R58</f>
        <v>47.05</v>
      </c>
      <c r="AC58" s="46">
        <f t="shared" si="86"/>
        <v>940.93</v>
      </c>
      <c r="AD58" s="46">
        <f t="shared" si="86"/>
        <v>624.18</v>
      </c>
      <c r="AE58" s="46">
        <f t="shared" si="86"/>
        <v>39.2</v>
      </c>
      <c r="AF58" s="46">
        <f t="shared" si="86"/>
        <v>318</v>
      </c>
      <c r="AG58" s="46">
        <f t="shared" si="86"/>
        <v>108</v>
      </c>
      <c r="AH58" s="46">
        <f t="shared" si="86"/>
        <v>2077.36</v>
      </c>
      <c r="AI58" s="45" t="s">
        <v>34</v>
      </c>
    </row>
    <row r="59" s="15" customFormat="1" ht="16" customHeight="1" spans="1:35">
      <c r="A59" s="33">
        <f t="shared" si="22"/>
        <v>56</v>
      </c>
      <c r="B59" s="34" t="s">
        <v>233</v>
      </c>
      <c r="C59" s="34" t="s">
        <v>234</v>
      </c>
      <c r="D59" s="36" t="s">
        <v>235</v>
      </c>
      <c r="E59" s="34">
        <v>4200</v>
      </c>
      <c r="F59" s="34">
        <v>4200</v>
      </c>
      <c r="G59" s="35">
        <v>6241.75</v>
      </c>
      <c r="H59" s="34">
        <v>4200</v>
      </c>
      <c r="I59" s="35">
        <v>4180</v>
      </c>
      <c r="J59" s="35">
        <v>108</v>
      </c>
      <c r="K59" s="34">
        <f t="shared" si="23"/>
        <v>50.4</v>
      </c>
      <c r="L59" s="34">
        <f t="shared" si="24"/>
        <v>672</v>
      </c>
      <c r="M59" s="35">
        <f t="shared" si="25"/>
        <v>499.34</v>
      </c>
      <c r="N59" s="34">
        <f t="shared" si="26"/>
        <v>29.4</v>
      </c>
      <c r="O59" s="35">
        <f t="shared" si="27"/>
        <v>209</v>
      </c>
      <c r="P59" s="35">
        <f t="shared" si="28"/>
        <v>54</v>
      </c>
      <c r="Q59" s="35">
        <f t="shared" si="29"/>
        <v>1514.14</v>
      </c>
      <c r="R59" s="34">
        <f t="shared" si="30"/>
        <v>0</v>
      </c>
      <c r="S59" s="34">
        <f t="shared" si="31"/>
        <v>336</v>
      </c>
      <c r="T59" s="35">
        <f t="shared" si="32"/>
        <v>124.84</v>
      </c>
      <c r="U59" s="34">
        <f t="shared" si="33"/>
        <v>12.6</v>
      </c>
      <c r="V59" s="35">
        <f t="shared" si="34"/>
        <v>209</v>
      </c>
      <c r="W59" s="35">
        <f t="shared" si="35"/>
        <v>54</v>
      </c>
      <c r="X59" s="34">
        <f t="shared" si="36"/>
        <v>736.44</v>
      </c>
      <c r="Y59" s="34">
        <f t="shared" si="37"/>
        <v>2250.58</v>
      </c>
      <c r="Z59" s="34"/>
      <c r="AA59" s="45" t="s">
        <v>53</v>
      </c>
      <c r="AB59" s="46">
        <f t="shared" ref="AB59:AH59" si="87">K59+R59</f>
        <v>50.4</v>
      </c>
      <c r="AC59" s="46">
        <f t="shared" si="87"/>
        <v>1008</v>
      </c>
      <c r="AD59" s="46">
        <f t="shared" si="87"/>
        <v>624.18</v>
      </c>
      <c r="AE59" s="46">
        <f t="shared" si="87"/>
        <v>42</v>
      </c>
      <c r="AF59" s="46">
        <f t="shared" si="87"/>
        <v>418</v>
      </c>
      <c r="AG59" s="46">
        <f t="shared" si="87"/>
        <v>108</v>
      </c>
      <c r="AH59" s="46">
        <f t="shared" si="87"/>
        <v>2250.58</v>
      </c>
      <c r="AI59" s="45" t="s">
        <v>35</v>
      </c>
    </row>
    <row r="60" s="15" customFormat="1" ht="16" customHeight="1" spans="1:35">
      <c r="A60" s="33">
        <f t="shared" si="22"/>
        <v>57</v>
      </c>
      <c r="B60" s="34" t="s">
        <v>181</v>
      </c>
      <c r="C60" s="34" t="s">
        <v>236</v>
      </c>
      <c r="D60" s="36" t="s">
        <v>237</v>
      </c>
      <c r="E60" s="34">
        <v>3920.55</v>
      </c>
      <c r="F60" s="34">
        <v>3920.55</v>
      </c>
      <c r="G60" s="35">
        <v>6241.75</v>
      </c>
      <c r="H60" s="34">
        <v>3920.55</v>
      </c>
      <c r="I60" s="35">
        <v>3180</v>
      </c>
      <c r="J60" s="35">
        <v>108</v>
      </c>
      <c r="K60" s="34">
        <f t="shared" si="23"/>
        <v>47.05</v>
      </c>
      <c r="L60" s="34">
        <f t="shared" si="24"/>
        <v>627.29</v>
      </c>
      <c r="M60" s="35">
        <f t="shared" si="25"/>
        <v>499.34</v>
      </c>
      <c r="N60" s="34">
        <f t="shared" si="26"/>
        <v>27.44</v>
      </c>
      <c r="O60" s="35">
        <f t="shared" si="27"/>
        <v>159</v>
      </c>
      <c r="P60" s="35">
        <f t="shared" si="28"/>
        <v>54</v>
      </c>
      <c r="Q60" s="35">
        <f t="shared" si="29"/>
        <v>1414.12</v>
      </c>
      <c r="R60" s="34">
        <f t="shared" si="30"/>
        <v>0</v>
      </c>
      <c r="S60" s="34">
        <f t="shared" si="31"/>
        <v>313.64</v>
      </c>
      <c r="T60" s="35">
        <f t="shared" si="32"/>
        <v>124.84</v>
      </c>
      <c r="U60" s="34">
        <f t="shared" si="33"/>
        <v>11.76</v>
      </c>
      <c r="V60" s="35">
        <f t="shared" si="34"/>
        <v>159</v>
      </c>
      <c r="W60" s="35">
        <f t="shared" si="35"/>
        <v>54</v>
      </c>
      <c r="X60" s="34">
        <f t="shared" si="36"/>
        <v>663.24</v>
      </c>
      <c r="Y60" s="34">
        <f t="shared" si="37"/>
        <v>2077.36</v>
      </c>
      <c r="Z60" s="34"/>
      <c r="AA60" s="45" t="s">
        <v>58</v>
      </c>
      <c r="AB60" s="46">
        <f t="shared" ref="AB60:AH60" si="88">K60+R60</f>
        <v>47.05</v>
      </c>
      <c r="AC60" s="46">
        <f t="shared" si="88"/>
        <v>940.93</v>
      </c>
      <c r="AD60" s="46">
        <f t="shared" si="88"/>
        <v>624.18</v>
      </c>
      <c r="AE60" s="46">
        <f t="shared" si="88"/>
        <v>39.2</v>
      </c>
      <c r="AF60" s="46">
        <f t="shared" si="88"/>
        <v>318</v>
      </c>
      <c r="AG60" s="46">
        <f t="shared" si="88"/>
        <v>108</v>
      </c>
      <c r="AH60" s="46">
        <f t="shared" si="88"/>
        <v>2077.36</v>
      </c>
      <c r="AI60" s="45" t="s">
        <v>33</v>
      </c>
    </row>
    <row r="61" s="15" customFormat="1" ht="16" customHeight="1" spans="1:35">
      <c r="A61" s="33">
        <f t="shared" si="22"/>
        <v>58</v>
      </c>
      <c r="B61" s="34" t="s">
        <v>167</v>
      </c>
      <c r="C61" s="34" t="s">
        <v>238</v>
      </c>
      <c r="D61" s="36" t="s">
        <v>239</v>
      </c>
      <c r="E61" s="34">
        <v>4200</v>
      </c>
      <c r="F61" s="34">
        <v>4200</v>
      </c>
      <c r="G61" s="35">
        <v>6241.75</v>
      </c>
      <c r="H61" s="34">
        <v>4200</v>
      </c>
      <c r="I61" s="35">
        <v>4180</v>
      </c>
      <c r="J61" s="35">
        <v>108</v>
      </c>
      <c r="K61" s="34">
        <f t="shared" si="23"/>
        <v>50.4</v>
      </c>
      <c r="L61" s="34">
        <f t="shared" si="24"/>
        <v>672</v>
      </c>
      <c r="M61" s="35">
        <f t="shared" si="25"/>
        <v>499.34</v>
      </c>
      <c r="N61" s="34">
        <f t="shared" si="26"/>
        <v>29.4</v>
      </c>
      <c r="O61" s="35">
        <f t="shared" si="27"/>
        <v>209</v>
      </c>
      <c r="P61" s="35">
        <f t="shared" si="28"/>
        <v>54</v>
      </c>
      <c r="Q61" s="35">
        <f t="shared" si="29"/>
        <v>1514.14</v>
      </c>
      <c r="R61" s="34">
        <f t="shared" si="30"/>
        <v>0</v>
      </c>
      <c r="S61" s="34">
        <f t="shared" si="31"/>
        <v>336</v>
      </c>
      <c r="T61" s="35">
        <f t="shared" si="32"/>
        <v>124.84</v>
      </c>
      <c r="U61" s="34">
        <f t="shared" si="33"/>
        <v>12.6</v>
      </c>
      <c r="V61" s="35">
        <f t="shared" si="34"/>
        <v>209</v>
      </c>
      <c r="W61" s="35">
        <f t="shared" si="35"/>
        <v>54</v>
      </c>
      <c r="X61" s="34">
        <f t="shared" si="36"/>
        <v>736.44</v>
      </c>
      <c r="Y61" s="34">
        <f t="shared" si="37"/>
        <v>2250.58</v>
      </c>
      <c r="Z61" s="34"/>
      <c r="AA61" s="45" t="s">
        <v>53</v>
      </c>
      <c r="AB61" s="46">
        <f t="shared" ref="AB61:AH61" si="89">K61+R61</f>
        <v>50.4</v>
      </c>
      <c r="AC61" s="46">
        <f t="shared" si="89"/>
        <v>1008</v>
      </c>
      <c r="AD61" s="46">
        <f t="shared" si="89"/>
        <v>624.18</v>
      </c>
      <c r="AE61" s="46">
        <f t="shared" si="89"/>
        <v>42</v>
      </c>
      <c r="AF61" s="46">
        <f t="shared" si="89"/>
        <v>418</v>
      </c>
      <c r="AG61" s="46">
        <f t="shared" si="89"/>
        <v>108</v>
      </c>
      <c r="AH61" s="46">
        <f t="shared" si="89"/>
        <v>2250.58</v>
      </c>
      <c r="AI61" s="45" t="s">
        <v>35</v>
      </c>
    </row>
    <row r="62" s="15" customFormat="1" ht="16" customHeight="1" spans="1:35">
      <c r="A62" s="33">
        <f t="shared" si="22"/>
        <v>59</v>
      </c>
      <c r="B62" s="34" t="s">
        <v>240</v>
      </c>
      <c r="C62" s="34" t="s">
        <v>241</v>
      </c>
      <c r="D62" s="36" t="s">
        <v>242</v>
      </c>
      <c r="E62" s="34">
        <v>4700</v>
      </c>
      <c r="F62" s="34">
        <v>4700</v>
      </c>
      <c r="G62" s="35">
        <v>6241.75</v>
      </c>
      <c r="H62" s="34">
        <v>4700</v>
      </c>
      <c r="I62" s="35">
        <v>4180</v>
      </c>
      <c r="J62" s="35">
        <v>108</v>
      </c>
      <c r="K62" s="34">
        <f t="shared" si="23"/>
        <v>56.4</v>
      </c>
      <c r="L62" s="34">
        <f t="shared" si="24"/>
        <v>752</v>
      </c>
      <c r="M62" s="35">
        <f t="shared" si="25"/>
        <v>499.34</v>
      </c>
      <c r="N62" s="34">
        <f t="shared" si="26"/>
        <v>32.9</v>
      </c>
      <c r="O62" s="35">
        <f t="shared" si="27"/>
        <v>209</v>
      </c>
      <c r="P62" s="35">
        <f t="shared" si="28"/>
        <v>54</v>
      </c>
      <c r="Q62" s="35">
        <f t="shared" si="29"/>
        <v>1603.64</v>
      </c>
      <c r="R62" s="34">
        <f t="shared" si="30"/>
        <v>0</v>
      </c>
      <c r="S62" s="34">
        <f t="shared" si="31"/>
        <v>376</v>
      </c>
      <c r="T62" s="35">
        <f t="shared" si="32"/>
        <v>124.84</v>
      </c>
      <c r="U62" s="34">
        <f t="shared" si="33"/>
        <v>14.1</v>
      </c>
      <c r="V62" s="35">
        <f t="shared" si="34"/>
        <v>209</v>
      </c>
      <c r="W62" s="35">
        <f t="shared" si="35"/>
        <v>54</v>
      </c>
      <c r="X62" s="34">
        <f t="shared" si="36"/>
        <v>777.94</v>
      </c>
      <c r="Y62" s="34">
        <f t="shared" si="37"/>
        <v>2381.58</v>
      </c>
      <c r="Z62" s="34"/>
      <c r="AA62" s="45" t="s">
        <v>69</v>
      </c>
      <c r="AB62" s="46">
        <f t="shared" ref="AB62:AH62" si="90">K62+R62</f>
        <v>56.4</v>
      </c>
      <c r="AC62" s="46">
        <f t="shared" si="90"/>
        <v>1128</v>
      </c>
      <c r="AD62" s="46">
        <f t="shared" si="90"/>
        <v>624.18</v>
      </c>
      <c r="AE62" s="46">
        <f t="shared" si="90"/>
        <v>47</v>
      </c>
      <c r="AF62" s="46">
        <f t="shared" si="90"/>
        <v>418</v>
      </c>
      <c r="AG62" s="46">
        <f t="shared" si="90"/>
        <v>108</v>
      </c>
      <c r="AH62" s="46">
        <f t="shared" si="90"/>
        <v>2381.58</v>
      </c>
      <c r="AI62" s="45" t="s">
        <v>35</v>
      </c>
    </row>
    <row r="63" s="15" customFormat="1" ht="16" customHeight="1" spans="1:35">
      <c r="A63" s="33">
        <f t="shared" si="22"/>
        <v>60</v>
      </c>
      <c r="B63" s="34" t="s">
        <v>243</v>
      </c>
      <c r="C63" s="34" t="s">
        <v>244</v>
      </c>
      <c r="D63" s="36" t="s">
        <v>245</v>
      </c>
      <c r="E63" s="34">
        <v>4200</v>
      </c>
      <c r="F63" s="34">
        <v>4200</v>
      </c>
      <c r="G63" s="35">
        <v>6241.75</v>
      </c>
      <c r="H63" s="34">
        <v>4200</v>
      </c>
      <c r="I63" s="35">
        <v>4180</v>
      </c>
      <c r="J63" s="35">
        <v>108</v>
      </c>
      <c r="K63" s="34">
        <f t="shared" si="23"/>
        <v>50.4</v>
      </c>
      <c r="L63" s="34">
        <f t="shared" si="24"/>
        <v>672</v>
      </c>
      <c r="M63" s="35">
        <f t="shared" si="25"/>
        <v>499.34</v>
      </c>
      <c r="N63" s="34">
        <f t="shared" si="26"/>
        <v>29.4</v>
      </c>
      <c r="O63" s="35">
        <f t="shared" si="27"/>
        <v>209</v>
      </c>
      <c r="P63" s="35">
        <f t="shared" si="28"/>
        <v>54</v>
      </c>
      <c r="Q63" s="35">
        <f t="shared" si="29"/>
        <v>1514.14</v>
      </c>
      <c r="R63" s="34">
        <f t="shared" si="30"/>
        <v>0</v>
      </c>
      <c r="S63" s="34">
        <f t="shared" si="31"/>
        <v>336</v>
      </c>
      <c r="T63" s="35">
        <f t="shared" si="32"/>
        <v>124.84</v>
      </c>
      <c r="U63" s="34">
        <f t="shared" si="33"/>
        <v>12.6</v>
      </c>
      <c r="V63" s="35">
        <f t="shared" si="34"/>
        <v>209</v>
      </c>
      <c r="W63" s="35">
        <f t="shared" si="35"/>
        <v>54</v>
      </c>
      <c r="X63" s="34">
        <f t="shared" si="36"/>
        <v>736.44</v>
      </c>
      <c r="Y63" s="34">
        <f t="shared" si="37"/>
        <v>2250.58</v>
      </c>
      <c r="Z63" s="34"/>
      <c r="AA63" s="45" t="s">
        <v>69</v>
      </c>
      <c r="AB63" s="46">
        <f t="shared" ref="AB63:AH63" si="91">K63+R63</f>
        <v>50.4</v>
      </c>
      <c r="AC63" s="46">
        <f t="shared" si="91"/>
        <v>1008</v>
      </c>
      <c r="AD63" s="46">
        <f t="shared" si="91"/>
        <v>624.18</v>
      </c>
      <c r="AE63" s="46">
        <f t="shared" si="91"/>
        <v>42</v>
      </c>
      <c r="AF63" s="46">
        <f t="shared" si="91"/>
        <v>418</v>
      </c>
      <c r="AG63" s="46">
        <f t="shared" si="91"/>
        <v>108</v>
      </c>
      <c r="AH63" s="46">
        <f t="shared" si="91"/>
        <v>2250.58</v>
      </c>
      <c r="AI63" s="45" t="s">
        <v>35</v>
      </c>
    </row>
    <row r="64" s="15" customFormat="1" ht="16" customHeight="1" spans="1:35">
      <c r="A64" s="33">
        <f t="shared" si="22"/>
        <v>61</v>
      </c>
      <c r="B64" s="34" t="s">
        <v>148</v>
      </c>
      <c r="C64" s="37" t="s">
        <v>246</v>
      </c>
      <c r="D64" s="38" t="s">
        <v>247</v>
      </c>
      <c r="E64" s="34">
        <v>3920.55</v>
      </c>
      <c r="F64" s="34">
        <v>3920.55</v>
      </c>
      <c r="G64" s="35">
        <v>6241.75</v>
      </c>
      <c r="H64" s="34">
        <v>3920.55</v>
      </c>
      <c r="I64" s="35">
        <v>2200</v>
      </c>
      <c r="J64" s="35">
        <v>108</v>
      </c>
      <c r="K64" s="34">
        <f t="shared" si="23"/>
        <v>47.05</v>
      </c>
      <c r="L64" s="34">
        <f t="shared" si="24"/>
        <v>627.29</v>
      </c>
      <c r="M64" s="35">
        <f t="shared" si="25"/>
        <v>499.34</v>
      </c>
      <c r="N64" s="34">
        <f t="shared" si="26"/>
        <v>27.44</v>
      </c>
      <c r="O64" s="35">
        <f t="shared" si="27"/>
        <v>110</v>
      </c>
      <c r="P64" s="35">
        <f t="shared" si="28"/>
        <v>54</v>
      </c>
      <c r="Q64" s="35">
        <f t="shared" si="29"/>
        <v>1365.12</v>
      </c>
      <c r="R64" s="34">
        <f t="shared" si="30"/>
        <v>0</v>
      </c>
      <c r="S64" s="34">
        <f t="shared" si="31"/>
        <v>313.64</v>
      </c>
      <c r="T64" s="35">
        <f t="shared" si="32"/>
        <v>124.84</v>
      </c>
      <c r="U64" s="34">
        <f t="shared" si="33"/>
        <v>11.76</v>
      </c>
      <c r="V64" s="35">
        <f t="shared" si="34"/>
        <v>110</v>
      </c>
      <c r="W64" s="35">
        <f t="shared" si="35"/>
        <v>54</v>
      </c>
      <c r="X64" s="34">
        <f t="shared" si="36"/>
        <v>614.24</v>
      </c>
      <c r="Y64" s="34">
        <f t="shared" si="37"/>
        <v>1979.36</v>
      </c>
      <c r="Z64" s="34"/>
      <c r="AA64" s="45" t="s">
        <v>72</v>
      </c>
      <c r="AB64" s="46">
        <f t="shared" ref="AB64:AH64" si="92">K64+R64</f>
        <v>47.05</v>
      </c>
      <c r="AC64" s="46">
        <f t="shared" si="92"/>
        <v>940.93</v>
      </c>
      <c r="AD64" s="46">
        <f t="shared" si="92"/>
        <v>624.18</v>
      </c>
      <c r="AE64" s="46">
        <f t="shared" si="92"/>
        <v>39.2</v>
      </c>
      <c r="AF64" s="46">
        <f t="shared" si="92"/>
        <v>220</v>
      </c>
      <c r="AG64" s="46">
        <f t="shared" si="92"/>
        <v>108</v>
      </c>
      <c r="AH64" s="46">
        <f t="shared" si="92"/>
        <v>1979.36</v>
      </c>
      <c r="AI64" s="45" t="s">
        <v>36</v>
      </c>
    </row>
    <row r="65" s="15" customFormat="1" ht="16" customHeight="1" spans="1:35">
      <c r="A65" s="33">
        <f t="shared" si="22"/>
        <v>62</v>
      </c>
      <c r="B65" s="34" t="s">
        <v>233</v>
      </c>
      <c r="C65" s="34" t="s">
        <v>248</v>
      </c>
      <c r="D65" s="36" t="s">
        <v>249</v>
      </c>
      <c r="E65" s="34">
        <v>3920.55</v>
      </c>
      <c r="F65" s="34">
        <v>3920.55</v>
      </c>
      <c r="G65" s="35">
        <v>6241.75</v>
      </c>
      <c r="H65" s="34">
        <v>3920.55</v>
      </c>
      <c r="I65" s="35">
        <v>2200</v>
      </c>
      <c r="J65" s="35">
        <v>108</v>
      </c>
      <c r="K65" s="34">
        <f t="shared" si="23"/>
        <v>47.05</v>
      </c>
      <c r="L65" s="34">
        <f t="shared" si="24"/>
        <v>627.29</v>
      </c>
      <c r="M65" s="35">
        <f t="shared" si="25"/>
        <v>499.34</v>
      </c>
      <c r="N65" s="34">
        <f t="shared" si="26"/>
        <v>27.44</v>
      </c>
      <c r="O65" s="35">
        <f t="shared" si="27"/>
        <v>110</v>
      </c>
      <c r="P65" s="35">
        <f t="shared" si="28"/>
        <v>54</v>
      </c>
      <c r="Q65" s="35">
        <f t="shared" si="29"/>
        <v>1365.12</v>
      </c>
      <c r="R65" s="34">
        <f t="shared" si="30"/>
        <v>0</v>
      </c>
      <c r="S65" s="34">
        <f t="shared" si="31"/>
        <v>313.64</v>
      </c>
      <c r="T65" s="35">
        <f t="shared" si="32"/>
        <v>124.84</v>
      </c>
      <c r="U65" s="34">
        <f t="shared" si="33"/>
        <v>11.76</v>
      </c>
      <c r="V65" s="35">
        <f t="shared" si="34"/>
        <v>110</v>
      </c>
      <c r="W65" s="35">
        <f t="shared" si="35"/>
        <v>54</v>
      </c>
      <c r="X65" s="34">
        <f t="shared" si="36"/>
        <v>614.24</v>
      </c>
      <c r="Y65" s="34">
        <f t="shared" si="37"/>
        <v>1979.36</v>
      </c>
      <c r="Z65" s="34"/>
      <c r="AA65" s="45" t="s">
        <v>55</v>
      </c>
      <c r="AB65" s="46">
        <f t="shared" ref="AB65:AH65" si="93">K65+R65</f>
        <v>47.05</v>
      </c>
      <c r="AC65" s="46">
        <f t="shared" si="93"/>
        <v>940.93</v>
      </c>
      <c r="AD65" s="46">
        <f t="shared" si="93"/>
        <v>624.18</v>
      </c>
      <c r="AE65" s="46">
        <f t="shared" si="93"/>
        <v>39.2</v>
      </c>
      <c r="AF65" s="46">
        <f t="shared" si="93"/>
        <v>220</v>
      </c>
      <c r="AG65" s="46">
        <f t="shared" si="93"/>
        <v>108</v>
      </c>
      <c r="AH65" s="46">
        <f t="shared" si="93"/>
        <v>1979.36</v>
      </c>
      <c r="AI65" s="45" t="s">
        <v>33</v>
      </c>
    </row>
    <row r="66" s="15" customFormat="1" ht="16" customHeight="1" spans="1:35">
      <c r="A66" s="33">
        <f t="shared" si="22"/>
        <v>63</v>
      </c>
      <c r="B66" s="34" t="s">
        <v>233</v>
      </c>
      <c r="C66" s="34" t="s">
        <v>250</v>
      </c>
      <c r="D66" s="36" t="s">
        <v>251</v>
      </c>
      <c r="E66" s="34">
        <v>3920.55</v>
      </c>
      <c r="F66" s="34">
        <v>3920.55</v>
      </c>
      <c r="G66" s="35">
        <v>6241.75</v>
      </c>
      <c r="H66" s="34">
        <v>3920.55</v>
      </c>
      <c r="I66" s="35">
        <v>2200</v>
      </c>
      <c r="J66" s="35">
        <v>108</v>
      </c>
      <c r="K66" s="34">
        <f t="shared" si="23"/>
        <v>47.05</v>
      </c>
      <c r="L66" s="34">
        <f t="shared" si="24"/>
        <v>627.29</v>
      </c>
      <c r="M66" s="35">
        <f t="shared" si="25"/>
        <v>499.34</v>
      </c>
      <c r="N66" s="34">
        <f t="shared" si="26"/>
        <v>27.44</v>
      </c>
      <c r="O66" s="35">
        <f t="shared" si="27"/>
        <v>110</v>
      </c>
      <c r="P66" s="35">
        <f t="shared" si="28"/>
        <v>54</v>
      </c>
      <c r="Q66" s="35">
        <f t="shared" si="29"/>
        <v>1365.12</v>
      </c>
      <c r="R66" s="34">
        <f t="shared" si="30"/>
        <v>0</v>
      </c>
      <c r="S66" s="34">
        <f t="shared" si="31"/>
        <v>313.64</v>
      </c>
      <c r="T66" s="35">
        <f t="shared" si="32"/>
        <v>124.84</v>
      </c>
      <c r="U66" s="34">
        <f t="shared" si="33"/>
        <v>11.76</v>
      </c>
      <c r="V66" s="35">
        <f t="shared" si="34"/>
        <v>110</v>
      </c>
      <c r="W66" s="35">
        <f t="shared" si="35"/>
        <v>54</v>
      </c>
      <c r="X66" s="34">
        <f t="shared" si="36"/>
        <v>614.24</v>
      </c>
      <c r="Y66" s="34">
        <f t="shared" si="37"/>
        <v>1979.36</v>
      </c>
      <c r="Z66" s="34"/>
      <c r="AA66" s="45" t="s">
        <v>55</v>
      </c>
      <c r="AB66" s="46">
        <f t="shared" ref="AB66:AH66" si="94">K66+R66</f>
        <v>47.05</v>
      </c>
      <c r="AC66" s="46">
        <f t="shared" si="94"/>
        <v>940.93</v>
      </c>
      <c r="AD66" s="46">
        <f t="shared" si="94"/>
        <v>624.18</v>
      </c>
      <c r="AE66" s="46">
        <f t="shared" si="94"/>
        <v>39.2</v>
      </c>
      <c r="AF66" s="46">
        <f t="shared" si="94"/>
        <v>220</v>
      </c>
      <c r="AG66" s="46">
        <f t="shared" si="94"/>
        <v>108</v>
      </c>
      <c r="AH66" s="46">
        <f t="shared" si="94"/>
        <v>1979.36</v>
      </c>
      <c r="AI66" s="45" t="s">
        <v>33</v>
      </c>
    </row>
    <row r="67" s="15" customFormat="1" ht="16" customHeight="1" spans="1:35">
      <c r="A67" s="33">
        <f t="shared" ref="A67:A93" si="95">ROW()-3</f>
        <v>64</v>
      </c>
      <c r="B67" s="34" t="s">
        <v>233</v>
      </c>
      <c r="C67" s="34" t="s">
        <v>252</v>
      </c>
      <c r="D67" s="36" t="s">
        <v>253</v>
      </c>
      <c r="E67" s="34">
        <v>3920.55</v>
      </c>
      <c r="F67" s="34">
        <v>3920.55</v>
      </c>
      <c r="G67" s="35">
        <v>6241.75</v>
      </c>
      <c r="H67" s="34">
        <v>3920.55</v>
      </c>
      <c r="I67" s="35">
        <v>2200</v>
      </c>
      <c r="J67" s="35">
        <v>108</v>
      </c>
      <c r="K67" s="34">
        <f t="shared" ref="K67:K93" si="96">ROUND(E67*0.012,2)</f>
        <v>47.05</v>
      </c>
      <c r="L67" s="34">
        <f t="shared" ref="L67:L93" si="97">ROUND(F67*0.16,2)</f>
        <v>627.29</v>
      </c>
      <c r="M67" s="35">
        <f t="shared" ref="M67:M93" si="98">ROUND(G67*0.08,2)</f>
        <v>499.34</v>
      </c>
      <c r="N67" s="34">
        <f t="shared" ref="N67:N93" si="99">ROUND(H67*0.007,2)</f>
        <v>27.44</v>
      </c>
      <c r="O67" s="35">
        <f t="shared" ref="O67:O93" si="100">I67*5%</f>
        <v>110</v>
      </c>
      <c r="P67" s="35">
        <f t="shared" ref="P67:P93" si="101">J67*50%</f>
        <v>54</v>
      </c>
      <c r="Q67" s="35">
        <f t="shared" ref="Q67:Q93" si="102">SUM(K67:P67)</f>
        <v>1365.12</v>
      </c>
      <c r="R67" s="34">
        <f t="shared" ref="R67:R93" si="103">E67*0</f>
        <v>0</v>
      </c>
      <c r="S67" s="34">
        <f t="shared" ref="S67:S93" si="104">ROUND(F67*0.08,2)</f>
        <v>313.64</v>
      </c>
      <c r="T67" s="35">
        <f t="shared" ref="T67:T93" si="105">ROUND(G67*0.02,2)</f>
        <v>124.84</v>
      </c>
      <c r="U67" s="34">
        <f t="shared" ref="U67:U93" si="106">ROUND(H67*0.003,2)</f>
        <v>11.76</v>
      </c>
      <c r="V67" s="35">
        <f t="shared" ref="V67:V93" si="107">I67*5%</f>
        <v>110</v>
      </c>
      <c r="W67" s="35">
        <f t="shared" ref="W67:W93" si="108">J67*50%</f>
        <v>54</v>
      </c>
      <c r="X67" s="34">
        <f t="shared" ref="X67:X93" si="109">SUM(R67:W67)</f>
        <v>614.24</v>
      </c>
      <c r="Y67" s="34">
        <f t="shared" ref="Y67:Y93" si="110">Q67+X67</f>
        <v>1979.36</v>
      </c>
      <c r="Z67" s="34"/>
      <c r="AA67" s="45" t="s">
        <v>59</v>
      </c>
      <c r="AB67" s="46">
        <f t="shared" ref="AB67:AH67" si="111">K67+R67</f>
        <v>47.05</v>
      </c>
      <c r="AC67" s="46">
        <f t="shared" si="111"/>
        <v>940.93</v>
      </c>
      <c r="AD67" s="46">
        <f t="shared" si="111"/>
        <v>624.18</v>
      </c>
      <c r="AE67" s="46">
        <f t="shared" si="111"/>
        <v>39.2</v>
      </c>
      <c r="AF67" s="46">
        <f t="shared" si="111"/>
        <v>220</v>
      </c>
      <c r="AG67" s="46">
        <f t="shared" si="111"/>
        <v>108</v>
      </c>
      <c r="AH67" s="46">
        <f t="shared" si="111"/>
        <v>1979.36</v>
      </c>
      <c r="AI67" s="45" t="s">
        <v>33</v>
      </c>
    </row>
    <row r="68" s="15" customFormat="1" ht="16" customHeight="1" spans="1:35">
      <c r="A68" s="33">
        <f t="shared" si="95"/>
        <v>65</v>
      </c>
      <c r="B68" s="34" t="s">
        <v>233</v>
      </c>
      <c r="C68" s="34" t="s">
        <v>254</v>
      </c>
      <c r="D68" s="36" t="s">
        <v>255</v>
      </c>
      <c r="E68" s="34">
        <v>3920.55</v>
      </c>
      <c r="F68" s="34">
        <v>3920.55</v>
      </c>
      <c r="G68" s="35">
        <v>6241.75</v>
      </c>
      <c r="H68" s="34">
        <v>3920.55</v>
      </c>
      <c r="I68" s="35">
        <v>2200</v>
      </c>
      <c r="J68" s="35">
        <v>108</v>
      </c>
      <c r="K68" s="34">
        <f t="shared" si="96"/>
        <v>47.05</v>
      </c>
      <c r="L68" s="34">
        <f t="shared" si="97"/>
        <v>627.29</v>
      </c>
      <c r="M68" s="35">
        <f t="shared" si="98"/>
        <v>499.34</v>
      </c>
      <c r="N68" s="34">
        <f t="shared" si="99"/>
        <v>27.44</v>
      </c>
      <c r="O68" s="35">
        <f t="shared" si="100"/>
        <v>110</v>
      </c>
      <c r="P68" s="35">
        <f t="shared" si="101"/>
        <v>54</v>
      </c>
      <c r="Q68" s="35">
        <f t="shared" si="102"/>
        <v>1365.12</v>
      </c>
      <c r="R68" s="34">
        <f t="shared" si="103"/>
        <v>0</v>
      </c>
      <c r="S68" s="34">
        <f t="shared" si="104"/>
        <v>313.64</v>
      </c>
      <c r="T68" s="35">
        <f t="shared" si="105"/>
        <v>124.84</v>
      </c>
      <c r="U68" s="34">
        <f t="shared" si="106"/>
        <v>11.76</v>
      </c>
      <c r="V68" s="35">
        <f t="shared" si="107"/>
        <v>110</v>
      </c>
      <c r="W68" s="35">
        <f t="shared" si="108"/>
        <v>54</v>
      </c>
      <c r="X68" s="34">
        <f t="shared" si="109"/>
        <v>614.24</v>
      </c>
      <c r="Y68" s="34">
        <f t="shared" si="110"/>
        <v>1979.36</v>
      </c>
      <c r="Z68" s="34"/>
      <c r="AA68" s="45" t="s">
        <v>55</v>
      </c>
      <c r="AB68" s="46">
        <f t="shared" ref="AB68:AH68" si="112">K68+R68</f>
        <v>47.05</v>
      </c>
      <c r="AC68" s="46">
        <f t="shared" si="112"/>
        <v>940.93</v>
      </c>
      <c r="AD68" s="46">
        <f t="shared" si="112"/>
        <v>624.18</v>
      </c>
      <c r="AE68" s="46">
        <f t="shared" si="112"/>
        <v>39.2</v>
      </c>
      <c r="AF68" s="46">
        <f t="shared" si="112"/>
        <v>220</v>
      </c>
      <c r="AG68" s="46">
        <f t="shared" si="112"/>
        <v>108</v>
      </c>
      <c r="AH68" s="46">
        <f t="shared" si="112"/>
        <v>1979.36</v>
      </c>
      <c r="AI68" s="45" t="s">
        <v>33</v>
      </c>
    </row>
    <row r="69" s="15" customFormat="1" ht="16" customHeight="1" spans="1:35">
      <c r="A69" s="33">
        <f t="shared" si="95"/>
        <v>66</v>
      </c>
      <c r="B69" s="34" t="s">
        <v>256</v>
      </c>
      <c r="C69" s="34" t="s">
        <v>257</v>
      </c>
      <c r="D69" s="36" t="s">
        <v>258</v>
      </c>
      <c r="E69" s="34">
        <v>3920.55</v>
      </c>
      <c r="F69" s="34">
        <v>3920.55</v>
      </c>
      <c r="G69" s="35">
        <v>6241.75</v>
      </c>
      <c r="H69" s="34">
        <v>3920.55</v>
      </c>
      <c r="I69" s="35">
        <v>3180</v>
      </c>
      <c r="J69" s="35">
        <v>108</v>
      </c>
      <c r="K69" s="34">
        <f t="shared" si="96"/>
        <v>47.05</v>
      </c>
      <c r="L69" s="34">
        <f t="shared" si="97"/>
        <v>627.29</v>
      </c>
      <c r="M69" s="35">
        <f t="shared" si="98"/>
        <v>499.34</v>
      </c>
      <c r="N69" s="34">
        <f t="shared" si="99"/>
        <v>27.44</v>
      </c>
      <c r="O69" s="35">
        <f t="shared" si="100"/>
        <v>159</v>
      </c>
      <c r="P69" s="35">
        <f t="shared" si="101"/>
        <v>54</v>
      </c>
      <c r="Q69" s="35">
        <f t="shared" si="102"/>
        <v>1414.12</v>
      </c>
      <c r="R69" s="34">
        <f t="shared" si="103"/>
        <v>0</v>
      </c>
      <c r="S69" s="34">
        <f t="shared" si="104"/>
        <v>313.64</v>
      </c>
      <c r="T69" s="35">
        <f t="shared" si="105"/>
        <v>124.84</v>
      </c>
      <c r="U69" s="34">
        <f t="shared" si="106"/>
        <v>11.76</v>
      </c>
      <c r="V69" s="35">
        <f t="shared" si="107"/>
        <v>159</v>
      </c>
      <c r="W69" s="35">
        <f t="shared" si="108"/>
        <v>54</v>
      </c>
      <c r="X69" s="34">
        <f t="shared" si="109"/>
        <v>663.24</v>
      </c>
      <c r="Y69" s="34">
        <f t="shared" si="110"/>
        <v>2077.36</v>
      </c>
      <c r="Z69" s="34"/>
      <c r="AA69" s="45" t="s">
        <v>56</v>
      </c>
      <c r="AB69" s="46">
        <f t="shared" ref="AB69:AH69" si="113">K69+R69</f>
        <v>47.05</v>
      </c>
      <c r="AC69" s="46">
        <f t="shared" si="113"/>
        <v>940.93</v>
      </c>
      <c r="AD69" s="46">
        <f t="shared" si="113"/>
        <v>624.18</v>
      </c>
      <c r="AE69" s="46">
        <f t="shared" si="113"/>
        <v>39.2</v>
      </c>
      <c r="AF69" s="46">
        <f t="shared" si="113"/>
        <v>318</v>
      </c>
      <c r="AG69" s="46">
        <f t="shared" si="113"/>
        <v>108</v>
      </c>
      <c r="AH69" s="46">
        <f t="shared" si="113"/>
        <v>2077.36</v>
      </c>
      <c r="AI69" s="45" t="s">
        <v>36</v>
      </c>
    </row>
    <row r="70" s="15" customFormat="1" ht="16" customHeight="1" spans="1:35">
      <c r="A70" s="33">
        <f t="shared" si="95"/>
        <v>67</v>
      </c>
      <c r="B70" s="34" t="s">
        <v>233</v>
      </c>
      <c r="C70" s="39" t="s">
        <v>259</v>
      </c>
      <c r="D70" s="36" t="s">
        <v>260</v>
      </c>
      <c r="E70" s="34">
        <v>3920.55</v>
      </c>
      <c r="F70" s="34">
        <v>3920.55</v>
      </c>
      <c r="G70" s="35">
        <v>6241.75</v>
      </c>
      <c r="H70" s="34">
        <v>3920.55</v>
      </c>
      <c r="I70" s="35">
        <v>0</v>
      </c>
      <c r="J70" s="35">
        <v>108</v>
      </c>
      <c r="K70" s="34">
        <f t="shared" si="96"/>
        <v>47.05</v>
      </c>
      <c r="L70" s="34">
        <f t="shared" si="97"/>
        <v>627.29</v>
      </c>
      <c r="M70" s="35">
        <f t="shared" si="98"/>
        <v>499.34</v>
      </c>
      <c r="N70" s="34">
        <f t="shared" si="99"/>
        <v>27.44</v>
      </c>
      <c r="O70" s="35">
        <f t="shared" si="100"/>
        <v>0</v>
      </c>
      <c r="P70" s="35">
        <f t="shared" si="101"/>
        <v>54</v>
      </c>
      <c r="Q70" s="35">
        <f t="shared" si="102"/>
        <v>1255.12</v>
      </c>
      <c r="R70" s="34">
        <f t="shared" si="103"/>
        <v>0</v>
      </c>
      <c r="S70" s="34">
        <f t="shared" si="104"/>
        <v>313.64</v>
      </c>
      <c r="T70" s="35">
        <f t="shared" si="105"/>
        <v>124.84</v>
      </c>
      <c r="U70" s="34">
        <f t="shared" si="106"/>
        <v>11.76</v>
      </c>
      <c r="V70" s="35">
        <f t="shared" si="107"/>
        <v>0</v>
      </c>
      <c r="W70" s="35">
        <f t="shared" si="108"/>
        <v>54</v>
      </c>
      <c r="X70" s="34">
        <f t="shared" si="109"/>
        <v>504.24</v>
      </c>
      <c r="Y70" s="34">
        <f t="shared" si="110"/>
        <v>1759.36</v>
      </c>
      <c r="Z70" s="34"/>
      <c r="AA70" s="45" t="s">
        <v>55</v>
      </c>
      <c r="AB70" s="46">
        <f t="shared" ref="AB70:AH70" si="114">K70+R70</f>
        <v>47.05</v>
      </c>
      <c r="AC70" s="46">
        <f t="shared" si="114"/>
        <v>940.93</v>
      </c>
      <c r="AD70" s="46">
        <f t="shared" si="114"/>
        <v>624.18</v>
      </c>
      <c r="AE70" s="46">
        <f t="shared" si="114"/>
        <v>39.2</v>
      </c>
      <c r="AF70" s="46">
        <f t="shared" si="114"/>
        <v>0</v>
      </c>
      <c r="AG70" s="46">
        <f t="shared" si="114"/>
        <v>108</v>
      </c>
      <c r="AH70" s="46">
        <f t="shared" si="114"/>
        <v>1759.36</v>
      </c>
      <c r="AI70" s="45" t="s">
        <v>33</v>
      </c>
    </row>
    <row r="71" s="15" customFormat="1" ht="16" customHeight="1" spans="1:35">
      <c r="A71" s="33">
        <f t="shared" si="95"/>
        <v>68</v>
      </c>
      <c r="B71" s="34" t="s">
        <v>233</v>
      </c>
      <c r="C71" s="34" t="s">
        <v>261</v>
      </c>
      <c r="D71" s="36" t="s">
        <v>262</v>
      </c>
      <c r="E71" s="34">
        <v>3920.55</v>
      </c>
      <c r="F71" s="34">
        <v>3920.55</v>
      </c>
      <c r="G71" s="35">
        <v>6241.75</v>
      </c>
      <c r="H71" s="34">
        <v>3920.55</v>
      </c>
      <c r="I71" s="35">
        <v>2200</v>
      </c>
      <c r="J71" s="35">
        <v>108</v>
      </c>
      <c r="K71" s="34">
        <f t="shared" si="96"/>
        <v>47.05</v>
      </c>
      <c r="L71" s="34">
        <f t="shared" si="97"/>
        <v>627.29</v>
      </c>
      <c r="M71" s="35">
        <f t="shared" si="98"/>
        <v>499.34</v>
      </c>
      <c r="N71" s="34">
        <f t="shared" si="99"/>
        <v>27.44</v>
      </c>
      <c r="O71" s="35">
        <f t="shared" si="100"/>
        <v>110</v>
      </c>
      <c r="P71" s="35">
        <f t="shared" si="101"/>
        <v>54</v>
      </c>
      <c r="Q71" s="35">
        <f t="shared" si="102"/>
        <v>1365.12</v>
      </c>
      <c r="R71" s="34">
        <f t="shared" si="103"/>
        <v>0</v>
      </c>
      <c r="S71" s="34">
        <f t="shared" si="104"/>
        <v>313.64</v>
      </c>
      <c r="T71" s="35">
        <f t="shared" si="105"/>
        <v>124.84</v>
      </c>
      <c r="U71" s="34">
        <f t="shared" si="106"/>
        <v>11.76</v>
      </c>
      <c r="V71" s="35">
        <f t="shared" si="107"/>
        <v>110</v>
      </c>
      <c r="W71" s="35">
        <f t="shared" si="108"/>
        <v>54</v>
      </c>
      <c r="X71" s="34">
        <f t="shared" si="109"/>
        <v>614.24</v>
      </c>
      <c r="Y71" s="34">
        <f t="shared" si="110"/>
        <v>1979.36</v>
      </c>
      <c r="Z71" s="34"/>
      <c r="AA71" s="45" t="s">
        <v>59</v>
      </c>
      <c r="AB71" s="46">
        <f t="shared" ref="AB71:AH71" si="115">K71+R71</f>
        <v>47.05</v>
      </c>
      <c r="AC71" s="46">
        <f t="shared" si="115"/>
        <v>940.93</v>
      </c>
      <c r="AD71" s="46">
        <f t="shared" si="115"/>
        <v>624.18</v>
      </c>
      <c r="AE71" s="46">
        <f t="shared" si="115"/>
        <v>39.2</v>
      </c>
      <c r="AF71" s="46">
        <f t="shared" si="115"/>
        <v>220</v>
      </c>
      <c r="AG71" s="46">
        <f t="shared" si="115"/>
        <v>108</v>
      </c>
      <c r="AH71" s="46">
        <f t="shared" si="115"/>
        <v>1979.36</v>
      </c>
      <c r="AI71" s="45" t="s">
        <v>33</v>
      </c>
    </row>
    <row r="72" s="15" customFormat="1" ht="16" customHeight="1" spans="1:35">
      <c r="A72" s="33">
        <f t="shared" si="95"/>
        <v>69</v>
      </c>
      <c r="B72" s="34" t="s">
        <v>233</v>
      </c>
      <c r="C72" s="34" t="s">
        <v>263</v>
      </c>
      <c r="D72" s="36" t="s">
        <v>264</v>
      </c>
      <c r="E72" s="34">
        <v>3920.55</v>
      </c>
      <c r="F72" s="34">
        <v>3920.55</v>
      </c>
      <c r="G72" s="35">
        <v>6241.75</v>
      </c>
      <c r="H72" s="34">
        <v>3920.55</v>
      </c>
      <c r="I72" s="35">
        <v>2200</v>
      </c>
      <c r="J72" s="35">
        <v>108</v>
      </c>
      <c r="K72" s="34">
        <f t="shared" si="96"/>
        <v>47.05</v>
      </c>
      <c r="L72" s="34">
        <f t="shared" si="97"/>
        <v>627.29</v>
      </c>
      <c r="M72" s="35">
        <f t="shared" si="98"/>
        <v>499.34</v>
      </c>
      <c r="N72" s="34">
        <f t="shared" si="99"/>
        <v>27.44</v>
      </c>
      <c r="O72" s="35">
        <f t="shared" si="100"/>
        <v>110</v>
      </c>
      <c r="P72" s="35">
        <f t="shared" si="101"/>
        <v>54</v>
      </c>
      <c r="Q72" s="35">
        <f t="shared" si="102"/>
        <v>1365.12</v>
      </c>
      <c r="R72" s="34">
        <f t="shared" si="103"/>
        <v>0</v>
      </c>
      <c r="S72" s="34">
        <f t="shared" si="104"/>
        <v>313.64</v>
      </c>
      <c r="T72" s="35">
        <f t="shared" si="105"/>
        <v>124.84</v>
      </c>
      <c r="U72" s="34">
        <f t="shared" si="106"/>
        <v>11.76</v>
      </c>
      <c r="V72" s="35">
        <f t="shared" si="107"/>
        <v>110</v>
      </c>
      <c r="W72" s="35">
        <f t="shared" si="108"/>
        <v>54</v>
      </c>
      <c r="X72" s="34">
        <f t="shared" si="109"/>
        <v>614.24</v>
      </c>
      <c r="Y72" s="34">
        <f t="shared" si="110"/>
        <v>1979.36</v>
      </c>
      <c r="Z72" s="34"/>
      <c r="AA72" s="45" t="s">
        <v>59</v>
      </c>
      <c r="AB72" s="46">
        <f t="shared" ref="AB72:AH72" si="116">K72+R72</f>
        <v>47.05</v>
      </c>
      <c r="AC72" s="46">
        <f t="shared" si="116"/>
        <v>940.93</v>
      </c>
      <c r="AD72" s="46">
        <f t="shared" si="116"/>
        <v>624.18</v>
      </c>
      <c r="AE72" s="46">
        <f t="shared" si="116"/>
        <v>39.2</v>
      </c>
      <c r="AF72" s="46">
        <f t="shared" si="116"/>
        <v>220</v>
      </c>
      <c r="AG72" s="46">
        <f t="shared" si="116"/>
        <v>108</v>
      </c>
      <c r="AH72" s="46">
        <f t="shared" si="116"/>
        <v>1979.36</v>
      </c>
      <c r="AI72" s="45" t="s">
        <v>33</v>
      </c>
    </row>
    <row r="73" s="15" customFormat="1" ht="16" customHeight="1" spans="1:35">
      <c r="A73" s="33">
        <f t="shared" si="95"/>
        <v>70</v>
      </c>
      <c r="B73" s="34" t="s">
        <v>265</v>
      </c>
      <c r="C73" s="34" t="s">
        <v>266</v>
      </c>
      <c r="D73" s="36" t="s">
        <v>267</v>
      </c>
      <c r="E73" s="34">
        <v>3920.55</v>
      </c>
      <c r="F73" s="34">
        <v>3920.55</v>
      </c>
      <c r="G73" s="35">
        <v>6241.75</v>
      </c>
      <c r="H73" s="34">
        <v>3920.55</v>
      </c>
      <c r="I73" s="35">
        <v>2544</v>
      </c>
      <c r="J73" s="35">
        <v>108</v>
      </c>
      <c r="K73" s="34">
        <f t="shared" si="96"/>
        <v>47.05</v>
      </c>
      <c r="L73" s="34">
        <f t="shared" si="97"/>
        <v>627.29</v>
      </c>
      <c r="M73" s="35">
        <f t="shared" si="98"/>
        <v>499.34</v>
      </c>
      <c r="N73" s="34">
        <f t="shared" si="99"/>
        <v>27.44</v>
      </c>
      <c r="O73" s="35">
        <f t="shared" si="100"/>
        <v>127.2</v>
      </c>
      <c r="P73" s="35">
        <f t="shared" si="101"/>
        <v>54</v>
      </c>
      <c r="Q73" s="35">
        <f t="shared" si="102"/>
        <v>1382.32</v>
      </c>
      <c r="R73" s="34">
        <f t="shared" si="103"/>
        <v>0</v>
      </c>
      <c r="S73" s="34">
        <f t="shared" si="104"/>
        <v>313.64</v>
      </c>
      <c r="T73" s="35">
        <f t="shared" si="105"/>
        <v>124.84</v>
      </c>
      <c r="U73" s="34">
        <f t="shared" si="106"/>
        <v>11.76</v>
      </c>
      <c r="V73" s="35">
        <f t="shared" si="107"/>
        <v>127.2</v>
      </c>
      <c r="W73" s="35">
        <f t="shared" si="108"/>
        <v>54</v>
      </c>
      <c r="X73" s="34">
        <f t="shared" si="109"/>
        <v>631.44</v>
      </c>
      <c r="Y73" s="34">
        <f t="shared" si="110"/>
        <v>2013.76</v>
      </c>
      <c r="Z73" s="34"/>
      <c r="AA73" s="45" t="s">
        <v>58</v>
      </c>
      <c r="AB73" s="46">
        <f t="shared" ref="AB73:AH73" si="117">K73+R73</f>
        <v>47.05</v>
      </c>
      <c r="AC73" s="46">
        <f t="shared" si="117"/>
        <v>940.93</v>
      </c>
      <c r="AD73" s="46">
        <f t="shared" si="117"/>
        <v>624.18</v>
      </c>
      <c r="AE73" s="46">
        <f t="shared" si="117"/>
        <v>39.2</v>
      </c>
      <c r="AF73" s="46">
        <f t="shared" si="117"/>
        <v>254.4</v>
      </c>
      <c r="AG73" s="46">
        <f t="shared" si="117"/>
        <v>108</v>
      </c>
      <c r="AH73" s="46">
        <f t="shared" si="117"/>
        <v>2013.76</v>
      </c>
      <c r="AI73" s="45" t="s">
        <v>33</v>
      </c>
    </row>
    <row r="74" s="15" customFormat="1" ht="16" customHeight="1" spans="1:35">
      <c r="A74" s="33">
        <f t="shared" si="95"/>
        <v>71</v>
      </c>
      <c r="B74" s="34" t="s">
        <v>265</v>
      </c>
      <c r="C74" s="34" t="s">
        <v>268</v>
      </c>
      <c r="D74" s="36" t="s">
        <v>269</v>
      </c>
      <c r="E74" s="34">
        <v>3920.55</v>
      </c>
      <c r="F74" s="34">
        <v>3920.55</v>
      </c>
      <c r="G74" s="35">
        <v>6241.75</v>
      </c>
      <c r="H74" s="34">
        <v>3920.55</v>
      </c>
      <c r="I74" s="35">
        <v>2200</v>
      </c>
      <c r="J74" s="35">
        <v>108</v>
      </c>
      <c r="K74" s="34">
        <f t="shared" si="96"/>
        <v>47.05</v>
      </c>
      <c r="L74" s="34">
        <f t="shared" si="97"/>
        <v>627.29</v>
      </c>
      <c r="M74" s="35">
        <f t="shared" si="98"/>
        <v>499.34</v>
      </c>
      <c r="N74" s="34">
        <f t="shared" si="99"/>
        <v>27.44</v>
      </c>
      <c r="O74" s="35">
        <f t="shared" si="100"/>
        <v>110</v>
      </c>
      <c r="P74" s="35">
        <f t="shared" si="101"/>
        <v>54</v>
      </c>
      <c r="Q74" s="35">
        <f t="shared" si="102"/>
        <v>1365.12</v>
      </c>
      <c r="R74" s="34">
        <f t="shared" si="103"/>
        <v>0</v>
      </c>
      <c r="S74" s="34">
        <f t="shared" si="104"/>
        <v>313.64</v>
      </c>
      <c r="T74" s="35">
        <f t="shared" si="105"/>
        <v>124.84</v>
      </c>
      <c r="U74" s="34">
        <f t="shared" si="106"/>
        <v>11.76</v>
      </c>
      <c r="V74" s="35">
        <f t="shared" si="107"/>
        <v>110</v>
      </c>
      <c r="W74" s="35">
        <f t="shared" si="108"/>
        <v>54</v>
      </c>
      <c r="X74" s="34">
        <f t="shared" si="109"/>
        <v>614.24</v>
      </c>
      <c r="Y74" s="34">
        <f t="shared" si="110"/>
        <v>1979.36</v>
      </c>
      <c r="Z74" s="34"/>
      <c r="AA74" s="45" t="s">
        <v>58</v>
      </c>
      <c r="AB74" s="46">
        <f t="shared" ref="AB74:AH74" si="118">K74+R74</f>
        <v>47.05</v>
      </c>
      <c r="AC74" s="46">
        <f t="shared" si="118"/>
        <v>940.93</v>
      </c>
      <c r="AD74" s="46">
        <f t="shared" si="118"/>
        <v>624.18</v>
      </c>
      <c r="AE74" s="46">
        <f t="shared" si="118"/>
        <v>39.2</v>
      </c>
      <c r="AF74" s="46">
        <f t="shared" si="118"/>
        <v>220</v>
      </c>
      <c r="AG74" s="46">
        <f t="shared" si="118"/>
        <v>108</v>
      </c>
      <c r="AH74" s="46">
        <f t="shared" si="118"/>
        <v>1979.36</v>
      </c>
      <c r="AI74" s="45" t="s">
        <v>33</v>
      </c>
    </row>
    <row r="75" s="15" customFormat="1" ht="16" customHeight="1" spans="1:35">
      <c r="A75" s="33">
        <f t="shared" si="95"/>
        <v>72</v>
      </c>
      <c r="B75" s="34" t="s">
        <v>265</v>
      </c>
      <c r="C75" s="34" t="s">
        <v>270</v>
      </c>
      <c r="D75" s="36" t="s">
        <v>271</v>
      </c>
      <c r="E75" s="34">
        <v>3920.55</v>
      </c>
      <c r="F75" s="34">
        <v>3920.55</v>
      </c>
      <c r="G75" s="35">
        <v>6241.75</v>
      </c>
      <c r="H75" s="34">
        <v>3920.55</v>
      </c>
      <c r="I75" s="35">
        <v>2200</v>
      </c>
      <c r="J75" s="35">
        <v>108</v>
      </c>
      <c r="K75" s="34">
        <f t="shared" si="96"/>
        <v>47.05</v>
      </c>
      <c r="L75" s="34">
        <f t="shared" si="97"/>
        <v>627.29</v>
      </c>
      <c r="M75" s="35">
        <f t="shared" si="98"/>
        <v>499.34</v>
      </c>
      <c r="N75" s="34">
        <f t="shared" si="99"/>
        <v>27.44</v>
      </c>
      <c r="O75" s="35">
        <f t="shared" si="100"/>
        <v>110</v>
      </c>
      <c r="P75" s="35">
        <f t="shared" si="101"/>
        <v>54</v>
      </c>
      <c r="Q75" s="35">
        <f t="shared" si="102"/>
        <v>1365.12</v>
      </c>
      <c r="R75" s="34">
        <f t="shared" si="103"/>
        <v>0</v>
      </c>
      <c r="S75" s="34">
        <f t="shared" si="104"/>
        <v>313.64</v>
      </c>
      <c r="T75" s="35">
        <f t="shared" si="105"/>
        <v>124.84</v>
      </c>
      <c r="U75" s="34">
        <f t="shared" si="106"/>
        <v>11.76</v>
      </c>
      <c r="V75" s="35">
        <f t="shared" si="107"/>
        <v>110</v>
      </c>
      <c r="W75" s="35">
        <f t="shared" si="108"/>
        <v>54</v>
      </c>
      <c r="X75" s="34">
        <f t="shared" si="109"/>
        <v>614.24</v>
      </c>
      <c r="Y75" s="34">
        <f t="shared" si="110"/>
        <v>1979.36</v>
      </c>
      <c r="Z75" s="34"/>
      <c r="AA75" s="45" t="s">
        <v>58</v>
      </c>
      <c r="AB75" s="46">
        <f t="shared" ref="AB75:AH75" si="119">K75+R75</f>
        <v>47.05</v>
      </c>
      <c r="AC75" s="46">
        <f t="shared" si="119"/>
        <v>940.93</v>
      </c>
      <c r="AD75" s="46">
        <f t="shared" si="119"/>
        <v>624.18</v>
      </c>
      <c r="AE75" s="46">
        <f t="shared" si="119"/>
        <v>39.2</v>
      </c>
      <c r="AF75" s="46">
        <f t="shared" si="119"/>
        <v>220</v>
      </c>
      <c r="AG75" s="46">
        <f t="shared" si="119"/>
        <v>108</v>
      </c>
      <c r="AH75" s="46">
        <f t="shared" si="119"/>
        <v>1979.36</v>
      </c>
      <c r="AI75" s="45" t="s">
        <v>33</v>
      </c>
    </row>
    <row r="76" s="15" customFormat="1" ht="16" customHeight="1" spans="1:35">
      <c r="A76" s="33">
        <f t="shared" si="95"/>
        <v>73</v>
      </c>
      <c r="B76" s="34" t="s">
        <v>265</v>
      </c>
      <c r="C76" s="34" t="s">
        <v>272</v>
      </c>
      <c r="D76" s="36" t="s">
        <v>273</v>
      </c>
      <c r="E76" s="34">
        <v>3920.55</v>
      </c>
      <c r="F76" s="34">
        <v>3920.55</v>
      </c>
      <c r="G76" s="35">
        <v>6241.75</v>
      </c>
      <c r="H76" s="34">
        <v>3920.55</v>
      </c>
      <c r="I76" s="35">
        <v>2544</v>
      </c>
      <c r="J76" s="35">
        <v>108</v>
      </c>
      <c r="K76" s="34">
        <f t="shared" si="96"/>
        <v>47.05</v>
      </c>
      <c r="L76" s="34">
        <f t="shared" si="97"/>
        <v>627.29</v>
      </c>
      <c r="M76" s="35">
        <f t="shared" si="98"/>
        <v>499.34</v>
      </c>
      <c r="N76" s="34">
        <f t="shared" si="99"/>
        <v>27.44</v>
      </c>
      <c r="O76" s="35">
        <f t="shared" si="100"/>
        <v>127.2</v>
      </c>
      <c r="P76" s="35">
        <f t="shared" si="101"/>
        <v>54</v>
      </c>
      <c r="Q76" s="35">
        <f t="shared" si="102"/>
        <v>1382.32</v>
      </c>
      <c r="R76" s="34">
        <f t="shared" si="103"/>
        <v>0</v>
      </c>
      <c r="S76" s="34">
        <f t="shared" si="104"/>
        <v>313.64</v>
      </c>
      <c r="T76" s="35">
        <f t="shared" si="105"/>
        <v>124.84</v>
      </c>
      <c r="U76" s="34">
        <f t="shared" si="106"/>
        <v>11.76</v>
      </c>
      <c r="V76" s="35">
        <f t="shared" si="107"/>
        <v>127.2</v>
      </c>
      <c r="W76" s="35">
        <f t="shared" si="108"/>
        <v>54</v>
      </c>
      <c r="X76" s="34">
        <f t="shared" si="109"/>
        <v>631.44</v>
      </c>
      <c r="Y76" s="34">
        <f t="shared" si="110"/>
        <v>2013.76</v>
      </c>
      <c r="Z76" s="34"/>
      <c r="AA76" s="45" t="s">
        <v>58</v>
      </c>
      <c r="AB76" s="46">
        <f t="shared" ref="AB76:AH76" si="120">K76+R76</f>
        <v>47.05</v>
      </c>
      <c r="AC76" s="46">
        <f t="shared" si="120"/>
        <v>940.93</v>
      </c>
      <c r="AD76" s="46">
        <f t="shared" si="120"/>
        <v>624.18</v>
      </c>
      <c r="AE76" s="46">
        <f t="shared" si="120"/>
        <v>39.2</v>
      </c>
      <c r="AF76" s="46">
        <f t="shared" si="120"/>
        <v>254.4</v>
      </c>
      <c r="AG76" s="46">
        <f t="shared" si="120"/>
        <v>108</v>
      </c>
      <c r="AH76" s="46">
        <f t="shared" si="120"/>
        <v>2013.76</v>
      </c>
      <c r="AI76" s="45" t="s">
        <v>33</v>
      </c>
    </row>
    <row r="77" s="15" customFormat="1" ht="16" customHeight="1" spans="1:35">
      <c r="A77" s="33">
        <f t="shared" si="95"/>
        <v>74</v>
      </c>
      <c r="B77" s="34" t="s">
        <v>265</v>
      </c>
      <c r="C77" s="34" t="s">
        <v>274</v>
      </c>
      <c r="D77" s="36" t="s">
        <v>275</v>
      </c>
      <c r="E77" s="34">
        <v>3920.55</v>
      </c>
      <c r="F77" s="34">
        <v>3920.55</v>
      </c>
      <c r="G77" s="35">
        <v>6241.75</v>
      </c>
      <c r="H77" s="34">
        <v>3920.55</v>
      </c>
      <c r="I77" s="35">
        <v>2200</v>
      </c>
      <c r="J77" s="35">
        <v>108</v>
      </c>
      <c r="K77" s="34">
        <f t="shared" si="96"/>
        <v>47.05</v>
      </c>
      <c r="L77" s="34">
        <f t="shared" si="97"/>
        <v>627.29</v>
      </c>
      <c r="M77" s="35">
        <f t="shared" si="98"/>
        <v>499.34</v>
      </c>
      <c r="N77" s="34">
        <f t="shared" si="99"/>
        <v>27.44</v>
      </c>
      <c r="O77" s="35">
        <f t="shared" si="100"/>
        <v>110</v>
      </c>
      <c r="P77" s="35">
        <f t="shared" si="101"/>
        <v>54</v>
      </c>
      <c r="Q77" s="35">
        <f t="shared" si="102"/>
        <v>1365.12</v>
      </c>
      <c r="R77" s="34">
        <f t="shared" si="103"/>
        <v>0</v>
      </c>
      <c r="S77" s="34">
        <f t="shared" si="104"/>
        <v>313.64</v>
      </c>
      <c r="T77" s="35">
        <f t="shared" si="105"/>
        <v>124.84</v>
      </c>
      <c r="U77" s="34">
        <f t="shared" si="106"/>
        <v>11.76</v>
      </c>
      <c r="V77" s="35">
        <f t="shared" si="107"/>
        <v>110</v>
      </c>
      <c r="W77" s="35">
        <f t="shared" si="108"/>
        <v>54</v>
      </c>
      <c r="X77" s="34">
        <f t="shared" si="109"/>
        <v>614.24</v>
      </c>
      <c r="Y77" s="34">
        <f t="shared" si="110"/>
        <v>1979.36</v>
      </c>
      <c r="Z77" s="34"/>
      <c r="AA77" s="45" t="s">
        <v>58</v>
      </c>
      <c r="AB77" s="46">
        <f t="shared" ref="AB77:AH77" si="121">K77+R77</f>
        <v>47.05</v>
      </c>
      <c r="AC77" s="46">
        <f t="shared" si="121"/>
        <v>940.93</v>
      </c>
      <c r="AD77" s="46">
        <f t="shared" si="121"/>
        <v>624.18</v>
      </c>
      <c r="AE77" s="46">
        <f t="shared" si="121"/>
        <v>39.2</v>
      </c>
      <c r="AF77" s="46">
        <f t="shared" si="121"/>
        <v>220</v>
      </c>
      <c r="AG77" s="46">
        <f t="shared" si="121"/>
        <v>108</v>
      </c>
      <c r="AH77" s="46">
        <f t="shared" si="121"/>
        <v>1979.36</v>
      </c>
      <c r="AI77" s="45" t="s">
        <v>33</v>
      </c>
    </row>
    <row r="78" s="15" customFormat="1" ht="16" customHeight="1" spans="1:35">
      <c r="A78" s="33">
        <f t="shared" si="95"/>
        <v>75</v>
      </c>
      <c r="B78" s="34" t="s">
        <v>265</v>
      </c>
      <c r="C78" s="34" t="s">
        <v>276</v>
      </c>
      <c r="D78" s="36" t="s">
        <v>277</v>
      </c>
      <c r="E78" s="34">
        <v>3920.55</v>
      </c>
      <c r="F78" s="34">
        <v>3920.55</v>
      </c>
      <c r="G78" s="35">
        <v>6241.75</v>
      </c>
      <c r="H78" s="34">
        <v>3920.55</v>
      </c>
      <c r="I78" s="35">
        <v>2544</v>
      </c>
      <c r="J78" s="35">
        <v>108</v>
      </c>
      <c r="K78" s="34">
        <f t="shared" si="96"/>
        <v>47.05</v>
      </c>
      <c r="L78" s="34">
        <f t="shared" si="97"/>
        <v>627.29</v>
      </c>
      <c r="M78" s="35">
        <f t="shared" si="98"/>
        <v>499.34</v>
      </c>
      <c r="N78" s="34">
        <f t="shared" si="99"/>
        <v>27.44</v>
      </c>
      <c r="O78" s="35">
        <f t="shared" si="100"/>
        <v>127.2</v>
      </c>
      <c r="P78" s="35">
        <f t="shared" si="101"/>
        <v>54</v>
      </c>
      <c r="Q78" s="35">
        <f t="shared" si="102"/>
        <v>1382.32</v>
      </c>
      <c r="R78" s="34">
        <f t="shared" si="103"/>
        <v>0</v>
      </c>
      <c r="S78" s="34">
        <f t="shared" si="104"/>
        <v>313.64</v>
      </c>
      <c r="T78" s="35">
        <f t="shared" si="105"/>
        <v>124.84</v>
      </c>
      <c r="U78" s="34">
        <f t="shared" si="106"/>
        <v>11.76</v>
      </c>
      <c r="V78" s="35">
        <f t="shared" si="107"/>
        <v>127.2</v>
      </c>
      <c r="W78" s="35">
        <f t="shared" si="108"/>
        <v>54</v>
      </c>
      <c r="X78" s="34">
        <f t="shared" si="109"/>
        <v>631.44</v>
      </c>
      <c r="Y78" s="34">
        <f t="shared" si="110"/>
        <v>2013.76</v>
      </c>
      <c r="Z78" s="34"/>
      <c r="AA78" s="45" t="s">
        <v>58</v>
      </c>
      <c r="AB78" s="46">
        <f t="shared" ref="AB78:AH78" si="122">K78+R78</f>
        <v>47.05</v>
      </c>
      <c r="AC78" s="46">
        <f t="shared" si="122"/>
        <v>940.93</v>
      </c>
      <c r="AD78" s="46">
        <f t="shared" si="122"/>
        <v>624.18</v>
      </c>
      <c r="AE78" s="46">
        <f t="shared" si="122"/>
        <v>39.2</v>
      </c>
      <c r="AF78" s="46">
        <f t="shared" si="122"/>
        <v>254.4</v>
      </c>
      <c r="AG78" s="46">
        <f t="shared" si="122"/>
        <v>108</v>
      </c>
      <c r="AH78" s="46">
        <f t="shared" si="122"/>
        <v>2013.76</v>
      </c>
      <c r="AI78" s="45" t="s">
        <v>33</v>
      </c>
    </row>
    <row r="79" s="15" customFormat="1" ht="16" customHeight="1" spans="1:35">
      <c r="A79" s="33">
        <f t="shared" si="95"/>
        <v>76</v>
      </c>
      <c r="B79" s="34" t="s">
        <v>265</v>
      </c>
      <c r="C79" s="34" t="s">
        <v>278</v>
      </c>
      <c r="D79" s="36" t="s">
        <v>279</v>
      </c>
      <c r="E79" s="34">
        <v>3920.55</v>
      </c>
      <c r="F79" s="34">
        <v>3920.55</v>
      </c>
      <c r="G79" s="35">
        <v>6241.75</v>
      </c>
      <c r="H79" s="34">
        <v>3920.55</v>
      </c>
      <c r="I79" s="35">
        <v>2200</v>
      </c>
      <c r="J79" s="35">
        <v>108</v>
      </c>
      <c r="K79" s="34">
        <f t="shared" si="96"/>
        <v>47.05</v>
      </c>
      <c r="L79" s="34">
        <f t="shared" si="97"/>
        <v>627.29</v>
      </c>
      <c r="M79" s="35">
        <f t="shared" si="98"/>
        <v>499.34</v>
      </c>
      <c r="N79" s="34">
        <f t="shared" si="99"/>
        <v>27.44</v>
      </c>
      <c r="O79" s="35">
        <f t="shared" si="100"/>
        <v>110</v>
      </c>
      <c r="P79" s="35">
        <f t="shared" si="101"/>
        <v>54</v>
      </c>
      <c r="Q79" s="35">
        <f t="shared" si="102"/>
        <v>1365.12</v>
      </c>
      <c r="R79" s="34">
        <f t="shared" si="103"/>
        <v>0</v>
      </c>
      <c r="S79" s="34">
        <f t="shared" si="104"/>
        <v>313.64</v>
      </c>
      <c r="T79" s="35">
        <f t="shared" si="105"/>
        <v>124.84</v>
      </c>
      <c r="U79" s="34">
        <f t="shared" si="106"/>
        <v>11.76</v>
      </c>
      <c r="V79" s="35">
        <f t="shared" si="107"/>
        <v>110</v>
      </c>
      <c r="W79" s="35">
        <f t="shared" si="108"/>
        <v>54</v>
      </c>
      <c r="X79" s="34">
        <f t="shared" si="109"/>
        <v>614.24</v>
      </c>
      <c r="Y79" s="34">
        <f t="shared" si="110"/>
        <v>1979.36</v>
      </c>
      <c r="Z79" s="34"/>
      <c r="AA79" s="45" t="s">
        <v>58</v>
      </c>
      <c r="AB79" s="46">
        <f t="shared" ref="AB79:AH79" si="123">K79+R79</f>
        <v>47.05</v>
      </c>
      <c r="AC79" s="46">
        <f t="shared" si="123"/>
        <v>940.93</v>
      </c>
      <c r="AD79" s="46">
        <f t="shared" si="123"/>
        <v>624.18</v>
      </c>
      <c r="AE79" s="46">
        <f t="shared" si="123"/>
        <v>39.2</v>
      </c>
      <c r="AF79" s="46">
        <f t="shared" si="123"/>
        <v>220</v>
      </c>
      <c r="AG79" s="46">
        <f t="shared" si="123"/>
        <v>108</v>
      </c>
      <c r="AH79" s="46">
        <f t="shared" si="123"/>
        <v>1979.36</v>
      </c>
      <c r="AI79" s="45" t="s">
        <v>33</v>
      </c>
    </row>
    <row r="80" s="15" customFormat="1" ht="16" customHeight="1" spans="1:35">
      <c r="A80" s="33">
        <f t="shared" si="95"/>
        <v>77</v>
      </c>
      <c r="B80" s="34" t="s">
        <v>265</v>
      </c>
      <c r="C80" s="34" t="s">
        <v>280</v>
      </c>
      <c r="D80" s="36" t="s">
        <v>281</v>
      </c>
      <c r="E80" s="34">
        <v>3920.55</v>
      </c>
      <c r="F80" s="34">
        <v>3920.55</v>
      </c>
      <c r="G80" s="35">
        <v>6241.75</v>
      </c>
      <c r="H80" s="34">
        <v>3920.55</v>
      </c>
      <c r="I80" s="35">
        <v>2200</v>
      </c>
      <c r="J80" s="35">
        <v>108</v>
      </c>
      <c r="K80" s="34">
        <f t="shared" si="96"/>
        <v>47.05</v>
      </c>
      <c r="L80" s="34">
        <f t="shared" si="97"/>
        <v>627.29</v>
      </c>
      <c r="M80" s="35">
        <f t="shared" si="98"/>
        <v>499.34</v>
      </c>
      <c r="N80" s="34">
        <f t="shared" si="99"/>
        <v>27.44</v>
      </c>
      <c r="O80" s="35">
        <f t="shared" si="100"/>
        <v>110</v>
      </c>
      <c r="P80" s="35">
        <f t="shared" si="101"/>
        <v>54</v>
      </c>
      <c r="Q80" s="35">
        <f t="shared" si="102"/>
        <v>1365.12</v>
      </c>
      <c r="R80" s="34">
        <f t="shared" si="103"/>
        <v>0</v>
      </c>
      <c r="S80" s="34">
        <f t="shared" si="104"/>
        <v>313.64</v>
      </c>
      <c r="T80" s="35">
        <f t="shared" si="105"/>
        <v>124.84</v>
      </c>
      <c r="U80" s="34">
        <f t="shared" si="106"/>
        <v>11.76</v>
      </c>
      <c r="V80" s="35">
        <f t="shared" si="107"/>
        <v>110</v>
      </c>
      <c r="W80" s="35">
        <f t="shared" si="108"/>
        <v>54</v>
      </c>
      <c r="X80" s="34">
        <f t="shared" si="109"/>
        <v>614.24</v>
      </c>
      <c r="Y80" s="34">
        <f t="shared" si="110"/>
        <v>1979.36</v>
      </c>
      <c r="Z80" s="34"/>
      <c r="AA80" s="45" t="s">
        <v>58</v>
      </c>
      <c r="AB80" s="46">
        <f t="shared" ref="AB80:AH80" si="124">K80+R80</f>
        <v>47.05</v>
      </c>
      <c r="AC80" s="46">
        <f t="shared" si="124"/>
        <v>940.93</v>
      </c>
      <c r="AD80" s="46">
        <f t="shared" si="124"/>
        <v>624.18</v>
      </c>
      <c r="AE80" s="46">
        <f t="shared" si="124"/>
        <v>39.2</v>
      </c>
      <c r="AF80" s="46">
        <f t="shared" si="124"/>
        <v>220</v>
      </c>
      <c r="AG80" s="46">
        <f t="shared" si="124"/>
        <v>108</v>
      </c>
      <c r="AH80" s="46">
        <f t="shared" si="124"/>
        <v>1979.36</v>
      </c>
      <c r="AI80" s="45" t="s">
        <v>33</v>
      </c>
    </row>
    <row r="81" s="15" customFormat="1" ht="16" customHeight="1" spans="1:35">
      <c r="A81" s="33">
        <f t="shared" si="95"/>
        <v>78</v>
      </c>
      <c r="B81" s="34" t="s">
        <v>265</v>
      </c>
      <c r="C81" s="34" t="s">
        <v>282</v>
      </c>
      <c r="D81" s="36" t="s">
        <v>283</v>
      </c>
      <c r="E81" s="34">
        <v>3920.55</v>
      </c>
      <c r="F81" s="34">
        <v>3920.55</v>
      </c>
      <c r="G81" s="35">
        <v>6241.75</v>
      </c>
      <c r="H81" s="34">
        <v>3920.55</v>
      </c>
      <c r="I81" s="35">
        <v>2200</v>
      </c>
      <c r="J81" s="35">
        <v>108</v>
      </c>
      <c r="K81" s="34">
        <f t="shared" si="96"/>
        <v>47.05</v>
      </c>
      <c r="L81" s="34">
        <f t="shared" si="97"/>
        <v>627.29</v>
      </c>
      <c r="M81" s="35">
        <f t="shared" si="98"/>
        <v>499.34</v>
      </c>
      <c r="N81" s="34">
        <f t="shared" si="99"/>
        <v>27.44</v>
      </c>
      <c r="O81" s="35">
        <f t="shared" si="100"/>
        <v>110</v>
      </c>
      <c r="P81" s="35">
        <f t="shared" si="101"/>
        <v>54</v>
      </c>
      <c r="Q81" s="35">
        <f t="shared" si="102"/>
        <v>1365.12</v>
      </c>
      <c r="R81" s="34">
        <f t="shared" si="103"/>
        <v>0</v>
      </c>
      <c r="S81" s="34">
        <f t="shared" si="104"/>
        <v>313.64</v>
      </c>
      <c r="T81" s="35">
        <f t="shared" si="105"/>
        <v>124.84</v>
      </c>
      <c r="U81" s="34">
        <f t="shared" si="106"/>
        <v>11.76</v>
      </c>
      <c r="V81" s="35">
        <f t="shared" si="107"/>
        <v>110</v>
      </c>
      <c r="W81" s="35">
        <f t="shared" si="108"/>
        <v>54</v>
      </c>
      <c r="X81" s="34">
        <f t="shared" si="109"/>
        <v>614.24</v>
      </c>
      <c r="Y81" s="34">
        <f t="shared" si="110"/>
        <v>1979.36</v>
      </c>
      <c r="Z81" s="34"/>
      <c r="AA81" s="45" t="s">
        <v>58</v>
      </c>
      <c r="AB81" s="46">
        <f t="shared" ref="AB81:AH81" si="125">K81+R81</f>
        <v>47.05</v>
      </c>
      <c r="AC81" s="46">
        <f t="shared" si="125"/>
        <v>940.93</v>
      </c>
      <c r="AD81" s="46">
        <f t="shared" si="125"/>
        <v>624.18</v>
      </c>
      <c r="AE81" s="46">
        <f t="shared" si="125"/>
        <v>39.2</v>
      </c>
      <c r="AF81" s="46">
        <f t="shared" si="125"/>
        <v>220</v>
      </c>
      <c r="AG81" s="46">
        <f t="shared" si="125"/>
        <v>108</v>
      </c>
      <c r="AH81" s="46">
        <f t="shared" si="125"/>
        <v>1979.36</v>
      </c>
      <c r="AI81" s="45" t="s">
        <v>33</v>
      </c>
    </row>
    <row r="82" s="15" customFormat="1" ht="16" customHeight="1" spans="1:35">
      <c r="A82" s="33">
        <f t="shared" si="95"/>
        <v>79</v>
      </c>
      <c r="B82" s="34" t="s">
        <v>265</v>
      </c>
      <c r="C82" s="34" t="s">
        <v>284</v>
      </c>
      <c r="D82" s="36" t="s">
        <v>285</v>
      </c>
      <c r="E82" s="34">
        <v>3920.55</v>
      </c>
      <c r="F82" s="34">
        <v>3920.55</v>
      </c>
      <c r="G82" s="35">
        <v>6241.75</v>
      </c>
      <c r="H82" s="34">
        <v>3920.55</v>
      </c>
      <c r="I82" s="35">
        <v>2200</v>
      </c>
      <c r="J82" s="35">
        <v>108</v>
      </c>
      <c r="K82" s="34">
        <f t="shared" si="96"/>
        <v>47.05</v>
      </c>
      <c r="L82" s="34">
        <f t="shared" si="97"/>
        <v>627.29</v>
      </c>
      <c r="M82" s="35">
        <f t="shared" si="98"/>
        <v>499.34</v>
      </c>
      <c r="N82" s="34">
        <f t="shared" si="99"/>
        <v>27.44</v>
      </c>
      <c r="O82" s="35">
        <f t="shared" si="100"/>
        <v>110</v>
      </c>
      <c r="P82" s="35">
        <f t="shared" si="101"/>
        <v>54</v>
      </c>
      <c r="Q82" s="35">
        <f t="shared" si="102"/>
        <v>1365.12</v>
      </c>
      <c r="R82" s="34">
        <f t="shared" si="103"/>
        <v>0</v>
      </c>
      <c r="S82" s="34">
        <f t="shared" si="104"/>
        <v>313.64</v>
      </c>
      <c r="T82" s="35">
        <f t="shared" si="105"/>
        <v>124.84</v>
      </c>
      <c r="U82" s="34">
        <f t="shared" si="106"/>
        <v>11.76</v>
      </c>
      <c r="V82" s="35">
        <f t="shared" si="107"/>
        <v>110</v>
      </c>
      <c r="W82" s="35">
        <f t="shared" si="108"/>
        <v>54</v>
      </c>
      <c r="X82" s="34">
        <f t="shared" si="109"/>
        <v>614.24</v>
      </c>
      <c r="Y82" s="34">
        <f t="shared" si="110"/>
        <v>1979.36</v>
      </c>
      <c r="Z82" s="34"/>
      <c r="AA82" s="45" t="s">
        <v>58</v>
      </c>
      <c r="AB82" s="46">
        <f t="shared" ref="AB82:AH82" si="126">K82+R82</f>
        <v>47.05</v>
      </c>
      <c r="AC82" s="46">
        <f t="shared" si="126"/>
        <v>940.93</v>
      </c>
      <c r="AD82" s="46">
        <f t="shared" si="126"/>
        <v>624.18</v>
      </c>
      <c r="AE82" s="46">
        <f t="shared" si="126"/>
        <v>39.2</v>
      </c>
      <c r="AF82" s="46">
        <f t="shared" si="126"/>
        <v>220</v>
      </c>
      <c r="AG82" s="46">
        <f t="shared" si="126"/>
        <v>108</v>
      </c>
      <c r="AH82" s="46">
        <f t="shared" si="126"/>
        <v>1979.36</v>
      </c>
      <c r="AI82" s="45" t="s">
        <v>33</v>
      </c>
    </row>
    <row r="83" s="15" customFormat="1" ht="16" customHeight="1" spans="1:35">
      <c r="A83" s="33">
        <f t="shared" si="95"/>
        <v>80</v>
      </c>
      <c r="B83" s="34" t="s">
        <v>265</v>
      </c>
      <c r="C83" s="34" t="s">
        <v>286</v>
      </c>
      <c r="D83" s="36" t="s">
        <v>287</v>
      </c>
      <c r="E83" s="34">
        <v>3920.55</v>
      </c>
      <c r="F83" s="34">
        <v>3920.55</v>
      </c>
      <c r="G83" s="35">
        <v>6241.75</v>
      </c>
      <c r="H83" s="34">
        <v>3920.55</v>
      </c>
      <c r="I83" s="35">
        <v>2200</v>
      </c>
      <c r="J83" s="35">
        <v>108</v>
      </c>
      <c r="K83" s="34">
        <f t="shared" si="96"/>
        <v>47.05</v>
      </c>
      <c r="L83" s="34">
        <f t="shared" si="97"/>
        <v>627.29</v>
      </c>
      <c r="M83" s="35">
        <f t="shared" si="98"/>
        <v>499.34</v>
      </c>
      <c r="N83" s="34">
        <f t="shared" si="99"/>
        <v>27.44</v>
      </c>
      <c r="O83" s="35">
        <f t="shared" si="100"/>
        <v>110</v>
      </c>
      <c r="P83" s="35">
        <f t="shared" si="101"/>
        <v>54</v>
      </c>
      <c r="Q83" s="35">
        <f t="shared" si="102"/>
        <v>1365.12</v>
      </c>
      <c r="R83" s="34">
        <f t="shared" si="103"/>
        <v>0</v>
      </c>
      <c r="S83" s="34">
        <f t="shared" si="104"/>
        <v>313.64</v>
      </c>
      <c r="T83" s="35">
        <f t="shared" si="105"/>
        <v>124.84</v>
      </c>
      <c r="U83" s="34">
        <f t="shared" si="106"/>
        <v>11.76</v>
      </c>
      <c r="V83" s="35">
        <f t="shared" si="107"/>
        <v>110</v>
      </c>
      <c r="W83" s="35">
        <f t="shared" si="108"/>
        <v>54</v>
      </c>
      <c r="X83" s="34">
        <f t="shared" si="109"/>
        <v>614.24</v>
      </c>
      <c r="Y83" s="34">
        <f t="shared" si="110"/>
        <v>1979.36</v>
      </c>
      <c r="Z83" s="34"/>
      <c r="AA83" s="45" t="s">
        <v>58</v>
      </c>
      <c r="AB83" s="46">
        <f t="shared" ref="AB83:AH83" si="127">K83+R83</f>
        <v>47.05</v>
      </c>
      <c r="AC83" s="46">
        <f t="shared" si="127"/>
        <v>940.93</v>
      </c>
      <c r="AD83" s="46">
        <f t="shared" si="127"/>
        <v>624.18</v>
      </c>
      <c r="AE83" s="46">
        <f t="shared" si="127"/>
        <v>39.2</v>
      </c>
      <c r="AF83" s="46">
        <f t="shared" si="127"/>
        <v>220</v>
      </c>
      <c r="AG83" s="46">
        <f t="shared" si="127"/>
        <v>108</v>
      </c>
      <c r="AH83" s="46">
        <f t="shared" si="127"/>
        <v>1979.36</v>
      </c>
      <c r="AI83" s="45" t="s">
        <v>33</v>
      </c>
    </row>
    <row r="84" s="15" customFormat="1" ht="16" customHeight="1" spans="1:35">
      <c r="A84" s="33">
        <f t="shared" si="95"/>
        <v>81</v>
      </c>
      <c r="B84" s="34" t="s">
        <v>265</v>
      </c>
      <c r="C84" s="34" t="s">
        <v>288</v>
      </c>
      <c r="D84" s="36" t="s">
        <v>289</v>
      </c>
      <c r="E84" s="34">
        <v>3920.55</v>
      </c>
      <c r="F84" s="34">
        <v>3920.55</v>
      </c>
      <c r="G84" s="35">
        <v>6241.75</v>
      </c>
      <c r="H84" s="34">
        <v>3920.55</v>
      </c>
      <c r="I84" s="35">
        <v>2200</v>
      </c>
      <c r="J84" s="35">
        <v>108</v>
      </c>
      <c r="K84" s="34">
        <f t="shared" si="96"/>
        <v>47.05</v>
      </c>
      <c r="L84" s="34">
        <f t="shared" si="97"/>
        <v>627.29</v>
      </c>
      <c r="M84" s="35">
        <f t="shared" si="98"/>
        <v>499.34</v>
      </c>
      <c r="N84" s="34">
        <f t="shared" si="99"/>
        <v>27.44</v>
      </c>
      <c r="O84" s="35">
        <f t="shared" si="100"/>
        <v>110</v>
      </c>
      <c r="P84" s="35">
        <f t="shared" si="101"/>
        <v>54</v>
      </c>
      <c r="Q84" s="35">
        <f t="shared" si="102"/>
        <v>1365.12</v>
      </c>
      <c r="R84" s="34">
        <f t="shared" si="103"/>
        <v>0</v>
      </c>
      <c r="S84" s="34">
        <f t="shared" si="104"/>
        <v>313.64</v>
      </c>
      <c r="T84" s="35">
        <f t="shared" si="105"/>
        <v>124.84</v>
      </c>
      <c r="U84" s="34">
        <f t="shared" si="106"/>
        <v>11.76</v>
      </c>
      <c r="V84" s="35">
        <f t="shared" si="107"/>
        <v>110</v>
      </c>
      <c r="W84" s="35">
        <f t="shared" si="108"/>
        <v>54</v>
      </c>
      <c r="X84" s="34">
        <f t="shared" si="109"/>
        <v>614.24</v>
      </c>
      <c r="Y84" s="34">
        <f t="shared" si="110"/>
        <v>1979.36</v>
      </c>
      <c r="Z84" s="34"/>
      <c r="AA84" s="45" t="s">
        <v>58</v>
      </c>
      <c r="AB84" s="46">
        <f t="shared" ref="AB84:AH84" si="128">K84+R84</f>
        <v>47.05</v>
      </c>
      <c r="AC84" s="46">
        <f t="shared" si="128"/>
        <v>940.93</v>
      </c>
      <c r="AD84" s="46">
        <f t="shared" si="128"/>
        <v>624.18</v>
      </c>
      <c r="AE84" s="46">
        <f t="shared" si="128"/>
        <v>39.2</v>
      </c>
      <c r="AF84" s="46">
        <f t="shared" si="128"/>
        <v>220</v>
      </c>
      <c r="AG84" s="46">
        <f t="shared" si="128"/>
        <v>108</v>
      </c>
      <c r="AH84" s="46">
        <f t="shared" si="128"/>
        <v>1979.36</v>
      </c>
      <c r="AI84" s="45" t="s">
        <v>33</v>
      </c>
    </row>
    <row r="85" s="15" customFormat="1" ht="16" customHeight="1" spans="1:35">
      <c r="A85" s="33">
        <f t="shared" si="95"/>
        <v>82</v>
      </c>
      <c r="B85" s="34" t="s">
        <v>265</v>
      </c>
      <c r="C85" s="34" t="s">
        <v>290</v>
      </c>
      <c r="D85" s="36" t="s">
        <v>291</v>
      </c>
      <c r="E85" s="34">
        <v>3920.55</v>
      </c>
      <c r="F85" s="34">
        <v>3920.55</v>
      </c>
      <c r="G85" s="35">
        <v>6241.75</v>
      </c>
      <c r="H85" s="34">
        <v>3920.55</v>
      </c>
      <c r="I85" s="35">
        <v>2200</v>
      </c>
      <c r="J85" s="35">
        <v>108</v>
      </c>
      <c r="K85" s="34">
        <f t="shared" si="96"/>
        <v>47.05</v>
      </c>
      <c r="L85" s="34">
        <f t="shared" si="97"/>
        <v>627.29</v>
      </c>
      <c r="M85" s="35">
        <f t="shared" si="98"/>
        <v>499.34</v>
      </c>
      <c r="N85" s="34">
        <f t="shared" si="99"/>
        <v>27.44</v>
      </c>
      <c r="O85" s="35">
        <f t="shared" si="100"/>
        <v>110</v>
      </c>
      <c r="P85" s="35">
        <f t="shared" si="101"/>
        <v>54</v>
      </c>
      <c r="Q85" s="35">
        <f t="shared" si="102"/>
        <v>1365.12</v>
      </c>
      <c r="R85" s="34">
        <f t="shared" si="103"/>
        <v>0</v>
      </c>
      <c r="S85" s="34">
        <f t="shared" si="104"/>
        <v>313.64</v>
      </c>
      <c r="T85" s="35">
        <f t="shared" si="105"/>
        <v>124.84</v>
      </c>
      <c r="U85" s="34">
        <f t="shared" si="106"/>
        <v>11.76</v>
      </c>
      <c r="V85" s="35">
        <f t="shared" si="107"/>
        <v>110</v>
      </c>
      <c r="W85" s="35">
        <f t="shared" si="108"/>
        <v>54</v>
      </c>
      <c r="X85" s="34">
        <f t="shared" si="109"/>
        <v>614.24</v>
      </c>
      <c r="Y85" s="34">
        <f t="shared" si="110"/>
        <v>1979.36</v>
      </c>
      <c r="Z85" s="34"/>
      <c r="AA85" s="45" t="s">
        <v>53</v>
      </c>
      <c r="AB85" s="46">
        <f t="shared" ref="AB85:AH85" si="129">K85+R85</f>
        <v>47.05</v>
      </c>
      <c r="AC85" s="46">
        <f t="shared" si="129"/>
        <v>940.93</v>
      </c>
      <c r="AD85" s="46">
        <f t="shared" si="129"/>
        <v>624.18</v>
      </c>
      <c r="AE85" s="46">
        <f t="shared" si="129"/>
        <v>39.2</v>
      </c>
      <c r="AF85" s="46">
        <f t="shared" si="129"/>
        <v>220</v>
      </c>
      <c r="AG85" s="46">
        <f t="shared" si="129"/>
        <v>108</v>
      </c>
      <c r="AH85" s="46">
        <f t="shared" si="129"/>
        <v>1979.36</v>
      </c>
      <c r="AI85" s="45" t="s">
        <v>35</v>
      </c>
    </row>
    <row r="86" s="15" customFormat="1" ht="16" customHeight="1" spans="1:35">
      <c r="A86" s="33">
        <f t="shared" si="95"/>
        <v>83</v>
      </c>
      <c r="B86" s="34" t="s">
        <v>265</v>
      </c>
      <c r="C86" s="34" t="s">
        <v>292</v>
      </c>
      <c r="D86" s="36" t="s">
        <v>293</v>
      </c>
      <c r="E86" s="34">
        <v>3920.55</v>
      </c>
      <c r="F86" s="34">
        <v>3920.55</v>
      </c>
      <c r="G86" s="35">
        <v>6241.75</v>
      </c>
      <c r="H86" s="34">
        <v>3920.55</v>
      </c>
      <c r="I86" s="35">
        <v>2200</v>
      </c>
      <c r="J86" s="35">
        <v>108</v>
      </c>
      <c r="K86" s="34">
        <f t="shared" si="96"/>
        <v>47.05</v>
      </c>
      <c r="L86" s="34">
        <f t="shared" si="97"/>
        <v>627.29</v>
      </c>
      <c r="M86" s="35">
        <f t="shared" si="98"/>
        <v>499.34</v>
      </c>
      <c r="N86" s="34">
        <f t="shared" si="99"/>
        <v>27.44</v>
      </c>
      <c r="O86" s="35">
        <f t="shared" si="100"/>
        <v>110</v>
      </c>
      <c r="P86" s="35">
        <f t="shared" si="101"/>
        <v>54</v>
      </c>
      <c r="Q86" s="35">
        <f t="shared" si="102"/>
        <v>1365.12</v>
      </c>
      <c r="R86" s="34">
        <f t="shared" si="103"/>
        <v>0</v>
      </c>
      <c r="S86" s="34">
        <f t="shared" si="104"/>
        <v>313.64</v>
      </c>
      <c r="T86" s="35">
        <f t="shared" si="105"/>
        <v>124.84</v>
      </c>
      <c r="U86" s="34">
        <f t="shared" si="106"/>
        <v>11.76</v>
      </c>
      <c r="V86" s="35">
        <f t="shared" si="107"/>
        <v>110</v>
      </c>
      <c r="W86" s="35">
        <f t="shared" si="108"/>
        <v>54</v>
      </c>
      <c r="X86" s="34">
        <f t="shared" si="109"/>
        <v>614.24</v>
      </c>
      <c r="Y86" s="34">
        <f t="shared" si="110"/>
        <v>1979.36</v>
      </c>
      <c r="Z86" s="34"/>
      <c r="AA86" s="45" t="s">
        <v>58</v>
      </c>
      <c r="AB86" s="46">
        <f t="shared" ref="AB86:AH86" si="130">K86+R86</f>
        <v>47.05</v>
      </c>
      <c r="AC86" s="46">
        <f t="shared" si="130"/>
        <v>940.93</v>
      </c>
      <c r="AD86" s="46">
        <f t="shared" si="130"/>
        <v>624.18</v>
      </c>
      <c r="AE86" s="46">
        <f t="shared" si="130"/>
        <v>39.2</v>
      </c>
      <c r="AF86" s="46">
        <f t="shared" si="130"/>
        <v>220</v>
      </c>
      <c r="AG86" s="46">
        <f t="shared" si="130"/>
        <v>108</v>
      </c>
      <c r="AH86" s="46">
        <f t="shared" si="130"/>
        <v>1979.36</v>
      </c>
      <c r="AI86" s="45" t="s">
        <v>33</v>
      </c>
    </row>
    <row r="87" s="15" customFormat="1" ht="16" customHeight="1" spans="1:35">
      <c r="A87" s="33">
        <f t="shared" si="95"/>
        <v>84</v>
      </c>
      <c r="B87" s="34" t="s">
        <v>265</v>
      </c>
      <c r="C87" s="34" t="s">
        <v>294</v>
      </c>
      <c r="D87" s="190" t="s">
        <v>295</v>
      </c>
      <c r="E87" s="34">
        <v>3920.55</v>
      </c>
      <c r="F87" s="34">
        <v>3920.55</v>
      </c>
      <c r="G87" s="35">
        <v>6241.75</v>
      </c>
      <c r="H87" s="34">
        <v>3920.55</v>
      </c>
      <c r="I87" s="35">
        <v>2200</v>
      </c>
      <c r="J87" s="35">
        <v>108</v>
      </c>
      <c r="K87" s="34">
        <f t="shared" si="96"/>
        <v>47.05</v>
      </c>
      <c r="L87" s="34">
        <f t="shared" si="97"/>
        <v>627.29</v>
      </c>
      <c r="M87" s="35">
        <f t="shared" si="98"/>
        <v>499.34</v>
      </c>
      <c r="N87" s="34">
        <f t="shared" si="99"/>
        <v>27.44</v>
      </c>
      <c r="O87" s="35">
        <f t="shared" si="100"/>
        <v>110</v>
      </c>
      <c r="P87" s="35">
        <f t="shared" si="101"/>
        <v>54</v>
      </c>
      <c r="Q87" s="35">
        <f t="shared" si="102"/>
        <v>1365.12</v>
      </c>
      <c r="R87" s="34">
        <f t="shared" si="103"/>
        <v>0</v>
      </c>
      <c r="S87" s="34">
        <f t="shared" si="104"/>
        <v>313.64</v>
      </c>
      <c r="T87" s="35">
        <f t="shared" si="105"/>
        <v>124.84</v>
      </c>
      <c r="U87" s="34">
        <f t="shared" si="106"/>
        <v>11.76</v>
      </c>
      <c r="V87" s="35">
        <f t="shared" si="107"/>
        <v>110</v>
      </c>
      <c r="W87" s="35">
        <f t="shared" si="108"/>
        <v>54</v>
      </c>
      <c r="X87" s="34">
        <f t="shared" si="109"/>
        <v>614.24</v>
      </c>
      <c r="Y87" s="34">
        <f t="shared" si="110"/>
        <v>1979.36</v>
      </c>
      <c r="Z87" s="34"/>
      <c r="AA87" s="45" t="s">
        <v>58</v>
      </c>
      <c r="AB87" s="46">
        <f t="shared" ref="AB87:AH87" si="131">K87+R87</f>
        <v>47.05</v>
      </c>
      <c r="AC87" s="46">
        <f t="shared" si="131"/>
        <v>940.93</v>
      </c>
      <c r="AD87" s="46">
        <f t="shared" si="131"/>
        <v>624.18</v>
      </c>
      <c r="AE87" s="46">
        <f t="shared" si="131"/>
        <v>39.2</v>
      </c>
      <c r="AF87" s="46">
        <f t="shared" si="131"/>
        <v>220</v>
      </c>
      <c r="AG87" s="46">
        <f t="shared" si="131"/>
        <v>108</v>
      </c>
      <c r="AH87" s="46">
        <f t="shared" si="131"/>
        <v>1979.36</v>
      </c>
      <c r="AI87" s="45" t="s">
        <v>33</v>
      </c>
    </row>
    <row r="88" s="15" customFormat="1" ht="16" customHeight="1" spans="1:35">
      <c r="A88" s="33">
        <f t="shared" si="95"/>
        <v>85</v>
      </c>
      <c r="B88" s="34" t="s">
        <v>265</v>
      </c>
      <c r="C88" s="34" t="s">
        <v>296</v>
      </c>
      <c r="D88" s="36" t="s">
        <v>297</v>
      </c>
      <c r="E88" s="34">
        <v>3920.55</v>
      </c>
      <c r="F88" s="34">
        <v>3920.55</v>
      </c>
      <c r="G88" s="35">
        <v>6241.75</v>
      </c>
      <c r="H88" s="34">
        <v>3920.55</v>
      </c>
      <c r="I88" s="35">
        <v>2544</v>
      </c>
      <c r="J88" s="35">
        <v>108</v>
      </c>
      <c r="K88" s="34">
        <f t="shared" si="96"/>
        <v>47.05</v>
      </c>
      <c r="L88" s="34">
        <f t="shared" si="97"/>
        <v>627.29</v>
      </c>
      <c r="M88" s="35">
        <f t="shared" si="98"/>
        <v>499.34</v>
      </c>
      <c r="N88" s="34">
        <f t="shared" si="99"/>
        <v>27.44</v>
      </c>
      <c r="O88" s="35">
        <f t="shared" si="100"/>
        <v>127.2</v>
      </c>
      <c r="P88" s="35">
        <f t="shared" si="101"/>
        <v>54</v>
      </c>
      <c r="Q88" s="35">
        <f t="shared" si="102"/>
        <v>1382.32</v>
      </c>
      <c r="R88" s="34">
        <f t="shared" si="103"/>
        <v>0</v>
      </c>
      <c r="S88" s="34">
        <f t="shared" si="104"/>
        <v>313.64</v>
      </c>
      <c r="T88" s="35">
        <f t="shared" si="105"/>
        <v>124.84</v>
      </c>
      <c r="U88" s="34">
        <f t="shared" si="106"/>
        <v>11.76</v>
      </c>
      <c r="V88" s="35">
        <f t="shared" si="107"/>
        <v>127.2</v>
      </c>
      <c r="W88" s="35">
        <f t="shared" si="108"/>
        <v>54</v>
      </c>
      <c r="X88" s="34">
        <f t="shared" si="109"/>
        <v>631.44</v>
      </c>
      <c r="Y88" s="34">
        <f t="shared" si="110"/>
        <v>2013.76</v>
      </c>
      <c r="Z88" s="34"/>
      <c r="AA88" s="45" t="s">
        <v>58</v>
      </c>
      <c r="AB88" s="46">
        <f t="shared" ref="AB88:AH88" si="132">K88+R88</f>
        <v>47.05</v>
      </c>
      <c r="AC88" s="46">
        <f t="shared" si="132"/>
        <v>940.93</v>
      </c>
      <c r="AD88" s="46">
        <f t="shared" si="132"/>
        <v>624.18</v>
      </c>
      <c r="AE88" s="46">
        <f t="shared" si="132"/>
        <v>39.2</v>
      </c>
      <c r="AF88" s="46">
        <f t="shared" si="132"/>
        <v>254.4</v>
      </c>
      <c r="AG88" s="46">
        <f t="shared" si="132"/>
        <v>108</v>
      </c>
      <c r="AH88" s="46">
        <f t="shared" si="132"/>
        <v>2013.76</v>
      </c>
      <c r="AI88" s="45" t="s">
        <v>33</v>
      </c>
    </row>
    <row r="89" s="15" customFormat="1" ht="16" customHeight="1" spans="1:35">
      <c r="A89" s="33">
        <f t="shared" si="95"/>
        <v>86</v>
      </c>
      <c r="B89" s="34" t="s">
        <v>265</v>
      </c>
      <c r="C89" s="34" t="s">
        <v>298</v>
      </c>
      <c r="D89" s="36" t="s">
        <v>299</v>
      </c>
      <c r="E89" s="34">
        <v>3920.55</v>
      </c>
      <c r="F89" s="34">
        <v>3920.55</v>
      </c>
      <c r="G89" s="35">
        <v>6241.75</v>
      </c>
      <c r="H89" s="34">
        <v>3920.55</v>
      </c>
      <c r="I89" s="35">
        <v>2544</v>
      </c>
      <c r="J89" s="35">
        <v>108</v>
      </c>
      <c r="K89" s="34">
        <f t="shared" si="96"/>
        <v>47.05</v>
      </c>
      <c r="L89" s="34">
        <f t="shared" si="97"/>
        <v>627.29</v>
      </c>
      <c r="M89" s="35">
        <f t="shared" si="98"/>
        <v>499.34</v>
      </c>
      <c r="N89" s="34">
        <f t="shared" si="99"/>
        <v>27.44</v>
      </c>
      <c r="O89" s="35">
        <f t="shared" si="100"/>
        <v>127.2</v>
      </c>
      <c r="P89" s="35">
        <f t="shared" si="101"/>
        <v>54</v>
      </c>
      <c r="Q89" s="35">
        <f t="shared" si="102"/>
        <v>1382.32</v>
      </c>
      <c r="R89" s="34">
        <f t="shared" si="103"/>
        <v>0</v>
      </c>
      <c r="S89" s="34">
        <f t="shared" si="104"/>
        <v>313.64</v>
      </c>
      <c r="T89" s="35">
        <f t="shared" si="105"/>
        <v>124.84</v>
      </c>
      <c r="U89" s="34">
        <f t="shared" si="106"/>
        <v>11.76</v>
      </c>
      <c r="V89" s="35">
        <f t="shared" si="107"/>
        <v>127.2</v>
      </c>
      <c r="W89" s="35">
        <f t="shared" si="108"/>
        <v>54</v>
      </c>
      <c r="X89" s="34">
        <f t="shared" si="109"/>
        <v>631.44</v>
      </c>
      <c r="Y89" s="34">
        <f t="shared" si="110"/>
        <v>2013.76</v>
      </c>
      <c r="Z89" s="34"/>
      <c r="AA89" s="45" t="s">
        <v>58</v>
      </c>
      <c r="AB89" s="46">
        <f t="shared" ref="AB89:AH89" si="133">K89+R89</f>
        <v>47.05</v>
      </c>
      <c r="AC89" s="46">
        <f t="shared" si="133"/>
        <v>940.93</v>
      </c>
      <c r="AD89" s="46">
        <f t="shared" si="133"/>
        <v>624.18</v>
      </c>
      <c r="AE89" s="46">
        <f t="shared" si="133"/>
        <v>39.2</v>
      </c>
      <c r="AF89" s="46">
        <f t="shared" si="133"/>
        <v>254.4</v>
      </c>
      <c r="AG89" s="46">
        <f t="shared" si="133"/>
        <v>108</v>
      </c>
      <c r="AH89" s="46">
        <f t="shared" si="133"/>
        <v>2013.76</v>
      </c>
      <c r="AI89" s="45" t="s">
        <v>33</v>
      </c>
    </row>
    <row r="90" s="15" customFormat="1" ht="16" customHeight="1" spans="1:35">
      <c r="A90" s="33">
        <f t="shared" si="95"/>
        <v>87</v>
      </c>
      <c r="B90" s="34" t="s">
        <v>265</v>
      </c>
      <c r="C90" s="34" t="s">
        <v>300</v>
      </c>
      <c r="D90" s="36" t="s">
        <v>301</v>
      </c>
      <c r="E90" s="34">
        <v>3920.55</v>
      </c>
      <c r="F90" s="34">
        <v>3920.55</v>
      </c>
      <c r="G90" s="35">
        <v>6241.75</v>
      </c>
      <c r="H90" s="34">
        <v>3920.55</v>
      </c>
      <c r="I90" s="35">
        <v>2544</v>
      </c>
      <c r="J90" s="35">
        <v>108</v>
      </c>
      <c r="K90" s="34">
        <f t="shared" si="96"/>
        <v>47.05</v>
      </c>
      <c r="L90" s="34">
        <f t="shared" si="97"/>
        <v>627.29</v>
      </c>
      <c r="M90" s="35">
        <f t="shared" si="98"/>
        <v>499.34</v>
      </c>
      <c r="N90" s="34">
        <f t="shared" si="99"/>
        <v>27.44</v>
      </c>
      <c r="O90" s="35">
        <f t="shared" si="100"/>
        <v>127.2</v>
      </c>
      <c r="P90" s="35">
        <f t="shared" si="101"/>
        <v>54</v>
      </c>
      <c r="Q90" s="35">
        <f t="shared" si="102"/>
        <v>1382.32</v>
      </c>
      <c r="R90" s="34">
        <f t="shared" si="103"/>
        <v>0</v>
      </c>
      <c r="S90" s="34">
        <f t="shared" si="104"/>
        <v>313.64</v>
      </c>
      <c r="T90" s="35">
        <f t="shared" si="105"/>
        <v>124.84</v>
      </c>
      <c r="U90" s="34">
        <f t="shared" si="106"/>
        <v>11.76</v>
      </c>
      <c r="V90" s="35">
        <f t="shared" si="107"/>
        <v>127.2</v>
      </c>
      <c r="W90" s="35">
        <f t="shared" si="108"/>
        <v>54</v>
      </c>
      <c r="X90" s="34">
        <f t="shared" si="109"/>
        <v>631.44</v>
      </c>
      <c r="Y90" s="34">
        <f t="shared" si="110"/>
        <v>2013.76</v>
      </c>
      <c r="Z90" s="34"/>
      <c r="AA90" s="45" t="s">
        <v>58</v>
      </c>
      <c r="AB90" s="46">
        <f t="shared" ref="AB90:AH90" si="134">K90+R90</f>
        <v>47.05</v>
      </c>
      <c r="AC90" s="46">
        <f t="shared" si="134"/>
        <v>940.93</v>
      </c>
      <c r="AD90" s="46">
        <f t="shared" si="134"/>
        <v>624.18</v>
      </c>
      <c r="AE90" s="46">
        <f t="shared" si="134"/>
        <v>39.2</v>
      </c>
      <c r="AF90" s="46">
        <f t="shared" si="134"/>
        <v>254.4</v>
      </c>
      <c r="AG90" s="46">
        <f t="shared" si="134"/>
        <v>108</v>
      </c>
      <c r="AH90" s="46">
        <f t="shared" si="134"/>
        <v>2013.76</v>
      </c>
      <c r="AI90" s="45" t="s">
        <v>33</v>
      </c>
    </row>
    <row r="91" s="15" customFormat="1" ht="16" customHeight="1" spans="1:35">
      <c r="A91" s="33">
        <f t="shared" si="95"/>
        <v>88</v>
      </c>
      <c r="B91" s="34" t="s">
        <v>233</v>
      </c>
      <c r="C91" s="34" t="s">
        <v>302</v>
      </c>
      <c r="D91" s="36" t="s">
        <v>303</v>
      </c>
      <c r="E91" s="34">
        <v>3920.55</v>
      </c>
      <c r="F91" s="34">
        <v>3920.55</v>
      </c>
      <c r="G91" s="35">
        <v>6241.75</v>
      </c>
      <c r="H91" s="34">
        <v>3920.55</v>
      </c>
      <c r="I91" s="35">
        <v>2544</v>
      </c>
      <c r="J91" s="35">
        <v>108</v>
      </c>
      <c r="K91" s="34">
        <f t="shared" si="96"/>
        <v>47.05</v>
      </c>
      <c r="L91" s="34">
        <f t="shared" si="97"/>
        <v>627.29</v>
      </c>
      <c r="M91" s="35">
        <f t="shared" si="98"/>
        <v>499.34</v>
      </c>
      <c r="N91" s="34">
        <f t="shared" si="99"/>
        <v>27.44</v>
      </c>
      <c r="O91" s="35">
        <f t="shared" si="100"/>
        <v>127.2</v>
      </c>
      <c r="P91" s="35">
        <f t="shared" si="101"/>
        <v>54</v>
      </c>
      <c r="Q91" s="35">
        <f t="shared" si="102"/>
        <v>1382.32</v>
      </c>
      <c r="R91" s="34">
        <f t="shared" si="103"/>
        <v>0</v>
      </c>
      <c r="S91" s="34">
        <f t="shared" si="104"/>
        <v>313.64</v>
      </c>
      <c r="T91" s="35">
        <f t="shared" si="105"/>
        <v>124.84</v>
      </c>
      <c r="U91" s="34">
        <f t="shared" si="106"/>
        <v>11.76</v>
      </c>
      <c r="V91" s="35">
        <f t="shared" si="107"/>
        <v>127.2</v>
      </c>
      <c r="W91" s="35">
        <f t="shared" si="108"/>
        <v>54</v>
      </c>
      <c r="X91" s="34">
        <f t="shared" si="109"/>
        <v>631.44</v>
      </c>
      <c r="Y91" s="34">
        <f t="shared" si="110"/>
        <v>2013.76</v>
      </c>
      <c r="Z91" s="34"/>
      <c r="AA91" s="45" t="s">
        <v>55</v>
      </c>
      <c r="AB91" s="46">
        <f t="shared" ref="AB91:AH91" si="135">K91+R91</f>
        <v>47.05</v>
      </c>
      <c r="AC91" s="46">
        <f t="shared" si="135"/>
        <v>940.93</v>
      </c>
      <c r="AD91" s="46">
        <f t="shared" si="135"/>
        <v>624.18</v>
      </c>
      <c r="AE91" s="46">
        <f t="shared" si="135"/>
        <v>39.2</v>
      </c>
      <c r="AF91" s="46">
        <f t="shared" si="135"/>
        <v>254.4</v>
      </c>
      <c r="AG91" s="46">
        <f t="shared" si="135"/>
        <v>108</v>
      </c>
      <c r="AH91" s="46">
        <f t="shared" si="135"/>
        <v>2013.76</v>
      </c>
      <c r="AI91" s="45" t="s">
        <v>33</v>
      </c>
    </row>
    <row r="92" s="16" customFormat="1" ht="16" customHeight="1" spans="1:36">
      <c r="A92" s="47">
        <f t="shared" si="95"/>
        <v>89</v>
      </c>
      <c r="B92" s="48" t="s">
        <v>265</v>
      </c>
      <c r="C92" s="48" t="s">
        <v>304</v>
      </c>
      <c r="D92" s="49" t="s">
        <v>305</v>
      </c>
      <c r="E92" s="48">
        <v>3920.55</v>
      </c>
      <c r="F92" s="48">
        <v>3920.55</v>
      </c>
      <c r="G92" s="50">
        <v>6241.75</v>
      </c>
      <c r="H92" s="48">
        <v>3920.55</v>
      </c>
      <c r="I92" s="50">
        <v>2544</v>
      </c>
      <c r="J92" s="35">
        <v>108</v>
      </c>
      <c r="K92" s="48">
        <f t="shared" si="96"/>
        <v>47.05</v>
      </c>
      <c r="L92" s="48">
        <f t="shared" si="97"/>
        <v>627.29</v>
      </c>
      <c r="M92" s="50">
        <f t="shared" si="98"/>
        <v>499.34</v>
      </c>
      <c r="N92" s="48">
        <f t="shared" si="99"/>
        <v>27.44</v>
      </c>
      <c r="O92" s="50">
        <f t="shared" si="100"/>
        <v>127.2</v>
      </c>
      <c r="P92" s="50">
        <f t="shared" si="101"/>
        <v>54</v>
      </c>
      <c r="Q92" s="50">
        <f t="shared" si="102"/>
        <v>1382.32</v>
      </c>
      <c r="R92" s="48">
        <f t="shared" si="103"/>
        <v>0</v>
      </c>
      <c r="S92" s="48">
        <f t="shared" si="104"/>
        <v>313.64</v>
      </c>
      <c r="T92" s="50">
        <f t="shared" si="105"/>
        <v>124.84</v>
      </c>
      <c r="U92" s="48">
        <f t="shared" si="106"/>
        <v>11.76</v>
      </c>
      <c r="V92" s="50">
        <f t="shared" si="107"/>
        <v>127.2</v>
      </c>
      <c r="W92" s="50">
        <f t="shared" si="108"/>
        <v>54</v>
      </c>
      <c r="X92" s="48">
        <f t="shared" si="109"/>
        <v>631.44</v>
      </c>
      <c r="Y92" s="48">
        <f t="shared" si="110"/>
        <v>2013.76</v>
      </c>
      <c r="Z92" s="48"/>
      <c r="AA92" s="51" t="s">
        <v>58</v>
      </c>
      <c r="AB92" s="52">
        <f t="shared" ref="AB92:AH92" si="136">K92+R92</f>
        <v>47.05</v>
      </c>
      <c r="AC92" s="52">
        <f t="shared" si="136"/>
        <v>940.93</v>
      </c>
      <c r="AD92" s="52">
        <f t="shared" si="136"/>
        <v>624.18</v>
      </c>
      <c r="AE92" s="52">
        <f t="shared" si="136"/>
        <v>39.2</v>
      </c>
      <c r="AF92" s="52">
        <f t="shared" si="136"/>
        <v>254.4</v>
      </c>
      <c r="AG92" s="52">
        <f t="shared" si="136"/>
        <v>108</v>
      </c>
      <c r="AH92" s="52">
        <f t="shared" si="136"/>
        <v>2013.76</v>
      </c>
      <c r="AI92" s="51" t="s">
        <v>33</v>
      </c>
      <c r="AJ92" s="15"/>
    </row>
    <row r="93" s="15" customFormat="1" ht="16" customHeight="1" spans="1:35">
      <c r="A93" s="33">
        <f t="shared" ref="A93:A127" si="137">ROW()-3</f>
        <v>90</v>
      </c>
      <c r="B93" s="34" t="s">
        <v>265</v>
      </c>
      <c r="C93" s="39" t="s">
        <v>306</v>
      </c>
      <c r="D93" s="191" t="s">
        <v>307</v>
      </c>
      <c r="E93" s="34">
        <v>3920.55</v>
      </c>
      <c r="F93" s="34">
        <v>3920.55</v>
      </c>
      <c r="G93" s="35">
        <v>6241.75</v>
      </c>
      <c r="H93" s="34">
        <v>3920.55</v>
      </c>
      <c r="I93" s="35">
        <v>0</v>
      </c>
      <c r="J93" s="35">
        <v>108</v>
      </c>
      <c r="K93" s="34">
        <f t="shared" ref="K93:K127" si="138">ROUND(E93*0.012,2)</f>
        <v>47.05</v>
      </c>
      <c r="L93" s="34">
        <f t="shared" ref="L93:L127" si="139">ROUND(F93*0.16,2)</f>
        <v>627.29</v>
      </c>
      <c r="M93" s="35">
        <f t="shared" ref="M93:M127" si="140">ROUND(G93*0.08,2)</f>
        <v>499.34</v>
      </c>
      <c r="N93" s="34">
        <f t="shared" ref="N93:N127" si="141">ROUND(H93*0.007,2)</f>
        <v>27.44</v>
      </c>
      <c r="O93" s="35">
        <f t="shared" ref="O93:O127" si="142">I93*5%</f>
        <v>0</v>
      </c>
      <c r="P93" s="35">
        <f t="shared" ref="P93:P127" si="143">J93*50%</f>
        <v>54</v>
      </c>
      <c r="Q93" s="35">
        <f t="shared" ref="Q93:Q127" si="144">SUM(K93:P93)</f>
        <v>1255.12</v>
      </c>
      <c r="R93" s="34">
        <f t="shared" ref="R93:R127" si="145">E93*0</f>
        <v>0</v>
      </c>
      <c r="S93" s="34">
        <f t="shared" ref="S93:S127" si="146">ROUND(F93*0.08,2)</f>
        <v>313.64</v>
      </c>
      <c r="T93" s="35">
        <f t="shared" ref="T93:T127" si="147">ROUND(G93*0.02,2)</f>
        <v>124.84</v>
      </c>
      <c r="U93" s="34">
        <f t="shared" ref="U93:U127" si="148">ROUND(H93*0.003,2)</f>
        <v>11.76</v>
      </c>
      <c r="V93" s="35">
        <f t="shared" ref="V93:V127" si="149">I93*5%</f>
        <v>0</v>
      </c>
      <c r="W93" s="35">
        <f t="shared" ref="W93:W127" si="150">J93*50%</f>
        <v>54</v>
      </c>
      <c r="X93" s="34">
        <f t="shared" ref="X93:X127" si="151">SUM(R93:W93)</f>
        <v>504.24</v>
      </c>
      <c r="Y93" s="34">
        <f t="shared" ref="Y93:Y127" si="152">Q93+X93</f>
        <v>1759.36</v>
      </c>
      <c r="Z93" s="34"/>
      <c r="AA93" s="45" t="s">
        <v>58</v>
      </c>
      <c r="AB93" s="46">
        <f t="shared" ref="AB93:AH93" si="153">K93+R93</f>
        <v>47.05</v>
      </c>
      <c r="AC93" s="46">
        <f t="shared" si="153"/>
        <v>940.93</v>
      </c>
      <c r="AD93" s="46">
        <f t="shared" si="153"/>
        <v>624.18</v>
      </c>
      <c r="AE93" s="46">
        <f t="shared" si="153"/>
        <v>39.2</v>
      </c>
      <c r="AF93" s="46">
        <f t="shared" si="153"/>
        <v>0</v>
      </c>
      <c r="AG93" s="46">
        <f t="shared" si="153"/>
        <v>108</v>
      </c>
      <c r="AH93" s="46">
        <f t="shared" si="153"/>
        <v>1759.36</v>
      </c>
      <c r="AI93" s="45" t="s">
        <v>33</v>
      </c>
    </row>
    <row r="94" s="15" customFormat="1" ht="16" customHeight="1" spans="1:35">
      <c r="A94" s="33">
        <f t="shared" si="137"/>
        <v>91</v>
      </c>
      <c r="B94" s="34" t="s">
        <v>265</v>
      </c>
      <c r="C94" s="34" t="s">
        <v>308</v>
      </c>
      <c r="D94" s="191" t="s">
        <v>309</v>
      </c>
      <c r="E94" s="34">
        <v>3920.55</v>
      </c>
      <c r="F94" s="34">
        <v>3920.55</v>
      </c>
      <c r="G94" s="35">
        <v>6241.75</v>
      </c>
      <c r="H94" s="34">
        <v>3920.55</v>
      </c>
      <c r="I94" s="35">
        <v>2200</v>
      </c>
      <c r="J94" s="35">
        <v>108</v>
      </c>
      <c r="K94" s="34">
        <f t="shared" si="138"/>
        <v>47.05</v>
      </c>
      <c r="L94" s="34">
        <f t="shared" si="139"/>
        <v>627.29</v>
      </c>
      <c r="M94" s="35">
        <f t="shared" si="140"/>
        <v>499.34</v>
      </c>
      <c r="N94" s="34">
        <f t="shared" si="141"/>
        <v>27.44</v>
      </c>
      <c r="O94" s="35">
        <f t="shared" si="142"/>
        <v>110</v>
      </c>
      <c r="P94" s="35">
        <f t="shared" si="143"/>
        <v>54</v>
      </c>
      <c r="Q94" s="35">
        <f t="shared" si="144"/>
        <v>1365.12</v>
      </c>
      <c r="R94" s="34">
        <f t="shared" si="145"/>
        <v>0</v>
      </c>
      <c r="S94" s="34">
        <f t="shared" si="146"/>
        <v>313.64</v>
      </c>
      <c r="T94" s="35">
        <f t="shared" si="147"/>
        <v>124.84</v>
      </c>
      <c r="U94" s="34">
        <f t="shared" si="148"/>
        <v>11.76</v>
      </c>
      <c r="V94" s="35">
        <f t="shared" si="149"/>
        <v>110</v>
      </c>
      <c r="W94" s="35">
        <f t="shared" si="150"/>
        <v>54</v>
      </c>
      <c r="X94" s="34">
        <f t="shared" si="151"/>
        <v>614.24</v>
      </c>
      <c r="Y94" s="34">
        <f t="shared" si="152"/>
        <v>1979.36</v>
      </c>
      <c r="Z94" s="34"/>
      <c r="AA94" s="45" t="s">
        <v>58</v>
      </c>
      <c r="AB94" s="46">
        <f t="shared" ref="AB94:AH94" si="154">K94+R94</f>
        <v>47.05</v>
      </c>
      <c r="AC94" s="46">
        <f t="shared" si="154"/>
        <v>940.93</v>
      </c>
      <c r="AD94" s="46">
        <f t="shared" si="154"/>
        <v>624.18</v>
      </c>
      <c r="AE94" s="46">
        <f t="shared" si="154"/>
        <v>39.2</v>
      </c>
      <c r="AF94" s="46">
        <f t="shared" si="154"/>
        <v>220</v>
      </c>
      <c r="AG94" s="46">
        <f t="shared" si="154"/>
        <v>108</v>
      </c>
      <c r="AH94" s="46">
        <f t="shared" si="154"/>
        <v>1979.36</v>
      </c>
      <c r="AI94" s="45" t="s">
        <v>33</v>
      </c>
    </row>
    <row r="95" s="15" customFormat="1" ht="16" customHeight="1" spans="1:35">
      <c r="A95" s="33">
        <f t="shared" si="137"/>
        <v>92</v>
      </c>
      <c r="B95" s="34" t="s">
        <v>233</v>
      </c>
      <c r="C95" s="34" t="s">
        <v>310</v>
      </c>
      <c r="D95" s="38" t="s">
        <v>311</v>
      </c>
      <c r="E95" s="34">
        <v>3920.55</v>
      </c>
      <c r="F95" s="34">
        <v>3920.55</v>
      </c>
      <c r="G95" s="35">
        <v>6241.75</v>
      </c>
      <c r="H95" s="34">
        <v>3920.55</v>
      </c>
      <c r="I95" s="35">
        <v>2544</v>
      </c>
      <c r="J95" s="35">
        <v>108</v>
      </c>
      <c r="K95" s="34">
        <f t="shared" si="138"/>
        <v>47.05</v>
      </c>
      <c r="L95" s="34">
        <f t="shared" si="139"/>
        <v>627.29</v>
      </c>
      <c r="M95" s="35">
        <f t="shared" si="140"/>
        <v>499.34</v>
      </c>
      <c r="N95" s="34">
        <f t="shared" si="141"/>
        <v>27.44</v>
      </c>
      <c r="O95" s="35">
        <f t="shared" si="142"/>
        <v>127.2</v>
      </c>
      <c r="P95" s="35">
        <f t="shared" si="143"/>
        <v>54</v>
      </c>
      <c r="Q95" s="35">
        <f t="shared" si="144"/>
        <v>1382.32</v>
      </c>
      <c r="R95" s="34">
        <f t="shared" si="145"/>
        <v>0</v>
      </c>
      <c r="S95" s="34">
        <f t="shared" si="146"/>
        <v>313.64</v>
      </c>
      <c r="T95" s="35">
        <f t="shared" si="147"/>
        <v>124.84</v>
      </c>
      <c r="U95" s="34">
        <f t="shared" si="148"/>
        <v>11.76</v>
      </c>
      <c r="V95" s="35">
        <f t="shared" si="149"/>
        <v>127.2</v>
      </c>
      <c r="W95" s="35">
        <f t="shared" si="150"/>
        <v>54</v>
      </c>
      <c r="X95" s="34">
        <f t="shared" si="151"/>
        <v>631.44</v>
      </c>
      <c r="Y95" s="34">
        <f t="shared" si="152"/>
        <v>2013.76</v>
      </c>
      <c r="Z95" s="34"/>
      <c r="AA95" s="45" t="s">
        <v>55</v>
      </c>
      <c r="AB95" s="46">
        <f t="shared" ref="AB95:AH95" si="155">K95+R95</f>
        <v>47.05</v>
      </c>
      <c r="AC95" s="46">
        <f t="shared" si="155"/>
        <v>940.93</v>
      </c>
      <c r="AD95" s="46">
        <f t="shared" si="155"/>
        <v>624.18</v>
      </c>
      <c r="AE95" s="46">
        <f t="shared" si="155"/>
        <v>39.2</v>
      </c>
      <c r="AF95" s="46">
        <f t="shared" si="155"/>
        <v>254.4</v>
      </c>
      <c r="AG95" s="46">
        <f t="shared" si="155"/>
        <v>108</v>
      </c>
      <c r="AH95" s="46">
        <f t="shared" si="155"/>
        <v>2013.76</v>
      </c>
      <c r="AI95" s="45" t="s">
        <v>33</v>
      </c>
    </row>
    <row r="96" s="15" customFormat="1" ht="16" customHeight="1" spans="1:35">
      <c r="A96" s="33">
        <f t="shared" si="137"/>
        <v>93</v>
      </c>
      <c r="B96" s="34" t="s">
        <v>265</v>
      </c>
      <c r="C96" s="34" t="s">
        <v>312</v>
      </c>
      <c r="D96" s="38" t="s">
        <v>313</v>
      </c>
      <c r="E96" s="34">
        <v>3920.55</v>
      </c>
      <c r="F96" s="34">
        <v>3920.55</v>
      </c>
      <c r="G96" s="35">
        <v>6241.75</v>
      </c>
      <c r="H96" s="34">
        <v>3920.55</v>
      </c>
      <c r="I96" s="35">
        <v>2544</v>
      </c>
      <c r="J96" s="35">
        <v>108</v>
      </c>
      <c r="K96" s="34">
        <f t="shared" si="138"/>
        <v>47.05</v>
      </c>
      <c r="L96" s="34">
        <f t="shared" si="139"/>
        <v>627.29</v>
      </c>
      <c r="M96" s="35">
        <f t="shared" si="140"/>
        <v>499.34</v>
      </c>
      <c r="N96" s="34">
        <f t="shared" si="141"/>
        <v>27.44</v>
      </c>
      <c r="O96" s="35">
        <f t="shared" si="142"/>
        <v>127.2</v>
      </c>
      <c r="P96" s="35">
        <f t="shared" si="143"/>
        <v>54</v>
      </c>
      <c r="Q96" s="35">
        <f t="shared" si="144"/>
        <v>1382.32</v>
      </c>
      <c r="R96" s="34">
        <f t="shared" si="145"/>
        <v>0</v>
      </c>
      <c r="S96" s="34">
        <f t="shared" si="146"/>
        <v>313.64</v>
      </c>
      <c r="T96" s="35">
        <f t="shared" si="147"/>
        <v>124.84</v>
      </c>
      <c r="U96" s="34">
        <f t="shared" si="148"/>
        <v>11.76</v>
      </c>
      <c r="V96" s="35">
        <f t="shared" si="149"/>
        <v>127.2</v>
      </c>
      <c r="W96" s="35">
        <f t="shared" si="150"/>
        <v>54</v>
      </c>
      <c r="X96" s="34">
        <f t="shared" si="151"/>
        <v>631.44</v>
      </c>
      <c r="Y96" s="34">
        <f t="shared" si="152"/>
        <v>2013.76</v>
      </c>
      <c r="Z96" s="34"/>
      <c r="AA96" s="45" t="s">
        <v>58</v>
      </c>
      <c r="AB96" s="46">
        <f t="shared" ref="AB96:AH96" si="156">K96+R96</f>
        <v>47.05</v>
      </c>
      <c r="AC96" s="46">
        <f t="shared" si="156"/>
        <v>940.93</v>
      </c>
      <c r="AD96" s="46">
        <f t="shared" si="156"/>
        <v>624.18</v>
      </c>
      <c r="AE96" s="46">
        <f t="shared" si="156"/>
        <v>39.2</v>
      </c>
      <c r="AF96" s="46">
        <f t="shared" si="156"/>
        <v>254.4</v>
      </c>
      <c r="AG96" s="46">
        <f t="shared" si="156"/>
        <v>108</v>
      </c>
      <c r="AH96" s="46">
        <f t="shared" si="156"/>
        <v>2013.76</v>
      </c>
      <c r="AI96" s="45" t="s">
        <v>33</v>
      </c>
    </row>
    <row r="97" s="15" customFormat="1" ht="16" customHeight="1" spans="1:35">
      <c r="A97" s="33">
        <f t="shared" si="137"/>
        <v>94</v>
      </c>
      <c r="B97" s="34" t="s">
        <v>265</v>
      </c>
      <c r="C97" s="37" t="s">
        <v>314</v>
      </c>
      <c r="D97" s="38" t="s">
        <v>315</v>
      </c>
      <c r="E97" s="34">
        <v>3920.55</v>
      </c>
      <c r="F97" s="34">
        <v>3920.55</v>
      </c>
      <c r="G97" s="35">
        <v>6241.75</v>
      </c>
      <c r="H97" s="34">
        <v>3920.55</v>
      </c>
      <c r="I97" s="35">
        <v>2200</v>
      </c>
      <c r="J97" s="35">
        <v>108</v>
      </c>
      <c r="K97" s="34">
        <f t="shared" si="138"/>
        <v>47.05</v>
      </c>
      <c r="L97" s="34">
        <f t="shared" si="139"/>
        <v>627.29</v>
      </c>
      <c r="M97" s="35">
        <f t="shared" si="140"/>
        <v>499.34</v>
      </c>
      <c r="N97" s="34">
        <f t="shared" si="141"/>
        <v>27.44</v>
      </c>
      <c r="O97" s="35">
        <f t="shared" si="142"/>
        <v>110</v>
      </c>
      <c r="P97" s="35">
        <f t="shared" si="143"/>
        <v>54</v>
      </c>
      <c r="Q97" s="35">
        <f t="shared" si="144"/>
        <v>1365.12</v>
      </c>
      <c r="R97" s="34">
        <f t="shared" si="145"/>
        <v>0</v>
      </c>
      <c r="S97" s="34">
        <f t="shared" si="146"/>
        <v>313.64</v>
      </c>
      <c r="T97" s="35">
        <f t="shared" si="147"/>
        <v>124.84</v>
      </c>
      <c r="U97" s="34">
        <f t="shared" si="148"/>
        <v>11.76</v>
      </c>
      <c r="V97" s="35">
        <f t="shared" si="149"/>
        <v>110</v>
      </c>
      <c r="W97" s="35">
        <f t="shared" si="150"/>
        <v>54</v>
      </c>
      <c r="X97" s="34">
        <f t="shared" si="151"/>
        <v>614.24</v>
      </c>
      <c r="Y97" s="34">
        <f t="shared" si="152"/>
        <v>1979.36</v>
      </c>
      <c r="Z97" s="34"/>
      <c r="AA97" s="45" t="s">
        <v>58</v>
      </c>
      <c r="AB97" s="46">
        <f t="shared" ref="AB97:AH97" si="157">K97+R97</f>
        <v>47.05</v>
      </c>
      <c r="AC97" s="46">
        <f t="shared" si="157"/>
        <v>940.93</v>
      </c>
      <c r="AD97" s="46">
        <f t="shared" si="157"/>
        <v>624.18</v>
      </c>
      <c r="AE97" s="46">
        <f t="shared" si="157"/>
        <v>39.2</v>
      </c>
      <c r="AF97" s="46">
        <f t="shared" si="157"/>
        <v>220</v>
      </c>
      <c r="AG97" s="46">
        <f t="shared" si="157"/>
        <v>108</v>
      </c>
      <c r="AH97" s="46">
        <f t="shared" si="157"/>
        <v>1979.36</v>
      </c>
      <c r="AI97" s="45" t="s">
        <v>33</v>
      </c>
    </row>
    <row r="98" s="15" customFormat="1" ht="16" customHeight="1" spans="1:35">
      <c r="A98" s="33">
        <f t="shared" si="137"/>
        <v>95</v>
      </c>
      <c r="B98" s="34" t="s">
        <v>233</v>
      </c>
      <c r="C98" s="37" t="s">
        <v>316</v>
      </c>
      <c r="D98" s="38" t="s">
        <v>317</v>
      </c>
      <c r="E98" s="34">
        <v>3920.55</v>
      </c>
      <c r="F98" s="34">
        <v>3920.55</v>
      </c>
      <c r="G98" s="35">
        <v>6241.75</v>
      </c>
      <c r="H98" s="34">
        <v>3920.55</v>
      </c>
      <c r="I98" s="35">
        <v>2200</v>
      </c>
      <c r="J98" s="35">
        <v>108</v>
      </c>
      <c r="K98" s="34">
        <f t="shared" si="138"/>
        <v>47.05</v>
      </c>
      <c r="L98" s="34">
        <f t="shared" si="139"/>
        <v>627.29</v>
      </c>
      <c r="M98" s="35">
        <f t="shared" si="140"/>
        <v>499.34</v>
      </c>
      <c r="N98" s="34">
        <f t="shared" si="141"/>
        <v>27.44</v>
      </c>
      <c r="O98" s="35">
        <f t="shared" si="142"/>
        <v>110</v>
      </c>
      <c r="P98" s="35">
        <f t="shared" si="143"/>
        <v>54</v>
      </c>
      <c r="Q98" s="35">
        <f t="shared" si="144"/>
        <v>1365.12</v>
      </c>
      <c r="R98" s="34">
        <f t="shared" si="145"/>
        <v>0</v>
      </c>
      <c r="S98" s="34">
        <f t="shared" si="146"/>
        <v>313.64</v>
      </c>
      <c r="T98" s="35">
        <f t="shared" si="147"/>
        <v>124.84</v>
      </c>
      <c r="U98" s="34">
        <f t="shared" si="148"/>
        <v>11.76</v>
      </c>
      <c r="V98" s="35">
        <f t="shared" si="149"/>
        <v>110</v>
      </c>
      <c r="W98" s="35">
        <f t="shared" si="150"/>
        <v>54</v>
      </c>
      <c r="X98" s="34">
        <f t="shared" si="151"/>
        <v>614.24</v>
      </c>
      <c r="Y98" s="34">
        <f t="shared" si="152"/>
        <v>1979.36</v>
      </c>
      <c r="Z98" s="34"/>
      <c r="AA98" s="45" t="s">
        <v>59</v>
      </c>
      <c r="AB98" s="46">
        <f t="shared" ref="AB98:AH98" si="158">K98+R98</f>
        <v>47.05</v>
      </c>
      <c r="AC98" s="46">
        <f t="shared" si="158"/>
        <v>940.93</v>
      </c>
      <c r="AD98" s="46">
        <f t="shared" si="158"/>
        <v>624.18</v>
      </c>
      <c r="AE98" s="46">
        <f t="shared" si="158"/>
        <v>39.2</v>
      </c>
      <c r="AF98" s="46">
        <f t="shared" si="158"/>
        <v>220</v>
      </c>
      <c r="AG98" s="46">
        <f t="shared" si="158"/>
        <v>108</v>
      </c>
      <c r="AH98" s="46">
        <f t="shared" si="158"/>
        <v>1979.36</v>
      </c>
      <c r="AI98" s="45" t="s">
        <v>33</v>
      </c>
    </row>
    <row r="99" s="15" customFormat="1" ht="16" customHeight="1" spans="1:35">
      <c r="A99" s="33">
        <f t="shared" si="137"/>
        <v>96</v>
      </c>
      <c r="B99" s="34" t="s">
        <v>265</v>
      </c>
      <c r="C99" s="37" t="s">
        <v>318</v>
      </c>
      <c r="D99" s="38" t="s">
        <v>319</v>
      </c>
      <c r="E99" s="34">
        <v>3920.55</v>
      </c>
      <c r="F99" s="34">
        <v>3920.55</v>
      </c>
      <c r="G99" s="35">
        <v>6241.75</v>
      </c>
      <c r="H99" s="34">
        <v>3920.55</v>
      </c>
      <c r="I99" s="35">
        <v>2200</v>
      </c>
      <c r="J99" s="35">
        <v>108</v>
      </c>
      <c r="K99" s="34">
        <f t="shared" si="138"/>
        <v>47.05</v>
      </c>
      <c r="L99" s="34">
        <f t="shared" si="139"/>
        <v>627.29</v>
      </c>
      <c r="M99" s="35">
        <f t="shared" si="140"/>
        <v>499.34</v>
      </c>
      <c r="N99" s="34">
        <f t="shared" si="141"/>
        <v>27.44</v>
      </c>
      <c r="O99" s="35">
        <f t="shared" si="142"/>
        <v>110</v>
      </c>
      <c r="P99" s="35">
        <f t="shared" si="143"/>
        <v>54</v>
      </c>
      <c r="Q99" s="35">
        <f t="shared" si="144"/>
        <v>1365.12</v>
      </c>
      <c r="R99" s="34">
        <f t="shared" si="145"/>
        <v>0</v>
      </c>
      <c r="S99" s="34">
        <f t="shared" si="146"/>
        <v>313.64</v>
      </c>
      <c r="T99" s="35">
        <f t="shared" si="147"/>
        <v>124.84</v>
      </c>
      <c r="U99" s="34">
        <f t="shared" si="148"/>
        <v>11.76</v>
      </c>
      <c r="V99" s="35">
        <f t="shared" si="149"/>
        <v>110</v>
      </c>
      <c r="W99" s="35">
        <f t="shared" si="150"/>
        <v>54</v>
      </c>
      <c r="X99" s="34">
        <f t="shared" si="151"/>
        <v>614.24</v>
      </c>
      <c r="Y99" s="34">
        <f t="shared" si="152"/>
        <v>1979.36</v>
      </c>
      <c r="Z99" s="34"/>
      <c r="AA99" s="45" t="s">
        <v>58</v>
      </c>
      <c r="AB99" s="46">
        <f t="shared" ref="AB99:AH99" si="159">K99+R99</f>
        <v>47.05</v>
      </c>
      <c r="AC99" s="46">
        <f t="shared" si="159"/>
        <v>940.93</v>
      </c>
      <c r="AD99" s="46">
        <f t="shared" si="159"/>
        <v>624.18</v>
      </c>
      <c r="AE99" s="46">
        <f t="shared" si="159"/>
        <v>39.2</v>
      </c>
      <c r="AF99" s="46">
        <f t="shared" si="159"/>
        <v>220</v>
      </c>
      <c r="AG99" s="46">
        <f t="shared" si="159"/>
        <v>108</v>
      </c>
      <c r="AH99" s="46">
        <f t="shared" si="159"/>
        <v>1979.36</v>
      </c>
      <c r="AI99" s="45" t="s">
        <v>33</v>
      </c>
    </row>
    <row r="100" s="15" customFormat="1" ht="16" customHeight="1" spans="1:35">
      <c r="A100" s="33">
        <f t="shared" si="137"/>
        <v>97</v>
      </c>
      <c r="B100" s="34" t="s">
        <v>233</v>
      </c>
      <c r="C100" s="34" t="s">
        <v>320</v>
      </c>
      <c r="D100" s="36" t="s">
        <v>321</v>
      </c>
      <c r="E100" s="34">
        <v>3920.55</v>
      </c>
      <c r="F100" s="34">
        <v>3920.55</v>
      </c>
      <c r="G100" s="35">
        <v>6241.75</v>
      </c>
      <c r="H100" s="34">
        <v>3920.55</v>
      </c>
      <c r="I100" s="35">
        <v>2200</v>
      </c>
      <c r="J100" s="35">
        <v>108</v>
      </c>
      <c r="K100" s="34">
        <f t="shared" si="138"/>
        <v>47.05</v>
      </c>
      <c r="L100" s="34">
        <f t="shared" si="139"/>
        <v>627.29</v>
      </c>
      <c r="M100" s="35">
        <f t="shared" si="140"/>
        <v>499.34</v>
      </c>
      <c r="N100" s="34">
        <f t="shared" si="141"/>
        <v>27.44</v>
      </c>
      <c r="O100" s="35">
        <f t="shared" si="142"/>
        <v>110</v>
      </c>
      <c r="P100" s="35">
        <f t="shared" si="143"/>
        <v>54</v>
      </c>
      <c r="Q100" s="35">
        <f t="shared" si="144"/>
        <v>1365.12</v>
      </c>
      <c r="R100" s="34">
        <f t="shared" si="145"/>
        <v>0</v>
      </c>
      <c r="S100" s="34">
        <f t="shared" si="146"/>
        <v>313.64</v>
      </c>
      <c r="T100" s="35">
        <f t="shared" si="147"/>
        <v>124.84</v>
      </c>
      <c r="U100" s="34">
        <f t="shared" si="148"/>
        <v>11.76</v>
      </c>
      <c r="V100" s="35">
        <f t="shared" si="149"/>
        <v>110</v>
      </c>
      <c r="W100" s="35">
        <f t="shared" si="150"/>
        <v>54</v>
      </c>
      <c r="X100" s="34">
        <f t="shared" si="151"/>
        <v>614.24</v>
      </c>
      <c r="Y100" s="34">
        <f t="shared" si="152"/>
        <v>1979.36</v>
      </c>
      <c r="Z100" s="34"/>
      <c r="AA100" s="45" t="s">
        <v>55</v>
      </c>
      <c r="AB100" s="46">
        <f t="shared" ref="AB100:AH100" si="160">K100+R100</f>
        <v>47.05</v>
      </c>
      <c r="AC100" s="46">
        <f t="shared" si="160"/>
        <v>940.93</v>
      </c>
      <c r="AD100" s="46">
        <f t="shared" si="160"/>
        <v>624.18</v>
      </c>
      <c r="AE100" s="46">
        <f t="shared" si="160"/>
        <v>39.2</v>
      </c>
      <c r="AF100" s="46">
        <f t="shared" si="160"/>
        <v>220</v>
      </c>
      <c r="AG100" s="46">
        <f t="shared" si="160"/>
        <v>108</v>
      </c>
      <c r="AH100" s="46">
        <f t="shared" si="160"/>
        <v>1979.36</v>
      </c>
      <c r="AI100" s="45" t="s">
        <v>33</v>
      </c>
    </row>
    <row r="101" s="15" customFormat="1" ht="16" customHeight="1" spans="1:35">
      <c r="A101" s="33">
        <f t="shared" si="137"/>
        <v>98</v>
      </c>
      <c r="B101" s="34" t="s">
        <v>105</v>
      </c>
      <c r="C101" s="34" t="s">
        <v>322</v>
      </c>
      <c r="D101" s="36" t="s">
        <v>323</v>
      </c>
      <c r="E101" s="34">
        <v>3920.55</v>
      </c>
      <c r="F101" s="34">
        <v>3920.55</v>
      </c>
      <c r="G101" s="35">
        <v>6241.75</v>
      </c>
      <c r="H101" s="34">
        <v>3920.55</v>
      </c>
      <c r="I101" s="35">
        <v>2200</v>
      </c>
      <c r="J101" s="35">
        <v>108</v>
      </c>
      <c r="K101" s="34">
        <f t="shared" si="138"/>
        <v>47.05</v>
      </c>
      <c r="L101" s="34">
        <f t="shared" si="139"/>
        <v>627.29</v>
      </c>
      <c r="M101" s="35">
        <f t="shared" si="140"/>
        <v>499.34</v>
      </c>
      <c r="N101" s="34">
        <f t="shared" si="141"/>
        <v>27.44</v>
      </c>
      <c r="O101" s="35">
        <f t="shared" si="142"/>
        <v>110</v>
      </c>
      <c r="P101" s="35">
        <f t="shared" si="143"/>
        <v>54</v>
      </c>
      <c r="Q101" s="35">
        <f t="shared" si="144"/>
        <v>1365.12</v>
      </c>
      <c r="R101" s="34">
        <f t="shared" si="145"/>
        <v>0</v>
      </c>
      <c r="S101" s="34">
        <f t="shared" si="146"/>
        <v>313.64</v>
      </c>
      <c r="T101" s="35">
        <f t="shared" si="147"/>
        <v>124.84</v>
      </c>
      <c r="U101" s="34">
        <f t="shared" si="148"/>
        <v>11.76</v>
      </c>
      <c r="V101" s="35">
        <f t="shared" si="149"/>
        <v>110</v>
      </c>
      <c r="W101" s="35">
        <f t="shared" si="150"/>
        <v>54</v>
      </c>
      <c r="X101" s="34">
        <f t="shared" si="151"/>
        <v>614.24</v>
      </c>
      <c r="Y101" s="34">
        <f t="shared" si="152"/>
        <v>1979.36</v>
      </c>
      <c r="Z101" s="34"/>
      <c r="AA101" s="45" t="s">
        <v>57</v>
      </c>
      <c r="AB101" s="46">
        <f t="shared" ref="AB101:AH101" si="161">K101+R101</f>
        <v>47.05</v>
      </c>
      <c r="AC101" s="46">
        <f t="shared" si="161"/>
        <v>940.93</v>
      </c>
      <c r="AD101" s="46">
        <f t="shared" si="161"/>
        <v>624.18</v>
      </c>
      <c r="AE101" s="46">
        <f t="shared" si="161"/>
        <v>39.2</v>
      </c>
      <c r="AF101" s="46">
        <f t="shared" si="161"/>
        <v>220</v>
      </c>
      <c r="AG101" s="46">
        <f t="shared" si="161"/>
        <v>108</v>
      </c>
      <c r="AH101" s="46">
        <f t="shared" si="161"/>
        <v>1979.36</v>
      </c>
      <c r="AI101" s="45" t="s">
        <v>33</v>
      </c>
    </row>
    <row r="102" s="15" customFormat="1" ht="16" customHeight="1" spans="1:35">
      <c r="A102" s="33">
        <f t="shared" si="137"/>
        <v>99</v>
      </c>
      <c r="B102" s="34" t="s">
        <v>105</v>
      </c>
      <c r="C102" s="34" t="s">
        <v>324</v>
      </c>
      <c r="D102" s="36" t="s">
        <v>325</v>
      </c>
      <c r="E102" s="34">
        <v>3920.55</v>
      </c>
      <c r="F102" s="34">
        <v>3920.55</v>
      </c>
      <c r="G102" s="35">
        <v>6241.75</v>
      </c>
      <c r="H102" s="34">
        <v>3920.55</v>
      </c>
      <c r="I102" s="35">
        <v>2200</v>
      </c>
      <c r="J102" s="35">
        <v>108</v>
      </c>
      <c r="K102" s="34">
        <f t="shared" si="138"/>
        <v>47.05</v>
      </c>
      <c r="L102" s="34">
        <f t="shared" si="139"/>
        <v>627.29</v>
      </c>
      <c r="M102" s="35">
        <f t="shared" si="140"/>
        <v>499.34</v>
      </c>
      <c r="N102" s="34">
        <f t="shared" si="141"/>
        <v>27.44</v>
      </c>
      <c r="O102" s="35">
        <f t="shared" si="142"/>
        <v>110</v>
      </c>
      <c r="P102" s="35">
        <f t="shared" si="143"/>
        <v>54</v>
      </c>
      <c r="Q102" s="35">
        <f t="shared" si="144"/>
        <v>1365.12</v>
      </c>
      <c r="R102" s="34">
        <f t="shared" si="145"/>
        <v>0</v>
      </c>
      <c r="S102" s="34">
        <f t="shared" si="146"/>
        <v>313.64</v>
      </c>
      <c r="T102" s="35">
        <f t="shared" si="147"/>
        <v>124.84</v>
      </c>
      <c r="U102" s="34">
        <f t="shared" si="148"/>
        <v>11.76</v>
      </c>
      <c r="V102" s="35">
        <f t="shared" si="149"/>
        <v>110</v>
      </c>
      <c r="W102" s="35">
        <f t="shared" si="150"/>
        <v>54</v>
      </c>
      <c r="X102" s="34">
        <f t="shared" si="151"/>
        <v>614.24</v>
      </c>
      <c r="Y102" s="34">
        <f t="shared" si="152"/>
        <v>1979.36</v>
      </c>
      <c r="Z102" s="34"/>
      <c r="AA102" s="45" t="s">
        <v>57</v>
      </c>
      <c r="AB102" s="46">
        <f t="shared" ref="AB102:AH102" si="162">K102+R102</f>
        <v>47.05</v>
      </c>
      <c r="AC102" s="46">
        <f t="shared" si="162"/>
        <v>940.93</v>
      </c>
      <c r="AD102" s="46">
        <f t="shared" si="162"/>
        <v>624.18</v>
      </c>
      <c r="AE102" s="46">
        <f t="shared" si="162"/>
        <v>39.2</v>
      </c>
      <c r="AF102" s="46">
        <f t="shared" si="162"/>
        <v>220</v>
      </c>
      <c r="AG102" s="46">
        <f t="shared" si="162"/>
        <v>108</v>
      </c>
      <c r="AH102" s="46">
        <f t="shared" si="162"/>
        <v>1979.36</v>
      </c>
      <c r="AI102" s="45" t="s">
        <v>33</v>
      </c>
    </row>
    <row r="103" s="15" customFormat="1" ht="16" customHeight="1" spans="1:35">
      <c r="A103" s="33">
        <f t="shared" si="137"/>
        <v>100</v>
      </c>
      <c r="B103" s="34" t="s">
        <v>105</v>
      </c>
      <c r="C103" s="34" t="s">
        <v>326</v>
      </c>
      <c r="D103" s="36" t="s">
        <v>327</v>
      </c>
      <c r="E103" s="34">
        <v>3920.55</v>
      </c>
      <c r="F103" s="34">
        <v>3920.55</v>
      </c>
      <c r="G103" s="35">
        <v>6241.75</v>
      </c>
      <c r="H103" s="34">
        <v>3920.55</v>
      </c>
      <c r="I103" s="35">
        <v>2200</v>
      </c>
      <c r="J103" s="35">
        <v>108</v>
      </c>
      <c r="K103" s="34">
        <f t="shared" si="138"/>
        <v>47.05</v>
      </c>
      <c r="L103" s="34">
        <f t="shared" si="139"/>
        <v>627.29</v>
      </c>
      <c r="M103" s="35">
        <f t="shared" si="140"/>
        <v>499.34</v>
      </c>
      <c r="N103" s="34">
        <f t="shared" si="141"/>
        <v>27.44</v>
      </c>
      <c r="O103" s="35">
        <f t="shared" si="142"/>
        <v>110</v>
      </c>
      <c r="P103" s="35">
        <f t="shared" si="143"/>
        <v>54</v>
      </c>
      <c r="Q103" s="35">
        <f t="shared" si="144"/>
        <v>1365.12</v>
      </c>
      <c r="R103" s="34">
        <f t="shared" si="145"/>
        <v>0</v>
      </c>
      <c r="S103" s="34">
        <f t="shared" si="146"/>
        <v>313.64</v>
      </c>
      <c r="T103" s="35">
        <f t="shared" si="147"/>
        <v>124.84</v>
      </c>
      <c r="U103" s="34">
        <f t="shared" si="148"/>
        <v>11.76</v>
      </c>
      <c r="V103" s="35">
        <f t="shared" si="149"/>
        <v>110</v>
      </c>
      <c r="W103" s="35">
        <f t="shared" si="150"/>
        <v>54</v>
      </c>
      <c r="X103" s="34">
        <f t="shared" si="151"/>
        <v>614.24</v>
      </c>
      <c r="Y103" s="34">
        <f t="shared" si="152"/>
        <v>1979.36</v>
      </c>
      <c r="Z103" s="34"/>
      <c r="AA103" s="45" t="s">
        <v>57</v>
      </c>
      <c r="AB103" s="46">
        <f t="shared" ref="AB103:AH103" si="163">K103+R103</f>
        <v>47.05</v>
      </c>
      <c r="AC103" s="46">
        <f t="shared" si="163"/>
        <v>940.93</v>
      </c>
      <c r="AD103" s="46">
        <f t="shared" si="163"/>
        <v>624.18</v>
      </c>
      <c r="AE103" s="46">
        <f t="shared" si="163"/>
        <v>39.2</v>
      </c>
      <c r="AF103" s="46">
        <f t="shared" si="163"/>
        <v>220</v>
      </c>
      <c r="AG103" s="46">
        <f t="shared" si="163"/>
        <v>108</v>
      </c>
      <c r="AH103" s="46">
        <f t="shared" si="163"/>
        <v>1979.36</v>
      </c>
      <c r="AI103" s="45" t="s">
        <v>33</v>
      </c>
    </row>
    <row r="104" s="15" customFormat="1" ht="16" customHeight="1" spans="1:35">
      <c r="A104" s="33">
        <f t="shared" si="137"/>
        <v>101</v>
      </c>
      <c r="B104" s="34" t="s">
        <v>105</v>
      </c>
      <c r="C104" s="34" t="s">
        <v>328</v>
      </c>
      <c r="D104" s="36" t="s">
        <v>329</v>
      </c>
      <c r="E104" s="34">
        <v>3920.55</v>
      </c>
      <c r="F104" s="34">
        <v>3920.55</v>
      </c>
      <c r="G104" s="35">
        <v>6241.75</v>
      </c>
      <c r="H104" s="34">
        <v>3920.55</v>
      </c>
      <c r="I104" s="35">
        <v>2200</v>
      </c>
      <c r="J104" s="35">
        <v>108</v>
      </c>
      <c r="K104" s="34">
        <f t="shared" si="138"/>
        <v>47.05</v>
      </c>
      <c r="L104" s="34">
        <f t="shared" si="139"/>
        <v>627.29</v>
      </c>
      <c r="M104" s="35">
        <f t="shared" si="140"/>
        <v>499.34</v>
      </c>
      <c r="N104" s="34">
        <f t="shared" si="141"/>
        <v>27.44</v>
      </c>
      <c r="O104" s="35">
        <f t="shared" si="142"/>
        <v>110</v>
      </c>
      <c r="P104" s="35">
        <f t="shared" si="143"/>
        <v>54</v>
      </c>
      <c r="Q104" s="35">
        <f t="shared" si="144"/>
        <v>1365.12</v>
      </c>
      <c r="R104" s="34">
        <f t="shared" si="145"/>
        <v>0</v>
      </c>
      <c r="S104" s="34">
        <f t="shared" si="146"/>
        <v>313.64</v>
      </c>
      <c r="T104" s="35">
        <f t="shared" si="147"/>
        <v>124.84</v>
      </c>
      <c r="U104" s="34">
        <f t="shared" si="148"/>
        <v>11.76</v>
      </c>
      <c r="V104" s="35">
        <f t="shared" si="149"/>
        <v>110</v>
      </c>
      <c r="W104" s="35">
        <f t="shared" si="150"/>
        <v>54</v>
      </c>
      <c r="X104" s="34">
        <f t="shared" si="151"/>
        <v>614.24</v>
      </c>
      <c r="Y104" s="34">
        <f t="shared" si="152"/>
        <v>1979.36</v>
      </c>
      <c r="Z104" s="34"/>
      <c r="AA104" s="45" t="s">
        <v>54</v>
      </c>
      <c r="AB104" s="46">
        <f t="shared" ref="AB104:AH104" si="164">K104+R104</f>
        <v>47.05</v>
      </c>
      <c r="AC104" s="46">
        <f t="shared" si="164"/>
        <v>940.93</v>
      </c>
      <c r="AD104" s="46">
        <f t="shared" si="164"/>
        <v>624.18</v>
      </c>
      <c r="AE104" s="46">
        <f t="shared" si="164"/>
        <v>39.2</v>
      </c>
      <c r="AF104" s="46">
        <f t="shared" si="164"/>
        <v>220</v>
      </c>
      <c r="AG104" s="46">
        <f t="shared" si="164"/>
        <v>108</v>
      </c>
      <c r="AH104" s="46">
        <f t="shared" si="164"/>
        <v>1979.36</v>
      </c>
      <c r="AI104" s="45" t="s">
        <v>33</v>
      </c>
    </row>
    <row r="105" s="15" customFormat="1" ht="16" customHeight="1" spans="1:35">
      <c r="A105" s="33">
        <f t="shared" si="137"/>
        <v>102</v>
      </c>
      <c r="B105" s="34" t="s">
        <v>105</v>
      </c>
      <c r="C105" s="34" t="s">
        <v>330</v>
      </c>
      <c r="D105" s="36" t="s">
        <v>331</v>
      </c>
      <c r="E105" s="34">
        <v>3920.55</v>
      </c>
      <c r="F105" s="34">
        <v>3920.55</v>
      </c>
      <c r="G105" s="35">
        <v>6241.75</v>
      </c>
      <c r="H105" s="34">
        <v>3920.55</v>
      </c>
      <c r="I105" s="35">
        <v>2200</v>
      </c>
      <c r="J105" s="35">
        <v>108</v>
      </c>
      <c r="K105" s="34">
        <f t="shared" si="138"/>
        <v>47.05</v>
      </c>
      <c r="L105" s="34">
        <f t="shared" si="139"/>
        <v>627.29</v>
      </c>
      <c r="M105" s="35">
        <f t="shared" si="140"/>
        <v>499.34</v>
      </c>
      <c r="N105" s="34">
        <f t="shared" si="141"/>
        <v>27.44</v>
      </c>
      <c r="O105" s="35">
        <f t="shared" si="142"/>
        <v>110</v>
      </c>
      <c r="P105" s="35">
        <f t="shared" si="143"/>
        <v>54</v>
      </c>
      <c r="Q105" s="35">
        <f t="shared" si="144"/>
        <v>1365.12</v>
      </c>
      <c r="R105" s="34">
        <f t="shared" si="145"/>
        <v>0</v>
      </c>
      <c r="S105" s="34">
        <f t="shared" si="146"/>
        <v>313.64</v>
      </c>
      <c r="T105" s="35">
        <f t="shared" si="147"/>
        <v>124.84</v>
      </c>
      <c r="U105" s="34">
        <f t="shared" si="148"/>
        <v>11.76</v>
      </c>
      <c r="V105" s="35">
        <f t="shared" si="149"/>
        <v>110</v>
      </c>
      <c r="W105" s="35">
        <f t="shared" si="150"/>
        <v>54</v>
      </c>
      <c r="X105" s="34">
        <f t="shared" si="151"/>
        <v>614.24</v>
      </c>
      <c r="Y105" s="34">
        <f t="shared" si="152"/>
        <v>1979.36</v>
      </c>
      <c r="Z105" s="34"/>
      <c r="AA105" s="45" t="s">
        <v>57</v>
      </c>
      <c r="AB105" s="46">
        <f t="shared" ref="AB105:AH105" si="165">K105+R105</f>
        <v>47.05</v>
      </c>
      <c r="AC105" s="46">
        <f t="shared" si="165"/>
        <v>940.93</v>
      </c>
      <c r="AD105" s="46">
        <f t="shared" si="165"/>
        <v>624.18</v>
      </c>
      <c r="AE105" s="46">
        <f t="shared" si="165"/>
        <v>39.2</v>
      </c>
      <c r="AF105" s="46">
        <f t="shared" si="165"/>
        <v>220</v>
      </c>
      <c r="AG105" s="46">
        <f t="shared" si="165"/>
        <v>108</v>
      </c>
      <c r="AH105" s="46">
        <f t="shared" si="165"/>
        <v>1979.36</v>
      </c>
      <c r="AI105" s="45" t="s">
        <v>33</v>
      </c>
    </row>
    <row r="106" s="15" customFormat="1" ht="16" customHeight="1" spans="1:35">
      <c r="A106" s="33">
        <f t="shared" si="137"/>
        <v>103</v>
      </c>
      <c r="B106" s="34" t="s">
        <v>105</v>
      </c>
      <c r="C106" s="34" t="s">
        <v>332</v>
      </c>
      <c r="D106" s="36" t="s">
        <v>333</v>
      </c>
      <c r="E106" s="34">
        <v>3920.55</v>
      </c>
      <c r="F106" s="34">
        <v>3920.55</v>
      </c>
      <c r="G106" s="35">
        <v>6241.75</v>
      </c>
      <c r="H106" s="34">
        <v>3920.55</v>
      </c>
      <c r="I106" s="35">
        <v>2200</v>
      </c>
      <c r="J106" s="35">
        <v>108</v>
      </c>
      <c r="K106" s="34">
        <f t="shared" si="138"/>
        <v>47.05</v>
      </c>
      <c r="L106" s="34">
        <f t="shared" si="139"/>
        <v>627.29</v>
      </c>
      <c r="M106" s="35">
        <f t="shared" si="140"/>
        <v>499.34</v>
      </c>
      <c r="N106" s="34">
        <f t="shared" si="141"/>
        <v>27.44</v>
      </c>
      <c r="O106" s="35">
        <f t="shared" si="142"/>
        <v>110</v>
      </c>
      <c r="P106" s="35">
        <f t="shared" si="143"/>
        <v>54</v>
      </c>
      <c r="Q106" s="35">
        <f t="shared" si="144"/>
        <v>1365.12</v>
      </c>
      <c r="R106" s="34">
        <f t="shared" si="145"/>
        <v>0</v>
      </c>
      <c r="S106" s="34">
        <f t="shared" si="146"/>
        <v>313.64</v>
      </c>
      <c r="T106" s="35">
        <f t="shared" si="147"/>
        <v>124.84</v>
      </c>
      <c r="U106" s="34">
        <f t="shared" si="148"/>
        <v>11.76</v>
      </c>
      <c r="V106" s="35">
        <f t="shared" si="149"/>
        <v>110</v>
      </c>
      <c r="W106" s="35">
        <f t="shared" si="150"/>
        <v>54</v>
      </c>
      <c r="X106" s="34">
        <f t="shared" si="151"/>
        <v>614.24</v>
      </c>
      <c r="Y106" s="34">
        <f t="shared" si="152"/>
        <v>1979.36</v>
      </c>
      <c r="Z106" s="34"/>
      <c r="AA106" s="45" t="s">
        <v>57</v>
      </c>
      <c r="AB106" s="46">
        <f t="shared" ref="AB106:AH106" si="166">K106+R106</f>
        <v>47.05</v>
      </c>
      <c r="AC106" s="46">
        <f t="shared" si="166"/>
        <v>940.93</v>
      </c>
      <c r="AD106" s="46">
        <f t="shared" si="166"/>
        <v>624.18</v>
      </c>
      <c r="AE106" s="46">
        <f t="shared" si="166"/>
        <v>39.2</v>
      </c>
      <c r="AF106" s="46">
        <f t="shared" si="166"/>
        <v>220</v>
      </c>
      <c r="AG106" s="46">
        <f t="shared" si="166"/>
        <v>108</v>
      </c>
      <c r="AH106" s="46">
        <f t="shared" si="166"/>
        <v>1979.36</v>
      </c>
      <c r="AI106" s="45" t="s">
        <v>33</v>
      </c>
    </row>
    <row r="107" s="15" customFormat="1" ht="16" customHeight="1" spans="1:35">
      <c r="A107" s="33">
        <f t="shared" si="137"/>
        <v>104</v>
      </c>
      <c r="B107" s="34" t="s">
        <v>105</v>
      </c>
      <c r="C107" s="34" t="s">
        <v>334</v>
      </c>
      <c r="D107" s="36" t="s">
        <v>335</v>
      </c>
      <c r="E107" s="34">
        <v>3920.55</v>
      </c>
      <c r="F107" s="34">
        <v>3920.55</v>
      </c>
      <c r="G107" s="35">
        <v>6241.75</v>
      </c>
      <c r="H107" s="34">
        <v>3920.55</v>
      </c>
      <c r="I107" s="35">
        <v>2200</v>
      </c>
      <c r="J107" s="35">
        <v>108</v>
      </c>
      <c r="K107" s="34">
        <f t="shared" si="138"/>
        <v>47.05</v>
      </c>
      <c r="L107" s="34">
        <f t="shared" si="139"/>
        <v>627.29</v>
      </c>
      <c r="M107" s="35">
        <f t="shared" si="140"/>
        <v>499.34</v>
      </c>
      <c r="N107" s="34">
        <f t="shared" si="141"/>
        <v>27.44</v>
      </c>
      <c r="O107" s="35">
        <f t="shared" si="142"/>
        <v>110</v>
      </c>
      <c r="P107" s="35">
        <f t="shared" si="143"/>
        <v>54</v>
      </c>
      <c r="Q107" s="35">
        <f t="shared" si="144"/>
        <v>1365.12</v>
      </c>
      <c r="R107" s="34">
        <f t="shared" si="145"/>
        <v>0</v>
      </c>
      <c r="S107" s="34">
        <f t="shared" si="146"/>
        <v>313.64</v>
      </c>
      <c r="T107" s="35">
        <f t="shared" si="147"/>
        <v>124.84</v>
      </c>
      <c r="U107" s="34">
        <f t="shared" si="148"/>
        <v>11.76</v>
      </c>
      <c r="V107" s="35">
        <f t="shared" si="149"/>
        <v>110</v>
      </c>
      <c r="W107" s="35">
        <f t="shared" si="150"/>
        <v>54</v>
      </c>
      <c r="X107" s="34">
        <f t="shared" si="151"/>
        <v>614.24</v>
      </c>
      <c r="Y107" s="34">
        <f t="shared" si="152"/>
        <v>1979.36</v>
      </c>
      <c r="Z107" s="34"/>
      <c r="AA107" s="45" t="s">
        <v>57</v>
      </c>
      <c r="AB107" s="46">
        <f t="shared" ref="AB107:AH107" si="167">K107+R107</f>
        <v>47.05</v>
      </c>
      <c r="AC107" s="46">
        <f t="shared" si="167"/>
        <v>940.93</v>
      </c>
      <c r="AD107" s="46">
        <f t="shared" si="167"/>
        <v>624.18</v>
      </c>
      <c r="AE107" s="46">
        <f t="shared" si="167"/>
        <v>39.2</v>
      </c>
      <c r="AF107" s="46">
        <f t="shared" si="167"/>
        <v>220</v>
      </c>
      <c r="AG107" s="46">
        <f t="shared" si="167"/>
        <v>108</v>
      </c>
      <c r="AH107" s="46">
        <f t="shared" si="167"/>
        <v>1979.36</v>
      </c>
      <c r="AI107" s="45" t="s">
        <v>33</v>
      </c>
    </row>
    <row r="108" s="15" customFormat="1" ht="16" customHeight="1" spans="1:35">
      <c r="A108" s="33">
        <f t="shared" si="137"/>
        <v>105</v>
      </c>
      <c r="B108" s="34" t="s">
        <v>256</v>
      </c>
      <c r="C108" s="34" t="s">
        <v>336</v>
      </c>
      <c r="D108" s="36" t="s">
        <v>337</v>
      </c>
      <c r="E108" s="34">
        <v>3920.55</v>
      </c>
      <c r="F108" s="34">
        <v>3920.55</v>
      </c>
      <c r="G108" s="35">
        <v>6241.75</v>
      </c>
      <c r="H108" s="34">
        <v>3920.55</v>
      </c>
      <c r="I108" s="35">
        <v>2200</v>
      </c>
      <c r="J108" s="35">
        <v>108</v>
      </c>
      <c r="K108" s="34">
        <f t="shared" si="138"/>
        <v>47.05</v>
      </c>
      <c r="L108" s="34">
        <f t="shared" si="139"/>
        <v>627.29</v>
      </c>
      <c r="M108" s="35">
        <f t="shared" si="140"/>
        <v>499.34</v>
      </c>
      <c r="N108" s="34">
        <f t="shared" si="141"/>
        <v>27.44</v>
      </c>
      <c r="O108" s="35">
        <f t="shared" si="142"/>
        <v>110</v>
      </c>
      <c r="P108" s="35">
        <f t="shared" si="143"/>
        <v>54</v>
      </c>
      <c r="Q108" s="35">
        <f t="shared" si="144"/>
        <v>1365.12</v>
      </c>
      <c r="R108" s="34">
        <f t="shared" si="145"/>
        <v>0</v>
      </c>
      <c r="S108" s="34">
        <f t="shared" si="146"/>
        <v>313.64</v>
      </c>
      <c r="T108" s="35">
        <f t="shared" si="147"/>
        <v>124.84</v>
      </c>
      <c r="U108" s="34">
        <f t="shared" si="148"/>
        <v>11.76</v>
      </c>
      <c r="V108" s="35">
        <f t="shared" si="149"/>
        <v>110</v>
      </c>
      <c r="W108" s="35">
        <f t="shared" si="150"/>
        <v>54</v>
      </c>
      <c r="X108" s="34">
        <f t="shared" si="151"/>
        <v>614.24</v>
      </c>
      <c r="Y108" s="34">
        <f t="shared" si="152"/>
        <v>1979.36</v>
      </c>
      <c r="Z108" s="34"/>
      <c r="AA108" s="45" t="s">
        <v>56</v>
      </c>
      <c r="AB108" s="46">
        <f t="shared" ref="AB108:AH108" si="168">K108+R108</f>
        <v>47.05</v>
      </c>
      <c r="AC108" s="46">
        <f t="shared" si="168"/>
        <v>940.93</v>
      </c>
      <c r="AD108" s="46">
        <f t="shared" si="168"/>
        <v>624.18</v>
      </c>
      <c r="AE108" s="46">
        <f t="shared" si="168"/>
        <v>39.2</v>
      </c>
      <c r="AF108" s="46">
        <f t="shared" si="168"/>
        <v>220</v>
      </c>
      <c r="AG108" s="46">
        <f t="shared" si="168"/>
        <v>108</v>
      </c>
      <c r="AH108" s="46">
        <f t="shared" si="168"/>
        <v>1979.36</v>
      </c>
      <c r="AI108" s="45" t="s">
        <v>33</v>
      </c>
    </row>
    <row r="109" s="15" customFormat="1" ht="16" customHeight="1" spans="1:35">
      <c r="A109" s="33">
        <f t="shared" si="137"/>
        <v>106</v>
      </c>
      <c r="B109" s="34" t="s">
        <v>256</v>
      </c>
      <c r="C109" s="34" t="s">
        <v>338</v>
      </c>
      <c r="D109" s="36" t="s">
        <v>339</v>
      </c>
      <c r="E109" s="34">
        <v>3920.55</v>
      </c>
      <c r="F109" s="34">
        <v>3920.55</v>
      </c>
      <c r="G109" s="35">
        <v>6241.75</v>
      </c>
      <c r="H109" s="34">
        <v>3920.55</v>
      </c>
      <c r="I109" s="35">
        <v>2200</v>
      </c>
      <c r="J109" s="35">
        <v>108</v>
      </c>
      <c r="K109" s="34">
        <f t="shared" si="138"/>
        <v>47.05</v>
      </c>
      <c r="L109" s="34">
        <f t="shared" si="139"/>
        <v>627.29</v>
      </c>
      <c r="M109" s="35">
        <f t="shared" si="140"/>
        <v>499.34</v>
      </c>
      <c r="N109" s="34">
        <f t="shared" si="141"/>
        <v>27.44</v>
      </c>
      <c r="O109" s="35">
        <f t="shared" si="142"/>
        <v>110</v>
      </c>
      <c r="P109" s="35">
        <f t="shared" si="143"/>
        <v>54</v>
      </c>
      <c r="Q109" s="35">
        <f t="shared" si="144"/>
        <v>1365.12</v>
      </c>
      <c r="R109" s="34">
        <f t="shared" si="145"/>
        <v>0</v>
      </c>
      <c r="S109" s="34">
        <f t="shared" si="146"/>
        <v>313.64</v>
      </c>
      <c r="T109" s="35">
        <f t="shared" si="147"/>
        <v>124.84</v>
      </c>
      <c r="U109" s="34">
        <f t="shared" si="148"/>
        <v>11.76</v>
      </c>
      <c r="V109" s="35">
        <f t="shared" si="149"/>
        <v>110</v>
      </c>
      <c r="W109" s="35">
        <f t="shared" si="150"/>
        <v>54</v>
      </c>
      <c r="X109" s="34">
        <f t="shared" si="151"/>
        <v>614.24</v>
      </c>
      <c r="Y109" s="34">
        <f t="shared" si="152"/>
        <v>1979.36</v>
      </c>
      <c r="Z109" s="34"/>
      <c r="AA109" s="45" t="s">
        <v>56</v>
      </c>
      <c r="AB109" s="46">
        <f t="shared" ref="AB109:AH109" si="169">K109+R109</f>
        <v>47.05</v>
      </c>
      <c r="AC109" s="46">
        <f t="shared" si="169"/>
        <v>940.93</v>
      </c>
      <c r="AD109" s="46">
        <f t="shared" si="169"/>
        <v>624.18</v>
      </c>
      <c r="AE109" s="46">
        <f t="shared" si="169"/>
        <v>39.2</v>
      </c>
      <c r="AF109" s="46">
        <f t="shared" si="169"/>
        <v>220</v>
      </c>
      <c r="AG109" s="46">
        <f t="shared" si="169"/>
        <v>108</v>
      </c>
      <c r="AH109" s="46">
        <f t="shared" si="169"/>
        <v>1979.36</v>
      </c>
      <c r="AI109" s="45" t="s">
        <v>33</v>
      </c>
    </row>
    <row r="110" s="15" customFormat="1" ht="16" customHeight="1" spans="1:35">
      <c r="A110" s="33">
        <f t="shared" si="137"/>
        <v>107</v>
      </c>
      <c r="B110" s="34" t="s">
        <v>256</v>
      </c>
      <c r="C110" s="34" t="s">
        <v>340</v>
      </c>
      <c r="D110" s="36" t="s">
        <v>341</v>
      </c>
      <c r="E110" s="34">
        <v>3920.55</v>
      </c>
      <c r="F110" s="34">
        <v>3920.55</v>
      </c>
      <c r="G110" s="35">
        <v>6241.75</v>
      </c>
      <c r="H110" s="34">
        <v>3920.55</v>
      </c>
      <c r="I110" s="35">
        <v>2200</v>
      </c>
      <c r="J110" s="35">
        <v>108</v>
      </c>
      <c r="K110" s="34">
        <f t="shared" si="138"/>
        <v>47.05</v>
      </c>
      <c r="L110" s="34">
        <f t="shared" si="139"/>
        <v>627.29</v>
      </c>
      <c r="M110" s="35">
        <f t="shared" si="140"/>
        <v>499.34</v>
      </c>
      <c r="N110" s="34">
        <f t="shared" si="141"/>
        <v>27.44</v>
      </c>
      <c r="O110" s="35">
        <f t="shared" si="142"/>
        <v>110</v>
      </c>
      <c r="P110" s="35">
        <f t="shared" si="143"/>
        <v>54</v>
      </c>
      <c r="Q110" s="35">
        <f t="shared" si="144"/>
        <v>1365.12</v>
      </c>
      <c r="R110" s="34">
        <f t="shared" si="145"/>
        <v>0</v>
      </c>
      <c r="S110" s="34">
        <f t="shared" si="146"/>
        <v>313.64</v>
      </c>
      <c r="T110" s="35">
        <f t="shared" si="147"/>
        <v>124.84</v>
      </c>
      <c r="U110" s="34">
        <f t="shared" si="148"/>
        <v>11.76</v>
      </c>
      <c r="V110" s="35">
        <f t="shared" si="149"/>
        <v>110</v>
      </c>
      <c r="W110" s="35">
        <f t="shared" si="150"/>
        <v>54</v>
      </c>
      <c r="X110" s="34">
        <f t="shared" si="151"/>
        <v>614.24</v>
      </c>
      <c r="Y110" s="34">
        <f t="shared" si="152"/>
        <v>1979.36</v>
      </c>
      <c r="Z110" s="34"/>
      <c r="AA110" s="45" t="s">
        <v>56</v>
      </c>
      <c r="AB110" s="46">
        <f t="shared" ref="AB110:AH110" si="170">K110+R110</f>
        <v>47.05</v>
      </c>
      <c r="AC110" s="46">
        <f t="shared" si="170"/>
        <v>940.93</v>
      </c>
      <c r="AD110" s="46">
        <f t="shared" si="170"/>
        <v>624.18</v>
      </c>
      <c r="AE110" s="46">
        <f t="shared" si="170"/>
        <v>39.2</v>
      </c>
      <c r="AF110" s="46">
        <f t="shared" si="170"/>
        <v>220</v>
      </c>
      <c r="AG110" s="46">
        <f t="shared" si="170"/>
        <v>108</v>
      </c>
      <c r="AH110" s="46">
        <f t="shared" si="170"/>
        <v>1979.36</v>
      </c>
      <c r="AI110" s="45" t="s">
        <v>33</v>
      </c>
    </row>
    <row r="111" s="15" customFormat="1" ht="16" customHeight="1" spans="1:35">
      <c r="A111" s="33">
        <f t="shared" si="137"/>
        <v>108</v>
      </c>
      <c r="B111" s="34" t="s">
        <v>342</v>
      </c>
      <c r="C111" s="34" t="s">
        <v>343</v>
      </c>
      <c r="D111" s="36" t="s">
        <v>344</v>
      </c>
      <c r="E111" s="34">
        <v>3920.55</v>
      </c>
      <c r="F111" s="34">
        <v>3920.55</v>
      </c>
      <c r="G111" s="35">
        <v>6241.75</v>
      </c>
      <c r="H111" s="34">
        <v>3920.55</v>
      </c>
      <c r="I111" s="35">
        <v>2200</v>
      </c>
      <c r="J111" s="35">
        <v>108</v>
      </c>
      <c r="K111" s="34">
        <f t="shared" si="138"/>
        <v>47.05</v>
      </c>
      <c r="L111" s="34">
        <f t="shared" si="139"/>
        <v>627.29</v>
      </c>
      <c r="M111" s="35">
        <f t="shared" si="140"/>
        <v>499.34</v>
      </c>
      <c r="N111" s="34">
        <f t="shared" si="141"/>
        <v>27.44</v>
      </c>
      <c r="O111" s="35">
        <f t="shared" si="142"/>
        <v>110</v>
      </c>
      <c r="P111" s="35">
        <f t="shared" si="143"/>
        <v>54</v>
      </c>
      <c r="Q111" s="35">
        <f t="shared" si="144"/>
        <v>1365.12</v>
      </c>
      <c r="R111" s="34">
        <f t="shared" si="145"/>
        <v>0</v>
      </c>
      <c r="S111" s="34">
        <f t="shared" si="146"/>
        <v>313.64</v>
      </c>
      <c r="T111" s="35">
        <f t="shared" si="147"/>
        <v>124.84</v>
      </c>
      <c r="U111" s="34">
        <f t="shared" si="148"/>
        <v>11.76</v>
      </c>
      <c r="V111" s="35">
        <f t="shared" si="149"/>
        <v>110</v>
      </c>
      <c r="W111" s="35">
        <f t="shared" si="150"/>
        <v>54</v>
      </c>
      <c r="X111" s="34">
        <f t="shared" si="151"/>
        <v>614.24</v>
      </c>
      <c r="Y111" s="34">
        <f t="shared" si="152"/>
        <v>1979.36</v>
      </c>
      <c r="Z111" s="34"/>
      <c r="AA111" s="45" t="s">
        <v>64</v>
      </c>
      <c r="AB111" s="46">
        <f t="shared" ref="AB111:AH111" si="171">K111+R111</f>
        <v>47.05</v>
      </c>
      <c r="AC111" s="46">
        <f t="shared" si="171"/>
        <v>940.93</v>
      </c>
      <c r="AD111" s="46">
        <f t="shared" si="171"/>
        <v>624.18</v>
      </c>
      <c r="AE111" s="46">
        <f t="shared" si="171"/>
        <v>39.2</v>
      </c>
      <c r="AF111" s="46">
        <f t="shared" si="171"/>
        <v>220</v>
      </c>
      <c r="AG111" s="46">
        <f t="shared" si="171"/>
        <v>108</v>
      </c>
      <c r="AH111" s="46">
        <f t="shared" si="171"/>
        <v>1979.36</v>
      </c>
      <c r="AI111" s="45" t="s">
        <v>33</v>
      </c>
    </row>
    <row r="112" s="15" customFormat="1" ht="16" customHeight="1" spans="1:35">
      <c r="A112" s="33">
        <f t="shared" si="137"/>
        <v>109</v>
      </c>
      <c r="B112" s="34" t="s">
        <v>342</v>
      </c>
      <c r="C112" s="34" t="s">
        <v>345</v>
      </c>
      <c r="D112" s="36" t="s">
        <v>346</v>
      </c>
      <c r="E112" s="34">
        <v>3920.55</v>
      </c>
      <c r="F112" s="34">
        <v>3920.55</v>
      </c>
      <c r="G112" s="35">
        <v>6241.75</v>
      </c>
      <c r="H112" s="34">
        <v>3920.55</v>
      </c>
      <c r="I112" s="35">
        <v>2200</v>
      </c>
      <c r="J112" s="35">
        <v>108</v>
      </c>
      <c r="K112" s="34">
        <f t="shared" si="138"/>
        <v>47.05</v>
      </c>
      <c r="L112" s="34">
        <f t="shared" si="139"/>
        <v>627.29</v>
      </c>
      <c r="M112" s="35">
        <f t="shared" si="140"/>
        <v>499.34</v>
      </c>
      <c r="N112" s="34">
        <f t="shared" si="141"/>
        <v>27.44</v>
      </c>
      <c r="O112" s="35">
        <f t="shared" si="142"/>
        <v>110</v>
      </c>
      <c r="P112" s="35">
        <f t="shared" si="143"/>
        <v>54</v>
      </c>
      <c r="Q112" s="35">
        <f t="shared" si="144"/>
        <v>1365.12</v>
      </c>
      <c r="R112" s="34">
        <f t="shared" si="145"/>
        <v>0</v>
      </c>
      <c r="S112" s="34">
        <f t="shared" si="146"/>
        <v>313.64</v>
      </c>
      <c r="T112" s="35">
        <f t="shared" si="147"/>
        <v>124.84</v>
      </c>
      <c r="U112" s="34">
        <f t="shared" si="148"/>
        <v>11.76</v>
      </c>
      <c r="V112" s="35">
        <f t="shared" si="149"/>
        <v>110</v>
      </c>
      <c r="W112" s="35">
        <f t="shared" si="150"/>
        <v>54</v>
      </c>
      <c r="X112" s="34">
        <f t="shared" si="151"/>
        <v>614.24</v>
      </c>
      <c r="Y112" s="34">
        <f t="shared" si="152"/>
        <v>1979.36</v>
      </c>
      <c r="Z112" s="34"/>
      <c r="AA112" s="45" t="s">
        <v>64</v>
      </c>
      <c r="AB112" s="46">
        <f t="shared" ref="AB112:AH112" si="172">K112+R112</f>
        <v>47.05</v>
      </c>
      <c r="AC112" s="46">
        <f t="shared" si="172"/>
        <v>940.93</v>
      </c>
      <c r="AD112" s="46">
        <f t="shared" si="172"/>
        <v>624.18</v>
      </c>
      <c r="AE112" s="46">
        <f t="shared" si="172"/>
        <v>39.2</v>
      </c>
      <c r="AF112" s="46">
        <f t="shared" si="172"/>
        <v>220</v>
      </c>
      <c r="AG112" s="46">
        <f t="shared" si="172"/>
        <v>108</v>
      </c>
      <c r="AH112" s="46">
        <f t="shared" si="172"/>
        <v>1979.36</v>
      </c>
      <c r="AI112" s="45" t="s">
        <v>33</v>
      </c>
    </row>
    <row r="113" s="15" customFormat="1" ht="16" customHeight="1" spans="1:35">
      <c r="A113" s="33">
        <f t="shared" si="137"/>
        <v>110</v>
      </c>
      <c r="B113" s="34" t="s">
        <v>243</v>
      </c>
      <c r="C113" s="34" t="s">
        <v>347</v>
      </c>
      <c r="D113" s="36" t="s">
        <v>348</v>
      </c>
      <c r="E113" s="34">
        <v>3920.55</v>
      </c>
      <c r="F113" s="34">
        <v>3920.55</v>
      </c>
      <c r="G113" s="35">
        <v>6241.75</v>
      </c>
      <c r="H113" s="34">
        <v>3920.55</v>
      </c>
      <c r="I113" s="35">
        <v>2200</v>
      </c>
      <c r="J113" s="35">
        <v>108</v>
      </c>
      <c r="K113" s="34">
        <f t="shared" si="138"/>
        <v>47.05</v>
      </c>
      <c r="L113" s="34">
        <f t="shared" si="139"/>
        <v>627.29</v>
      </c>
      <c r="M113" s="35">
        <f t="shared" si="140"/>
        <v>499.34</v>
      </c>
      <c r="N113" s="34">
        <f t="shared" si="141"/>
        <v>27.44</v>
      </c>
      <c r="O113" s="35">
        <f t="shared" si="142"/>
        <v>110</v>
      </c>
      <c r="P113" s="35">
        <f t="shared" si="143"/>
        <v>54</v>
      </c>
      <c r="Q113" s="35">
        <f t="shared" si="144"/>
        <v>1365.12</v>
      </c>
      <c r="R113" s="34">
        <f t="shared" si="145"/>
        <v>0</v>
      </c>
      <c r="S113" s="34">
        <f t="shared" si="146"/>
        <v>313.64</v>
      </c>
      <c r="T113" s="35">
        <f t="shared" si="147"/>
        <v>124.84</v>
      </c>
      <c r="U113" s="34">
        <f t="shared" si="148"/>
        <v>11.76</v>
      </c>
      <c r="V113" s="35">
        <f t="shared" si="149"/>
        <v>110</v>
      </c>
      <c r="W113" s="35">
        <f t="shared" si="150"/>
        <v>54</v>
      </c>
      <c r="X113" s="34">
        <f t="shared" si="151"/>
        <v>614.24</v>
      </c>
      <c r="Y113" s="34">
        <f t="shared" si="152"/>
        <v>1979.36</v>
      </c>
      <c r="Z113" s="34"/>
      <c r="AA113" s="45" t="s">
        <v>65</v>
      </c>
      <c r="AB113" s="46">
        <f t="shared" ref="AB113:AH113" si="173">K113+R113</f>
        <v>47.05</v>
      </c>
      <c r="AC113" s="46">
        <f t="shared" si="173"/>
        <v>940.93</v>
      </c>
      <c r="AD113" s="46">
        <f t="shared" si="173"/>
        <v>624.18</v>
      </c>
      <c r="AE113" s="46">
        <f t="shared" si="173"/>
        <v>39.2</v>
      </c>
      <c r="AF113" s="46">
        <f t="shared" si="173"/>
        <v>220</v>
      </c>
      <c r="AG113" s="46">
        <f t="shared" si="173"/>
        <v>108</v>
      </c>
      <c r="AH113" s="46">
        <f t="shared" si="173"/>
        <v>1979.36</v>
      </c>
      <c r="AI113" s="45" t="s">
        <v>33</v>
      </c>
    </row>
    <row r="114" s="15" customFormat="1" ht="16" customHeight="1" spans="1:35">
      <c r="A114" s="33">
        <f t="shared" si="137"/>
        <v>111</v>
      </c>
      <c r="B114" s="34" t="s">
        <v>243</v>
      </c>
      <c r="C114" s="34" t="s">
        <v>349</v>
      </c>
      <c r="D114" s="36" t="s">
        <v>350</v>
      </c>
      <c r="E114" s="34">
        <v>3920.55</v>
      </c>
      <c r="F114" s="34">
        <v>3920.55</v>
      </c>
      <c r="G114" s="35">
        <v>6241.75</v>
      </c>
      <c r="H114" s="34">
        <v>3920.55</v>
      </c>
      <c r="I114" s="35">
        <v>2200</v>
      </c>
      <c r="J114" s="35">
        <v>108</v>
      </c>
      <c r="K114" s="34">
        <f t="shared" si="138"/>
        <v>47.05</v>
      </c>
      <c r="L114" s="34">
        <f t="shared" si="139"/>
        <v>627.29</v>
      </c>
      <c r="M114" s="35">
        <f t="shared" si="140"/>
        <v>499.34</v>
      </c>
      <c r="N114" s="34">
        <f t="shared" si="141"/>
        <v>27.44</v>
      </c>
      <c r="O114" s="35">
        <f t="shared" si="142"/>
        <v>110</v>
      </c>
      <c r="P114" s="35">
        <f t="shared" si="143"/>
        <v>54</v>
      </c>
      <c r="Q114" s="35">
        <f t="shared" si="144"/>
        <v>1365.12</v>
      </c>
      <c r="R114" s="34">
        <f t="shared" si="145"/>
        <v>0</v>
      </c>
      <c r="S114" s="34">
        <f t="shared" si="146"/>
        <v>313.64</v>
      </c>
      <c r="T114" s="35">
        <f t="shared" si="147"/>
        <v>124.84</v>
      </c>
      <c r="U114" s="34">
        <f t="shared" si="148"/>
        <v>11.76</v>
      </c>
      <c r="V114" s="35">
        <f t="shared" si="149"/>
        <v>110</v>
      </c>
      <c r="W114" s="35">
        <f t="shared" si="150"/>
        <v>54</v>
      </c>
      <c r="X114" s="34">
        <f t="shared" si="151"/>
        <v>614.24</v>
      </c>
      <c r="Y114" s="34">
        <f t="shared" si="152"/>
        <v>1979.36</v>
      </c>
      <c r="Z114" s="34"/>
      <c r="AA114" s="45" t="s">
        <v>65</v>
      </c>
      <c r="AB114" s="46">
        <f t="shared" ref="AB114:AH114" si="174">K114+R114</f>
        <v>47.05</v>
      </c>
      <c r="AC114" s="46">
        <f t="shared" si="174"/>
        <v>940.93</v>
      </c>
      <c r="AD114" s="46">
        <f t="shared" si="174"/>
        <v>624.18</v>
      </c>
      <c r="AE114" s="46">
        <f t="shared" si="174"/>
        <v>39.2</v>
      </c>
      <c r="AF114" s="46">
        <f t="shared" si="174"/>
        <v>220</v>
      </c>
      <c r="AG114" s="46">
        <f t="shared" si="174"/>
        <v>108</v>
      </c>
      <c r="AH114" s="46">
        <f t="shared" si="174"/>
        <v>1979.36</v>
      </c>
      <c r="AI114" s="45" t="s">
        <v>33</v>
      </c>
    </row>
    <row r="115" s="15" customFormat="1" ht="16" customHeight="1" spans="1:35">
      <c r="A115" s="33">
        <f t="shared" si="137"/>
        <v>112</v>
      </c>
      <c r="B115" s="34" t="s">
        <v>243</v>
      </c>
      <c r="C115" s="34" t="s">
        <v>351</v>
      </c>
      <c r="D115" s="36" t="s">
        <v>352</v>
      </c>
      <c r="E115" s="34">
        <v>3920.55</v>
      </c>
      <c r="F115" s="34">
        <v>3920.55</v>
      </c>
      <c r="G115" s="35">
        <v>6241.75</v>
      </c>
      <c r="H115" s="34">
        <v>3920.55</v>
      </c>
      <c r="I115" s="35">
        <v>2200</v>
      </c>
      <c r="J115" s="35">
        <v>108</v>
      </c>
      <c r="K115" s="34">
        <f t="shared" si="138"/>
        <v>47.05</v>
      </c>
      <c r="L115" s="34">
        <f t="shared" si="139"/>
        <v>627.29</v>
      </c>
      <c r="M115" s="35">
        <f t="shared" si="140"/>
        <v>499.34</v>
      </c>
      <c r="N115" s="34">
        <f t="shared" si="141"/>
        <v>27.44</v>
      </c>
      <c r="O115" s="35">
        <f t="shared" si="142"/>
        <v>110</v>
      </c>
      <c r="P115" s="35">
        <f t="shared" si="143"/>
        <v>54</v>
      </c>
      <c r="Q115" s="35">
        <f t="shared" si="144"/>
        <v>1365.12</v>
      </c>
      <c r="R115" s="34">
        <f t="shared" si="145"/>
        <v>0</v>
      </c>
      <c r="S115" s="34">
        <f t="shared" si="146"/>
        <v>313.64</v>
      </c>
      <c r="T115" s="35">
        <f t="shared" si="147"/>
        <v>124.84</v>
      </c>
      <c r="U115" s="34">
        <f t="shared" si="148"/>
        <v>11.76</v>
      </c>
      <c r="V115" s="35">
        <f t="shared" si="149"/>
        <v>110</v>
      </c>
      <c r="W115" s="35">
        <f t="shared" si="150"/>
        <v>54</v>
      </c>
      <c r="X115" s="34">
        <f t="shared" si="151"/>
        <v>614.24</v>
      </c>
      <c r="Y115" s="34">
        <f t="shared" si="152"/>
        <v>1979.36</v>
      </c>
      <c r="Z115" s="34"/>
      <c r="AA115" s="45" t="s">
        <v>65</v>
      </c>
      <c r="AB115" s="46">
        <f t="shared" ref="AB115:AH115" si="175">K115+R115</f>
        <v>47.05</v>
      </c>
      <c r="AC115" s="46">
        <f t="shared" si="175"/>
        <v>940.93</v>
      </c>
      <c r="AD115" s="46">
        <f t="shared" si="175"/>
        <v>624.18</v>
      </c>
      <c r="AE115" s="46">
        <f t="shared" si="175"/>
        <v>39.2</v>
      </c>
      <c r="AF115" s="46">
        <f t="shared" si="175"/>
        <v>220</v>
      </c>
      <c r="AG115" s="46">
        <f t="shared" si="175"/>
        <v>108</v>
      </c>
      <c r="AH115" s="46">
        <f t="shared" si="175"/>
        <v>1979.36</v>
      </c>
      <c r="AI115" s="45" t="s">
        <v>33</v>
      </c>
    </row>
    <row r="116" s="15" customFormat="1" ht="16" customHeight="1" spans="1:35">
      <c r="A116" s="33">
        <f t="shared" si="137"/>
        <v>113</v>
      </c>
      <c r="B116" s="34" t="s">
        <v>243</v>
      </c>
      <c r="C116" s="34" t="s">
        <v>353</v>
      </c>
      <c r="D116" s="36" t="s">
        <v>354</v>
      </c>
      <c r="E116" s="34">
        <v>3920.55</v>
      </c>
      <c r="F116" s="34">
        <v>3920.55</v>
      </c>
      <c r="G116" s="35">
        <v>6241.75</v>
      </c>
      <c r="H116" s="34">
        <v>3920.55</v>
      </c>
      <c r="I116" s="35">
        <v>2200</v>
      </c>
      <c r="J116" s="35">
        <v>108</v>
      </c>
      <c r="K116" s="34">
        <f t="shared" si="138"/>
        <v>47.05</v>
      </c>
      <c r="L116" s="34">
        <f t="shared" si="139"/>
        <v>627.29</v>
      </c>
      <c r="M116" s="35">
        <f t="shared" si="140"/>
        <v>499.34</v>
      </c>
      <c r="N116" s="34">
        <f t="shared" si="141"/>
        <v>27.44</v>
      </c>
      <c r="O116" s="35">
        <f t="shared" si="142"/>
        <v>110</v>
      </c>
      <c r="P116" s="35">
        <f t="shared" si="143"/>
        <v>54</v>
      </c>
      <c r="Q116" s="35">
        <f t="shared" si="144"/>
        <v>1365.12</v>
      </c>
      <c r="R116" s="34">
        <f t="shared" si="145"/>
        <v>0</v>
      </c>
      <c r="S116" s="34">
        <f t="shared" si="146"/>
        <v>313.64</v>
      </c>
      <c r="T116" s="35">
        <f t="shared" si="147"/>
        <v>124.84</v>
      </c>
      <c r="U116" s="34">
        <f t="shared" si="148"/>
        <v>11.76</v>
      </c>
      <c r="V116" s="35">
        <f t="shared" si="149"/>
        <v>110</v>
      </c>
      <c r="W116" s="35">
        <f t="shared" si="150"/>
        <v>54</v>
      </c>
      <c r="X116" s="34">
        <f t="shared" si="151"/>
        <v>614.24</v>
      </c>
      <c r="Y116" s="34">
        <f t="shared" si="152"/>
        <v>1979.36</v>
      </c>
      <c r="Z116" s="34"/>
      <c r="AA116" s="45" t="s">
        <v>65</v>
      </c>
      <c r="AB116" s="46">
        <f t="shared" ref="AB116:AH116" si="176">K116+R116</f>
        <v>47.05</v>
      </c>
      <c r="AC116" s="46">
        <f t="shared" si="176"/>
        <v>940.93</v>
      </c>
      <c r="AD116" s="46">
        <f t="shared" si="176"/>
        <v>624.18</v>
      </c>
      <c r="AE116" s="46">
        <f t="shared" si="176"/>
        <v>39.2</v>
      </c>
      <c r="AF116" s="46">
        <f t="shared" si="176"/>
        <v>220</v>
      </c>
      <c r="AG116" s="46">
        <f t="shared" si="176"/>
        <v>108</v>
      </c>
      <c r="AH116" s="46">
        <f t="shared" si="176"/>
        <v>1979.36</v>
      </c>
      <c r="AI116" s="45" t="s">
        <v>33</v>
      </c>
    </row>
    <row r="117" s="15" customFormat="1" ht="16" customHeight="1" spans="1:35">
      <c r="A117" s="33">
        <f t="shared" si="137"/>
        <v>114</v>
      </c>
      <c r="B117" s="34" t="s">
        <v>243</v>
      </c>
      <c r="C117" s="34" t="s">
        <v>355</v>
      </c>
      <c r="D117" s="36" t="s">
        <v>356</v>
      </c>
      <c r="E117" s="34">
        <v>3920.55</v>
      </c>
      <c r="F117" s="34">
        <v>3920.55</v>
      </c>
      <c r="G117" s="35">
        <v>6241.75</v>
      </c>
      <c r="H117" s="34">
        <v>3920.55</v>
      </c>
      <c r="I117" s="35">
        <v>2200</v>
      </c>
      <c r="J117" s="35">
        <v>108</v>
      </c>
      <c r="K117" s="34">
        <f t="shared" si="138"/>
        <v>47.05</v>
      </c>
      <c r="L117" s="34">
        <f t="shared" si="139"/>
        <v>627.29</v>
      </c>
      <c r="M117" s="35">
        <f t="shared" si="140"/>
        <v>499.34</v>
      </c>
      <c r="N117" s="34">
        <f t="shared" si="141"/>
        <v>27.44</v>
      </c>
      <c r="O117" s="35">
        <f t="shared" si="142"/>
        <v>110</v>
      </c>
      <c r="P117" s="35">
        <f t="shared" si="143"/>
        <v>54</v>
      </c>
      <c r="Q117" s="35">
        <f t="shared" si="144"/>
        <v>1365.12</v>
      </c>
      <c r="R117" s="34">
        <f t="shared" si="145"/>
        <v>0</v>
      </c>
      <c r="S117" s="34">
        <f t="shared" si="146"/>
        <v>313.64</v>
      </c>
      <c r="T117" s="35">
        <f t="shared" si="147"/>
        <v>124.84</v>
      </c>
      <c r="U117" s="34">
        <f t="shared" si="148"/>
        <v>11.76</v>
      </c>
      <c r="V117" s="35">
        <f t="shared" si="149"/>
        <v>110</v>
      </c>
      <c r="W117" s="35">
        <f t="shared" si="150"/>
        <v>54</v>
      </c>
      <c r="X117" s="34">
        <f t="shared" si="151"/>
        <v>614.24</v>
      </c>
      <c r="Y117" s="34">
        <f t="shared" si="152"/>
        <v>1979.36</v>
      </c>
      <c r="Z117" s="34"/>
      <c r="AA117" s="45" t="s">
        <v>65</v>
      </c>
      <c r="AB117" s="46">
        <f t="shared" ref="AB117:AH117" si="177">K117+R117</f>
        <v>47.05</v>
      </c>
      <c r="AC117" s="46">
        <f t="shared" si="177"/>
        <v>940.93</v>
      </c>
      <c r="AD117" s="46">
        <f t="shared" si="177"/>
        <v>624.18</v>
      </c>
      <c r="AE117" s="46">
        <f t="shared" si="177"/>
        <v>39.2</v>
      </c>
      <c r="AF117" s="46">
        <f t="shared" si="177"/>
        <v>220</v>
      </c>
      <c r="AG117" s="46">
        <f t="shared" si="177"/>
        <v>108</v>
      </c>
      <c r="AH117" s="46">
        <f t="shared" si="177"/>
        <v>1979.36</v>
      </c>
      <c r="AI117" s="45" t="s">
        <v>33</v>
      </c>
    </row>
    <row r="118" s="15" customFormat="1" ht="16" customHeight="1" spans="1:35">
      <c r="A118" s="33">
        <f t="shared" si="137"/>
        <v>115</v>
      </c>
      <c r="B118" s="34" t="s">
        <v>243</v>
      </c>
      <c r="C118" s="34" t="s">
        <v>357</v>
      </c>
      <c r="D118" s="36" t="s">
        <v>358</v>
      </c>
      <c r="E118" s="34">
        <v>3920.55</v>
      </c>
      <c r="F118" s="34">
        <v>3920.55</v>
      </c>
      <c r="G118" s="35">
        <v>6241.75</v>
      </c>
      <c r="H118" s="34">
        <v>3920.55</v>
      </c>
      <c r="I118" s="35">
        <v>2200</v>
      </c>
      <c r="J118" s="35">
        <v>108</v>
      </c>
      <c r="K118" s="34">
        <f t="shared" si="138"/>
        <v>47.05</v>
      </c>
      <c r="L118" s="34">
        <f t="shared" si="139"/>
        <v>627.29</v>
      </c>
      <c r="M118" s="35">
        <f t="shared" si="140"/>
        <v>499.34</v>
      </c>
      <c r="N118" s="34">
        <f t="shared" si="141"/>
        <v>27.44</v>
      </c>
      <c r="O118" s="35">
        <f t="shared" si="142"/>
        <v>110</v>
      </c>
      <c r="P118" s="35">
        <f t="shared" si="143"/>
        <v>54</v>
      </c>
      <c r="Q118" s="35">
        <f t="shared" si="144"/>
        <v>1365.12</v>
      </c>
      <c r="R118" s="34">
        <f t="shared" si="145"/>
        <v>0</v>
      </c>
      <c r="S118" s="34">
        <f t="shared" si="146"/>
        <v>313.64</v>
      </c>
      <c r="T118" s="35">
        <f t="shared" si="147"/>
        <v>124.84</v>
      </c>
      <c r="U118" s="34">
        <f t="shared" si="148"/>
        <v>11.76</v>
      </c>
      <c r="V118" s="35">
        <f t="shared" si="149"/>
        <v>110</v>
      </c>
      <c r="W118" s="35">
        <f t="shared" si="150"/>
        <v>54</v>
      </c>
      <c r="X118" s="34">
        <f t="shared" si="151"/>
        <v>614.24</v>
      </c>
      <c r="Y118" s="34">
        <f t="shared" si="152"/>
        <v>1979.36</v>
      </c>
      <c r="Z118" s="34"/>
      <c r="AA118" s="45" t="s">
        <v>65</v>
      </c>
      <c r="AB118" s="46">
        <f t="shared" ref="AB118:AH118" si="178">K118+R118</f>
        <v>47.05</v>
      </c>
      <c r="AC118" s="46">
        <f t="shared" si="178"/>
        <v>940.93</v>
      </c>
      <c r="AD118" s="46">
        <f t="shared" si="178"/>
        <v>624.18</v>
      </c>
      <c r="AE118" s="46">
        <f t="shared" si="178"/>
        <v>39.2</v>
      </c>
      <c r="AF118" s="46">
        <f t="shared" si="178"/>
        <v>220</v>
      </c>
      <c r="AG118" s="46">
        <f t="shared" si="178"/>
        <v>108</v>
      </c>
      <c r="AH118" s="46">
        <f t="shared" si="178"/>
        <v>1979.36</v>
      </c>
      <c r="AI118" s="45" t="s">
        <v>33</v>
      </c>
    </row>
    <row r="119" s="15" customFormat="1" ht="16" customHeight="1" spans="1:35">
      <c r="A119" s="33">
        <f t="shared" si="137"/>
        <v>116</v>
      </c>
      <c r="B119" s="34" t="s">
        <v>243</v>
      </c>
      <c r="C119" s="34" t="s">
        <v>359</v>
      </c>
      <c r="D119" s="36" t="s">
        <v>360</v>
      </c>
      <c r="E119" s="34">
        <v>3920.55</v>
      </c>
      <c r="F119" s="34">
        <v>3920.55</v>
      </c>
      <c r="G119" s="35">
        <v>6241.75</v>
      </c>
      <c r="H119" s="34">
        <v>3920.55</v>
      </c>
      <c r="I119" s="35">
        <v>2200</v>
      </c>
      <c r="J119" s="35">
        <v>108</v>
      </c>
      <c r="K119" s="34">
        <f t="shared" si="138"/>
        <v>47.05</v>
      </c>
      <c r="L119" s="34">
        <f t="shared" si="139"/>
        <v>627.29</v>
      </c>
      <c r="M119" s="35">
        <f t="shared" si="140"/>
        <v>499.34</v>
      </c>
      <c r="N119" s="34">
        <f t="shared" si="141"/>
        <v>27.44</v>
      </c>
      <c r="O119" s="35">
        <f t="shared" si="142"/>
        <v>110</v>
      </c>
      <c r="P119" s="35">
        <f t="shared" si="143"/>
        <v>54</v>
      </c>
      <c r="Q119" s="35">
        <f t="shared" si="144"/>
        <v>1365.12</v>
      </c>
      <c r="R119" s="34">
        <f t="shared" si="145"/>
        <v>0</v>
      </c>
      <c r="S119" s="34">
        <f t="shared" si="146"/>
        <v>313.64</v>
      </c>
      <c r="T119" s="35">
        <f t="shared" si="147"/>
        <v>124.84</v>
      </c>
      <c r="U119" s="34">
        <f t="shared" si="148"/>
        <v>11.76</v>
      </c>
      <c r="V119" s="35">
        <f t="shared" si="149"/>
        <v>110</v>
      </c>
      <c r="W119" s="35">
        <f t="shared" si="150"/>
        <v>54</v>
      </c>
      <c r="X119" s="34">
        <f t="shared" si="151"/>
        <v>614.24</v>
      </c>
      <c r="Y119" s="34">
        <f t="shared" si="152"/>
        <v>1979.36</v>
      </c>
      <c r="Z119" s="34"/>
      <c r="AA119" s="45" t="s">
        <v>65</v>
      </c>
      <c r="AB119" s="46">
        <f t="shared" ref="AB119:AH119" si="179">K119+R119</f>
        <v>47.05</v>
      </c>
      <c r="AC119" s="46">
        <f t="shared" si="179"/>
        <v>940.93</v>
      </c>
      <c r="AD119" s="46">
        <f t="shared" si="179"/>
        <v>624.18</v>
      </c>
      <c r="AE119" s="46">
        <f t="shared" si="179"/>
        <v>39.2</v>
      </c>
      <c r="AF119" s="46">
        <f t="shared" si="179"/>
        <v>220</v>
      </c>
      <c r="AG119" s="46">
        <f t="shared" si="179"/>
        <v>108</v>
      </c>
      <c r="AH119" s="46">
        <f t="shared" si="179"/>
        <v>1979.36</v>
      </c>
      <c r="AI119" s="45" t="s">
        <v>33</v>
      </c>
    </row>
    <row r="120" s="15" customFormat="1" ht="16" customHeight="1" spans="1:35">
      <c r="A120" s="33">
        <f t="shared" si="137"/>
        <v>117</v>
      </c>
      <c r="B120" s="34" t="s">
        <v>243</v>
      </c>
      <c r="C120" s="34" t="s">
        <v>361</v>
      </c>
      <c r="D120" s="36" t="s">
        <v>362</v>
      </c>
      <c r="E120" s="34">
        <v>3920.55</v>
      </c>
      <c r="F120" s="34">
        <v>3920.55</v>
      </c>
      <c r="G120" s="35">
        <v>6241.75</v>
      </c>
      <c r="H120" s="34">
        <v>3920.55</v>
      </c>
      <c r="I120" s="35">
        <v>2200</v>
      </c>
      <c r="J120" s="35">
        <v>108</v>
      </c>
      <c r="K120" s="34">
        <f t="shared" si="138"/>
        <v>47.05</v>
      </c>
      <c r="L120" s="34">
        <f t="shared" si="139"/>
        <v>627.29</v>
      </c>
      <c r="M120" s="35">
        <f t="shared" si="140"/>
        <v>499.34</v>
      </c>
      <c r="N120" s="34">
        <f t="shared" si="141"/>
        <v>27.44</v>
      </c>
      <c r="O120" s="35">
        <f t="shared" si="142"/>
        <v>110</v>
      </c>
      <c r="P120" s="35">
        <f t="shared" si="143"/>
        <v>54</v>
      </c>
      <c r="Q120" s="35">
        <f t="shared" si="144"/>
        <v>1365.12</v>
      </c>
      <c r="R120" s="34">
        <f t="shared" si="145"/>
        <v>0</v>
      </c>
      <c r="S120" s="34">
        <f t="shared" si="146"/>
        <v>313.64</v>
      </c>
      <c r="T120" s="35">
        <f t="shared" si="147"/>
        <v>124.84</v>
      </c>
      <c r="U120" s="34">
        <f t="shared" si="148"/>
        <v>11.76</v>
      </c>
      <c r="V120" s="35">
        <f t="shared" si="149"/>
        <v>110</v>
      </c>
      <c r="W120" s="35">
        <f t="shared" si="150"/>
        <v>54</v>
      </c>
      <c r="X120" s="34">
        <f t="shared" si="151"/>
        <v>614.24</v>
      </c>
      <c r="Y120" s="34">
        <f t="shared" si="152"/>
        <v>1979.36</v>
      </c>
      <c r="Z120" s="34"/>
      <c r="AA120" s="45" t="s">
        <v>65</v>
      </c>
      <c r="AB120" s="46">
        <f t="shared" ref="AB120:AH120" si="180">K120+R120</f>
        <v>47.05</v>
      </c>
      <c r="AC120" s="46">
        <f t="shared" si="180"/>
        <v>940.93</v>
      </c>
      <c r="AD120" s="46">
        <f t="shared" si="180"/>
        <v>624.18</v>
      </c>
      <c r="AE120" s="46">
        <f t="shared" si="180"/>
        <v>39.2</v>
      </c>
      <c r="AF120" s="46">
        <f t="shared" si="180"/>
        <v>220</v>
      </c>
      <c r="AG120" s="46">
        <f t="shared" si="180"/>
        <v>108</v>
      </c>
      <c r="AH120" s="46">
        <f t="shared" si="180"/>
        <v>1979.36</v>
      </c>
      <c r="AI120" s="45" t="s">
        <v>33</v>
      </c>
    </row>
    <row r="121" s="15" customFormat="1" ht="16" customHeight="1" spans="1:35">
      <c r="A121" s="33">
        <f t="shared" si="137"/>
        <v>118</v>
      </c>
      <c r="B121" s="34" t="s">
        <v>243</v>
      </c>
      <c r="C121" s="34" t="s">
        <v>363</v>
      </c>
      <c r="D121" s="36" t="s">
        <v>364</v>
      </c>
      <c r="E121" s="34">
        <v>3920.55</v>
      </c>
      <c r="F121" s="34">
        <v>3920.55</v>
      </c>
      <c r="G121" s="35">
        <v>6241.75</v>
      </c>
      <c r="H121" s="34">
        <v>3920.55</v>
      </c>
      <c r="I121" s="35">
        <v>2200</v>
      </c>
      <c r="J121" s="35">
        <v>108</v>
      </c>
      <c r="K121" s="34">
        <f t="shared" si="138"/>
        <v>47.05</v>
      </c>
      <c r="L121" s="34">
        <f t="shared" si="139"/>
        <v>627.29</v>
      </c>
      <c r="M121" s="35">
        <f t="shared" si="140"/>
        <v>499.34</v>
      </c>
      <c r="N121" s="34">
        <f t="shared" si="141"/>
        <v>27.44</v>
      </c>
      <c r="O121" s="35">
        <f t="shared" si="142"/>
        <v>110</v>
      </c>
      <c r="P121" s="35">
        <f t="shared" si="143"/>
        <v>54</v>
      </c>
      <c r="Q121" s="35">
        <f t="shared" si="144"/>
        <v>1365.12</v>
      </c>
      <c r="R121" s="34">
        <f t="shared" si="145"/>
        <v>0</v>
      </c>
      <c r="S121" s="34">
        <f t="shared" si="146"/>
        <v>313.64</v>
      </c>
      <c r="T121" s="35">
        <f t="shared" si="147"/>
        <v>124.84</v>
      </c>
      <c r="U121" s="34">
        <f t="shared" si="148"/>
        <v>11.76</v>
      </c>
      <c r="V121" s="35">
        <f t="shared" si="149"/>
        <v>110</v>
      </c>
      <c r="W121" s="35">
        <f t="shared" si="150"/>
        <v>54</v>
      </c>
      <c r="X121" s="34">
        <f t="shared" si="151"/>
        <v>614.24</v>
      </c>
      <c r="Y121" s="34">
        <f t="shared" si="152"/>
        <v>1979.36</v>
      </c>
      <c r="Z121" s="34"/>
      <c r="AA121" s="45" t="s">
        <v>65</v>
      </c>
      <c r="AB121" s="46">
        <f t="shared" ref="AB121:AH121" si="181">K121+R121</f>
        <v>47.05</v>
      </c>
      <c r="AC121" s="46">
        <f t="shared" si="181"/>
        <v>940.93</v>
      </c>
      <c r="AD121" s="46">
        <f t="shared" si="181"/>
        <v>624.18</v>
      </c>
      <c r="AE121" s="46">
        <f t="shared" si="181"/>
        <v>39.2</v>
      </c>
      <c r="AF121" s="46">
        <f t="shared" si="181"/>
        <v>220</v>
      </c>
      <c r="AG121" s="46">
        <f t="shared" si="181"/>
        <v>108</v>
      </c>
      <c r="AH121" s="46">
        <f t="shared" si="181"/>
        <v>1979.36</v>
      </c>
      <c r="AI121" s="45" t="s">
        <v>33</v>
      </c>
    </row>
    <row r="122" s="15" customFormat="1" ht="16" customHeight="1" spans="1:35">
      <c r="A122" s="33">
        <f t="shared" si="137"/>
        <v>119</v>
      </c>
      <c r="B122" s="34" t="s">
        <v>243</v>
      </c>
      <c r="C122" s="34" t="s">
        <v>365</v>
      </c>
      <c r="D122" s="36" t="s">
        <v>366</v>
      </c>
      <c r="E122" s="34">
        <v>3920.55</v>
      </c>
      <c r="F122" s="34">
        <v>3920.55</v>
      </c>
      <c r="G122" s="35">
        <v>6241.75</v>
      </c>
      <c r="H122" s="34">
        <v>3920.55</v>
      </c>
      <c r="I122" s="35">
        <v>2200</v>
      </c>
      <c r="J122" s="35">
        <v>108</v>
      </c>
      <c r="K122" s="34">
        <f t="shared" si="138"/>
        <v>47.05</v>
      </c>
      <c r="L122" s="34">
        <f t="shared" si="139"/>
        <v>627.29</v>
      </c>
      <c r="M122" s="35">
        <f t="shared" si="140"/>
        <v>499.34</v>
      </c>
      <c r="N122" s="34">
        <f t="shared" si="141"/>
        <v>27.44</v>
      </c>
      <c r="O122" s="35">
        <f t="shared" si="142"/>
        <v>110</v>
      </c>
      <c r="P122" s="35">
        <f t="shared" si="143"/>
        <v>54</v>
      </c>
      <c r="Q122" s="35">
        <f t="shared" si="144"/>
        <v>1365.12</v>
      </c>
      <c r="R122" s="34">
        <f t="shared" si="145"/>
        <v>0</v>
      </c>
      <c r="S122" s="34">
        <f t="shared" si="146"/>
        <v>313.64</v>
      </c>
      <c r="T122" s="35">
        <f t="shared" si="147"/>
        <v>124.84</v>
      </c>
      <c r="U122" s="34">
        <f t="shared" si="148"/>
        <v>11.76</v>
      </c>
      <c r="V122" s="35">
        <f t="shared" si="149"/>
        <v>110</v>
      </c>
      <c r="W122" s="35">
        <f t="shared" si="150"/>
        <v>54</v>
      </c>
      <c r="X122" s="34">
        <f t="shared" si="151"/>
        <v>614.24</v>
      </c>
      <c r="Y122" s="34">
        <f t="shared" si="152"/>
        <v>1979.36</v>
      </c>
      <c r="Z122" s="34"/>
      <c r="AA122" s="45" t="s">
        <v>65</v>
      </c>
      <c r="AB122" s="46">
        <f t="shared" ref="AB122:AH122" si="182">K122+R122</f>
        <v>47.05</v>
      </c>
      <c r="AC122" s="46">
        <f t="shared" si="182"/>
        <v>940.93</v>
      </c>
      <c r="AD122" s="46">
        <f t="shared" si="182"/>
        <v>624.18</v>
      </c>
      <c r="AE122" s="46">
        <f t="shared" si="182"/>
        <v>39.2</v>
      </c>
      <c r="AF122" s="46">
        <f t="shared" si="182"/>
        <v>220</v>
      </c>
      <c r="AG122" s="46">
        <f t="shared" si="182"/>
        <v>108</v>
      </c>
      <c r="AH122" s="46">
        <f t="shared" si="182"/>
        <v>1979.36</v>
      </c>
      <c r="AI122" s="45" t="s">
        <v>33</v>
      </c>
    </row>
    <row r="123" s="15" customFormat="1" ht="16" customHeight="1" spans="1:35">
      <c r="A123" s="33">
        <f t="shared" si="137"/>
        <v>120</v>
      </c>
      <c r="B123" s="34" t="s">
        <v>243</v>
      </c>
      <c r="C123" s="34" t="s">
        <v>367</v>
      </c>
      <c r="D123" s="36" t="s">
        <v>368</v>
      </c>
      <c r="E123" s="34">
        <v>3920.55</v>
      </c>
      <c r="F123" s="34">
        <v>3920.55</v>
      </c>
      <c r="G123" s="35">
        <v>6241.75</v>
      </c>
      <c r="H123" s="34">
        <v>3920.55</v>
      </c>
      <c r="I123" s="35">
        <v>2200</v>
      </c>
      <c r="J123" s="35">
        <v>108</v>
      </c>
      <c r="K123" s="34">
        <f t="shared" si="138"/>
        <v>47.05</v>
      </c>
      <c r="L123" s="34">
        <f t="shared" si="139"/>
        <v>627.29</v>
      </c>
      <c r="M123" s="35">
        <f t="shared" si="140"/>
        <v>499.34</v>
      </c>
      <c r="N123" s="34">
        <f t="shared" si="141"/>
        <v>27.44</v>
      </c>
      <c r="O123" s="35">
        <f t="shared" si="142"/>
        <v>110</v>
      </c>
      <c r="P123" s="35">
        <f t="shared" si="143"/>
        <v>54</v>
      </c>
      <c r="Q123" s="35">
        <f t="shared" si="144"/>
        <v>1365.12</v>
      </c>
      <c r="R123" s="34">
        <f t="shared" si="145"/>
        <v>0</v>
      </c>
      <c r="S123" s="34">
        <f t="shared" si="146"/>
        <v>313.64</v>
      </c>
      <c r="T123" s="35">
        <f t="shared" si="147"/>
        <v>124.84</v>
      </c>
      <c r="U123" s="34">
        <f t="shared" si="148"/>
        <v>11.76</v>
      </c>
      <c r="V123" s="35">
        <f t="shared" si="149"/>
        <v>110</v>
      </c>
      <c r="W123" s="35">
        <f t="shared" si="150"/>
        <v>54</v>
      </c>
      <c r="X123" s="34">
        <f t="shared" si="151"/>
        <v>614.24</v>
      </c>
      <c r="Y123" s="34">
        <f t="shared" si="152"/>
        <v>1979.36</v>
      </c>
      <c r="Z123" s="34"/>
      <c r="AA123" s="45" t="s">
        <v>65</v>
      </c>
      <c r="AB123" s="46">
        <f t="shared" ref="AB123:AH123" si="183">K123+R123</f>
        <v>47.05</v>
      </c>
      <c r="AC123" s="46">
        <f t="shared" si="183"/>
        <v>940.93</v>
      </c>
      <c r="AD123" s="46">
        <f t="shared" si="183"/>
        <v>624.18</v>
      </c>
      <c r="AE123" s="46">
        <f t="shared" si="183"/>
        <v>39.2</v>
      </c>
      <c r="AF123" s="46">
        <f t="shared" si="183"/>
        <v>220</v>
      </c>
      <c r="AG123" s="46">
        <f t="shared" si="183"/>
        <v>108</v>
      </c>
      <c r="AH123" s="46">
        <f t="shared" si="183"/>
        <v>1979.36</v>
      </c>
      <c r="AI123" s="45" t="s">
        <v>33</v>
      </c>
    </row>
    <row r="124" s="15" customFormat="1" ht="16" customHeight="1" spans="1:35">
      <c r="A124" s="33">
        <f t="shared" si="137"/>
        <v>121</v>
      </c>
      <c r="B124" s="34" t="s">
        <v>111</v>
      </c>
      <c r="C124" s="34" t="s">
        <v>369</v>
      </c>
      <c r="D124" s="36" t="s">
        <v>370</v>
      </c>
      <c r="E124" s="34">
        <v>3920.55</v>
      </c>
      <c r="F124" s="34">
        <v>3920.55</v>
      </c>
      <c r="G124" s="35">
        <v>6241.75</v>
      </c>
      <c r="H124" s="34">
        <v>3920.55</v>
      </c>
      <c r="I124" s="35">
        <v>2200</v>
      </c>
      <c r="J124" s="35">
        <v>108</v>
      </c>
      <c r="K124" s="34">
        <f t="shared" si="138"/>
        <v>47.05</v>
      </c>
      <c r="L124" s="34">
        <f t="shared" si="139"/>
        <v>627.29</v>
      </c>
      <c r="M124" s="35">
        <f t="shared" si="140"/>
        <v>499.34</v>
      </c>
      <c r="N124" s="34">
        <f t="shared" si="141"/>
        <v>27.44</v>
      </c>
      <c r="O124" s="35">
        <f t="shared" si="142"/>
        <v>110</v>
      </c>
      <c r="P124" s="35">
        <f t="shared" si="143"/>
        <v>54</v>
      </c>
      <c r="Q124" s="35">
        <f t="shared" si="144"/>
        <v>1365.12</v>
      </c>
      <c r="R124" s="34">
        <f t="shared" si="145"/>
        <v>0</v>
      </c>
      <c r="S124" s="34">
        <f t="shared" si="146"/>
        <v>313.64</v>
      </c>
      <c r="T124" s="35">
        <f t="shared" si="147"/>
        <v>124.84</v>
      </c>
      <c r="U124" s="34">
        <f t="shared" si="148"/>
        <v>11.76</v>
      </c>
      <c r="V124" s="35">
        <f t="shared" si="149"/>
        <v>110</v>
      </c>
      <c r="W124" s="35">
        <f t="shared" si="150"/>
        <v>54</v>
      </c>
      <c r="X124" s="34">
        <f t="shared" si="151"/>
        <v>614.24</v>
      </c>
      <c r="Y124" s="34">
        <f t="shared" si="152"/>
        <v>1979.36</v>
      </c>
      <c r="Z124" s="34"/>
      <c r="AA124" s="45" t="s">
        <v>63</v>
      </c>
      <c r="AB124" s="46">
        <f t="shared" ref="AB124:AH124" si="184">K124+R124</f>
        <v>47.05</v>
      </c>
      <c r="AC124" s="46">
        <f t="shared" si="184"/>
        <v>940.93</v>
      </c>
      <c r="AD124" s="46">
        <f t="shared" si="184"/>
        <v>624.18</v>
      </c>
      <c r="AE124" s="46">
        <f t="shared" si="184"/>
        <v>39.2</v>
      </c>
      <c r="AF124" s="46">
        <f t="shared" si="184"/>
        <v>220</v>
      </c>
      <c r="AG124" s="46">
        <f t="shared" si="184"/>
        <v>108</v>
      </c>
      <c r="AH124" s="46">
        <f t="shared" si="184"/>
        <v>1979.36</v>
      </c>
      <c r="AI124" s="45" t="s">
        <v>33</v>
      </c>
    </row>
    <row r="125" s="15" customFormat="1" ht="16" customHeight="1" spans="1:35">
      <c r="A125" s="33">
        <f t="shared" si="137"/>
        <v>122</v>
      </c>
      <c r="B125" s="34" t="s">
        <v>243</v>
      </c>
      <c r="C125" s="34" t="s">
        <v>371</v>
      </c>
      <c r="D125" s="36" t="s">
        <v>372</v>
      </c>
      <c r="E125" s="34">
        <v>3920.55</v>
      </c>
      <c r="F125" s="34">
        <v>3920.55</v>
      </c>
      <c r="G125" s="35">
        <v>6241.75</v>
      </c>
      <c r="H125" s="34">
        <v>3920.55</v>
      </c>
      <c r="I125" s="35">
        <v>2200</v>
      </c>
      <c r="J125" s="35">
        <v>108</v>
      </c>
      <c r="K125" s="34">
        <f t="shared" si="138"/>
        <v>47.05</v>
      </c>
      <c r="L125" s="34">
        <f t="shared" si="139"/>
        <v>627.29</v>
      </c>
      <c r="M125" s="35">
        <f t="shared" si="140"/>
        <v>499.34</v>
      </c>
      <c r="N125" s="34">
        <f t="shared" si="141"/>
        <v>27.44</v>
      </c>
      <c r="O125" s="35">
        <f t="shared" si="142"/>
        <v>110</v>
      </c>
      <c r="P125" s="35">
        <f t="shared" si="143"/>
        <v>54</v>
      </c>
      <c r="Q125" s="35">
        <f t="shared" si="144"/>
        <v>1365.12</v>
      </c>
      <c r="R125" s="34">
        <f t="shared" si="145"/>
        <v>0</v>
      </c>
      <c r="S125" s="34">
        <f t="shared" si="146"/>
        <v>313.64</v>
      </c>
      <c r="T125" s="35">
        <f t="shared" si="147"/>
        <v>124.84</v>
      </c>
      <c r="U125" s="34">
        <f t="shared" si="148"/>
        <v>11.76</v>
      </c>
      <c r="V125" s="35">
        <f t="shared" si="149"/>
        <v>110</v>
      </c>
      <c r="W125" s="35">
        <f t="shared" si="150"/>
        <v>54</v>
      </c>
      <c r="X125" s="34">
        <f t="shared" si="151"/>
        <v>614.24</v>
      </c>
      <c r="Y125" s="34">
        <f t="shared" si="152"/>
        <v>1979.36</v>
      </c>
      <c r="Z125" s="34"/>
      <c r="AA125" s="45" t="s">
        <v>65</v>
      </c>
      <c r="AB125" s="46">
        <f t="shared" ref="AB125:AH125" si="185">K125+R125</f>
        <v>47.05</v>
      </c>
      <c r="AC125" s="46">
        <f t="shared" si="185"/>
        <v>940.93</v>
      </c>
      <c r="AD125" s="46">
        <f t="shared" si="185"/>
        <v>624.18</v>
      </c>
      <c r="AE125" s="46">
        <f t="shared" si="185"/>
        <v>39.2</v>
      </c>
      <c r="AF125" s="46">
        <f t="shared" si="185"/>
        <v>220</v>
      </c>
      <c r="AG125" s="46">
        <f t="shared" si="185"/>
        <v>108</v>
      </c>
      <c r="AH125" s="46">
        <f t="shared" si="185"/>
        <v>1979.36</v>
      </c>
      <c r="AI125" s="45" t="s">
        <v>33</v>
      </c>
    </row>
    <row r="126" s="15" customFormat="1" ht="16" customHeight="1" spans="1:35">
      <c r="A126" s="33">
        <f t="shared" si="137"/>
        <v>123</v>
      </c>
      <c r="B126" s="34" t="s">
        <v>243</v>
      </c>
      <c r="C126" s="34" t="s">
        <v>373</v>
      </c>
      <c r="D126" s="36" t="s">
        <v>374</v>
      </c>
      <c r="E126" s="34">
        <v>3920.55</v>
      </c>
      <c r="F126" s="34">
        <v>3920.55</v>
      </c>
      <c r="G126" s="35">
        <v>6241.75</v>
      </c>
      <c r="H126" s="34">
        <v>3920.55</v>
      </c>
      <c r="I126" s="35">
        <v>2200</v>
      </c>
      <c r="J126" s="35">
        <v>108</v>
      </c>
      <c r="K126" s="34">
        <f t="shared" si="138"/>
        <v>47.05</v>
      </c>
      <c r="L126" s="34">
        <f t="shared" si="139"/>
        <v>627.29</v>
      </c>
      <c r="M126" s="35">
        <f t="shared" si="140"/>
        <v>499.34</v>
      </c>
      <c r="N126" s="34">
        <f t="shared" si="141"/>
        <v>27.44</v>
      </c>
      <c r="O126" s="35">
        <f t="shared" si="142"/>
        <v>110</v>
      </c>
      <c r="P126" s="35">
        <f t="shared" si="143"/>
        <v>54</v>
      </c>
      <c r="Q126" s="35">
        <f t="shared" si="144"/>
        <v>1365.12</v>
      </c>
      <c r="R126" s="34">
        <f t="shared" si="145"/>
        <v>0</v>
      </c>
      <c r="S126" s="34">
        <f t="shared" si="146"/>
        <v>313.64</v>
      </c>
      <c r="T126" s="35">
        <f t="shared" si="147"/>
        <v>124.84</v>
      </c>
      <c r="U126" s="34">
        <f t="shared" si="148"/>
        <v>11.76</v>
      </c>
      <c r="V126" s="35">
        <f t="shared" si="149"/>
        <v>110</v>
      </c>
      <c r="W126" s="35">
        <f t="shared" si="150"/>
        <v>54</v>
      </c>
      <c r="X126" s="34">
        <f t="shared" si="151"/>
        <v>614.24</v>
      </c>
      <c r="Y126" s="34">
        <f t="shared" si="152"/>
        <v>1979.36</v>
      </c>
      <c r="Z126" s="34"/>
      <c r="AA126" s="45" t="s">
        <v>65</v>
      </c>
      <c r="AB126" s="46">
        <f t="shared" ref="AB126:AH126" si="186">K126+R126</f>
        <v>47.05</v>
      </c>
      <c r="AC126" s="46">
        <f t="shared" si="186"/>
        <v>940.93</v>
      </c>
      <c r="AD126" s="46">
        <f t="shared" si="186"/>
        <v>624.18</v>
      </c>
      <c r="AE126" s="46">
        <f t="shared" si="186"/>
        <v>39.2</v>
      </c>
      <c r="AF126" s="46">
        <f t="shared" si="186"/>
        <v>220</v>
      </c>
      <c r="AG126" s="46">
        <f t="shared" si="186"/>
        <v>108</v>
      </c>
      <c r="AH126" s="46">
        <f t="shared" si="186"/>
        <v>1979.36</v>
      </c>
      <c r="AI126" s="45" t="s">
        <v>33</v>
      </c>
    </row>
    <row r="127" s="15" customFormat="1" ht="16" customHeight="1" spans="1:35">
      <c r="A127" s="33">
        <f t="shared" si="137"/>
        <v>124</v>
      </c>
      <c r="B127" s="34" t="s">
        <v>243</v>
      </c>
      <c r="C127" s="34" t="s">
        <v>375</v>
      </c>
      <c r="D127" s="36" t="s">
        <v>376</v>
      </c>
      <c r="E127" s="34">
        <v>3920.55</v>
      </c>
      <c r="F127" s="34">
        <v>3920.55</v>
      </c>
      <c r="G127" s="35">
        <v>6241.75</v>
      </c>
      <c r="H127" s="34">
        <v>3920.55</v>
      </c>
      <c r="I127" s="35">
        <v>2200</v>
      </c>
      <c r="J127" s="35">
        <v>108</v>
      </c>
      <c r="K127" s="34">
        <f t="shared" si="138"/>
        <v>47.05</v>
      </c>
      <c r="L127" s="34">
        <f t="shared" si="139"/>
        <v>627.29</v>
      </c>
      <c r="M127" s="35">
        <f t="shared" si="140"/>
        <v>499.34</v>
      </c>
      <c r="N127" s="34">
        <f t="shared" si="141"/>
        <v>27.44</v>
      </c>
      <c r="O127" s="35">
        <f t="shared" si="142"/>
        <v>110</v>
      </c>
      <c r="P127" s="35">
        <f t="shared" si="143"/>
        <v>54</v>
      </c>
      <c r="Q127" s="35">
        <f t="shared" si="144"/>
        <v>1365.12</v>
      </c>
      <c r="R127" s="34">
        <f t="shared" si="145"/>
        <v>0</v>
      </c>
      <c r="S127" s="34">
        <f t="shared" si="146"/>
        <v>313.64</v>
      </c>
      <c r="T127" s="35">
        <f t="shared" si="147"/>
        <v>124.84</v>
      </c>
      <c r="U127" s="34">
        <f t="shared" si="148"/>
        <v>11.76</v>
      </c>
      <c r="V127" s="35">
        <f t="shared" si="149"/>
        <v>110</v>
      </c>
      <c r="W127" s="35">
        <f t="shared" si="150"/>
        <v>54</v>
      </c>
      <c r="X127" s="34">
        <f t="shared" si="151"/>
        <v>614.24</v>
      </c>
      <c r="Y127" s="34">
        <f t="shared" si="152"/>
        <v>1979.36</v>
      </c>
      <c r="Z127" s="34"/>
      <c r="AA127" s="45" t="s">
        <v>65</v>
      </c>
      <c r="AB127" s="46">
        <f t="shared" ref="AB127:AH127" si="187">K127+R127</f>
        <v>47.05</v>
      </c>
      <c r="AC127" s="46">
        <f t="shared" si="187"/>
        <v>940.93</v>
      </c>
      <c r="AD127" s="46">
        <f t="shared" si="187"/>
        <v>624.18</v>
      </c>
      <c r="AE127" s="46">
        <f t="shared" si="187"/>
        <v>39.2</v>
      </c>
      <c r="AF127" s="46">
        <f t="shared" si="187"/>
        <v>220</v>
      </c>
      <c r="AG127" s="46">
        <f t="shared" si="187"/>
        <v>108</v>
      </c>
      <c r="AH127" s="46">
        <f t="shared" si="187"/>
        <v>1979.36</v>
      </c>
      <c r="AI127" s="45" t="s">
        <v>33</v>
      </c>
    </row>
    <row r="128" s="15" customFormat="1" ht="16" customHeight="1" spans="1:35">
      <c r="A128" s="33">
        <f t="shared" ref="A128:A190" si="188">ROW()-3</f>
        <v>125</v>
      </c>
      <c r="B128" s="34" t="s">
        <v>243</v>
      </c>
      <c r="C128" s="34" t="s">
        <v>377</v>
      </c>
      <c r="D128" s="36" t="s">
        <v>378</v>
      </c>
      <c r="E128" s="34">
        <v>3920.55</v>
      </c>
      <c r="F128" s="34">
        <v>3920.55</v>
      </c>
      <c r="G128" s="35">
        <v>6241.75</v>
      </c>
      <c r="H128" s="34">
        <v>3920.55</v>
      </c>
      <c r="I128" s="35">
        <v>2200</v>
      </c>
      <c r="J128" s="35">
        <v>108</v>
      </c>
      <c r="K128" s="34">
        <f t="shared" ref="K128:K190" si="189">ROUND(E128*0.012,2)</f>
        <v>47.05</v>
      </c>
      <c r="L128" s="34">
        <f t="shared" ref="L128:L190" si="190">ROUND(F128*0.16,2)</f>
        <v>627.29</v>
      </c>
      <c r="M128" s="35">
        <f t="shared" ref="M128:M190" si="191">ROUND(G128*0.08,2)</f>
        <v>499.34</v>
      </c>
      <c r="N128" s="34">
        <f t="shared" ref="N128:N190" si="192">ROUND(H128*0.007,2)</f>
        <v>27.44</v>
      </c>
      <c r="O128" s="35">
        <f t="shared" ref="O128:O190" si="193">I128*5%</f>
        <v>110</v>
      </c>
      <c r="P128" s="35">
        <f t="shared" ref="P128:P190" si="194">J128*50%</f>
        <v>54</v>
      </c>
      <c r="Q128" s="35">
        <f t="shared" ref="Q128:Q190" si="195">SUM(K128:P128)</f>
        <v>1365.12</v>
      </c>
      <c r="R128" s="34">
        <f t="shared" ref="R128:R190" si="196">E128*0</f>
        <v>0</v>
      </c>
      <c r="S128" s="34">
        <f t="shared" ref="S128:S190" si="197">ROUND(F128*0.08,2)</f>
        <v>313.64</v>
      </c>
      <c r="T128" s="35">
        <f t="shared" ref="T128:T190" si="198">ROUND(G128*0.02,2)</f>
        <v>124.84</v>
      </c>
      <c r="U128" s="34">
        <f t="shared" ref="U128:U190" si="199">ROUND(H128*0.003,2)</f>
        <v>11.76</v>
      </c>
      <c r="V128" s="35">
        <f t="shared" ref="V128:V190" si="200">I128*5%</f>
        <v>110</v>
      </c>
      <c r="W128" s="35">
        <f t="shared" ref="W128:W190" si="201">J128*50%</f>
        <v>54</v>
      </c>
      <c r="X128" s="34">
        <f t="shared" ref="X128:X190" si="202">SUM(R128:W128)</f>
        <v>614.24</v>
      </c>
      <c r="Y128" s="34">
        <f t="shared" ref="Y128:Y190" si="203">Q128+X128</f>
        <v>1979.36</v>
      </c>
      <c r="Z128" s="34"/>
      <c r="AA128" s="45" t="s">
        <v>65</v>
      </c>
      <c r="AB128" s="46">
        <f t="shared" ref="AB128:AH128" si="204">K128+R128</f>
        <v>47.05</v>
      </c>
      <c r="AC128" s="46">
        <f t="shared" si="204"/>
        <v>940.93</v>
      </c>
      <c r="AD128" s="46">
        <f t="shared" si="204"/>
        <v>624.18</v>
      </c>
      <c r="AE128" s="46">
        <f t="shared" si="204"/>
        <v>39.2</v>
      </c>
      <c r="AF128" s="46">
        <f t="shared" si="204"/>
        <v>220</v>
      </c>
      <c r="AG128" s="46">
        <f t="shared" si="204"/>
        <v>108</v>
      </c>
      <c r="AH128" s="46">
        <f t="shared" si="204"/>
        <v>1979.36</v>
      </c>
      <c r="AI128" s="45" t="s">
        <v>33</v>
      </c>
    </row>
    <row r="129" s="15" customFormat="1" ht="16" customHeight="1" spans="1:35">
      <c r="A129" s="33">
        <f t="shared" si="188"/>
        <v>126</v>
      </c>
      <c r="B129" s="34" t="s">
        <v>243</v>
      </c>
      <c r="C129" s="37" t="s">
        <v>379</v>
      </c>
      <c r="D129" s="38" t="s">
        <v>380</v>
      </c>
      <c r="E129" s="34">
        <v>3920.55</v>
      </c>
      <c r="F129" s="34">
        <v>3920.55</v>
      </c>
      <c r="G129" s="35">
        <v>6241.75</v>
      </c>
      <c r="H129" s="34">
        <v>3920.55</v>
      </c>
      <c r="I129" s="35">
        <v>2200</v>
      </c>
      <c r="J129" s="35">
        <v>108</v>
      </c>
      <c r="K129" s="34">
        <f t="shared" si="189"/>
        <v>47.05</v>
      </c>
      <c r="L129" s="34">
        <f t="shared" si="190"/>
        <v>627.29</v>
      </c>
      <c r="M129" s="35">
        <f t="shared" si="191"/>
        <v>499.34</v>
      </c>
      <c r="N129" s="34">
        <f t="shared" si="192"/>
        <v>27.44</v>
      </c>
      <c r="O129" s="35">
        <f t="shared" si="193"/>
        <v>110</v>
      </c>
      <c r="P129" s="35">
        <f t="shared" si="194"/>
        <v>54</v>
      </c>
      <c r="Q129" s="35">
        <f t="shared" si="195"/>
        <v>1365.12</v>
      </c>
      <c r="R129" s="34">
        <f t="shared" si="196"/>
        <v>0</v>
      </c>
      <c r="S129" s="34">
        <f t="shared" si="197"/>
        <v>313.64</v>
      </c>
      <c r="T129" s="35">
        <f t="shared" si="198"/>
        <v>124.84</v>
      </c>
      <c r="U129" s="34">
        <f t="shared" si="199"/>
        <v>11.76</v>
      </c>
      <c r="V129" s="35">
        <f t="shared" si="200"/>
        <v>110</v>
      </c>
      <c r="W129" s="35">
        <f t="shared" si="201"/>
        <v>54</v>
      </c>
      <c r="X129" s="34">
        <f t="shared" si="202"/>
        <v>614.24</v>
      </c>
      <c r="Y129" s="34">
        <f t="shared" si="203"/>
        <v>1979.36</v>
      </c>
      <c r="Z129" s="34"/>
      <c r="AA129" s="45" t="s">
        <v>65</v>
      </c>
      <c r="AB129" s="46">
        <f t="shared" ref="AB129:AH129" si="205">K129+R129</f>
        <v>47.05</v>
      </c>
      <c r="AC129" s="46">
        <f t="shared" si="205"/>
        <v>940.93</v>
      </c>
      <c r="AD129" s="46">
        <f t="shared" si="205"/>
        <v>624.18</v>
      </c>
      <c r="AE129" s="46">
        <f t="shared" si="205"/>
        <v>39.2</v>
      </c>
      <c r="AF129" s="46">
        <f t="shared" si="205"/>
        <v>220</v>
      </c>
      <c r="AG129" s="46">
        <f t="shared" si="205"/>
        <v>108</v>
      </c>
      <c r="AH129" s="46">
        <f t="shared" si="205"/>
        <v>1979.36</v>
      </c>
      <c r="AI129" s="45" t="s">
        <v>33</v>
      </c>
    </row>
    <row r="130" s="15" customFormat="1" ht="16" customHeight="1" spans="1:35">
      <c r="A130" s="33">
        <f t="shared" si="188"/>
        <v>127</v>
      </c>
      <c r="B130" s="34" t="s">
        <v>111</v>
      </c>
      <c r="C130" s="34" t="s">
        <v>381</v>
      </c>
      <c r="D130" s="36" t="s">
        <v>382</v>
      </c>
      <c r="E130" s="34">
        <v>3920.55</v>
      </c>
      <c r="F130" s="34">
        <v>3920.55</v>
      </c>
      <c r="G130" s="35">
        <v>6241.75</v>
      </c>
      <c r="H130" s="34">
        <v>3920.55</v>
      </c>
      <c r="I130" s="35">
        <v>2200</v>
      </c>
      <c r="J130" s="35">
        <v>108</v>
      </c>
      <c r="K130" s="34">
        <f t="shared" si="189"/>
        <v>47.05</v>
      </c>
      <c r="L130" s="34">
        <f t="shared" si="190"/>
        <v>627.29</v>
      </c>
      <c r="M130" s="35">
        <f t="shared" si="191"/>
        <v>499.34</v>
      </c>
      <c r="N130" s="34">
        <f t="shared" si="192"/>
        <v>27.44</v>
      </c>
      <c r="O130" s="35">
        <f t="shared" si="193"/>
        <v>110</v>
      </c>
      <c r="P130" s="35">
        <f t="shared" si="194"/>
        <v>54</v>
      </c>
      <c r="Q130" s="35">
        <f t="shared" si="195"/>
        <v>1365.12</v>
      </c>
      <c r="R130" s="34">
        <f t="shared" si="196"/>
        <v>0</v>
      </c>
      <c r="S130" s="34">
        <f t="shared" si="197"/>
        <v>313.64</v>
      </c>
      <c r="T130" s="35">
        <f t="shared" si="198"/>
        <v>124.84</v>
      </c>
      <c r="U130" s="34">
        <f t="shared" si="199"/>
        <v>11.76</v>
      </c>
      <c r="V130" s="35">
        <f t="shared" si="200"/>
        <v>110</v>
      </c>
      <c r="W130" s="35">
        <f t="shared" si="201"/>
        <v>54</v>
      </c>
      <c r="X130" s="34">
        <f t="shared" si="202"/>
        <v>614.24</v>
      </c>
      <c r="Y130" s="34">
        <f t="shared" si="203"/>
        <v>1979.36</v>
      </c>
      <c r="Z130" s="34"/>
      <c r="AA130" s="45" t="s">
        <v>75</v>
      </c>
      <c r="AB130" s="46">
        <f t="shared" ref="AB130:AH130" si="206">K130+R130</f>
        <v>47.05</v>
      </c>
      <c r="AC130" s="46">
        <f t="shared" si="206"/>
        <v>940.93</v>
      </c>
      <c r="AD130" s="46">
        <f t="shared" si="206"/>
        <v>624.18</v>
      </c>
      <c r="AE130" s="46">
        <f t="shared" si="206"/>
        <v>39.2</v>
      </c>
      <c r="AF130" s="46">
        <f t="shared" si="206"/>
        <v>220</v>
      </c>
      <c r="AG130" s="46">
        <f t="shared" si="206"/>
        <v>108</v>
      </c>
      <c r="AH130" s="46">
        <f t="shared" si="206"/>
        <v>1979.36</v>
      </c>
      <c r="AI130" s="45" t="s">
        <v>33</v>
      </c>
    </row>
    <row r="131" s="15" customFormat="1" ht="16" customHeight="1" spans="1:35">
      <c r="A131" s="33">
        <f t="shared" si="188"/>
        <v>128</v>
      </c>
      <c r="B131" s="34" t="s">
        <v>111</v>
      </c>
      <c r="C131" s="34" t="s">
        <v>383</v>
      </c>
      <c r="D131" s="36" t="s">
        <v>384</v>
      </c>
      <c r="E131" s="34">
        <v>3920.55</v>
      </c>
      <c r="F131" s="34">
        <v>3920.55</v>
      </c>
      <c r="G131" s="35">
        <v>6241.75</v>
      </c>
      <c r="H131" s="34">
        <v>3920.55</v>
      </c>
      <c r="I131" s="35">
        <v>2200</v>
      </c>
      <c r="J131" s="35">
        <v>108</v>
      </c>
      <c r="K131" s="34">
        <f t="shared" si="189"/>
        <v>47.05</v>
      </c>
      <c r="L131" s="34">
        <f t="shared" si="190"/>
        <v>627.29</v>
      </c>
      <c r="M131" s="35">
        <f t="shared" si="191"/>
        <v>499.34</v>
      </c>
      <c r="N131" s="34">
        <f t="shared" si="192"/>
        <v>27.44</v>
      </c>
      <c r="O131" s="35">
        <f t="shared" si="193"/>
        <v>110</v>
      </c>
      <c r="P131" s="35">
        <f t="shared" si="194"/>
        <v>54</v>
      </c>
      <c r="Q131" s="35">
        <f t="shared" si="195"/>
        <v>1365.12</v>
      </c>
      <c r="R131" s="34">
        <f t="shared" si="196"/>
        <v>0</v>
      </c>
      <c r="S131" s="34">
        <f t="shared" si="197"/>
        <v>313.64</v>
      </c>
      <c r="T131" s="35">
        <f t="shared" si="198"/>
        <v>124.84</v>
      </c>
      <c r="U131" s="34">
        <f t="shared" si="199"/>
        <v>11.76</v>
      </c>
      <c r="V131" s="35">
        <f t="shared" si="200"/>
        <v>110</v>
      </c>
      <c r="W131" s="35">
        <f t="shared" si="201"/>
        <v>54</v>
      </c>
      <c r="X131" s="34">
        <f t="shared" si="202"/>
        <v>614.24</v>
      </c>
      <c r="Y131" s="34">
        <f t="shared" si="203"/>
        <v>1979.36</v>
      </c>
      <c r="Z131" s="34"/>
      <c r="AA131" s="45" t="s">
        <v>66</v>
      </c>
      <c r="AB131" s="46">
        <f t="shared" ref="AB131:AH131" si="207">K131+R131</f>
        <v>47.05</v>
      </c>
      <c r="AC131" s="46">
        <f t="shared" si="207"/>
        <v>940.93</v>
      </c>
      <c r="AD131" s="46">
        <f t="shared" si="207"/>
        <v>624.18</v>
      </c>
      <c r="AE131" s="46">
        <f t="shared" si="207"/>
        <v>39.2</v>
      </c>
      <c r="AF131" s="46">
        <f t="shared" si="207"/>
        <v>220</v>
      </c>
      <c r="AG131" s="46">
        <f t="shared" si="207"/>
        <v>108</v>
      </c>
      <c r="AH131" s="46">
        <f t="shared" si="207"/>
        <v>1979.36</v>
      </c>
      <c r="AI131" s="45" t="s">
        <v>33</v>
      </c>
    </row>
    <row r="132" s="15" customFormat="1" ht="16" customHeight="1" spans="1:35">
      <c r="A132" s="33">
        <f t="shared" si="188"/>
        <v>129</v>
      </c>
      <c r="B132" s="34" t="s">
        <v>111</v>
      </c>
      <c r="C132" s="34" t="s">
        <v>385</v>
      </c>
      <c r="D132" s="36" t="s">
        <v>386</v>
      </c>
      <c r="E132" s="34">
        <v>3920.55</v>
      </c>
      <c r="F132" s="34">
        <v>3920.55</v>
      </c>
      <c r="G132" s="35">
        <v>6241.75</v>
      </c>
      <c r="H132" s="34">
        <v>3920.55</v>
      </c>
      <c r="I132" s="35">
        <v>4180</v>
      </c>
      <c r="J132" s="35">
        <v>108</v>
      </c>
      <c r="K132" s="34">
        <f t="shared" si="189"/>
        <v>47.05</v>
      </c>
      <c r="L132" s="34">
        <f t="shared" si="190"/>
        <v>627.29</v>
      </c>
      <c r="M132" s="35">
        <f t="shared" si="191"/>
        <v>499.34</v>
      </c>
      <c r="N132" s="34">
        <f t="shared" si="192"/>
        <v>27.44</v>
      </c>
      <c r="O132" s="35">
        <f t="shared" si="193"/>
        <v>209</v>
      </c>
      <c r="P132" s="35">
        <f t="shared" si="194"/>
        <v>54</v>
      </c>
      <c r="Q132" s="35">
        <f t="shared" si="195"/>
        <v>1464.12</v>
      </c>
      <c r="R132" s="34">
        <f t="shared" si="196"/>
        <v>0</v>
      </c>
      <c r="S132" s="34">
        <f t="shared" si="197"/>
        <v>313.64</v>
      </c>
      <c r="T132" s="35">
        <f t="shared" si="198"/>
        <v>124.84</v>
      </c>
      <c r="U132" s="34">
        <f t="shared" si="199"/>
        <v>11.76</v>
      </c>
      <c r="V132" s="35">
        <f t="shared" si="200"/>
        <v>209</v>
      </c>
      <c r="W132" s="35">
        <f t="shared" si="201"/>
        <v>54</v>
      </c>
      <c r="X132" s="34">
        <f t="shared" si="202"/>
        <v>713.24</v>
      </c>
      <c r="Y132" s="34">
        <f t="shared" si="203"/>
        <v>2177.36</v>
      </c>
      <c r="Z132" s="34"/>
      <c r="AA132" s="45" t="s">
        <v>42</v>
      </c>
      <c r="AB132" s="46">
        <f t="shared" ref="AB132:AH132" si="208">K132+R132</f>
        <v>47.05</v>
      </c>
      <c r="AC132" s="46">
        <f t="shared" si="208"/>
        <v>940.93</v>
      </c>
      <c r="AD132" s="46">
        <f t="shared" si="208"/>
        <v>624.18</v>
      </c>
      <c r="AE132" s="46">
        <f t="shared" si="208"/>
        <v>39.2</v>
      </c>
      <c r="AF132" s="46">
        <f t="shared" si="208"/>
        <v>418</v>
      </c>
      <c r="AG132" s="46">
        <f t="shared" si="208"/>
        <v>108</v>
      </c>
      <c r="AH132" s="46">
        <f t="shared" si="208"/>
        <v>2177.36</v>
      </c>
      <c r="AI132" s="45" t="s">
        <v>33</v>
      </c>
    </row>
    <row r="133" s="15" customFormat="1" ht="16" customHeight="1" spans="1:35">
      <c r="A133" s="33">
        <f t="shared" si="188"/>
        <v>130</v>
      </c>
      <c r="B133" s="34" t="s">
        <v>111</v>
      </c>
      <c r="C133" s="34" t="s">
        <v>387</v>
      </c>
      <c r="D133" s="36" t="s">
        <v>388</v>
      </c>
      <c r="E133" s="34">
        <v>3920.55</v>
      </c>
      <c r="F133" s="34">
        <v>3920.55</v>
      </c>
      <c r="G133" s="35">
        <v>6241.75</v>
      </c>
      <c r="H133" s="34">
        <v>3920.55</v>
      </c>
      <c r="I133" s="35">
        <v>4180</v>
      </c>
      <c r="J133" s="35">
        <v>108</v>
      </c>
      <c r="K133" s="34">
        <f t="shared" si="189"/>
        <v>47.05</v>
      </c>
      <c r="L133" s="34">
        <f t="shared" si="190"/>
        <v>627.29</v>
      </c>
      <c r="M133" s="35">
        <f t="shared" si="191"/>
        <v>499.34</v>
      </c>
      <c r="N133" s="34">
        <f t="shared" si="192"/>
        <v>27.44</v>
      </c>
      <c r="O133" s="35">
        <f t="shared" si="193"/>
        <v>209</v>
      </c>
      <c r="P133" s="35">
        <f t="shared" si="194"/>
        <v>54</v>
      </c>
      <c r="Q133" s="35">
        <f t="shared" si="195"/>
        <v>1464.12</v>
      </c>
      <c r="R133" s="34">
        <f t="shared" si="196"/>
        <v>0</v>
      </c>
      <c r="S133" s="34">
        <f t="shared" si="197"/>
        <v>313.64</v>
      </c>
      <c r="T133" s="35">
        <f t="shared" si="198"/>
        <v>124.84</v>
      </c>
      <c r="U133" s="34">
        <f t="shared" si="199"/>
        <v>11.76</v>
      </c>
      <c r="V133" s="35">
        <f t="shared" si="200"/>
        <v>209</v>
      </c>
      <c r="W133" s="35">
        <f t="shared" si="201"/>
        <v>54</v>
      </c>
      <c r="X133" s="34">
        <f t="shared" si="202"/>
        <v>713.24</v>
      </c>
      <c r="Y133" s="34">
        <f t="shared" si="203"/>
        <v>2177.36</v>
      </c>
      <c r="Z133" s="34"/>
      <c r="AA133" s="45" t="s">
        <v>63</v>
      </c>
      <c r="AB133" s="46">
        <f t="shared" ref="AB133:AH133" si="209">K133+R133</f>
        <v>47.05</v>
      </c>
      <c r="AC133" s="46">
        <f t="shared" si="209"/>
        <v>940.93</v>
      </c>
      <c r="AD133" s="46">
        <f t="shared" si="209"/>
        <v>624.18</v>
      </c>
      <c r="AE133" s="46">
        <f t="shared" si="209"/>
        <v>39.2</v>
      </c>
      <c r="AF133" s="46">
        <f t="shared" si="209"/>
        <v>418</v>
      </c>
      <c r="AG133" s="46">
        <f t="shared" si="209"/>
        <v>108</v>
      </c>
      <c r="AH133" s="46">
        <f t="shared" si="209"/>
        <v>2177.36</v>
      </c>
      <c r="AI133" s="45" t="s">
        <v>33</v>
      </c>
    </row>
    <row r="134" s="15" customFormat="1" ht="16" customHeight="1" spans="1:35">
      <c r="A134" s="33">
        <f t="shared" si="188"/>
        <v>131</v>
      </c>
      <c r="B134" s="34" t="s">
        <v>111</v>
      </c>
      <c r="C134" s="34" t="s">
        <v>389</v>
      </c>
      <c r="D134" s="36" t="s">
        <v>390</v>
      </c>
      <c r="E134" s="34">
        <v>3920.55</v>
      </c>
      <c r="F134" s="34">
        <v>3920.55</v>
      </c>
      <c r="G134" s="35">
        <v>6241.75</v>
      </c>
      <c r="H134" s="34">
        <v>3920.55</v>
      </c>
      <c r="I134" s="35">
        <v>4180</v>
      </c>
      <c r="J134" s="35">
        <v>108</v>
      </c>
      <c r="K134" s="34">
        <f t="shared" si="189"/>
        <v>47.05</v>
      </c>
      <c r="L134" s="34">
        <f t="shared" si="190"/>
        <v>627.29</v>
      </c>
      <c r="M134" s="35">
        <f t="shared" si="191"/>
        <v>499.34</v>
      </c>
      <c r="N134" s="34">
        <f t="shared" si="192"/>
        <v>27.44</v>
      </c>
      <c r="O134" s="35">
        <f t="shared" si="193"/>
        <v>209</v>
      </c>
      <c r="P134" s="35">
        <f t="shared" si="194"/>
        <v>54</v>
      </c>
      <c r="Q134" s="35">
        <f t="shared" si="195"/>
        <v>1464.12</v>
      </c>
      <c r="R134" s="34">
        <f t="shared" si="196"/>
        <v>0</v>
      </c>
      <c r="S134" s="34">
        <f t="shared" si="197"/>
        <v>313.64</v>
      </c>
      <c r="T134" s="35">
        <f t="shared" si="198"/>
        <v>124.84</v>
      </c>
      <c r="U134" s="34">
        <f t="shared" si="199"/>
        <v>11.76</v>
      </c>
      <c r="V134" s="35">
        <f t="shared" si="200"/>
        <v>209</v>
      </c>
      <c r="W134" s="35">
        <f t="shared" si="201"/>
        <v>54</v>
      </c>
      <c r="X134" s="34">
        <f t="shared" si="202"/>
        <v>713.24</v>
      </c>
      <c r="Y134" s="34">
        <f t="shared" si="203"/>
        <v>2177.36</v>
      </c>
      <c r="Z134" s="34"/>
      <c r="AA134" s="45" t="s">
        <v>42</v>
      </c>
      <c r="AB134" s="46">
        <f t="shared" ref="AB134:AH134" si="210">K134+R134</f>
        <v>47.05</v>
      </c>
      <c r="AC134" s="46">
        <f t="shared" si="210"/>
        <v>940.93</v>
      </c>
      <c r="AD134" s="46">
        <f t="shared" si="210"/>
        <v>624.18</v>
      </c>
      <c r="AE134" s="46">
        <f t="shared" si="210"/>
        <v>39.2</v>
      </c>
      <c r="AF134" s="46">
        <f t="shared" si="210"/>
        <v>418</v>
      </c>
      <c r="AG134" s="46">
        <f t="shared" si="210"/>
        <v>108</v>
      </c>
      <c r="AH134" s="46">
        <f t="shared" si="210"/>
        <v>2177.36</v>
      </c>
      <c r="AI134" s="45" t="s">
        <v>33</v>
      </c>
    </row>
    <row r="135" s="15" customFormat="1" ht="16" customHeight="1" spans="1:35">
      <c r="A135" s="33">
        <f t="shared" si="188"/>
        <v>132</v>
      </c>
      <c r="B135" s="34" t="s">
        <v>190</v>
      </c>
      <c r="C135" s="34" t="s">
        <v>391</v>
      </c>
      <c r="D135" s="36" t="s">
        <v>392</v>
      </c>
      <c r="E135" s="34">
        <v>3920.55</v>
      </c>
      <c r="F135" s="34">
        <v>3920.55</v>
      </c>
      <c r="G135" s="35">
        <v>6241.75</v>
      </c>
      <c r="H135" s="34">
        <v>3920.55</v>
      </c>
      <c r="I135" s="35">
        <v>4180</v>
      </c>
      <c r="J135" s="35">
        <v>108</v>
      </c>
      <c r="K135" s="34">
        <f t="shared" si="189"/>
        <v>47.05</v>
      </c>
      <c r="L135" s="34">
        <f t="shared" si="190"/>
        <v>627.29</v>
      </c>
      <c r="M135" s="35">
        <f t="shared" si="191"/>
        <v>499.34</v>
      </c>
      <c r="N135" s="34">
        <f t="shared" si="192"/>
        <v>27.44</v>
      </c>
      <c r="O135" s="35">
        <f t="shared" si="193"/>
        <v>209</v>
      </c>
      <c r="P135" s="35">
        <f t="shared" si="194"/>
        <v>54</v>
      </c>
      <c r="Q135" s="35">
        <f t="shared" si="195"/>
        <v>1464.12</v>
      </c>
      <c r="R135" s="34">
        <f t="shared" si="196"/>
        <v>0</v>
      </c>
      <c r="S135" s="34">
        <f t="shared" si="197"/>
        <v>313.64</v>
      </c>
      <c r="T135" s="35">
        <f t="shared" si="198"/>
        <v>124.84</v>
      </c>
      <c r="U135" s="34">
        <f t="shared" si="199"/>
        <v>11.76</v>
      </c>
      <c r="V135" s="35">
        <f t="shared" si="200"/>
        <v>209</v>
      </c>
      <c r="W135" s="35">
        <f t="shared" si="201"/>
        <v>54</v>
      </c>
      <c r="X135" s="34">
        <f t="shared" si="202"/>
        <v>713.24</v>
      </c>
      <c r="Y135" s="34">
        <f t="shared" si="203"/>
        <v>2177.36</v>
      </c>
      <c r="Z135" s="34"/>
      <c r="AA135" s="45" t="s">
        <v>67</v>
      </c>
      <c r="AB135" s="46">
        <f t="shared" ref="AB135:AH135" si="211">K135+R135</f>
        <v>47.05</v>
      </c>
      <c r="AC135" s="46">
        <f t="shared" si="211"/>
        <v>940.93</v>
      </c>
      <c r="AD135" s="46">
        <f t="shared" si="211"/>
        <v>624.18</v>
      </c>
      <c r="AE135" s="46">
        <f t="shared" si="211"/>
        <v>39.2</v>
      </c>
      <c r="AF135" s="46">
        <f t="shared" si="211"/>
        <v>418</v>
      </c>
      <c r="AG135" s="46">
        <f t="shared" si="211"/>
        <v>108</v>
      </c>
      <c r="AH135" s="46">
        <f t="shared" si="211"/>
        <v>2177.36</v>
      </c>
      <c r="AI135" s="45" t="s">
        <v>34</v>
      </c>
    </row>
    <row r="136" s="15" customFormat="1" ht="16" customHeight="1" spans="1:35">
      <c r="A136" s="33">
        <f t="shared" si="188"/>
        <v>133</v>
      </c>
      <c r="B136" s="34" t="s">
        <v>111</v>
      </c>
      <c r="C136" s="34" t="s">
        <v>393</v>
      </c>
      <c r="D136" s="190" t="s">
        <v>394</v>
      </c>
      <c r="E136" s="34">
        <v>3920.55</v>
      </c>
      <c r="F136" s="34">
        <v>3920.55</v>
      </c>
      <c r="G136" s="35">
        <v>6241.75</v>
      </c>
      <c r="H136" s="34">
        <v>3920.55</v>
      </c>
      <c r="I136" s="35">
        <v>2200</v>
      </c>
      <c r="J136" s="35">
        <v>108</v>
      </c>
      <c r="K136" s="34">
        <f t="shared" si="189"/>
        <v>47.05</v>
      </c>
      <c r="L136" s="34">
        <f t="shared" si="190"/>
        <v>627.29</v>
      </c>
      <c r="M136" s="35">
        <f t="shared" si="191"/>
        <v>499.34</v>
      </c>
      <c r="N136" s="34">
        <f t="shared" si="192"/>
        <v>27.44</v>
      </c>
      <c r="O136" s="35">
        <f t="shared" si="193"/>
        <v>110</v>
      </c>
      <c r="P136" s="35">
        <f t="shared" si="194"/>
        <v>54</v>
      </c>
      <c r="Q136" s="35">
        <f t="shared" si="195"/>
        <v>1365.12</v>
      </c>
      <c r="R136" s="34">
        <f t="shared" si="196"/>
        <v>0</v>
      </c>
      <c r="S136" s="34">
        <f t="shared" si="197"/>
        <v>313.64</v>
      </c>
      <c r="T136" s="35">
        <f t="shared" si="198"/>
        <v>124.84</v>
      </c>
      <c r="U136" s="34">
        <f t="shared" si="199"/>
        <v>11.76</v>
      </c>
      <c r="V136" s="35">
        <f t="shared" si="200"/>
        <v>110</v>
      </c>
      <c r="W136" s="35">
        <f t="shared" si="201"/>
        <v>54</v>
      </c>
      <c r="X136" s="34">
        <f t="shared" si="202"/>
        <v>614.24</v>
      </c>
      <c r="Y136" s="34">
        <f t="shared" si="203"/>
        <v>1979.36</v>
      </c>
      <c r="Z136" s="34"/>
      <c r="AA136" s="45" t="s">
        <v>75</v>
      </c>
      <c r="AB136" s="46">
        <f t="shared" ref="AB136:AH136" si="212">K136+R136</f>
        <v>47.05</v>
      </c>
      <c r="AC136" s="46">
        <f t="shared" si="212"/>
        <v>940.93</v>
      </c>
      <c r="AD136" s="46">
        <f t="shared" si="212"/>
        <v>624.18</v>
      </c>
      <c r="AE136" s="46">
        <f t="shared" si="212"/>
        <v>39.2</v>
      </c>
      <c r="AF136" s="46">
        <f t="shared" si="212"/>
        <v>220</v>
      </c>
      <c r="AG136" s="46">
        <f t="shared" si="212"/>
        <v>108</v>
      </c>
      <c r="AH136" s="46">
        <f t="shared" si="212"/>
        <v>1979.36</v>
      </c>
      <c r="AI136" s="45" t="s">
        <v>33</v>
      </c>
    </row>
    <row r="137" s="15" customFormat="1" ht="16" customHeight="1" spans="1:35">
      <c r="A137" s="33">
        <f t="shared" si="188"/>
        <v>134</v>
      </c>
      <c r="B137" s="34" t="s">
        <v>111</v>
      </c>
      <c r="C137" s="34" t="s">
        <v>395</v>
      </c>
      <c r="D137" s="36" t="s">
        <v>396</v>
      </c>
      <c r="E137" s="34">
        <v>3920.55</v>
      </c>
      <c r="F137" s="34">
        <v>3920.55</v>
      </c>
      <c r="G137" s="35">
        <v>6241.75</v>
      </c>
      <c r="H137" s="34">
        <v>3920.55</v>
      </c>
      <c r="I137" s="35">
        <v>3180</v>
      </c>
      <c r="J137" s="35">
        <v>108</v>
      </c>
      <c r="K137" s="34">
        <f t="shared" si="189"/>
        <v>47.05</v>
      </c>
      <c r="L137" s="34">
        <f t="shared" si="190"/>
        <v>627.29</v>
      </c>
      <c r="M137" s="35">
        <f t="shared" si="191"/>
        <v>499.34</v>
      </c>
      <c r="N137" s="34">
        <f t="shared" si="192"/>
        <v>27.44</v>
      </c>
      <c r="O137" s="35">
        <f t="shared" si="193"/>
        <v>159</v>
      </c>
      <c r="P137" s="35">
        <f t="shared" si="194"/>
        <v>54</v>
      </c>
      <c r="Q137" s="35">
        <f t="shared" si="195"/>
        <v>1414.12</v>
      </c>
      <c r="R137" s="34">
        <f t="shared" si="196"/>
        <v>0</v>
      </c>
      <c r="S137" s="34">
        <f t="shared" si="197"/>
        <v>313.64</v>
      </c>
      <c r="T137" s="35">
        <f t="shared" si="198"/>
        <v>124.84</v>
      </c>
      <c r="U137" s="34">
        <f t="shared" si="199"/>
        <v>11.76</v>
      </c>
      <c r="V137" s="35">
        <f t="shared" si="200"/>
        <v>159</v>
      </c>
      <c r="W137" s="35">
        <f t="shared" si="201"/>
        <v>54</v>
      </c>
      <c r="X137" s="34">
        <f t="shared" si="202"/>
        <v>663.24</v>
      </c>
      <c r="Y137" s="34">
        <f t="shared" si="203"/>
        <v>2077.36</v>
      </c>
      <c r="Z137" s="34"/>
      <c r="AA137" s="45" t="s">
        <v>63</v>
      </c>
      <c r="AB137" s="46">
        <f t="shared" ref="AB137:AH137" si="213">K137+R137</f>
        <v>47.05</v>
      </c>
      <c r="AC137" s="46">
        <f t="shared" si="213"/>
        <v>940.93</v>
      </c>
      <c r="AD137" s="46">
        <f t="shared" si="213"/>
        <v>624.18</v>
      </c>
      <c r="AE137" s="46">
        <f t="shared" si="213"/>
        <v>39.2</v>
      </c>
      <c r="AF137" s="46">
        <f t="shared" si="213"/>
        <v>318</v>
      </c>
      <c r="AG137" s="46">
        <f t="shared" si="213"/>
        <v>108</v>
      </c>
      <c r="AH137" s="46">
        <f t="shared" si="213"/>
        <v>2077.36</v>
      </c>
      <c r="AI137" s="45" t="s">
        <v>33</v>
      </c>
    </row>
    <row r="138" s="15" customFormat="1" ht="16" customHeight="1" spans="1:35">
      <c r="A138" s="33">
        <f t="shared" si="188"/>
        <v>135</v>
      </c>
      <c r="B138" s="34" t="s">
        <v>111</v>
      </c>
      <c r="C138" s="34" t="s">
        <v>397</v>
      </c>
      <c r="D138" s="192" t="s">
        <v>398</v>
      </c>
      <c r="E138" s="34">
        <v>3920.55</v>
      </c>
      <c r="F138" s="34">
        <v>3920.55</v>
      </c>
      <c r="G138" s="35">
        <v>6241.75</v>
      </c>
      <c r="H138" s="34">
        <v>3920.55</v>
      </c>
      <c r="I138" s="35">
        <v>2200</v>
      </c>
      <c r="J138" s="35">
        <v>108</v>
      </c>
      <c r="K138" s="34">
        <f t="shared" si="189"/>
        <v>47.05</v>
      </c>
      <c r="L138" s="34">
        <f t="shared" si="190"/>
        <v>627.29</v>
      </c>
      <c r="M138" s="35">
        <f t="shared" si="191"/>
        <v>499.34</v>
      </c>
      <c r="N138" s="34">
        <f t="shared" si="192"/>
        <v>27.44</v>
      </c>
      <c r="O138" s="35">
        <f t="shared" si="193"/>
        <v>110</v>
      </c>
      <c r="P138" s="35">
        <f t="shared" si="194"/>
        <v>54</v>
      </c>
      <c r="Q138" s="35">
        <f t="shared" si="195"/>
        <v>1365.12</v>
      </c>
      <c r="R138" s="34">
        <f t="shared" si="196"/>
        <v>0</v>
      </c>
      <c r="S138" s="34">
        <f t="shared" si="197"/>
        <v>313.64</v>
      </c>
      <c r="T138" s="35">
        <f t="shared" si="198"/>
        <v>124.84</v>
      </c>
      <c r="U138" s="34">
        <f t="shared" si="199"/>
        <v>11.76</v>
      </c>
      <c r="V138" s="35">
        <f t="shared" si="200"/>
        <v>110</v>
      </c>
      <c r="W138" s="35">
        <f t="shared" si="201"/>
        <v>54</v>
      </c>
      <c r="X138" s="34">
        <f t="shared" si="202"/>
        <v>614.24</v>
      </c>
      <c r="Y138" s="34">
        <f t="shared" si="203"/>
        <v>1979.36</v>
      </c>
      <c r="Z138" s="34"/>
      <c r="AA138" s="45" t="s">
        <v>63</v>
      </c>
      <c r="AB138" s="46">
        <f t="shared" ref="AB138:AH138" si="214">K138+R138</f>
        <v>47.05</v>
      </c>
      <c r="AC138" s="46">
        <f t="shared" si="214"/>
        <v>940.93</v>
      </c>
      <c r="AD138" s="46">
        <f t="shared" si="214"/>
        <v>624.18</v>
      </c>
      <c r="AE138" s="46">
        <f t="shared" si="214"/>
        <v>39.2</v>
      </c>
      <c r="AF138" s="46">
        <f t="shared" si="214"/>
        <v>220</v>
      </c>
      <c r="AG138" s="46">
        <f t="shared" si="214"/>
        <v>108</v>
      </c>
      <c r="AH138" s="46">
        <f t="shared" si="214"/>
        <v>1979.36</v>
      </c>
      <c r="AI138" s="45" t="s">
        <v>33</v>
      </c>
    </row>
    <row r="139" s="146" customFormat="1" ht="16" customHeight="1" spans="1:35">
      <c r="A139" s="121">
        <f t="shared" si="188"/>
        <v>136</v>
      </c>
      <c r="B139" s="122" t="s">
        <v>111</v>
      </c>
      <c r="C139" s="155" t="s">
        <v>399</v>
      </c>
      <c r="D139" s="156" t="s">
        <v>400</v>
      </c>
      <c r="E139" s="122">
        <v>3920.55</v>
      </c>
      <c r="F139" s="122">
        <v>3920.55</v>
      </c>
      <c r="G139" s="125">
        <v>6241.75</v>
      </c>
      <c r="H139" s="122">
        <v>3920.55</v>
      </c>
      <c r="I139" s="125">
        <v>2200</v>
      </c>
      <c r="J139" s="125">
        <v>108</v>
      </c>
      <c r="K139" s="122">
        <f t="shared" si="189"/>
        <v>47.05</v>
      </c>
      <c r="L139" s="122">
        <f t="shared" si="190"/>
        <v>627.29</v>
      </c>
      <c r="M139" s="125">
        <f t="shared" si="191"/>
        <v>499.34</v>
      </c>
      <c r="N139" s="122">
        <f t="shared" si="192"/>
        <v>27.44</v>
      </c>
      <c r="O139" s="125">
        <f t="shared" si="193"/>
        <v>110</v>
      </c>
      <c r="P139" s="125">
        <f t="shared" si="194"/>
        <v>54</v>
      </c>
      <c r="Q139" s="125">
        <f t="shared" si="195"/>
        <v>1365.12</v>
      </c>
      <c r="R139" s="122">
        <f t="shared" si="196"/>
        <v>0</v>
      </c>
      <c r="S139" s="122">
        <f t="shared" si="197"/>
        <v>313.64</v>
      </c>
      <c r="T139" s="125">
        <f t="shared" si="198"/>
        <v>124.84</v>
      </c>
      <c r="U139" s="122">
        <f t="shared" si="199"/>
        <v>11.76</v>
      </c>
      <c r="V139" s="125">
        <f t="shared" si="200"/>
        <v>110</v>
      </c>
      <c r="W139" s="125">
        <f t="shared" si="201"/>
        <v>54</v>
      </c>
      <c r="X139" s="122">
        <f t="shared" si="202"/>
        <v>614.24</v>
      </c>
      <c r="Y139" s="122">
        <f t="shared" si="203"/>
        <v>1979.36</v>
      </c>
      <c r="Z139" s="122"/>
      <c r="AA139" s="143" t="s">
        <v>63</v>
      </c>
      <c r="AB139" s="144">
        <f t="shared" ref="AB139:AH139" si="215">K139+R139</f>
        <v>47.05</v>
      </c>
      <c r="AC139" s="144">
        <f t="shared" si="215"/>
        <v>940.93</v>
      </c>
      <c r="AD139" s="144">
        <f t="shared" si="215"/>
        <v>624.18</v>
      </c>
      <c r="AE139" s="144">
        <f t="shared" si="215"/>
        <v>39.2</v>
      </c>
      <c r="AF139" s="144">
        <f t="shared" si="215"/>
        <v>220</v>
      </c>
      <c r="AG139" s="144">
        <f t="shared" si="215"/>
        <v>108</v>
      </c>
      <c r="AH139" s="144">
        <f t="shared" si="215"/>
        <v>1979.36</v>
      </c>
      <c r="AI139" s="143" t="s">
        <v>33</v>
      </c>
    </row>
    <row r="140" s="15" customFormat="1" ht="16" customHeight="1" spans="1:35">
      <c r="A140" s="33">
        <f t="shared" si="188"/>
        <v>137</v>
      </c>
      <c r="B140" s="34" t="s">
        <v>111</v>
      </c>
      <c r="C140" s="37" t="s">
        <v>401</v>
      </c>
      <c r="D140" s="38" t="s">
        <v>402</v>
      </c>
      <c r="E140" s="34">
        <v>3920.55</v>
      </c>
      <c r="F140" s="34">
        <v>3920.55</v>
      </c>
      <c r="G140" s="35">
        <v>6241.75</v>
      </c>
      <c r="H140" s="34">
        <v>3920.55</v>
      </c>
      <c r="I140" s="35">
        <v>2200</v>
      </c>
      <c r="J140" s="35">
        <v>108</v>
      </c>
      <c r="K140" s="34">
        <f t="shared" si="189"/>
        <v>47.05</v>
      </c>
      <c r="L140" s="34">
        <f t="shared" si="190"/>
        <v>627.29</v>
      </c>
      <c r="M140" s="35">
        <f t="shared" si="191"/>
        <v>499.34</v>
      </c>
      <c r="N140" s="34">
        <f t="shared" si="192"/>
        <v>27.44</v>
      </c>
      <c r="O140" s="35">
        <f t="shared" si="193"/>
        <v>110</v>
      </c>
      <c r="P140" s="35">
        <f t="shared" si="194"/>
        <v>54</v>
      </c>
      <c r="Q140" s="35">
        <f t="shared" si="195"/>
        <v>1365.12</v>
      </c>
      <c r="R140" s="34">
        <f t="shared" si="196"/>
        <v>0</v>
      </c>
      <c r="S140" s="34">
        <f t="shared" si="197"/>
        <v>313.64</v>
      </c>
      <c r="T140" s="35">
        <f t="shared" si="198"/>
        <v>124.84</v>
      </c>
      <c r="U140" s="34">
        <f t="shared" si="199"/>
        <v>11.76</v>
      </c>
      <c r="V140" s="35">
        <f t="shared" si="200"/>
        <v>110</v>
      </c>
      <c r="W140" s="35">
        <f t="shared" si="201"/>
        <v>54</v>
      </c>
      <c r="X140" s="34">
        <f t="shared" si="202"/>
        <v>614.24</v>
      </c>
      <c r="Y140" s="34">
        <f t="shared" si="203"/>
        <v>1979.36</v>
      </c>
      <c r="Z140" s="34"/>
      <c r="AA140" s="45" t="s">
        <v>66</v>
      </c>
      <c r="AB140" s="46">
        <f t="shared" ref="AB140:AH140" si="216">K140+R140</f>
        <v>47.05</v>
      </c>
      <c r="AC140" s="46">
        <f t="shared" si="216"/>
        <v>940.93</v>
      </c>
      <c r="AD140" s="46">
        <f t="shared" si="216"/>
        <v>624.18</v>
      </c>
      <c r="AE140" s="46">
        <f t="shared" si="216"/>
        <v>39.2</v>
      </c>
      <c r="AF140" s="46">
        <f t="shared" si="216"/>
        <v>220</v>
      </c>
      <c r="AG140" s="46">
        <f t="shared" si="216"/>
        <v>108</v>
      </c>
      <c r="AH140" s="46">
        <f t="shared" si="216"/>
        <v>1979.36</v>
      </c>
      <c r="AI140" s="45" t="s">
        <v>36</v>
      </c>
    </row>
    <row r="141" s="15" customFormat="1" ht="16" customHeight="1" spans="1:35">
      <c r="A141" s="33">
        <f t="shared" si="188"/>
        <v>138</v>
      </c>
      <c r="B141" s="34" t="s">
        <v>111</v>
      </c>
      <c r="C141" s="37" t="s">
        <v>403</v>
      </c>
      <c r="D141" s="38" t="s">
        <v>404</v>
      </c>
      <c r="E141" s="34">
        <v>3920.55</v>
      </c>
      <c r="F141" s="34">
        <v>3920.55</v>
      </c>
      <c r="G141" s="35">
        <v>6241.75</v>
      </c>
      <c r="H141" s="34">
        <v>3920.55</v>
      </c>
      <c r="I141" s="35">
        <v>2200</v>
      </c>
      <c r="J141" s="35">
        <v>108</v>
      </c>
      <c r="K141" s="34">
        <f t="shared" si="189"/>
        <v>47.05</v>
      </c>
      <c r="L141" s="34">
        <f t="shared" si="190"/>
        <v>627.29</v>
      </c>
      <c r="M141" s="35">
        <f t="shared" si="191"/>
        <v>499.34</v>
      </c>
      <c r="N141" s="34">
        <f t="shared" si="192"/>
        <v>27.44</v>
      </c>
      <c r="O141" s="35">
        <f t="shared" si="193"/>
        <v>110</v>
      </c>
      <c r="P141" s="35">
        <f t="shared" si="194"/>
        <v>54</v>
      </c>
      <c r="Q141" s="35">
        <f t="shared" si="195"/>
        <v>1365.12</v>
      </c>
      <c r="R141" s="34">
        <f t="shared" si="196"/>
        <v>0</v>
      </c>
      <c r="S141" s="34">
        <f t="shared" si="197"/>
        <v>313.64</v>
      </c>
      <c r="T141" s="35">
        <f t="shared" si="198"/>
        <v>124.84</v>
      </c>
      <c r="U141" s="34">
        <f t="shared" si="199"/>
        <v>11.76</v>
      </c>
      <c r="V141" s="35">
        <f t="shared" si="200"/>
        <v>110</v>
      </c>
      <c r="W141" s="35">
        <f t="shared" si="201"/>
        <v>54</v>
      </c>
      <c r="X141" s="34">
        <f t="shared" si="202"/>
        <v>614.24</v>
      </c>
      <c r="Y141" s="34">
        <f t="shared" si="203"/>
        <v>1979.36</v>
      </c>
      <c r="Z141" s="34"/>
      <c r="AA141" s="45" t="s">
        <v>75</v>
      </c>
      <c r="AB141" s="46">
        <f t="shared" ref="AB141:AH141" si="217">K141+R141</f>
        <v>47.05</v>
      </c>
      <c r="AC141" s="46">
        <f t="shared" si="217"/>
        <v>940.93</v>
      </c>
      <c r="AD141" s="46">
        <f t="shared" si="217"/>
        <v>624.18</v>
      </c>
      <c r="AE141" s="46">
        <f t="shared" si="217"/>
        <v>39.2</v>
      </c>
      <c r="AF141" s="46">
        <f t="shared" si="217"/>
        <v>220</v>
      </c>
      <c r="AG141" s="46">
        <f t="shared" si="217"/>
        <v>108</v>
      </c>
      <c r="AH141" s="46">
        <f t="shared" si="217"/>
        <v>1979.36</v>
      </c>
      <c r="AI141" s="45" t="s">
        <v>33</v>
      </c>
    </row>
    <row r="142" s="15" customFormat="1" ht="16" customHeight="1" spans="1:35">
      <c r="A142" s="33">
        <f t="shared" si="188"/>
        <v>139</v>
      </c>
      <c r="B142" s="34" t="s">
        <v>111</v>
      </c>
      <c r="C142" s="37" t="s">
        <v>405</v>
      </c>
      <c r="D142" s="38" t="s">
        <v>406</v>
      </c>
      <c r="E142" s="34">
        <v>3920.55</v>
      </c>
      <c r="F142" s="34">
        <v>3920.55</v>
      </c>
      <c r="G142" s="35">
        <v>6241.75</v>
      </c>
      <c r="H142" s="34">
        <v>3920.55</v>
      </c>
      <c r="I142" s="35">
        <v>2200</v>
      </c>
      <c r="J142" s="35">
        <v>108</v>
      </c>
      <c r="K142" s="34">
        <f t="shared" si="189"/>
        <v>47.05</v>
      </c>
      <c r="L142" s="34">
        <f t="shared" si="190"/>
        <v>627.29</v>
      </c>
      <c r="M142" s="35">
        <f t="shared" si="191"/>
        <v>499.34</v>
      </c>
      <c r="N142" s="34">
        <f t="shared" si="192"/>
        <v>27.44</v>
      </c>
      <c r="O142" s="35">
        <f t="shared" si="193"/>
        <v>110</v>
      </c>
      <c r="P142" s="35">
        <f t="shared" si="194"/>
        <v>54</v>
      </c>
      <c r="Q142" s="35">
        <f t="shared" si="195"/>
        <v>1365.12</v>
      </c>
      <c r="R142" s="34">
        <f t="shared" si="196"/>
        <v>0</v>
      </c>
      <c r="S142" s="34">
        <f t="shared" si="197"/>
        <v>313.64</v>
      </c>
      <c r="T142" s="35">
        <f t="shared" si="198"/>
        <v>124.84</v>
      </c>
      <c r="U142" s="34">
        <f t="shared" si="199"/>
        <v>11.76</v>
      </c>
      <c r="V142" s="35">
        <f t="shared" si="200"/>
        <v>110</v>
      </c>
      <c r="W142" s="35">
        <f t="shared" si="201"/>
        <v>54</v>
      </c>
      <c r="X142" s="34">
        <f t="shared" si="202"/>
        <v>614.24</v>
      </c>
      <c r="Y142" s="34">
        <f t="shared" si="203"/>
        <v>1979.36</v>
      </c>
      <c r="Z142" s="34"/>
      <c r="AA142" s="45" t="s">
        <v>75</v>
      </c>
      <c r="AB142" s="46">
        <f t="shared" ref="AB142:AH142" si="218">K142+R142</f>
        <v>47.05</v>
      </c>
      <c r="AC142" s="46">
        <f t="shared" si="218"/>
        <v>940.93</v>
      </c>
      <c r="AD142" s="46">
        <f t="shared" si="218"/>
        <v>624.18</v>
      </c>
      <c r="AE142" s="46">
        <f t="shared" si="218"/>
        <v>39.2</v>
      </c>
      <c r="AF142" s="46">
        <f t="shared" si="218"/>
        <v>220</v>
      </c>
      <c r="AG142" s="46">
        <f t="shared" si="218"/>
        <v>108</v>
      </c>
      <c r="AH142" s="46">
        <f t="shared" si="218"/>
        <v>1979.36</v>
      </c>
      <c r="AI142" s="45" t="s">
        <v>33</v>
      </c>
    </row>
    <row r="143" s="15" customFormat="1" ht="16" customHeight="1" spans="1:35">
      <c r="A143" s="33">
        <f t="shared" si="188"/>
        <v>140</v>
      </c>
      <c r="B143" s="34" t="s">
        <v>233</v>
      </c>
      <c r="C143" s="54" t="s">
        <v>407</v>
      </c>
      <c r="D143" s="55" t="s">
        <v>408</v>
      </c>
      <c r="E143" s="35">
        <v>3920.55</v>
      </c>
      <c r="F143" s="34">
        <v>3920.55</v>
      </c>
      <c r="G143" s="35">
        <v>6241.75</v>
      </c>
      <c r="H143" s="35">
        <v>3920.55</v>
      </c>
      <c r="I143" s="35">
        <v>2200</v>
      </c>
      <c r="J143" s="35">
        <v>108</v>
      </c>
      <c r="K143" s="34">
        <f t="shared" si="189"/>
        <v>47.05</v>
      </c>
      <c r="L143" s="34">
        <f t="shared" si="190"/>
        <v>627.29</v>
      </c>
      <c r="M143" s="35">
        <f t="shared" si="191"/>
        <v>499.34</v>
      </c>
      <c r="N143" s="34">
        <f t="shared" si="192"/>
        <v>27.44</v>
      </c>
      <c r="O143" s="35">
        <f t="shared" si="193"/>
        <v>110</v>
      </c>
      <c r="P143" s="35">
        <f t="shared" si="194"/>
        <v>54</v>
      </c>
      <c r="Q143" s="35">
        <f t="shared" si="195"/>
        <v>1365.12</v>
      </c>
      <c r="R143" s="34">
        <f t="shared" si="196"/>
        <v>0</v>
      </c>
      <c r="S143" s="35">
        <f t="shared" si="197"/>
        <v>313.64</v>
      </c>
      <c r="T143" s="35">
        <f t="shared" si="198"/>
        <v>124.84</v>
      </c>
      <c r="U143" s="35">
        <f t="shared" si="199"/>
        <v>11.76</v>
      </c>
      <c r="V143" s="35">
        <f t="shared" si="200"/>
        <v>110</v>
      </c>
      <c r="W143" s="35">
        <f t="shared" si="201"/>
        <v>54</v>
      </c>
      <c r="X143" s="34">
        <f t="shared" si="202"/>
        <v>614.24</v>
      </c>
      <c r="Y143" s="35">
        <f t="shared" si="203"/>
        <v>1979.36</v>
      </c>
      <c r="Z143" s="35"/>
      <c r="AA143" s="45" t="s">
        <v>59</v>
      </c>
      <c r="AB143" s="46">
        <f t="shared" ref="AB143:AH143" si="219">K143+R143</f>
        <v>47.05</v>
      </c>
      <c r="AC143" s="46">
        <f t="shared" si="219"/>
        <v>940.93</v>
      </c>
      <c r="AD143" s="46">
        <f t="shared" si="219"/>
        <v>624.18</v>
      </c>
      <c r="AE143" s="46">
        <f t="shared" si="219"/>
        <v>39.2</v>
      </c>
      <c r="AF143" s="46">
        <f t="shared" si="219"/>
        <v>220</v>
      </c>
      <c r="AG143" s="46">
        <f t="shared" si="219"/>
        <v>108</v>
      </c>
      <c r="AH143" s="46">
        <f t="shared" si="219"/>
        <v>1979.36</v>
      </c>
      <c r="AI143" s="45" t="s">
        <v>33</v>
      </c>
    </row>
    <row r="144" s="15" customFormat="1" ht="16" customHeight="1" spans="1:35">
      <c r="A144" s="33">
        <f t="shared" si="188"/>
        <v>141</v>
      </c>
      <c r="B144" s="34" t="s">
        <v>148</v>
      </c>
      <c r="C144" s="54" t="s">
        <v>409</v>
      </c>
      <c r="D144" s="55" t="s">
        <v>410</v>
      </c>
      <c r="E144" s="35">
        <v>3920.55</v>
      </c>
      <c r="F144" s="34">
        <v>3920.55</v>
      </c>
      <c r="G144" s="35">
        <v>6241.75</v>
      </c>
      <c r="H144" s="35">
        <v>3920.55</v>
      </c>
      <c r="I144" s="35">
        <v>3180</v>
      </c>
      <c r="J144" s="35">
        <v>108</v>
      </c>
      <c r="K144" s="34">
        <f t="shared" si="189"/>
        <v>47.05</v>
      </c>
      <c r="L144" s="34">
        <f t="shared" si="190"/>
        <v>627.29</v>
      </c>
      <c r="M144" s="35">
        <f t="shared" si="191"/>
        <v>499.34</v>
      </c>
      <c r="N144" s="34">
        <f t="shared" si="192"/>
        <v>27.44</v>
      </c>
      <c r="O144" s="35">
        <f t="shared" si="193"/>
        <v>159</v>
      </c>
      <c r="P144" s="35">
        <f t="shared" si="194"/>
        <v>54</v>
      </c>
      <c r="Q144" s="35">
        <f t="shared" si="195"/>
        <v>1414.12</v>
      </c>
      <c r="R144" s="34">
        <f t="shared" si="196"/>
        <v>0</v>
      </c>
      <c r="S144" s="35">
        <f t="shared" si="197"/>
        <v>313.64</v>
      </c>
      <c r="T144" s="35">
        <f t="shared" si="198"/>
        <v>124.84</v>
      </c>
      <c r="U144" s="35">
        <f t="shared" si="199"/>
        <v>11.76</v>
      </c>
      <c r="V144" s="35">
        <f t="shared" si="200"/>
        <v>159</v>
      </c>
      <c r="W144" s="35">
        <f t="shared" si="201"/>
        <v>54</v>
      </c>
      <c r="X144" s="34">
        <f t="shared" si="202"/>
        <v>663.24</v>
      </c>
      <c r="Y144" s="35">
        <f t="shared" si="203"/>
        <v>2077.36</v>
      </c>
      <c r="Z144" s="35"/>
      <c r="AA144" s="45" t="s">
        <v>72</v>
      </c>
      <c r="AB144" s="46">
        <f t="shared" ref="AB144:AH144" si="220">K144+R144</f>
        <v>47.05</v>
      </c>
      <c r="AC144" s="46">
        <f t="shared" si="220"/>
        <v>940.93</v>
      </c>
      <c r="AD144" s="46">
        <f t="shared" si="220"/>
        <v>624.18</v>
      </c>
      <c r="AE144" s="46">
        <f t="shared" si="220"/>
        <v>39.2</v>
      </c>
      <c r="AF144" s="46">
        <f t="shared" si="220"/>
        <v>318</v>
      </c>
      <c r="AG144" s="46">
        <f t="shared" si="220"/>
        <v>108</v>
      </c>
      <c r="AH144" s="46">
        <f t="shared" si="220"/>
        <v>2077.36</v>
      </c>
      <c r="AI144" s="45" t="s">
        <v>36</v>
      </c>
    </row>
    <row r="145" s="15" customFormat="1" ht="16" customHeight="1" spans="1:35">
      <c r="A145" s="33">
        <f t="shared" si="188"/>
        <v>142</v>
      </c>
      <c r="B145" s="34" t="s">
        <v>108</v>
      </c>
      <c r="C145" s="54" t="s">
        <v>411</v>
      </c>
      <c r="D145" s="55" t="s">
        <v>412</v>
      </c>
      <c r="E145" s="35">
        <v>3920.55</v>
      </c>
      <c r="F145" s="34">
        <v>3920.55</v>
      </c>
      <c r="G145" s="35">
        <v>6241.75</v>
      </c>
      <c r="H145" s="35">
        <v>3920.55</v>
      </c>
      <c r="I145" s="35">
        <v>4180</v>
      </c>
      <c r="J145" s="35">
        <v>108</v>
      </c>
      <c r="K145" s="34">
        <f t="shared" si="189"/>
        <v>47.05</v>
      </c>
      <c r="L145" s="34">
        <f t="shared" si="190"/>
        <v>627.29</v>
      </c>
      <c r="M145" s="35">
        <f t="shared" si="191"/>
        <v>499.34</v>
      </c>
      <c r="N145" s="34">
        <f t="shared" si="192"/>
        <v>27.44</v>
      </c>
      <c r="O145" s="35">
        <f t="shared" si="193"/>
        <v>209</v>
      </c>
      <c r="P145" s="35">
        <f t="shared" si="194"/>
        <v>54</v>
      </c>
      <c r="Q145" s="35">
        <f t="shared" si="195"/>
        <v>1464.12</v>
      </c>
      <c r="R145" s="34">
        <f t="shared" si="196"/>
        <v>0</v>
      </c>
      <c r="S145" s="35">
        <f t="shared" si="197"/>
        <v>313.64</v>
      </c>
      <c r="T145" s="35">
        <f t="shared" si="198"/>
        <v>124.84</v>
      </c>
      <c r="U145" s="35">
        <f t="shared" si="199"/>
        <v>11.76</v>
      </c>
      <c r="V145" s="35">
        <f t="shared" si="200"/>
        <v>209</v>
      </c>
      <c r="W145" s="35">
        <f t="shared" si="201"/>
        <v>54</v>
      </c>
      <c r="X145" s="34">
        <f t="shared" si="202"/>
        <v>713.24</v>
      </c>
      <c r="Y145" s="35">
        <f t="shared" si="203"/>
        <v>2177.36</v>
      </c>
      <c r="Z145" s="35"/>
      <c r="AA145" s="45" t="s">
        <v>53</v>
      </c>
      <c r="AB145" s="46">
        <f t="shared" ref="AB145:AH145" si="221">K145+R145</f>
        <v>47.05</v>
      </c>
      <c r="AC145" s="46">
        <f t="shared" si="221"/>
        <v>940.93</v>
      </c>
      <c r="AD145" s="46">
        <f t="shared" si="221"/>
        <v>624.18</v>
      </c>
      <c r="AE145" s="46">
        <f t="shared" si="221"/>
        <v>39.2</v>
      </c>
      <c r="AF145" s="46">
        <f t="shared" si="221"/>
        <v>418</v>
      </c>
      <c r="AG145" s="46">
        <f t="shared" si="221"/>
        <v>108</v>
      </c>
      <c r="AH145" s="46">
        <f t="shared" si="221"/>
        <v>2177.36</v>
      </c>
      <c r="AI145" s="45" t="s">
        <v>35</v>
      </c>
    </row>
    <row r="146" s="17" customFormat="1" ht="16" customHeight="1" spans="1:36">
      <c r="A146" s="33">
        <f t="shared" si="188"/>
        <v>143</v>
      </c>
      <c r="B146" s="34" t="s">
        <v>41</v>
      </c>
      <c r="C146" s="56" t="s">
        <v>413</v>
      </c>
      <c r="D146" s="36" t="s">
        <v>414</v>
      </c>
      <c r="E146" s="34">
        <v>3920.55</v>
      </c>
      <c r="F146" s="34">
        <v>3920.55</v>
      </c>
      <c r="G146" s="35">
        <v>6241.75</v>
      </c>
      <c r="H146" s="34">
        <v>3920.55</v>
      </c>
      <c r="I146" s="35">
        <v>4180</v>
      </c>
      <c r="J146" s="35">
        <v>108</v>
      </c>
      <c r="K146" s="34">
        <f t="shared" si="189"/>
        <v>47.05</v>
      </c>
      <c r="L146" s="34">
        <f t="shared" si="190"/>
        <v>627.29</v>
      </c>
      <c r="M146" s="35">
        <f t="shared" si="191"/>
        <v>499.34</v>
      </c>
      <c r="N146" s="34">
        <f t="shared" si="192"/>
        <v>27.44</v>
      </c>
      <c r="O146" s="35">
        <f t="shared" si="193"/>
        <v>209</v>
      </c>
      <c r="P146" s="35">
        <f t="shared" si="194"/>
        <v>54</v>
      </c>
      <c r="Q146" s="35">
        <f t="shared" si="195"/>
        <v>1464.12</v>
      </c>
      <c r="R146" s="34">
        <f t="shared" si="196"/>
        <v>0</v>
      </c>
      <c r="S146" s="34">
        <f t="shared" si="197"/>
        <v>313.64</v>
      </c>
      <c r="T146" s="35">
        <f t="shared" si="198"/>
        <v>124.84</v>
      </c>
      <c r="U146" s="34">
        <f t="shared" si="199"/>
        <v>11.76</v>
      </c>
      <c r="V146" s="35">
        <f t="shared" si="200"/>
        <v>209</v>
      </c>
      <c r="W146" s="35">
        <f t="shared" si="201"/>
        <v>54</v>
      </c>
      <c r="X146" s="34">
        <f t="shared" si="202"/>
        <v>713.24</v>
      </c>
      <c r="Y146" s="34">
        <f t="shared" si="203"/>
        <v>2177.36</v>
      </c>
      <c r="Z146" s="34"/>
      <c r="AA146" s="45" t="s">
        <v>41</v>
      </c>
      <c r="AB146" s="46">
        <f t="shared" ref="AB146:AH146" si="222">K146+R146</f>
        <v>47.05</v>
      </c>
      <c r="AC146" s="46">
        <f t="shared" si="222"/>
        <v>940.93</v>
      </c>
      <c r="AD146" s="46">
        <f t="shared" si="222"/>
        <v>624.18</v>
      </c>
      <c r="AE146" s="46">
        <f t="shared" si="222"/>
        <v>39.2</v>
      </c>
      <c r="AF146" s="46">
        <f t="shared" si="222"/>
        <v>418</v>
      </c>
      <c r="AG146" s="46">
        <f t="shared" si="222"/>
        <v>108</v>
      </c>
      <c r="AH146" s="46">
        <f t="shared" si="222"/>
        <v>2177.36</v>
      </c>
      <c r="AI146" s="45" t="s">
        <v>31</v>
      </c>
      <c r="AJ146" s="15"/>
    </row>
    <row r="147" s="17" customFormat="1" ht="16" customHeight="1" spans="1:36">
      <c r="A147" s="33">
        <f t="shared" si="188"/>
        <v>144</v>
      </c>
      <c r="B147" s="34" t="s">
        <v>138</v>
      </c>
      <c r="C147" s="56" t="s">
        <v>415</v>
      </c>
      <c r="D147" s="36" t="s">
        <v>416</v>
      </c>
      <c r="E147" s="34">
        <v>3920.55</v>
      </c>
      <c r="F147" s="34">
        <v>3920.55</v>
      </c>
      <c r="G147" s="35">
        <v>6241.75</v>
      </c>
      <c r="H147" s="34">
        <v>3920.55</v>
      </c>
      <c r="I147" s="35">
        <v>4180</v>
      </c>
      <c r="J147" s="35">
        <v>108</v>
      </c>
      <c r="K147" s="34">
        <f t="shared" si="189"/>
        <v>47.05</v>
      </c>
      <c r="L147" s="34">
        <f t="shared" si="190"/>
        <v>627.29</v>
      </c>
      <c r="M147" s="35">
        <f t="shared" si="191"/>
        <v>499.34</v>
      </c>
      <c r="N147" s="34">
        <f t="shared" si="192"/>
        <v>27.44</v>
      </c>
      <c r="O147" s="35">
        <f t="shared" si="193"/>
        <v>209</v>
      </c>
      <c r="P147" s="35">
        <f t="shared" si="194"/>
        <v>54</v>
      </c>
      <c r="Q147" s="35">
        <f t="shared" si="195"/>
        <v>1464.12</v>
      </c>
      <c r="R147" s="34">
        <f t="shared" si="196"/>
        <v>0</v>
      </c>
      <c r="S147" s="34">
        <f t="shared" si="197"/>
        <v>313.64</v>
      </c>
      <c r="T147" s="35">
        <f t="shared" si="198"/>
        <v>124.84</v>
      </c>
      <c r="U147" s="34">
        <f t="shared" si="199"/>
        <v>11.76</v>
      </c>
      <c r="V147" s="35">
        <f t="shared" si="200"/>
        <v>209</v>
      </c>
      <c r="W147" s="35">
        <f t="shared" si="201"/>
        <v>54</v>
      </c>
      <c r="X147" s="34">
        <f t="shared" si="202"/>
        <v>713.24</v>
      </c>
      <c r="Y147" s="34">
        <f t="shared" si="203"/>
        <v>2177.36</v>
      </c>
      <c r="Z147" s="34"/>
      <c r="AA147" s="45" t="s">
        <v>77</v>
      </c>
      <c r="AB147" s="46">
        <f t="shared" ref="AB147:AH147" si="223">K147+R147</f>
        <v>47.05</v>
      </c>
      <c r="AC147" s="46">
        <f t="shared" si="223"/>
        <v>940.93</v>
      </c>
      <c r="AD147" s="46">
        <f t="shared" si="223"/>
        <v>624.18</v>
      </c>
      <c r="AE147" s="46">
        <f t="shared" si="223"/>
        <v>39.2</v>
      </c>
      <c r="AF147" s="46">
        <f t="shared" si="223"/>
        <v>418</v>
      </c>
      <c r="AG147" s="46">
        <f t="shared" si="223"/>
        <v>108</v>
      </c>
      <c r="AH147" s="46">
        <f t="shared" si="223"/>
        <v>2177.36</v>
      </c>
      <c r="AI147" s="45" t="s">
        <v>31</v>
      </c>
      <c r="AJ147" s="15"/>
    </row>
    <row r="148" s="17" customFormat="1" ht="16" customHeight="1" spans="1:36">
      <c r="A148" s="33">
        <f t="shared" si="188"/>
        <v>145</v>
      </c>
      <c r="B148" s="34" t="s">
        <v>417</v>
      </c>
      <c r="C148" s="35" t="s">
        <v>418</v>
      </c>
      <c r="D148" s="36" t="s">
        <v>419</v>
      </c>
      <c r="E148" s="34">
        <v>3920.55</v>
      </c>
      <c r="F148" s="34">
        <v>3920.55</v>
      </c>
      <c r="G148" s="35">
        <v>6241.75</v>
      </c>
      <c r="H148" s="34">
        <v>3920.55</v>
      </c>
      <c r="I148" s="35">
        <v>3180</v>
      </c>
      <c r="J148" s="35">
        <v>108</v>
      </c>
      <c r="K148" s="34">
        <f t="shared" si="189"/>
        <v>47.05</v>
      </c>
      <c r="L148" s="34">
        <f t="shared" si="190"/>
        <v>627.29</v>
      </c>
      <c r="M148" s="35">
        <f t="shared" si="191"/>
        <v>499.34</v>
      </c>
      <c r="N148" s="34">
        <f t="shared" si="192"/>
        <v>27.44</v>
      </c>
      <c r="O148" s="35">
        <f t="shared" si="193"/>
        <v>159</v>
      </c>
      <c r="P148" s="35">
        <f t="shared" si="194"/>
        <v>54</v>
      </c>
      <c r="Q148" s="35">
        <f t="shared" si="195"/>
        <v>1414.12</v>
      </c>
      <c r="R148" s="34">
        <f t="shared" si="196"/>
        <v>0</v>
      </c>
      <c r="S148" s="34">
        <f t="shared" si="197"/>
        <v>313.64</v>
      </c>
      <c r="T148" s="35">
        <f t="shared" si="198"/>
        <v>124.84</v>
      </c>
      <c r="U148" s="34">
        <f t="shared" si="199"/>
        <v>11.76</v>
      </c>
      <c r="V148" s="35">
        <f t="shared" si="200"/>
        <v>159</v>
      </c>
      <c r="W148" s="35">
        <f t="shared" si="201"/>
        <v>54</v>
      </c>
      <c r="X148" s="34">
        <f t="shared" si="202"/>
        <v>663.24</v>
      </c>
      <c r="Y148" s="34">
        <f t="shared" si="203"/>
        <v>2077.36</v>
      </c>
      <c r="Z148" s="34"/>
      <c r="AA148" s="45" t="s">
        <v>50</v>
      </c>
      <c r="AB148" s="46">
        <f t="shared" ref="AB148:AH148" si="224">K148+R148</f>
        <v>47.05</v>
      </c>
      <c r="AC148" s="46">
        <f t="shared" si="224"/>
        <v>940.93</v>
      </c>
      <c r="AD148" s="46">
        <f t="shared" si="224"/>
        <v>624.18</v>
      </c>
      <c r="AE148" s="46">
        <f t="shared" si="224"/>
        <v>39.2</v>
      </c>
      <c r="AF148" s="46">
        <f t="shared" si="224"/>
        <v>318</v>
      </c>
      <c r="AG148" s="46">
        <f t="shared" si="224"/>
        <v>108</v>
      </c>
      <c r="AH148" s="46">
        <f t="shared" si="224"/>
        <v>2077.36</v>
      </c>
      <c r="AI148" s="45" t="s">
        <v>35</v>
      </c>
      <c r="AJ148" s="15"/>
    </row>
    <row r="149" s="17" customFormat="1" ht="16" customHeight="1" spans="1:36">
      <c r="A149" s="33">
        <f t="shared" si="188"/>
        <v>146</v>
      </c>
      <c r="B149" s="34" t="s">
        <v>417</v>
      </c>
      <c r="C149" s="35" t="s">
        <v>420</v>
      </c>
      <c r="D149" s="36" t="s">
        <v>421</v>
      </c>
      <c r="E149" s="34">
        <v>3920.55</v>
      </c>
      <c r="F149" s="34">
        <v>3920.55</v>
      </c>
      <c r="G149" s="35">
        <v>6241.75</v>
      </c>
      <c r="H149" s="34">
        <v>3920.55</v>
      </c>
      <c r="I149" s="35">
        <v>3180</v>
      </c>
      <c r="J149" s="35">
        <v>108</v>
      </c>
      <c r="K149" s="34">
        <f t="shared" si="189"/>
        <v>47.05</v>
      </c>
      <c r="L149" s="34">
        <f t="shared" si="190"/>
        <v>627.29</v>
      </c>
      <c r="M149" s="35">
        <f t="shared" si="191"/>
        <v>499.34</v>
      </c>
      <c r="N149" s="34">
        <f t="shared" si="192"/>
        <v>27.44</v>
      </c>
      <c r="O149" s="35">
        <f t="shared" si="193"/>
        <v>159</v>
      </c>
      <c r="P149" s="35">
        <f t="shared" si="194"/>
        <v>54</v>
      </c>
      <c r="Q149" s="35">
        <f t="shared" si="195"/>
        <v>1414.12</v>
      </c>
      <c r="R149" s="34">
        <f t="shared" si="196"/>
        <v>0</v>
      </c>
      <c r="S149" s="34">
        <f t="shared" si="197"/>
        <v>313.64</v>
      </c>
      <c r="T149" s="35">
        <f t="shared" si="198"/>
        <v>124.84</v>
      </c>
      <c r="U149" s="34">
        <f t="shared" si="199"/>
        <v>11.76</v>
      </c>
      <c r="V149" s="35">
        <f t="shared" si="200"/>
        <v>159</v>
      </c>
      <c r="W149" s="35">
        <f t="shared" si="201"/>
        <v>54</v>
      </c>
      <c r="X149" s="34">
        <f t="shared" si="202"/>
        <v>663.24</v>
      </c>
      <c r="Y149" s="34">
        <f t="shared" si="203"/>
        <v>2077.36</v>
      </c>
      <c r="Z149" s="34"/>
      <c r="AA149" s="45" t="s">
        <v>50</v>
      </c>
      <c r="AB149" s="46">
        <f t="shared" ref="AB149:AH149" si="225">K149+R149</f>
        <v>47.05</v>
      </c>
      <c r="AC149" s="46">
        <f t="shared" si="225"/>
        <v>940.93</v>
      </c>
      <c r="AD149" s="46">
        <f t="shared" si="225"/>
        <v>624.18</v>
      </c>
      <c r="AE149" s="46">
        <f t="shared" si="225"/>
        <v>39.2</v>
      </c>
      <c r="AF149" s="46">
        <f t="shared" si="225"/>
        <v>318</v>
      </c>
      <c r="AG149" s="46">
        <f t="shared" si="225"/>
        <v>108</v>
      </c>
      <c r="AH149" s="46">
        <f t="shared" si="225"/>
        <v>2077.36</v>
      </c>
      <c r="AI149" s="45" t="s">
        <v>35</v>
      </c>
      <c r="AJ149" s="15"/>
    </row>
    <row r="150" s="17" customFormat="1" ht="16" customHeight="1" spans="1:36">
      <c r="A150" s="33">
        <f t="shared" si="188"/>
        <v>147</v>
      </c>
      <c r="B150" s="34" t="s">
        <v>184</v>
      </c>
      <c r="C150" s="35" t="s">
        <v>422</v>
      </c>
      <c r="D150" s="36" t="s">
        <v>423</v>
      </c>
      <c r="E150" s="34">
        <v>3920.55</v>
      </c>
      <c r="F150" s="34">
        <v>3920.55</v>
      </c>
      <c r="G150" s="35">
        <v>6241.75</v>
      </c>
      <c r="H150" s="34">
        <v>3920.55</v>
      </c>
      <c r="I150" s="35">
        <v>3180</v>
      </c>
      <c r="J150" s="35">
        <v>108</v>
      </c>
      <c r="K150" s="34">
        <f t="shared" si="189"/>
        <v>47.05</v>
      </c>
      <c r="L150" s="34">
        <f t="shared" si="190"/>
        <v>627.29</v>
      </c>
      <c r="M150" s="35">
        <f t="shared" si="191"/>
        <v>499.34</v>
      </c>
      <c r="N150" s="34">
        <f t="shared" si="192"/>
        <v>27.44</v>
      </c>
      <c r="O150" s="35">
        <f t="shared" si="193"/>
        <v>159</v>
      </c>
      <c r="P150" s="35">
        <f t="shared" si="194"/>
        <v>54</v>
      </c>
      <c r="Q150" s="35">
        <f t="shared" si="195"/>
        <v>1414.12</v>
      </c>
      <c r="R150" s="34">
        <f t="shared" si="196"/>
        <v>0</v>
      </c>
      <c r="S150" s="34">
        <f t="shared" si="197"/>
        <v>313.64</v>
      </c>
      <c r="T150" s="35">
        <f t="shared" si="198"/>
        <v>124.84</v>
      </c>
      <c r="U150" s="34">
        <f t="shared" si="199"/>
        <v>11.76</v>
      </c>
      <c r="V150" s="35">
        <f t="shared" si="200"/>
        <v>159</v>
      </c>
      <c r="W150" s="35">
        <f t="shared" si="201"/>
        <v>54</v>
      </c>
      <c r="X150" s="34">
        <f t="shared" si="202"/>
        <v>663.24</v>
      </c>
      <c r="Y150" s="34">
        <f t="shared" si="203"/>
        <v>2077.36</v>
      </c>
      <c r="Z150" s="34"/>
      <c r="AA150" s="45" t="s">
        <v>47</v>
      </c>
      <c r="AB150" s="46">
        <f t="shared" ref="AB150:AH150" si="226">K150+R150</f>
        <v>47.05</v>
      </c>
      <c r="AC150" s="46">
        <f t="shared" si="226"/>
        <v>940.93</v>
      </c>
      <c r="AD150" s="46">
        <f t="shared" si="226"/>
        <v>624.18</v>
      </c>
      <c r="AE150" s="46">
        <f t="shared" si="226"/>
        <v>39.2</v>
      </c>
      <c r="AF150" s="46">
        <f t="shared" si="226"/>
        <v>318</v>
      </c>
      <c r="AG150" s="46">
        <f t="shared" si="226"/>
        <v>108</v>
      </c>
      <c r="AH150" s="46">
        <f t="shared" si="226"/>
        <v>2077.36</v>
      </c>
      <c r="AI150" s="45" t="s">
        <v>33</v>
      </c>
      <c r="AJ150" s="15"/>
    </row>
    <row r="151" s="17" customFormat="1" ht="16" customHeight="1" spans="1:36">
      <c r="A151" s="33">
        <f t="shared" si="188"/>
        <v>148</v>
      </c>
      <c r="B151" s="34" t="s">
        <v>148</v>
      </c>
      <c r="C151" s="35" t="s">
        <v>424</v>
      </c>
      <c r="D151" s="36" t="s">
        <v>425</v>
      </c>
      <c r="E151" s="34">
        <v>3920.55</v>
      </c>
      <c r="F151" s="34">
        <v>3920.55</v>
      </c>
      <c r="G151" s="35">
        <v>6241.75</v>
      </c>
      <c r="H151" s="34">
        <v>3920.55</v>
      </c>
      <c r="I151" s="35">
        <v>2200</v>
      </c>
      <c r="J151" s="35">
        <v>108</v>
      </c>
      <c r="K151" s="34">
        <f t="shared" si="189"/>
        <v>47.05</v>
      </c>
      <c r="L151" s="34">
        <f t="shared" si="190"/>
        <v>627.29</v>
      </c>
      <c r="M151" s="35">
        <f t="shared" si="191"/>
        <v>499.34</v>
      </c>
      <c r="N151" s="34">
        <f t="shared" si="192"/>
        <v>27.44</v>
      </c>
      <c r="O151" s="35">
        <f t="shared" si="193"/>
        <v>110</v>
      </c>
      <c r="P151" s="35">
        <f t="shared" si="194"/>
        <v>54</v>
      </c>
      <c r="Q151" s="35">
        <f t="shared" si="195"/>
        <v>1365.12</v>
      </c>
      <c r="R151" s="34">
        <f t="shared" si="196"/>
        <v>0</v>
      </c>
      <c r="S151" s="34">
        <f t="shared" si="197"/>
        <v>313.64</v>
      </c>
      <c r="T151" s="35">
        <f t="shared" si="198"/>
        <v>124.84</v>
      </c>
      <c r="U151" s="34">
        <f t="shared" si="199"/>
        <v>11.76</v>
      </c>
      <c r="V151" s="35">
        <f t="shared" si="200"/>
        <v>110</v>
      </c>
      <c r="W151" s="35">
        <f t="shared" si="201"/>
        <v>54</v>
      </c>
      <c r="X151" s="34">
        <f t="shared" si="202"/>
        <v>614.24</v>
      </c>
      <c r="Y151" s="34">
        <f t="shared" si="203"/>
        <v>1979.36</v>
      </c>
      <c r="Z151" s="34"/>
      <c r="AA151" s="45" t="s">
        <v>72</v>
      </c>
      <c r="AB151" s="46">
        <f t="shared" ref="AB151:AH151" si="227">K151+R151</f>
        <v>47.05</v>
      </c>
      <c r="AC151" s="46">
        <f t="shared" si="227"/>
        <v>940.93</v>
      </c>
      <c r="AD151" s="46">
        <f t="shared" si="227"/>
        <v>624.18</v>
      </c>
      <c r="AE151" s="46">
        <f t="shared" si="227"/>
        <v>39.2</v>
      </c>
      <c r="AF151" s="46">
        <f t="shared" si="227"/>
        <v>220</v>
      </c>
      <c r="AG151" s="46">
        <f t="shared" si="227"/>
        <v>108</v>
      </c>
      <c r="AH151" s="46">
        <f t="shared" si="227"/>
        <v>1979.36</v>
      </c>
      <c r="AI151" s="45" t="s">
        <v>36</v>
      </c>
      <c r="AJ151" s="15"/>
    </row>
    <row r="152" s="17" customFormat="1" ht="16" customHeight="1" spans="1:36">
      <c r="A152" s="33">
        <f t="shared" si="188"/>
        <v>149</v>
      </c>
      <c r="B152" s="34" t="s">
        <v>148</v>
      </c>
      <c r="C152" s="35" t="s">
        <v>426</v>
      </c>
      <c r="D152" s="36" t="s">
        <v>427</v>
      </c>
      <c r="E152" s="34">
        <v>3920.55</v>
      </c>
      <c r="F152" s="34">
        <v>3920.55</v>
      </c>
      <c r="G152" s="35">
        <v>6241.75</v>
      </c>
      <c r="H152" s="34">
        <v>3920.55</v>
      </c>
      <c r="I152" s="35">
        <v>3180</v>
      </c>
      <c r="J152" s="35">
        <v>108</v>
      </c>
      <c r="K152" s="34">
        <f t="shared" si="189"/>
        <v>47.05</v>
      </c>
      <c r="L152" s="34">
        <f t="shared" si="190"/>
        <v>627.29</v>
      </c>
      <c r="M152" s="35">
        <f t="shared" si="191"/>
        <v>499.34</v>
      </c>
      <c r="N152" s="34">
        <f t="shared" si="192"/>
        <v>27.44</v>
      </c>
      <c r="O152" s="35">
        <f t="shared" si="193"/>
        <v>159</v>
      </c>
      <c r="P152" s="35">
        <f t="shared" si="194"/>
        <v>54</v>
      </c>
      <c r="Q152" s="35">
        <f t="shared" si="195"/>
        <v>1414.12</v>
      </c>
      <c r="R152" s="34">
        <f t="shared" si="196"/>
        <v>0</v>
      </c>
      <c r="S152" s="34">
        <f t="shared" si="197"/>
        <v>313.64</v>
      </c>
      <c r="T152" s="35">
        <f t="shared" si="198"/>
        <v>124.84</v>
      </c>
      <c r="U152" s="34">
        <f t="shared" si="199"/>
        <v>11.76</v>
      </c>
      <c r="V152" s="35">
        <f t="shared" si="200"/>
        <v>159</v>
      </c>
      <c r="W152" s="35">
        <f t="shared" si="201"/>
        <v>54</v>
      </c>
      <c r="X152" s="34">
        <f t="shared" si="202"/>
        <v>663.24</v>
      </c>
      <c r="Y152" s="34">
        <f t="shared" si="203"/>
        <v>2077.36</v>
      </c>
      <c r="Z152" s="34"/>
      <c r="AA152" s="45" t="s">
        <v>52</v>
      </c>
      <c r="AB152" s="46">
        <f t="shared" ref="AB152:AH152" si="228">K152+R152</f>
        <v>47.05</v>
      </c>
      <c r="AC152" s="46">
        <f t="shared" si="228"/>
        <v>940.93</v>
      </c>
      <c r="AD152" s="46">
        <f t="shared" si="228"/>
        <v>624.18</v>
      </c>
      <c r="AE152" s="46">
        <f t="shared" si="228"/>
        <v>39.2</v>
      </c>
      <c r="AF152" s="46">
        <f t="shared" si="228"/>
        <v>318</v>
      </c>
      <c r="AG152" s="46">
        <f t="shared" si="228"/>
        <v>108</v>
      </c>
      <c r="AH152" s="46">
        <f t="shared" si="228"/>
        <v>2077.36</v>
      </c>
      <c r="AI152" s="45" t="s">
        <v>36</v>
      </c>
      <c r="AJ152" s="15"/>
    </row>
    <row r="153" s="17" customFormat="1" ht="16" customHeight="1" spans="1:36">
      <c r="A153" s="33">
        <f t="shared" si="188"/>
        <v>150</v>
      </c>
      <c r="B153" s="34" t="s">
        <v>148</v>
      </c>
      <c r="C153" s="35" t="s">
        <v>428</v>
      </c>
      <c r="D153" s="36" t="s">
        <v>429</v>
      </c>
      <c r="E153" s="34">
        <v>3920.55</v>
      </c>
      <c r="F153" s="34">
        <v>3920.55</v>
      </c>
      <c r="G153" s="35">
        <v>6241.75</v>
      </c>
      <c r="H153" s="34">
        <v>3920.55</v>
      </c>
      <c r="I153" s="35">
        <v>3180</v>
      </c>
      <c r="J153" s="35">
        <v>108</v>
      </c>
      <c r="K153" s="34">
        <f t="shared" si="189"/>
        <v>47.05</v>
      </c>
      <c r="L153" s="34">
        <f t="shared" si="190"/>
        <v>627.29</v>
      </c>
      <c r="M153" s="35">
        <f t="shared" si="191"/>
        <v>499.34</v>
      </c>
      <c r="N153" s="34">
        <f t="shared" si="192"/>
        <v>27.44</v>
      </c>
      <c r="O153" s="35">
        <f t="shared" si="193"/>
        <v>159</v>
      </c>
      <c r="P153" s="35">
        <f t="shared" si="194"/>
        <v>54</v>
      </c>
      <c r="Q153" s="35">
        <f t="shared" si="195"/>
        <v>1414.12</v>
      </c>
      <c r="R153" s="34">
        <f t="shared" si="196"/>
        <v>0</v>
      </c>
      <c r="S153" s="34">
        <f t="shared" si="197"/>
        <v>313.64</v>
      </c>
      <c r="T153" s="35">
        <f t="shared" si="198"/>
        <v>124.84</v>
      </c>
      <c r="U153" s="34">
        <f t="shared" si="199"/>
        <v>11.76</v>
      </c>
      <c r="V153" s="35">
        <f t="shared" si="200"/>
        <v>159</v>
      </c>
      <c r="W153" s="35">
        <f t="shared" si="201"/>
        <v>54</v>
      </c>
      <c r="X153" s="34">
        <f t="shared" si="202"/>
        <v>663.24</v>
      </c>
      <c r="Y153" s="34">
        <f t="shared" si="203"/>
        <v>2077.36</v>
      </c>
      <c r="Z153" s="34"/>
      <c r="AA153" s="45" t="s">
        <v>51</v>
      </c>
      <c r="AB153" s="46">
        <f t="shared" ref="AB153:AH153" si="229">K153+R153</f>
        <v>47.05</v>
      </c>
      <c r="AC153" s="46">
        <f t="shared" si="229"/>
        <v>940.93</v>
      </c>
      <c r="AD153" s="46">
        <f t="shared" si="229"/>
        <v>624.18</v>
      </c>
      <c r="AE153" s="46">
        <f t="shared" si="229"/>
        <v>39.2</v>
      </c>
      <c r="AF153" s="46">
        <f t="shared" si="229"/>
        <v>318</v>
      </c>
      <c r="AG153" s="46">
        <f t="shared" si="229"/>
        <v>108</v>
      </c>
      <c r="AH153" s="46">
        <f t="shared" si="229"/>
        <v>2077.36</v>
      </c>
      <c r="AI153" s="45" t="s">
        <v>36</v>
      </c>
      <c r="AJ153" s="15"/>
    </row>
    <row r="154" s="17" customFormat="1" ht="16" customHeight="1" spans="1:36">
      <c r="A154" s="33">
        <f t="shared" si="188"/>
        <v>151</v>
      </c>
      <c r="B154" s="34" t="s">
        <v>148</v>
      </c>
      <c r="C154" s="35" t="s">
        <v>430</v>
      </c>
      <c r="D154" s="36" t="s">
        <v>431</v>
      </c>
      <c r="E154" s="34">
        <v>3920.55</v>
      </c>
      <c r="F154" s="34">
        <v>3920.55</v>
      </c>
      <c r="G154" s="35">
        <v>6241.75</v>
      </c>
      <c r="H154" s="34">
        <v>3920.55</v>
      </c>
      <c r="I154" s="35">
        <v>3180</v>
      </c>
      <c r="J154" s="35">
        <v>108</v>
      </c>
      <c r="K154" s="34">
        <f t="shared" si="189"/>
        <v>47.05</v>
      </c>
      <c r="L154" s="34">
        <f t="shared" si="190"/>
        <v>627.29</v>
      </c>
      <c r="M154" s="35">
        <f t="shared" si="191"/>
        <v>499.34</v>
      </c>
      <c r="N154" s="34">
        <f t="shared" si="192"/>
        <v>27.44</v>
      </c>
      <c r="O154" s="35">
        <f t="shared" si="193"/>
        <v>159</v>
      </c>
      <c r="P154" s="35">
        <f t="shared" si="194"/>
        <v>54</v>
      </c>
      <c r="Q154" s="35">
        <f t="shared" si="195"/>
        <v>1414.12</v>
      </c>
      <c r="R154" s="34">
        <f t="shared" si="196"/>
        <v>0</v>
      </c>
      <c r="S154" s="34">
        <f t="shared" si="197"/>
        <v>313.64</v>
      </c>
      <c r="T154" s="35">
        <f t="shared" si="198"/>
        <v>124.84</v>
      </c>
      <c r="U154" s="34">
        <f t="shared" si="199"/>
        <v>11.76</v>
      </c>
      <c r="V154" s="35">
        <f t="shared" si="200"/>
        <v>159</v>
      </c>
      <c r="W154" s="35">
        <f t="shared" si="201"/>
        <v>54</v>
      </c>
      <c r="X154" s="34">
        <f t="shared" si="202"/>
        <v>663.24</v>
      </c>
      <c r="Y154" s="34">
        <f t="shared" si="203"/>
        <v>2077.36</v>
      </c>
      <c r="Z154" s="34"/>
      <c r="AA154" s="45" t="s">
        <v>52</v>
      </c>
      <c r="AB154" s="46">
        <f t="shared" ref="AB154:AH154" si="230">K154+R154</f>
        <v>47.05</v>
      </c>
      <c r="AC154" s="46">
        <f t="shared" si="230"/>
        <v>940.93</v>
      </c>
      <c r="AD154" s="46">
        <f t="shared" si="230"/>
        <v>624.18</v>
      </c>
      <c r="AE154" s="46">
        <f t="shared" si="230"/>
        <v>39.2</v>
      </c>
      <c r="AF154" s="46">
        <f t="shared" si="230"/>
        <v>318</v>
      </c>
      <c r="AG154" s="46">
        <f t="shared" si="230"/>
        <v>108</v>
      </c>
      <c r="AH154" s="46">
        <f t="shared" si="230"/>
        <v>2077.36</v>
      </c>
      <c r="AI154" s="45" t="s">
        <v>36</v>
      </c>
      <c r="AJ154" s="15"/>
    </row>
    <row r="155" s="17" customFormat="1" ht="16" customHeight="1" spans="1:36">
      <c r="A155" s="33">
        <f t="shared" si="188"/>
        <v>152</v>
      </c>
      <c r="B155" s="34" t="s">
        <v>41</v>
      </c>
      <c r="C155" s="35" t="s">
        <v>432</v>
      </c>
      <c r="D155" s="36" t="s">
        <v>433</v>
      </c>
      <c r="E155" s="34">
        <v>3920.55</v>
      </c>
      <c r="F155" s="34">
        <v>3920.55</v>
      </c>
      <c r="G155" s="35">
        <v>6241.75</v>
      </c>
      <c r="H155" s="34">
        <v>3920.55</v>
      </c>
      <c r="I155" s="35">
        <v>4180</v>
      </c>
      <c r="J155" s="35">
        <v>108</v>
      </c>
      <c r="K155" s="34">
        <f t="shared" si="189"/>
        <v>47.05</v>
      </c>
      <c r="L155" s="34">
        <f t="shared" si="190"/>
        <v>627.29</v>
      </c>
      <c r="M155" s="35">
        <f t="shared" si="191"/>
        <v>499.34</v>
      </c>
      <c r="N155" s="34">
        <f t="shared" si="192"/>
        <v>27.44</v>
      </c>
      <c r="O155" s="35">
        <f t="shared" si="193"/>
        <v>209</v>
      </c>
      <c r="P155" s="35">
        <f t="shared" si="194"/>
        <v>54</v>
      </c>
      <c r="Q155" s="35">
        <f t="shared" si="195"/>
        <v>1464.12</v>
      </c>
      <c r="R155" s="34">
        <f t="shared" si="196"/>
        <v>0</v>
      </c>
      <c r="S155" s="34">
        <f t="shared" si="197"/>
        <v>313.64</v>
      </c>
      <c r="T155" s="35">
        <f t="shared" si="198"/>
        <v>124.84</v>
      </c>
      <c r="U155" s="34">
        <f t="shared" si="199"/>
        <v>11.76</v>
      </c>
      <c r="V155" s="35">
        <f t="shared" si="200"/>
        <v>209</v>
      </c>
      <c r="W155" s="35">
        <f t="shared" si="201"/>
        <v>54</v>
      </c>
      <c r="X155" s="34">
        <f t="shared" si="202"/>
        <v>713.24</v>
      </c>
      <c r="Y155" s="34">
        <f t="shared" si="203"/>
        <v>2177.36</v>
      </c>
      <c r="Z155" s="34"/>
      <c r="AA155" s="45" t="s">
        <v>41</v>
      </c>
      <c r="AB155" s="46">
        <f t="shared" ref="AB155:AH155" si="231">K155+R155</f>
        <v>47.05</v>
      </c>
      <c r="AC155" s="46">
        <f t="shared" si="231"/>
        <v>940.93</v>
      </c>
      <c r="AD155" s="46">
        <f t="shared" si="231"/>
        <v>624.18</v>
      </c>
      <c r="AE155" s="46">
        <f t="shared" si="231"/>
        <v>39.2</v>
      </c>
      <c r="AF155" s="46">
        <f t="shared" si="231"/>
        <v>418</v>
      </c>
      <c r="AG155" s="46">
        <f t="shared" si="231"/>
        <v>108</v>
      </c>
      <c r="AH155" s="46">
        <f t="shared" si="231"/>
        <v>2177.36</v>
      </c>
      <c r="AI155" s="45" t="s">
        <v>31</v>
      </c>
      <c r="AJ155" s="15"/>
    </row>
    <row r="156" s="15" customFormat="1" ht="16" customHeight="1" spans="1:35">
      <c r="A156" s="33">
        <f t="shared" si="188"/>
        <v>153</v>
      </c>
      <c r="B156" s="34" t="s">
        <v>434</v>
      </c>
      <c r="C156" s="35" t="s">
        <v>435</v>
      </c>
      <c r="D156" s="36" t="s">
        <v>436</v>
      </c>
      <c r="E156" s="34">
        <v>3920.55</v>
      </c>
      <c r="F156" s="34">
        <v>3920.55</v>
      </c>
      <c r="G156" s="35">
        <v>6241.75</v>
      </c>
      <c r="H156" s="34">
        <v>3920.55</v>
      </c>
      <c r="I156" s="35">
        <v>4180</v>
      </c>
      <c r="J156" s="35">
        <v>108</v>
      </c>
      <c r="K156" s="34">
        <f t="shared" si="189"/>
        <v>47.05</v>
      </c>
      <c r="L156" s="34">
        <f t="shared" si="190"/>
        <v>627.29</v>
      </c>
      <c r="M156" s="35">
        <f t="shared" si="191"/>
        <v>499.34</v>
      </c>
      <c r="N156" s="34">
        <f t="shared" si="192"/>
        <v>27.44</v>
      </c>
      <c r="O156" s="35">
        <f t="shared" si="193"/>
        <v>209</v>
      </c>
      <c r="P156" s="35">
        <f t="shared" si="194"/>
        <v>54</v>
      </c>
      <c r="Q156" s="35">
        <f t="shared" si="195"/>
        <v>1464.12</v>
      </c>
      <c r="R156" s="34">
        <f t="shared" si="196"/>
        <v>0</v>
      </c>
      <c r="S156" s="34">
        <f t="shared" si="197"/>
        <v>313.64</v>
      </c>
      <c r="T156" s="35">
        <f t="shared" si="198"/>
        <v>124.84</v>
      </c>
      <c r="U156" s="34">
        <f t="shared" si="199"/>
        <v>11.76</v>
      </c>
      <c r="V156" s="35">
        <f t="shared" si="200"/>
        <v>209</v>
      </c>
      <c r="W156" s="35">
        <f t="shared" si="201"/>
        <v>54</v>
      </c>
      <c r="X156" s="34">
        <f t="shared" si="202"/>
        <v>713.24</v>
      </c>
      <c r="Y156" s="34">
        <f t="shared" si="203"/>
        <v>2177.36</v>
      </c>
      <c r="Z156" s="34"/>
      <c r="AA156" s="45" t="s">
        <v>72</v>
      </c>
      <c r="AB156" s="46">
        <f t="shared" ref="AB156:AH156" si="232">K156+R156</f>
        <v>47.05</v>
      </c>
      <c r="AC156" s="46">
        <f t="shared" si="232"/>
        <v>940.93</v>
      </c>
      <c r="AD156" s="46">
        <f t="shared" si="232"/>
        <v>624.18</v>
      </c>
      <c r="AE156" s="46">
        <f t="shared" si="232"/>
        <v>39.2</v>
      </c>
      <c r="AF156" s="46">
        <f t="shared" si="232"/>
        <v>418</v>
      </c>
      <c r="AG156" s="46">
        <f t="shared" si="232"/>
        <v>108</v>
      </c>
      <c r="AH156" s="46">
        <f t="shared" si="232"/>
        <v>2177.36</v>
      </c>
      <c r="AI156" s="45" t="s">
        <v>36</v>
      </c>
    </row>
    <row r="157" s="15" customFormat="1" ht="16" customHeight="1" spans="1:35">
      <c r="A157" s="33">
        <f t="shared" si="188"/>
        <v>154</v>
      </c>
      <c r="B157" s="34" t="s">
        <v>190</v>
      </c>
      <c r="C157" s="35" t="s">
        <v>437</v>
      </c>
      <c r="D157" s="36" t="s">
        <v>438</v>
      </c>
      <c r="E157" s="34">
        <v>3920.55</v>
      </c>
      <c r="F157" s="34">
        <v>3920.55</v>
      </c>
      <c r="G157" s="35">
        <v>6241.75</v>
      </c>
      <c r="H157" s="34">
        <v>3920.55</v>
      </c>
      <c r="I157" s="35">
        <v>3180</v>
      </c>
      <c r="J157" s="35">
        <v>108</v>
      </c>
      <c r="K157" s="34">
        <f t="shared" si="189"/>
        <v>47.05</v>
      </c>
      <c r="L157" s="34">
        <f t="shared" si="190"/>
        <v>627.29</v>
      </c>
      <c r="M157" s="35">
        <f t="shared" si="191"/>
        <v>499.34</v>
      </c>
      <c r="N157" s="34">
        <f t="shared" si="192"/>
        <v>27.44</v>
      </c>
      <c r="O157" s="35">
        <f t="shared" si="193"/>
        <v>159</v>
      </c>
      <c r="P157" s="35">
        <f t="shared" si="194"/>
        <v>54</v>
      </c>
      <c r="Q157" s="35">
        <f t="shared" si="195"/>
        <v>1414.12</v>
      </c>
      <c r="R157" s="34">
        <f t="shared" si="196"/>
        <v>0</v>
      </c>
      <c r="S157" s="34">
        <f t="shared" si="197"/>
        <v>313.64</v>
      </c>
      <c r="T157" s="35">
        <f t="shared" si="198"/>
        <v>124.84</v>
      </c>
      <c r="U157" s="34">
        <f t="shared" si="199"/>
        <v>11.76</v>
      </c>
      <c r="V157" s="35">
        <f t="shared" si="200"/>
        <v>159</v>
      </c>
      <c r="W157" s="35">
        <f t="shared" si="201"/>
        <v>54</v>
      </c>
      <c r="X157" s="34">
        <f t="shared" si="202"/>
        <v>663.24</v>
      </c>
      <c r="Y157" s="34">
        <f t="shared" si="203"/>
        <v>2077.36</v>
      </c>
      <c r="Z157" s="34"/>
      <c r="AA157" s="45" t="s">
        <v>48</v>
      </c>
      <c r="AB157" s="46">
        <f t="shared" ref="AB157:AH157" si="233">K157+R157</f>
        <v>47.05</v>
      </c>
      <c r="AC157" s="46">
        <f t="shared" si="233"/>
        <v>940.93</v>
      </c>
      <c r="AD157" s="46">
        <f t="shared" si="233"/>
        <v>624.18</v>
      </c>
      <c r="AE157" s="46">
        <f t="shared" si="233"/>
        <v>39.2</v>
      </c>
      <c r="AF157" s="46">
        <f t="shared" si="233"/>
        <v>318</v>
      </c>
      <c r="AG157" s="46">
        <f t="shared" si="233"/>
        <v>108</v>
      </c>
      <c r="AH157" s="46">
        <f t="shared" si="233"/>
        <v>2077.36</v>
      </c>
      <c r="AI157" s="45" t="s">
        <v>34</v>
      </c>
    </row>
    <row r="158" s="15" customFormat="1" ht="16" customHeight="1" spans="1:35">
      <c r="A158" s="33">
        <f t="shared" si="188"/>
        <v>155</v>
      </c>
      <c r="B158" s="34" t="s">
        <v>190</v>
      </c>
      <c r="C158" s="35" t="s">
        <v>439</v>
      </c>
      <c r="D158" s="36" t="s">
        <v>440</v>
      </c>
      <c r="E158" s="34">
        <v>3920.55</v>
      </c>
      <c r="F158" s="34">
        <v>3920.55</v>
      </c>
      <c r="G158" s="35">
        <v>6241.75</v>
      </c>
      <c r="H158" s="34">
        <v>3920.55</v>
      </c>
      <c r="I158" s="35">
        <v>3180</v>
      </c>
      <c r="J158" s="35">
        <v>108</v>
      </c>
      <c r="K158" s="34">
        <f t="shared" si="189"/>
        <v>47.05</v>
      </c>
      <c r="L158" s="34">
        <f t="shared" si="190"/>
        <v>627.29</v>
      </c>
      <c r="M158" s="35">
        <f t="shared" si="191"/>
        <v>499.34</v>
      </c>
      <c r="N158" s="34">
        <f t="shared" si="192"/>
        <v>27.44</v>
      </c>
      <c r="O158" s="35">
        <f t="shared" si="193"/>
        <v>159</v>
      </c>
      <c r="P158" s="35">
        <f t="shared" si="194"/>
        <v>54</v>
      </c>
      <c r="Q158" s="35">
        <f t="shared" si="195"/>
        <v>1414.12</v>
      </c>
      <c r="R158" s="34">
        <f t="shared" si="196"/>
        <v>0</v>
      </c>
      <c r="S158" s="34">
        <f t="shared" si="197"/>
        <v>313.64</v>
      </c>
      <c r="T158" s="35">
        <f t="shared" si="198"/>
        <v>124.84</v>
      </c>
      <c r="U158" s="34">
        <f t="shared" si="199"/>
        <v>11.76</v>
      </c>
      <c r="V158" s="35">
        <f t="shared" si="200"/>
        <v>159</v>
      </c>
      <c r="W158" s="35">
        <f t="shared" si="201"/>
        <v>54</v>
      </c>
      <c r="X158" s="34">
        <f t="shared" si="202"/>
        <v>663.24</v>
      </c>
      <c r="Y158" s="34">
        <f t="shared" si="203"/>
        <v>2077.36</v>
      </c>
      <c r="Z158" s="34"/>
      <c r="AA158" s="45" t="s">
        <v>49</v>
      </c>
      <c r="AB158" s="46">
        <f t="shared" ref="AB158:AH158" si="234">K158+R158</f>
        <v>47.05</v>
      </c>
      <c r="AC158" s="46">
        <f t="shared" si="234"/>
        <v>940.93</v>
      </c>
      <c r="AD158" s="46">
        <f t="shared" si="234"/>
        <v>624.18</v>
      </c>
      <c r="AE158" s="46">
        <f t="shared" si="234"/>
        <v>39.2</v>
      </c>
      <c r="AF158" s="46">
        <f t="shared" si="234"/>
        <v>318</v>
      </c>
      <c r="AG158" s="46">
        <f t="shared" si="234"/>
        <v>108</v>
      </c>
      <c r="AH158" s="46">
        <f t="shared" si="234"/>
        <v>2077.36</v>
      </c>
      <c r="AI158" s="45" t="s">
        <v>34</v>
      </c>
    </row>
    <row r="159" s="15" customFormat="1" ht="16" customHeight="1" spans="1:35">
      <c r="A159" s="33">
        <f t="shared" si="188"/>
        <v>156</v>
      </c>
      <c r="B159" s="34" t="s">
        <v>441</v>
      </c>
      <c r="C159" s="35" t="s">
        <v>442</v>
      </c>
      <c r="D159" s="36" t="s">
        <v>443</v>
      </c>
      <c r="E159" s="34">
        <v>3920.55</v>
      </c>
      <c r="F159" s="34">
        <v>3920.55</v>
      </c>
      <c r="G159" s="35">
        <v>6241.75</v>
      </c>
      <c r="H159" s="34">
        <v>3920.55</v>
      </c>
      <c r="I159" s="159">
        <v>4180</v>
      </c>
      <c r="J159" s="35">
        <v>108</v>
      </c>
      <c r="K159" s="34">
        <f t="shared" si="189"/>
        <v>47.05</v>
      </c>
      <c r="L159" s="34">
        <f t="shared" si="190"/>
        <v>627.29</v>
      </c>
      <c r="M159" s="35">
        <f t="shared" si="191"/>
        <v>499.34</v>
      </c>
      <c r="N159" s="34">
        <f t="shared" si="192"/>
        <v>27.44</v>
      </c>
      <c r="O159" s="35">
        <f t="shared" si="193"/>
        <v>209</v>
      </c>
      <c r="P159" s="35">
        <f t="shared" si="194"/>
        <v>54</v>
      </c>
      <c r="Q159" s="35">
        <f t="shared" si="195"/>
        <v>1464.12</v>
      </c>
      <c r="R159" s="34">
        <f t="shared" si="196"/>
        <v>0</v>
      </c>
      <c r="S159" s="34">
        <f t="shared" si="197"/>
        <v>313.64</v>
      </c>
      <c r="T159" s="35">
        <f t="shared" si="198"/>
        <v>124.84</v>
      </c>
      <c r="U159" s="34">
        <f t="shared" si="199"/>
        <v>11.76</v>
      </c>
      <c r="V159" s="35">
        <f t="shared" si="200"/>
        <v>209</v>
      </c>
      <c r="W159" s="35">
        <f t="shared" si="201"/>
        <v>54</v>
      </c>
      <c r="X159" s="34">
        <f t="shared" si="202"/>
        <v>713.24</v>
      </c>
      <c r="Y159" s="34">
        <f t="shared" si="203"/>
        <v>2177.36</v>
      </c>
      <c r="Z159" s="34"/>
      <c r="AA159" s="45" t="s">
        <v>50</v>
      </c>
      <c r="AB159" s="46">
        <f t="shared" ref="AB159:AH159" si="235">K159+R159</f>
        <v>47.05</v>
      </c>
      <c r="AC159" s="46">
        <f t="shared" si="235"/>
        <v>940.93</v>
      </c>
      <c r="AD159" s="46">
        <f t="shared" si="235"/>
        <v>624.18</v>
      </c>
      <c r="AE159" s="46">
        <f t="shared" si="235"/>
        <v>39.2</v>
      </c>
      <c r="AF159" s="46">
        <f t="shared" si="235"/>
        <v>418</v>
      </c>
      <c r="AG159" s="46">
        <f t="shared" si="235"/>
        <v>108</v>
      </c>
      <c r="AH159" s="46">
        <f t="shared" si="235"/>
        <v>2177.36</v>
      </c>
      <c r="AI159" s="45" t="s">
        <v>35</v>
      </c>
    </row>
    <row r="160" s="15" customFormat="1" ht="16" customHeight="1" spans="1:35">
      <c r="A160" s="33">
        <f t="shared" si="188"/>
        <v>157</v>
      </c>
      <c r="B160" s="34" t="s">
        <v>184</v>
      </c>
      <c r="C160" s="35" t="s">
        <v>444</v>
      </c>
      <c r="D160" s="190" t="s">
        <v>445</v>
      </c>
      <c r="E160" s="34">
        <v>4200</v>
      </c>
      <c r="F160" s="34">
        <v>4200</v>
      </c>
      <c r="G160" s="35">
        <v>6241.75</v>
      </c>
      <c r="H160" s="34">
        <v>4200</v>
      </c>
      <c r="I160" s="35">
        <v>4180</v>
      </c>
      <c r="J160" s="35">
        <v>108</v>
      </c>
      <c r="K160" s="34">
        <f t="shared" si="189"/>
        <v>50.4</v>
      </c>
      <c r="L160" s="34">
        <f t="shared" si="190"/>
        <v>672</v>
      </c>
      <c r="M160" s="35">
        <f t="shared" si="191"/>
        <v>499.34</v>
      </c>
      <c r="N160" s="34">
        <f t="shared" si="192"/>
        <v>29.4</v>
      </c>
      <c r="O160" s="35">
        <f t="shared" si="193"/>
        <v>209</v>
      </c>
      <c r="P160" s="35">
        <f t="shared" si="194"/>
        <v>54</v>
      </c>
      <c r="Q160" s="35">
        <f t="shared" si="195"/>
        <v>1514.14</v>
      </c>
      <c r="R160" s="34">
        <f t="shared" si="196"/>
        <v>0</v>
      </c>
      <c r="S160" s="34">
        <f t="shared" si="197"/>
        <v>336</v>
      </c>
      <c r="T160" s="35">
        <f t="shared" si="198"/>
        <v>124.84</v>
      </c>
      <c r="U160" s="34">
        <f t="shared" si="199"/>
        <v>12.6</v>
      </c>
      <c r="V160" s="35">
        <f t="shared" si="200"/>
        <v>209</v>
      </c>
      <c r="W160" s="35">
        <f t="shared" si="201"/>
        <v>54</v>
      </c>
      <c r="X160" s="34">
        <f t="shared" si="202"/>
        <v>736.44</v>
      </c>
      <c r="Y160" s="34">
        <f t="shared" si="203"/>
        <v>2250.58</v>
      </c>
      <c r="Z160" s="34"/>
      <c r="AA160" s="45" t="s">
        <v>50</v>
      </c>
      <c r="AB160" s="46">
        <f t="shared" ref="AB160:AH160" si="236">K160+R160</f>
        <v>50.4</v>
      </c>
      <c r="AC160" s="46">
        <f t="shared" si="236"/>
        <v>1008</v>
      </c>
      <c r="AD160" s="46">
        <f t="shared" si="236"/>
        <v>624.18</v>
      </c>
      <c r="AE160" s="46">
        <f t="shared" si="236"/>
        <v>42</v>
      </c>
      <c r="AF160" s="46">
        <f t="shared" si="236"/>
        <v>418</v>
      </c>
      <c r="AG160" s="46">
        <f t="shared" si="236"/>
        <v>108</v>
      </c>
      <c r="AH160" s="46">
        <f t="shared" si="236"/>
        <v>2250.58</v>
      </c>
      <c r="AI160" s="45" t="s">
        <v>35</v>
      </c>
    </row>
    <row r="161" s="15" customFormat="1" ht="16" customHeight="1" spans="1:35">
      <c r="A161" s="33">
        <f t="shared" si="188"/>
        <v>158</v>
      </c>
      <c r="B161" s="34" t="s">
        <v>441</v>
      </c>
      <c r="C161" s="35" t="s">
        <v>446</v>
      </c>
      <c r="D161" s="36" t="s">
        <v>447</v>
      </c>
      <c r="E161" s="34">
        <v>3920.55</v>
      </c>
      <c r="F161" s="34">
        <v>3920.55</v>
      </c>
      <c r="G161" s="35">
        <v>6241.75</v>
      </c>
      <c r="H161" s="34">
        <v>3920.55</v>
      </c>
      <c r="I161" s="35">
        <v>2200</v>
      </c>
      <c r="J161" s="35">
        <v>108</v>
      </c>
      <c r="K161" s="34">
        <f t="shared" si="189"/>
        <v>47.05</v>
      </c>
      <c r="L161" s="34">
        <f t="shared" si="190"/>
        <v>627.29</v>
      </c>
      <c r="M161" s="35">
        <f t="shared" si="191"/>
        <v>499.34</v>
      </c>
      <c r="N161" s="34">
        <f t="shared" si="192"/>
        <v>27.44</v>
      </c>
      <c r="O161" s="35">
        <f t="shared" si="193"/>
        <v>110</v>
      </c>
      <c r="P161" s="35">
        <f t="shared" si="194"/>
        <v>54</v>
      </c>
      <c r="Q161" s="35">
        <f t="shared" si="195"/>
        <v>1365.12</v>
      </c>
      <c r="R161" s="34">
        <f t="shared" si="196"/>
        <v>0</v>
      </c>
      <c r="S161" s="34">
        <f t="shared" si="197"/>
        <v>313.64</v>
      </c>
      <c r="T161" s="35">
        <f t="shared" si="198"/>
        <v>124.84</v>
      </c>
      <c r="U161" s="34">
        <f t="shared" si="199"/>
        <v>11.76</v>
      </c>
      <c r="V161" s="35">
        <f t="shared" si="200"/>
        <v>110</v>
      </c>
      <c r="W161" s="35">
        <f t="shared" si="201"/>
        <v>54</v>
      </c>
      <c r="X161" s="34">
        <f t="shared" si="202"/>
        <v>614.24</v>
      </c>
      <c r="Y161" s="34">
        <f t="shared" si="203"/>
        <v>1979.36</v>
      </c>
      <c r="Z161" s="34"/>
      <c r="AA161" s="45" t="s">
        <v>45</v>
      </c>
      <c r="AB161" s="46">
        <f t="shared" ref="AB161:AH161" si="237">K161+R161</f>
        <v>47.05</v>
      </c>
      <c r="AC161" s="46">
        <f t="shared" si="237"/>
        <v>940.93</v>
      </c>
      <c r="AD161" s="46">
        <f t="shared" si="237"/>
        <v>624.18</v>
      </c>
      <c r="AE161" s="46">
        <f t="shared" si="237"/>
        <v>39.2</v>
      </c>
      <c r="AF161" s="46">
        <f t="shared" si="237"/>
        <v>220</v>
      </c>
      <c r="AG161" s="46">
        <f t="shared" si="237"/>
        <v>108</v>
      </c>
      <c r="AH161" s="46">
        <f t="shared" si="237"/>
        <v>1979.36</v>
      </c>
      <c r="AI161" s="45" t="s">
        <v>33</v>
      </c>
    </row>
    <row r="162" s="15" customFormat="1" ht="16" customHeight="1" spans="1:35">
      <c r="A162" s="33">
        <f t="shared" si="188"/>
        <v>159</v>
      </c>
      <c r="B162" s="34" t="s">
        <v>441</v>
      </c>
      <c r="C162" s="35" t="s">
        <v>448</v>
      </c>
      <c r="D162" s="36" t="s">
        <v>449</v>
      </c>
      <c r="E162" s="34">
        <v>3920.55</v>
      </c>
      <c r="F162" s="34">
        <v>3920.55</v>
      </c>
      <c r="G162" s="35">
        <v>6241.75</v>
      </c>
      <c r="H162" s="34">
        <v>3920.55</v>
      </c>
      <c r="I162" s="35">
        <v>2200</v>
      </c>
      <c r="J162" s="35">
        <v>108</v>
      </c>
      <c r="K162" s="34">
        <f t="shared" si="189"/>
        <v>47.05</v>
      </c>
      <c r="L162" s="34">
        <f t="shared" si="190"/>
        <v>627.29</v>
      </c>
      <c r="M162" s="35">
        <f t="shared" si="191"/>
        <v>499.34</v>
      </c>
      <c r="N162" s="34">
        <f t="shared" si="192"/>
        <v>27.44</v>
      </c>
      <c r="O162" s="35">
        <f t="shared" si="193"/>
        <v>110</v>
      </c>
      <c r="P162" s="35">
        <f t="shared" si="194"/>
        <v>54</v>
      </c>
      <c r="Q162" s="35">
        <f t="shared" si="195"/>
        <v>1365.12</v>
      </c>
      <c r="R162" s="34">
        <f t="shared" si="196"/>
        <v>0</v>
      </c>
      <c r="S162" s="34">
        <f t="shared" si="197"/>
        <v>313.64</v>
      </c>
      <c r="T162" s="35">
        <f t="shared" si="198"/>
        <v>124.84</v>
      </c>
      <c r="U162" s="34">
        <f t="shared" si="199"/>
        <v>11.76</v>
      </c>
      <c r="V162" s="35">
        <f t="shared" si="200"/>
        <v>110</v>
      </c>
      <c r="W162" s="35">
        <f t="shared" si="201"/>
        <v>54</v>
      </c>
      <c r="X162" s="34">
        <f t="shared" si="202"/>
        <v>614.24</v>
      </c>
      <c r="Y162" s="34">
        <f t="shared" si="203"/>
        <v>1979.36</v>
      </c>
      <c r="Z162" s="34"/>
      <c r="AA162" s="45" t="s">
        <v>45</v>
      </c>
      <c r="AB162" s="46">
        <f t="shared" ref="AB162:AH162" si="238">K162+R162</f>
        <v>47.05</v>
      </c>
      <c r="AC162" s="46">
        <f t="shared" si="238"/>
        <v>940.93</v>
      </c>
      <c r="AD162" s="46">
        <f t="shared" si="238"/>
        <v>624.18</v>
      </c>
      <c r="AE162" s="46">
        <f t="shared" si="238"/>
        <v>39.2</v>
      </c>
      <c r="AF162" s="46">
        <f t="shared" si="238"/>
        <v>220</v>
      </c>
      <c r="AG162" s="46">
        <f t="shared" si="238"/>
        <v>108</v>
      </c>
      <c r="AH162" s="46">
        <f t="shared" si="238"/>
        <v>1979.36</v>
      </c>
      <c r="AI162" s="45" t="s">
        <v>33</v>
      </c>
    </row>
    <row r="163" s="15" customFormat="1" ht="16" customHeight="1" spans="1:35">
      <c r="A163" s="33">
        <f t="shared" si="188"/>
        <v>160</v>
      </c>
      <c r="B163" s="34" t="s">
        <v>441</v>
      </c>
      <c r="C163" s="35" t="s">
        <v>450</v>
      </c>
      <c r="D163" s="36" t="s">
        <v>451</v>
      </c>
      <c r="E163" s="34">
        <v>3920.55</v>
      </c>
      <c r="F163" s="34">
        <v>3920.55</v>
      </c>
      <c r="G163" s="35">
        <v>6241.75</v>
      </c>
      <c r="H163" s="34">
        <v>3920.55</v>
      </c>
      <c r="I163" s="35">
        <v>3180</v>
      </c>
      <c r="J163" s="35">
        <v>108</v>
      </c>
      <c r="K163" s="34">
        <f t="shared" si="189"/>
        <v>47.05</v>
      </c>
      <c r="L163" s="34">
        <f t="shared" si="190"/>
        <v>627.29</v>
      </c>
      <c r="M163" s="35">
        <f t="shared" si="191"/>
        <v>499.34</v>
      </c>
      <c r="N163" s="34">
        <f t="shared" si="192"/>
        <v>27.44</v>
      </c>
      <c r="O163" s="35">
        <f t="shared" si="193"/>
        <v>159</v>
      </c>
      <c r="P163" s="35">
        <f t="shared" si="194"/>
        <v>54</v>
      </c>
      <c r="Q163" s="35">
        <f t="shared" si="195"/>
        <v>1414.12</v>
      </c>
      <c r="R163" s="34">
        <f t="shared" si="196"/>
        <v>0</v>
      </c>
      <c r="S163" s="34">
        <f t="shared" si="197"/>
        <v>313.64</v>
      </c>
      <c r="T163" s="35">
        <f t="shared" si="198"/>
        <v>124.84</v>
      </c>
      <c r="U163" s="34">
        <f t="shared" si="199"/>
        <v>11.76</v>
      </c>
      <c r="V163" s="35">
        <f t="shared" si="200"/>
        <v>159</v>
      </c>
      <c r="W163" s="35">
        <f t="shared" si="201"/>
        <v>54</v>
      </c>
      <c r="X163" s="34">
        <f t="shared" si="202"/>
        <v>663.24</v>
      </c>
      <c r="Y163" s="34">
        <f t="shared" si="203"/>
        <v>2077.36</v>
      </c>
      <c r="Z163" s="34"/>
      <c r="AA163" s="45" t="s">
        <v>45</v>
      </c>
      <c r="AB163" s="46">
        <f t="shared" ref="AB163:AH163" si="239">K163+R163</f>
        <v>47.05</v>
      </c>
      <c r="AC163" s="46">
        <f t="shared" si="239"/>
        <v>940.93</v>
      </c>
      <c r="AD163" s="46">
        <f t="shared" si="239"/>
        <v>624.18</v>
      </c>
      <c r="AE163" s="46">
        <f t="shared" si="239"/>
        <v>39.2</v>
      </c>
      <c r="AF163" s="46">
        <f t="shared" si="239"/>
        <v>318</v>
      </c>
      <c r="AG163" s="46">
        <f t="shared" si="239"/>
        <v>108</v>
      </c>
      <c r="AH163" s="46">
        <f t="shared" si="239"/>
        <v>2077.36</v>
      </c>
      <c r="AI163" s="45" t="s">
        <v>36</v>
      </c>
    </row>
    <row r="164" s="15" customFormat="1" ht="16" customHeight="1" spans="1:35">
      <c r="A164" s="33">
        <f t="shared" si="188"/>
        <v>161</v>
      </c>
      <c r="B164" s="34" t="s">
        <v>441</v>
      </c>
      <c r="C164" s="35" t="s">
        <v>452</v>
      </c>
      <c r="D164" s="36" t="s">
        <v>453</v>
      </c>
      <c r="E164" s="34">
        <v>3920.55</v>
      </c>
      <c r="F164" s="34">
        <v>3920.55</v>
      </c>
      <c r="G164" s="35">
        <v>6241.75</v>
      </c>
      <c r="H164" s="34">
        <v>3920.55</v>
      </c>
      <c r="I164" s="35">
        <v>3180</v>
      </c>
      <c r="J164" s="35">
        <v>108</v>
      </c>
      <c r="K164" s="34">
        <f t="shared" si="189"/>
        <v>47.05</v>
      </c>
      <c r="L164" s="34">
        <f t="shared" si="190"/>
        <v>627.29</v>
      </c>
      <c r="M164" s="35">
        <f t="shared" si="191"/>
        <v>499.34</v>
      </c>
      <c r="N164" s="34">
        <f t="shared" si="192"/>
        <v>27.44</v>
      </c>
      <c r="O164" s="35">
        <f t="shared" si="193"/>
        <v>159</v>
      </c>
      <c r="P164" s="35">
        <f t="shared" si="194"/>
        <v>54</v>
      </c>
      <c r="Q164" s="35">
        <f t="shared" si="195"/>
        <v>1414.12</v>
      </c>
      <c r="R164" s="34">
        <f t="shared" si="196"/>
        <v>0</v>
      </c>
      <c r="S164" s="34">
        <f t="shared" si="197"/>
        <v>313.64</v>
      </c>
      <c r="T164" s="35">
        <f t="shared" si="198"/>
        <v>124.84</v>
      </c>
      <c r="U164" s="34">
        <f t="shared" si="199"/>
        <v>11.76</v>
      </c>
      <c r="V164" s="35">
        <f t="shared" si="200"/>
        <v>159</v>
      </c>
      <c r="W164" s="35">
        <f t="shared" si="201"/>
        <v>54</v>
      </c>
      <c r="X164" s="34">
        <f t="shared" si="202"/>
        <v>663.24</v>
      </c>
      <c r="Y164" s="34">
        <f t="shared" si="203"/>
        <v>2077.36</v>
      </c>
      <c r="Z164" s="34"/>
      <c r="AA164" s="45" t="s">
        <v>45</v>
      </c>
      <c r="AB164" s="46">
        <f t="shared" ref="AB164:AH164" si="240">K164+R164</f>
        <v>47.05</v>
      </c>
      <c r="AC164" s="46">
        <f t="shared" si="240"/>
        <v>940.93</v>
      </c>
      <c r="AD164" s="46">
        <f t="shared" si="240"/>
        <v>624.18</v>
      </c>
      <c r="AE164" s="46">
        <f t="shared" si="240"/>
        <v>39.2</v>
      </c>
      <c r="AF164" s="46">
        <f t="shared" si="240"/>
        <v>318</v>
      </c>
      <c r="AG164" s="46">
        <f t="shared" si="240"/>
        <v>108</v>
      </c>
      <c r="AH164" s="46">
        <f t="shared" si="240"/>
        <v>2077.36</v>
      </c>
      <c r="AI164" s="45" t="s">
        <v>36</v>
      </c>
    </row>
    <row r="165" s="15" customFormat="1" ht="16" customHeight="1" spans="1:35">
      <c r="A165" s="33">
        <f t="shared" si="188"/>
        <v>162</v>
      </c>
      <c r="B165" s="34" t="s">
        <v>454</v>
      </c>
      <c r="C165" s="35" t="s">
        <v>455</v>
      </c>
      <c r="D165" s="36" t="s">
        <v>456</v>
      </c>
      <c r="E165" s="34">
        <v>3920.55</v>
      </c>
      <c r="F165" s="34">
        <v>3920.55</v>
      </c>
      <c r="G165" s="35">
        <v>6241.75</v>
      </c>
      <c r="H165" s="34">
        <v>3920.55</v>
      </c>
      <c r="I165" s="35">
        <v>2200</v>
      </c>
      <c r="J165" s="35">
        <v>108</v>
      </c>
      <c r="K165" s="34">
        <f t="shared" si="189"/>
        <v>47.05</v>
      </c>
      <c r="L165" s="34">
        <f t="shared" si="190"/>
        <v>627.29</v>
      </c>
      <c r="M165" s="35">
        <f t="shared" si="191"/>
        <v>499.34</v>
      </c>
      <c r="N165" s="34">
        <f t="shared" si="192"/>
        <v>27.44</v>
      </c>
      <c r="O165" s="35">
        <f t="shared" si="193"/>
        <v>110</v>
      </c>
      <c r="P165" s="35">
        <f t="shared" si="194"/>
        <v>54</v>
      </c>
      <c r="Q165" s="35">
        <f t="shared" si="195"/>
        <v>1365.12</v>
      </c>
      <c r="R165" s="34">
        <f t="shared" si="196"/>
        <v>0</v>
      </c>
      <c r="S165" s="34">
        <f t="shared" si="197"/>
        <v>313.64</v>
      </c>
      <c r="T165" s="35">
        <f t="shared" si="198"/>
        <v>124.84</v>
      </c>
      <c r="U165" s="34">
        <f t="shared" si="199"/>
        <v>11.76</v>
      </c>
      <c r="V165" s="35">
        <f t="shared" si="200"/>
        <v>110</v>
      </c>
      <c r="W165" s="35">
        <f t="shared" si="201"/>
        <v>54</v>
      </c>
      <c r="X165" s="34">
        <f t="shared" si="202"/>
        <v>614.24</v>
      </c>
      <c r="Y165" s="34">
        <f t="shared" si="203"/>
        <v>1979.36</v>
      </c>
      <c r="Z165" s="34"/>
      <c r="AA165" s="45" t="s">
        <v>46</v>
      </c>
      <c r="AB165" s="46">
        <f t="shared" ref="AB165:AH165" si="241">K165+R165</f>
        <v>47.05</v>
      </c>
      <c r="AC165" s="46">
        <f t="shared" si="241"/>
        <v>940.93</v>
      </c>
      <c r="AD165" s="46">
        <f t="shared" si="241"/>
        <v>624.18</v>
      </c>
      <c r="AE165" s="46">
        <f t="shared" si="241"/>
        <v>39.2</v>
      </c>
      <c r="AF165" s="46">
        <f t="shared" si="241"/>
        <v>220</v>
      </c>
      <c r="AG165" s="46">
        <f t="shared" si="241"/>
        <v>108</v>
      </c>
      <c r="AH165" s="46">
        <f t="shared" si="241"/>
        <v>1979.36</v>
      </c>
      <c r="AI165" s="45" t="s">
        <v>33</v>
      </c>
    </row>
    <row r="166" s="15" customFormat="1" ht="16" customHeight="1" spans="1:35">
      <c r="A166" s="33">
        <f t="shared" si="188"/>
        <v>163</v>
      </c>
      <c r="B166" s="34" t="s">
        <v>454</v>
      </c>
      <c r="C166" s="35" t="s">
        <v>457</v>
      </c>
      <c r="D166" s="36" t="s">
        <v>458</v>
      </c>
      <c r="E166" s="34">
        <v>3920.55</v>
      </c>
      <c r="F166" s="34">
        <v>3920.55</v>
      </c>
      <c r="G166" s="35">
        <v>6241.75</v>
      </c>
      <c r="H166" s="34">
        <v>3920.55</v>
      </c>
      <c r="I166" s="35">
        <v>2200</v>
      </c>
      <c r="J166" s="35">
        <v>108</v>
      </c>
      <c r="K166" s="34">
        <f t="shared" si="189"/>
        <v>47.05</v>
      </c>
      <c r="L166" s="34">
        <f t="shared" si="190"/>
        <v>627.29</v>
      </c>
      <c r="M166" s="35">
        <f t="shared" si="191"/>
        <v>499.34</v>
      </c>
      <c r="N166" s="34">
        <f t="shared" si="192"/>
        <v>27.44</v>
      </c>
      <c r="O166" s="35">
        <f t="shared" si="193"/>
        <v>110</v>
      </c>
      <c r="P166" s="35">
        <f t="shared" si="194"/>
        <v>54</v>
      </c>
      <c r="Q166" s="35">
        <f t="shared" si="195"/>
        <v>1365.12</v>
      </c>
      <c r="R166" s="34">
        <f t="shared" si="196"/>
        <v>0</v>
      </c>
      <c r="S166" s="34">
        <f t="shared" si="197"/>
        <v>313.64</v>
      </c>
      <c r="T166" s="35">
        <f t="shared" si="198"/>
        <v>124.84</v>
      </c>
      <c r="U166" s="34">
        <f t="shared" si="199"/>
        <v>11.76</v>
      </c>
      <c r="V166" s="35">
        <f t="shared" si="200"/>
        <v>110</v>
      </c>
      <c r="W166" s="35">
        <f t="shared" si="201"/>
        <v>54</v>
      </c>
      <c r="X166" s="34">
        <f t="shared" si="202"/>
        <v>614.24</v>
      </c>
      <c r="Y166" s="34">
        <f t="shared" si="203"/>
        <v>1979.36</v>
      </c>
      <c r="Z166" s="34"/>
      <c r="AA166" s="45" t="s">
        <v>43</v>
      </c>
      <c r="AB166" s="46">
        <f t="shared" ref="AB166:AH166" si="242">K166+R166</f>
        <v>47.05</v>
      </c>
      <c r="AC166" s="46">
        <f t="shared" si="242"/>
        <v>940.93</v>
      </c>
      <c r="AD166" s="46">
        <f t="shared" si="242"/>
        <v>624.18</v>
      </c>
      <c r="AE166" s="46">
        <f t="shared" si="242"/>
        <v>39.2</v>
      </c>
      <c r="AF166" s="46">
        <f t="shared" si="242"/>
        <v>220</v>
      </c>
      <c r="AG166" s="46">
        <f t="shared" si="242"/>
        <v>108</v>
      </c>
      <c r="AH166" s="46">
        <f t="shared" si="242"/>
        <v>1979.36</v>
      </c>
      <c r="AI166" s="45" t="s">
        <v>33</v>
      </c>
    </row>
    <row r="167" s="15" customFormat="1" ht="16" customHeight="1" spans="1:35">
      <c r="A167" s="33">
        <f t="shared" si="188"/>
        <v>164</v>
      </c>
      <c r="B167" s="34" t="s">
        <v>454</v>
      </c>
      <c r="C167" s="35" t="s">
        <v>459</v>
      </c>
      <c r="D167" s="36" t="s">
        <v>460</v>
      </c>
      <c r="E167" s="34">
        <v>3920.55</v>
      </c>
      <c r="F167" s="34">
        <v>3920.55</v>
      </c>
      <c r="G167" s="35">
        <v>6241.75</v>
      </c>
      <c r="H167" s="34">
        <v>3920.55</v>
      </c>
      <c r="I167" s="35">
        <v>2200</v>
      </c>
      <c r="J167" s="35">
        <v>108</v>
      </c>
      <c r="K167" s="34">
        <f t="shared" si="189"/>
        <v>47.05</v>
      </c>
      <c r="L167" s="34">
        <f t="shared" si="190"/>
        <v>627.29</v>
      </c>
      <c r="M167" s="35">
        <f t="shared" si="191"/>
        <v>499.34</v>
      </c>
      <c r="N167" s="34">
        <f t="shared" si="192"/>
        <v>27.44</v>
      </c>
      <c r="O167" s="35">
        <f t="shared" si="193"/>
        <v>110</v>
      </c>
      <c r="P167" s="35">
        <f t="shared" si="194"/>
        <v>54</v>
      </c>
      <c r="Q167" s="35">
        <f t="shared" si="195"/>
        <v>1365.12</v>
      </c>
      <c r="R167" s="34">
        <f t="shared" si="196"/>
        <v>0</v>
      </c>
      <c r="S167" s="34">
        <f t="shared" si="197"/>
        <v>313.64</v>
      </c>
      <c r="T167" s="35">
        <f t="shared" si="198"/>
        <v>124.84</v>
      </c>
      <c r="U167" s="34">
        <f t="shared" si="199"/>
        <v>11.76</v>
      </c>
      <c r="V167" s="35">
        <f t="shared" si="200"/>
        <v>110</v>
      </c>
      <c r="W167" s="35">
        <f t="shared" si="201"/>
        <v>54</v>
      </c>
      <c r="X167" s="34">
        <f t="shared" si="202"/>
        <v>614.24</v>
      </c>
      <c r="Y167" s="34">
        <f t="shared" si="203"/>
        <v>1979.36</v>
      </c>
      <c r="Z167" s="34"/>
      <c r="AA167" s="45" t="s">
        <v>46</v>
      </c>
      <c r="AB167" s="46">
        <f t="shared" ref="AB167:AH167" si="243">K167+R167</f>
        <v>47.05</v>
      </c>
      <c r="AC167" s="46">
        <f t="shared" si="243"/>
        <v>940.93</v>
      </c>
      <c r="AD167" s="46">
        <f t="shared" si="243"/>
        <v>624.18</v>
      </c>
      <c r="AE167" s="46">
        <f t="shared" si="243"/>
        <v>39.2</v>
      </c>
      <c r="AF167" s="46">
        <f t="shared" si="243"/>
        <v>220</v>
      </c>
      <c r="AG167" s="46">
        <f t="shared" si="243"/>
        <v>108</v>
      </c>
      <c r="AH167" s="46">
        <f t="shared" si="243"/>
        <v>1979.36</v>
      </c>
      <c r="AI167" s="45" t="s">
        <v>33</v>
      </c>
    </row>
    <row r="168" s="15" customFormat="1" ht="16" customHeight="1" spans="1:35">
      <c r="A168" s="33">
        <f t="shared" si="188"/>
        <v>165</v>
      </c>
      <c r="B168" s="34" t="s">
        <v>454</v>
      </c>
      <c r="C168" s="35" t="s">
        <v>461</v>
      </c>
      <c r="D168" s="36" t="s">
        <v>462</v>
      </c>
      <c r="E168" s="34">
        <v>3920.55</v>
      </c>
      <c r="F168" s="34">
        <v>3920.55</v>
      </c>
      <c r="G168" s="35">
        <v>6241.75</v>
      </c>
      <c r="H168" s="34">
        <v>3920.55</v>
      </c>
      <c r="I168" s="35">
        <v>2200</v>
      </c>
      <c r="J168" s="35">
        <v>108</v>
      </c>
      <c r="K168" s="34">
        <f t="shared" si="189"/>
        <v>47.05</v>
      </c>
      <c r="L168" s="34">
        <f t="shared" si="190"/>
        <v>627.29</v>
      </c>
      <c r="M168" s="35">
        <f t="shared" si="191"/>
        <v>499.34</v>
      </c>
      <c r="N168" s="34">
        <f t="shared" si="192"/>
        <v>27.44</v>
      </c>
      <c r="O168" s="35">
        <f t="shared" si="193"/>
        <v>110</v>
      </c>
      <c r="P168" s="35">
        <f t="shared" si="194"/>
        <v>54</v>
      </c>
      <c r="Q168" s="35">
        <f t="shared" si="195"/>
        <v>1365.12</v>
      </c>
      <c r="R168" s="34">
        <f t="shared" si="196"/>
        <v>0</v>
      </c>
      <c r="S168" s="34">
        <f t="shared" si="197"/>
        <v>313.64</v>
      </c>
      <c r="T168" s="35">
        <f t="shared" si="198"/>
        <v>124.84</v>
      </c>
      <c r="U168" s="34">
        <f t="shared" si="199"/>
        <v>11.76</v>
      </c>
      <c r="V168" s="35">
        <f t="shared" si="200"/>
        <v>110</v>
      </c>
      <c r="W168" s="35">
        <f t="shared" si="201"/>
        <v>54</v>
      </c>
      <c r="X168" s="34">
        <f t="shared" si="202"/>
        <v>614.24</v>
      </c>
      <c r="Y168" s="34">
        <f t="shared" si="203"/>
        <v>1979.36</v>
      </c>
      <c r="Z168" s="34"/>
      <c r="AA168" s="45" t="s">
        <v>43</v>
      </c>
      <c r="AB168" s="46">
        <f t="shared" ref="AB168:AH168" si="244">K168+R168</f>
        <v>47.05</v>
      </c>
      <c r="AC168" s="46">
        <f t="shared" si="244"/>
        <v>940.93</v>
      </c>
      <c r="AD168" s="46">
        <f t="shared" si="244"/>
        <v>624.18</v>
      </c>
      <c r="AE168" s="46">
        <f t="shared" si="244"/>
        <v>39.2</v>
      </c>
      <c r="AF168" s="46">
        <f t="shared" si="244"/>
        <v>220</v>
      </c>
      <c r="AG168" s="46">
        <f t="shared" si="244"/>
        <v>108</v>
      </c>
      <c r="AH168" s="46">
        <f t="shared" si="244"/>
        <v>1979.36</v>
      </c>
      <c r="AI168" s="45" t="s">
        <v>33</v>
      </c>
    </row>
    <row r="169" s="15" customFormat="1" ht="16" customHeight="1" spans="1:35">
      <c r="A169" s="33">
        <f t="shared" si="188"/>
        <v>166</v>
      </c>
      <c r="B169" s="34" t="s">
        <v>454</v>
      </c>
      <c r="C169" s="35" t="s">
        <v>463</v>
      </c>
      <c r="D169" s="36" t="s">
        <v>464</v>
      </c>
      <c r="E169" s="34">
        <v>3920.55</v>
      </c>
      <c r="F169" s="34">
        <v>3920.55</v>
      </c>
      <c r="G169" s="35">
        <v>6241.75</v>
      </c>
      <c r="H169" s="34">
        <v>3920.55</v>
      </c>
      <c r="I169" s="35">
        <v>2200</v>
      </c>
      <c r="J169" s="35">
        <v>108</v>
      </c>
      <c r="K169" s="34">
        <f t="shared" si="189"/>
        <v>47.05</v>
      </c>
      <c r="L169" s="34">
        <f t="shared" si="190"/>
        <v>627.29</v>
      </c>
      <c r="M169" s="35">
        <f t="shared" si="191"/>
        <v>499.34</v>
      </c>
      <c r="N169" s="34">
        <f t="shared" si="192"/>
        <v>27.44</v>
      </c>
      <c r="O169" s="35">
        <f t="shared" si="193"/>
        <v>110</v>
      </c>
      <c r="P169" s="35">
        <f t="shared" si="194"/>
        <v>54</v>
      </c>
      <c r="Q169" s="35">
        <f t="shared" si="195"/>
        <v>1365.12</v>
      </c>
      <c r="R169" s="34">
        <f t="shared" si="196"/>
        <v>0</v>
      </c>
      <c r="S169" s="34">
        <f t="shared" si="197"/>
        <v>313.64</v>
      </c>
      <c r="T169" s="35">
        <f t="shared" si="198"/>
        <v>124.84</v>
      </c>
      <c r="U169" s="34">
        <f t="shared" si="199"/>
        <v>11.76</v>
      </c>
      <c r="V169" s="35">
        <f t="shared" si="200"/>
        <v>110</v>
      </c>
      <c r="W169" s="35">
        <f t="shared" si="201"/>
        <v>54</v>
      </c>
      <c r="X169" s="34">
        <f t="shared" si="202"/>
        <v>614.24</v>
      </c>
      <c r="Y169" s="34">
        <f t="shared" si="203"/>
        <v>1979.36</v>
      </c>
      <c r="Z169" s="34"/>
      <c r="AA169" s="45" t="s">
        <v>43</v>
      </c>
      <c r="AB169" s="46">
        <f t="shared" ref="AB169:AH169" si="245">K169+R169</f>
        <v>47.05</v>
      </c>
      <c r="AC169" s="46">
        <f t="shared" si="245"/>
        <v>940.93</v>
      </c>
      <c r="AD169" s="46">
        <f t="shared" si="245"/>
        <v>624.18</v>
      </c>
      <c r="AE169" s="46">
        <f t="shared" si="245"/>
        <v>39.2</v>
      </c>
      <c r="AF169" s="46">
        <f t="shared" si="245"/>
        <v>220</v>
      </c>
      <c r="AG169" s="46">
        <f t="shared" si="245"/>
        <v>108</v>
      </c>
      <c r="AH169" s="46">
        <f t="shared" si="245"/>
        <v>1979.36</v>
      </c>
      <c r="AI169" s="45" t="s">
        <v>33</v>
      </c>
    </row>
    <row r="170" s="15" customFormat="1" ht="16" customHeight="1" spans="1:35">
      <c r="A170" s="33">
        <f t="shared" si="188"/>
        <v>167</v>
      </c>
      <c r="B170" s="34" t="s">
        <v>454</v>
      </c>
      <c r="C170" s="35" t="s">
        <v>465</v>
      </c>
      <c r="D170" s="36" t="s">
        <v>466</v>
      </c>
      <c r="E170" s="34">
        <v>3920.55</v>
      </c>
      <c r="F170" s="34">
        <v>3920.55</v>
      </c>
      <c r="G170" s="35">
        <v>6241.75</v>
      </c>
      <c r="H170" s="34">
        <v>3920.55</v>
      </c>
      <c r="I170" s="35">
        <v>2200</v>
      </c>
      <c r="J170" s="35">
        <v>108</v>
      </c>
      <c r="K170" s="34">
        <f t="shared" si="189"/>
        <v>47.05</v>
      </c>
      <c r="L170" s="34">
        <f t="shared" si="190"/>
        <v>627.29</v>
      </c>
      <c r="M170" s="35">
        <f t="shared" si="191"/>
        <v>499.34</v>
      </c>
      <c r="N170" s="34">
        <f t="shared" si="192"/>
        <v>27.44</v>
      </c>
      <c r="O170" s="35">
        <f t="shared" si="193"/>
        <v>110</v>
      </c>
      <c r="P170" s="35">
        <f t="shared" si="194"/>
        <v>54</v>
      </c>
      <c r="Q170" s="35">
        <f t="shared" si="195"/>
        <v>1365.12</v>
      </c>
      <c r="R170" s="34">
        <f t="shared" si="196"/>
        <v>0</v>
      </c>
      <c r="S170" s="34">
        <f t="shared" si="197"/>
        <v>313.64</v>
      </c>
      <c r="T170" s="35">
        <f t="shared" si="198"/>
        <v>124.84</v>
      </c>
      <c r="U170" s="34">
        <f t="shared" si="199"/>
        <v>11.76</v>
      </c>
      <c r="V170" s="35">
        <f t="shared" si="200"/>
        <v>110</v>
      </c>
      <c r="W170" s="35">
        <f t="shared" si="201"/>
        <v>54</v>
      </c>
      <c r="X170" s="34">
        <f t="shared" si="202"/>
        <v>614.24</v>
      </c>
      <c r="Y170" s="34">
        <f t="shared" si="203"/>
        <v>1979.36</v>
      </c>
      <c r="Z170" s="34"/>
      <c r="AA170" s="45" t="s">
        <v>44</v>
      </c>
      <c r="AB170" s="46">
        <f t="shared" ref="AB170:AH170" si="246">K170+R170</f>
        <v>47.05</v>
      </c>
      <c r="AC170" s="46">
        <f t="shared" si="246"/>
        <v>940.93</v>
      </c>
      <c r="AD170" s="46">
        <f t="shared" si="246"/>
        <v>624.18</v>
      </c>
      <c r="AE170" s="46">
        <f t="shared" si="246"/>
        <v>39.2</v>
      </c>
      <c r="AF170" s="46">
        <f t="shared" si="246"/>
        <v>220</v>
      </c>
      <c r="AG170" s="46">
        <f t="shared" si="246"/>
        <v>108</v>
      </c>
      <c r="AH170" s="46">
        <f t="shared" si="246"/>
        <v>1979.36</v>
      </c>
      <c r="AI170" s="45" t="s">
        <v>33</v>
      </c>
    </row>
    <row r="171" s="15" customFormat="1" ht="16" customHeight="1" spans="1:35">
      <c r="A171" s="33">
        <f t="shared" si="188"/>
        <v>168</v>
      </c>
      <c r="B171" s="34" t="s">
        <v>454</v>
      </c>
      <c r="C171" s="35" t="s">
        <v>467</v>
      </c>
      <c r="D171" s="36" t="s">
        <v>468</v>
      </c>
      <c r="E171" s="34">
        <v>3920.55</v>
      </c>
      <c r="F171" s="34">
        <v>3920.55</v>
      </c>
      <c r="G171" s="35">
        <v>6241.75</v>
      </c>
      <c r="H171" s="34">
        <v>3920.55</v>
      </c>
      <c r="I171" s="35">
        <v>2200</v>
      </c>
      <c r="J171" s="35">
        <v>108</v>
      </c>
      <c r="K171" s="34">
        <f t="shared" si="189"/>
        <v>47.05</v>
      </c>
      <c r="L171" s="34">
        <f t="shared" si="190"/>
        <v>627.29</v>
      </c>
      <c r="M171" s="35">
        <f t="shared" si="191"/>
        <v>499.34</v>
      </c>
      <c r="N171" s="34">
        <f t="shared" si="192"/>
        <v>27.44</v>
      </c>
      <c r="O171" s="35">
        <f t="shared" si="193"/>
        <v>110</v>
      </c>
      <c r="P171" s="35">
        <f t="shared" si="194"/>
        <v>54</v>
      </c>
      <c r="Q171" s="35">
        <f t="shared" si="195"/>
        <v>1365.12</v>
      </c>
      <c r="R171" s="34">
        <f t="shared" si="196"/>
        <v>0</v>
      </c>
      <c r="S171" s="34">
        <f t="shared" si="197"/>
        <v>313.64</v>
      </c>
      <c r="T171" s="35">
        <f t="shared" si="198"/>
        <v>124.84</v>
      </c>
      <c r="U171" s="34">
        <f t="shared" si="199"/>
        <v>11.76</v>
      </c>
      <c r="V171" s="35">
        <f t="shared" si="200"/>
        <v>110</v>
      </c>
      <c r="W171" s="35">
        <f t="shared" si="201"/>
        <v>54</v>
      </c>
      <c r="X171" s="34">
        <f t="shared" si="202"/>
        <v>614.24</v>
      </c>
      <c r="Y171" s="34">
        <f t="shared" si="203"/>
        <v>1979.36</v>
      </c>
      <c r="Z171" s="34"/>
      <c r="AA171" s="45" t="s">
        <v>43</v>
      </c>
      <c r="AB171" s="46">
        <f t="shared" ref="AB171:AH171" si="247">K171+R171</f>
        <v>47.05</v>
      </c>
      <c r="AC171" s="46">
        <f t="shared" si="247"/>
        <v>940.93</v>
      </c>
      <c r="AD171" s="46">
        <f t="shared" si="247"/>
        <v>624.18</v>
      </c>
      <c r="AE171" s="46">
        <f t="shared" si="247"/>
        <v>39.2</v>
      </c>
      <c r="AF171" s="46">
        <f t="shared" si="247"/>
        <v>220</v>
      </c>
      <c r="AG171" s="46">
        <f t="shared" si="247"/>
        <v>108</v>
      </c>
      <c r="AH171" s="46">
        <f t="shared" si="247"/>
        <v>1979.36</v>
      </c>
      <c r="AI171" s="45" t="s">
        <v>33</v>
      </c>
    </row>
    <row r="172" s="15" customFormat="1" ht="16" customHeight="1" spans="1:35">
      <c r="A172" s="33">
        <f t="shared" si="188"/>
        <v>169</v>
      </c>
      <c r="B172" s="34" t="s">
        <v>111</v>
      </c>
      <c r="C172" s="35" t="s">
        <v>469</v>
      </c>
      <c r="D172" s="36" t="s">
        <v>470</v>
      </c>
      <c r="E172" s="34">
        <v>3920.55</v>
      </c>
      <c r="F172" s="34">
        <v>3920.55</v>
      </c>
      <c r="G172" s="35">
        <v>6241.75</v>
      </c>
      <c r="H172" s="34">
        <v>3920.55</v>
      </c>
      <c r="I172" s="35">
        <v>3180</v>
      </c>
      <c r="J172" s="35">
        <v>108</v>
      </c>
      <c r="K172" s="34">
        <f t="shared" si="189"/>
        <v>47.05</v>
      </c>
      <c r="L172" s="34">
        <f t="shared" si="190"/>
        <v>627.29</v>
      </c>
      <c r="M172" s="35">
        <f t="shared" si="191"/>
        <v>499.34</v>
      </c>
      <c r="N172" s="34">
        <f t="shared" si="192"/>
        <v>27.44</v>
      </c>
      <c r="O172" s="35">
        <f t="shared" si="193"/>
        <v>159</v>
      </c>
      <c r="P172" s="35">
        <f t="shared" si="194"/>
        <v>54</v>
      </c>
      <c r="Q172" s="35">
        <f t="shared" si="195"/>
        <v>1414.12</v>
      </c>
      <c r="R172" s="34">
        <f t="shared" si="196"/>
        <v>0</v>
      </c>
      <c r="S172" s="34">
        <f t="shared" si="197"/>
        <v>313.64</v>
      </c>
      <c r="T172" s="35">
        <f t="shared" si="198"/>
        <v>124.84</v>
      </c>
      <c r="U172" s="34">
        <f t="shared" si="199"/>
        <v>11.76</v>
      </c>
      <c r="V172" s="35">
        <f t="shared" si="200"/>
        <v>159</v>
      </c>
      <c r="W172" s="35">
        <f t="shared" si="201"/>
        <v>54</v>
      </c>
      <c r="X172" s="34">
        <f t="shared" si="202"/>
        <v>663.24</v>
      </c>
      <c r="Y172" s="34">
        <f t="shared" si="203"/>
        <v>2077.36</v>
      </c>
      <c r="Z172" s="34"/>
      <c r="AA172" s="45" t="s">
        <v>75</v>
      </c>
      <c r="AB172" s="46">
        <f t="shared" ref="AB172:AH172" si="248">K172+R172</f>
        <v>47.05</v>
      </c>
      <c r="AC172" s="46">
        <f t="shared" si="248"/>
        <v>940.93</v>
      </c>
      <c r="AD172" s="46">
        <f t="shared" si="248"/>
        <v>624.18</v>
      </c>
      <c r="AE172" s="46">
        <f t="shared" si="248"/>
        <v>39.2</v>
      </c>
      <c r="AF172" s="46">
        <f t="shared" si="248"/>
        <v>318</v>
      </c>
      <c r="AG172" s="46">
        <f t="shared" si="248"/>
        <v>108</v>
      </c>
      <c r="AH172" s="46">
        <f t="shared" si="248"/>
        <v>2077.36</v>
      </c>
      <c r="AI172" s="45" t="s">
        <v>33</v>
      </c>
    </row>
    <row r="173" s="15" customFormat="1" ht="16" customHeight="1" spans="1:35">
      <c r="A173" s="33">
        <f t="shared" si="188"/>
        <v>170</v>
      </c>
      <c r="B173" s="34" t="s">
        <v>454</v>
      </c>
      <c r="C173" s="35" t="s">
        <v>471</v>
      </c>
      <c r="D173" s="36" t="s">
        <v>472</v>
      </c>
      <c r="E173" s="34">
        <v>3920.55</v>
      </c>
      <c r="F173" s="34">
        <v>3920.55</v>
      </c>
      <c r="G173" s="35">
        <v>6241.75</v>
      </c>
      <c r="H173" s="34">
        <v>3920.55</v>
      </c>
      <c r="I173" s="35">
        <v>2200</v>
      </c>
      <c r="J173" s="35">
        <v>108</v>
      </c>
      <c r="K173" s="34">
        <f t="shared" si="189"/>
        <v>47.05</v>
      </c>
      <c r="L173" s="34">
        <f t="shared" si="190"/>
        <v>627.29</v>
      </c>
      <c r="M173" s="35">
        <f t="shared" si="191"/>
        <v>499.34</v>
      </c>
      <c r="N173" s="34">
        <f t="shared" si="192"/>
        <v>27.44</v>
      </c>
      <c r="O173" s="35">
        <f t="shared" si="193"/>
        <v>110</v>
      </c>
      <c r="P173" s="35">
        <f t="shared" si="194"/>
        <v>54</v>
      </c>
      <c r="Q173" s="35">
        <f t="shared" si="195"/>
        <v>1365.12</v>
      </c>
      <c r="R173" s="34">
        <f t="shared" si="196"/>
        <v>0</v>
      </c>
      <c r="S173" s="34">
        <f t="shared" si="197"/>
        <v>313.64</v>
      </c>
      <c r="T173" s="35">
        <f t="shared" si="198"/>
        <v>124.84</v>
      </c>
      <c r="U173" s="34">
        <f t="shared" si="199"/>
        <v>11.76</v>
      </c>
      <c r="V173" s="35">
        <f t="shared" si="200"/>
        <v>110</v>
      </c>
      <c r="W173" s="35">
        <f t="shared" si="201"/>
        <v>54</v>
      </c>
      <c r="X173" s="34">
        <f t="shared" si="202"/>
        <v>614.24</v>
      </c>
      <c r="Y173" s="34">
        <f t="shared" si="203"/>
        <v>1979.36</v>
      </c>
      <c r="Z173" s="34"/>
      <c r="AA173" s="45" t="s">
        <v>43</v>
      </c>
      <c r="AB173" s="46">
        <f t="shared" ref="AB173:AH173" si="249">K173+R173</f>
        <v>47.05</v>
      </c>
      <c r="AC173" s="46">
        <f t="shared" si="249"/>
        <v>940.93</v>
      </c>
      <c r="AD173" s="46">
        <f t="shared" si="249"/>
        <v>624.18</v>
      </c>
      <c r="AE173" s="46">
        <f t="shared" si="249"/>
        <v>39.2</v>
      </c>
      <c r="AF173" s="46">
        <f t="shared" si="249"/>
        <v>220</v>
      </c>
      <c r="AG173" s="46">
        <f t="shared" si="249"/>
        <v>108</v>
      </c>
      <c r="AH173" s="46">
        <f t="shared" si="249"/>
        <v>1979.36</v>
      </c>
      <c r="AI173" s="45" t="s">
        <v>33</v>
      </c>
    </row>
    <row r="174" s="15" customFormat="1" ht="16" customHeight="1" spans="1:35">
      <c r="A174" s="33">
        <f t="shared" si="188"/>
        <v>171</v>
      </c>
      <c r="B174" s="34" t="s">
        <v>454</v>
      </c>
      <c r="C174" s="35" t="s">
        <v>473</v>
      </c>
      <c r="D174" s="36" t="s">
        <v>474</v>
      </c>
      <c r="E174" s="34">
        <v>3920.55</v>
      </c>
      <c r="F174" s="34">
        <v>3920.55</v>
      </c>
      <c r="G174" s="35">
        <v>6241.75</v>
      </c>
      <c r="H174" s="34">
        <v>3920.55</v>
      </c>
      <c r="I174" s="35">
        <v>2200</v>
      </c>
      <c r="J174" s="35">
        <v>108</v>
      </c>
      <c r="K174" s="34">
        <f t="shared" si="189"/>
        <v>47.05</v>
      </c>
      <c r="L174" s="34">
        <f t="shared" si="190"/>
        <v>627.29</v>
      </c>
      <c r="M174" s="35">
        <f t="shared" si="191"/>
        <v>499.34</v>
      </c>
      <c r="N174" s="34">
        <f t="shared" si="192"/>
        <v>27.44</v>
      </c>
      <c r="O174" s="35">
        <f t="shared" si="193"/>
        <v>110</v>
      </c>
      <c r="P174" s="35">
        <f t="shared" si="194"/>
        <v>54</v>
      </c>
      <c r="Q174" s="35">
        <f t="shared" si="195"/>
        <v>1365.12</v>
      </c>
      <c r="R174" s="34">
        <f t="shared" si="196"/>
        <v>0</v>
      </c>
      <c r="S174" s="34">
        <f t="shared" si="197"/>
        <v>313.64</v>
      </c>
      <c r="T174" s="35">
        <f t="shared" si="198"/>
        <v>124.84</v>
      </c>
      <c r="U174" s="34">
        <f t="shared" si="199"/>
        <v>11.76</v>
      </c>
      <c r="V174" s="35">
        <f t="shared" si="200"/>
        <v>110</v>
      </c>
      <c r="W174" s="35">
        <f t="shared" si="201"/>
        <v>54</v>
      </c>
      <c r="X174" s="34">
        <f t="shared" si="202"/>
        <v>614.24</v>
      </c>
      <c r="Y174" s="34">
        <f t="shared" si="203"/>
        <v>1979.36</v>
      </c>
      <c r="Z174" s="34"/>
      <c r="AA174" s="45" t="s">
        <v>43</v>
      </c>
      <c r="AB174" s="46">
        <f t="shared" ref="AB174:AH174" si="250">K174+R174</f>
        <v>47.05</v>
      </c>
      <c r="AC174" s="46">
        <f t="shared" si="250"/>
        <v>940.93</v>
      </c>
      <c r="AD174" s="46">
        <f t="shared" si="250"/>
        <v>624.18</v>
      </c>
      <c r="AE174" s="46">
        <f t="shared" si="250"/>
        <v>39.2</v>
      </c>
      <c r="AF174" s="46">
        <f t="shared" si="250"/>
        <v>220</v>
      </c>
      <c r="AG174" s="46">
        <f t="shared" si="250"/>
        <v>108</v>
      </c>
      <c r="AH174" s="46">
        <f t="shared" si="250"/>
        <v>1979.36</v>
      </c>
      <c r="AI174" s="45" t="s">
        <v>33</v>
      </c>
    </row>
    <row r="175" s="15" customFormat="1" ht="16" customHeight="1" spans="1:35">
      <c r="A175" s="33">
        <f t="shared" si="188"/>
        <v>172</v>
      </c>
      <c r="B175" s="34" t="s">
        <v>454</v>
      </c>
      <c r="C175" s="35" t="s">
        <v>475</v>
      </c>
      <c r="D175" s="36" t="s">
        <v>476</v>
      </c>
      <c r="E175" s="34">
        <v>3920.55</v>
      </c>
      <c r="F175" s="34">
        <v>3920.55</v>
      </c>
      <c r="G175" s="35">
        <v>6241.75</v>
      </c>
      <c r="H175" s="34">
        <v>3920.55</v>
      </c>
      <c r="I175" s="35">
        <v>2200</v>
      </c>
      <c r="J175" s="35">
        <v>108</v>
      </c>
      <c r="K175" s="34">
        <f t="shared" si="189"/>
        <v>47.05</v>
      </c>
      <c r="L175" s="34">
        <f t="shared" si="190"/>
        <v>627.29</v>
      </c>
      <c r="M175" s="35">
        <f t="shared" si="191"/>
        <v>499.34</v>
      </c>
      <c r="N175" s="34">
        <f t="shared" si="192"/>
        <v>27.44</v>
      </c>
      <c r="O175" s="35">
        <f t="shared" si="193"/>
        <v>110</v>
      </c>
      <c r="P175" s="35">
        <f t="shared" si="194"/>
        <v>54</v>
      </c>
      <c r="Q175" s="35">
        <f t="shared" si="195"/>
        <v>1365.12</v>
      </c>
      <c r="R175" s="34">
        <f t="shared" si="196"/>
        <v>0</v>
      </c>
      <c r="S175" s="34">
        <f t="shared" si="197"/>
        <v>313.64</v>
      </c>
      <c r="T175" s="35">
        <f t="shared" si="198"/>
        <v>124.84</v>
      </c>
      <c r="U175" s="34">
        <f t="shared" si="199"/>
        <v>11.76</v>
      </c>
      <c r="V175" s="35">
        <f t="shared" si="200"/>
        <v>110</v>
      </c>
      <c r="W175" s="35">
        <f t="shared" si="201"/>
        <v>54</v>
      </c>
      <c r="X175" s="34">
        <f t="shared" si="202"/>
        <v>614.24</v>
      </c>
      <c r="Y175" s="34">
        <f t="shared" si="203"/>
        <v>1979.36</v>
      </c>
      <c r="Z175" s="34"/>
      <c r="AA175" s="45" t="s">
        <v>43</v>
      </c>
      <c r="AB175" s="46">
        <f t="shared" ref="AB175:AH175" si="251">K175+R175</f>
        <v>47.05</v>
      </c>
      <c r="AC175" s="46">
        <f t="shared" si="251"/>
        <v>940.93</v>
      </c>
      <c r="AD175" s="46">
        <f t="shared" si="251"/>
        <v>624.18</v>
      </c>
      <c r="AE175" s="46">
        <f t="shared" si="251"/>
        <v>39.2</v>
      </c>
      <c r="AF175" s="46">
        <f t="shared" si="251"/>
        <v>220</v>
      </c>
      <c r="AG175" s="46">
        <f t="shared" si="251"/>
        <v>108</v>
      </c>
      <c r="AH175" s="46">
        <f t="shared" si="251"/>
        <v>1979.36</v>
      </c>
      <c r="AI175" s="45" t="s">
        <v>33</v>
      </c>
    </row>
    <row r="176" s="15" customFormat="1" ht="16" customHeight="1" spans="1:35">
      <c r="A176" s="33">
        <f t="shared" si="188"/>
        <v>173</v>
      </c>
      <c r="B176" s="34" t="s">
        <v>454</v>
      </c>
      <c r="C176" s="35" t="s">
        <v>477</v>
      </c>
      <c r="D176" s="36" t="s">
        <v>478</v>
      </c>
      <c r="E176" s="34">
        <v>3920.55</v>
      </c>
      <c r="F176" s="34">
        <v>3920.55</v>
      </c>
      <c r="G176" s="35">
        <v>6241.75</v>
      </c>
      <c r="H176" s="34">
        <v>3920.55</v>
      </c>
      <c r="I176" s="35">
        <v>2200</v>
      </c>
      <c r="J176" s="35">
        <v>108</v>
      </c>
      <c r="K176" s="34">
        <f t="shared" si="189"/>
        <v>47.05</v>
      </c>
      <c r="L176" s="34">
        <f t="shared" si="190"/>
        <v>627.29</v>
      </c>
      <c r="M176" s="35">
        <f t="shared" si="191"/>
        <v>499.34</v>
      </c>
      <c r="N176" s="34">
        <f t="shared" si="192"/>
        <v>27.44</v>
      </c>
      <c r="O176" s="35">
        <f t="shared" si="193"/>
        <v>110</v>
      </c>
      <c r="P176" s="35">
        <f t="shared" si="194"/>
        <v>54</v>
      </c>
      <c r="Q176" s="35">
        <f t="shared" si="195"/>
        <v>1365.12</v>
      </c>
      <c r="R176" s="34">
        <f t="shared" si="196"/>
        <v>0</v>
      </c>
      <c r="S176" s="34">
        <f t="shared" si="197"/>
        <v>313.64</v>
      </c>
      <c r="T176" s="35">
        <f t="shared" si="198"/>
        <v>124.84</v>
      </c>
      <c r="U176" s="34">
        <f t="shared" si="199"/>
        <v>11.76</v>
      </c>
      <c r="V176" s="35">
        <f t="shared" si="200"/>
        <v>110</v>
      </c>
      <c r="W176" s="35">
        <f t="shared" si="201"/>
        <v>54</v>
      </c>
      <c r="X176" s="34">
        <f t="shared" si="202"/>
        <v>614.24</v>
      </c>
      <c r="Y176" s="34">
        <f t="shared" si="203"/>
        <v>1979.36</v>
      </c>
      <c r="Z176" s="34"/>
      <c r="AA176" s="45" t="s">
        <v>43</v>
      </c>
      <c r="AB176" s="46">
        <f t="shared" ref="AB176:AH176" si="252">K176+R176</f>
        <v>47.05</v>
      </c>
      <c r="AC176" s="46">
        <f t="shared" si="252"/>
        <v>940.93</v>
      </c>
      <c r="AD176" s="46">
        <f t="shared" si="252"/>
        <v>624.18</v>
      </c>
      <c r="AE176" s="46">
        <f t="shared" si="252"/>
        <v>39.2</v>
      </c>
      <c r="AF176" s="46">
        <f t="shared" si="252"/>
        <v>220</v>
      </c>
      <c r="AG176" s="46">
        <f t="shared" si="252"/>
        <v>108</v>
      </c>
      <c r="AH176" s="46">
        <f t="shared" si="252"/>
        <v>1979.36</v>
      </c>
      <c r="AI176" s="45" t="s">
        <v>33</v>
      </c>
    </row>
    <row r="177" s="15" customFormat="1" ht="16" customHeight="1" spans="1:35">
      <c r="A177" s="33">
        <f t="shared" si="188"/>
        <v>174</v>
      </c>
      <c r="B177" s="34" t="s">
        <v>454</v>
      </c>
      <c r="C177" s="35" t="s">
        <v>479</v>
      </c>
      <c r="D177" s="36" t="s">
        <v>480</v>
      </c>
      <c r="E177" s="34">
        <v>3920.55</v>
      </c>
      <c r="F177" s="34">
        <v>3920.55</v>
      </c>
      <c r="G177" s="35">
        <v>6241.75</v>
      </c>
      <c r="H177" s="34">
        <v>3920.55</v>
      </c>
      <c r="I177" s="35">
        <v>2200</v>
      </c>
      <c r="J177" s="35">
        <v>108</v>
      </c>
      <c r="K177" s="34">
        <f t="shared" si="189"/>
        <v>47.05</v>
      </c>
      <c r="L177" s="34">
        <f t="shared" si="190"/>
        <v>627.29</v>
      </c>
      <c r="M177" s="35">
        <f t="shared" si="191"/>
        <v>499.34</v>
      </c>
      <c r="N177" s="34">
        <f t="shared" si="192"/>
        <v>27.44</v>
      </c>
      <c r="O177" s="35">
        <f t="shared" si="193"/>
        <v>110</v>
      </c>
      <c r="P177" s="35">
        <f t="shared" si="194"/>
        <v>54</v>
      </c>
      <c r="Q177" s="35">
        <f t="shared" si="195"/>
        <v>1365.12</v>
      </c>
      <c r="R177" s="34">
        <f t="shared" si="196"/>
        <v>0</v>
      </c>
      <c r="S177" s="34">
        <f t="shared" si="197"/>
        <v>313.64</v>
      </c>
      <c r="T177" s="35">
        <f t="shared" si="198"/>
        <v>124.84</v>
      </c>
      <c r="U177" s="34">
        <f t="shared" si="199"/>
        <v>11.76</v>
      </c>
      <c r="V177" s="35">
        <f t="shared" si="200"/>
        <v>110</v>
      </c>
      <c r="W177" s="35">
        <f t="shared" si="201"/>
        <v>54</v>
      </c>
      <c r="X177" s="34">
        <f t="shared" si="202"/>
        <v>614.24</v>
      </c>
      <c r="Y177" s="34">
        <f t="shared" si="203"/>
        <v>1979.36</v>
      </c>
      <c r="Z177" s="34"/>
      <c r="AA177" s="45" t="s">
        <v>44</v>
      </c>
      <c r="AB177" s="46">
        <f t="shared" ref="AB177:AH177" si="253">K177+R177</f>
        <v>47.05</v>
      </c>
      <c r="AC177" s="46">
        <f t="shared" si="253"/>
        <v>940.93</v>
      </c>
      <c r="AD177" s="46">
        <f t="shared" si="253"/>
        <v>624.18</v>
      </c>
      <c r="AE177" s="46">
        <f t="shared" si="253"/>
        <v>39.2</v>
      </c>
      <c r="AF177" s="46">
        <f t="shared" si="253"/>
        <v>220</v>
      </c>
      <c r="AG177" s="46">
        <f t="shared" si="253"/>
        <v>108</v>
      </c>
      <c r="AH177" s="46">
        <f t="shared" si="253"/>
        <v>1979.36</v>
      </c>
      <c r="AI177" s="45" t="s">
        <v>33</v>
      </c>
    </row>
    <row r="178" s="15" customFormat="1" ht="16" customHeight="1" spans="1:35">
      <c r="A178" s="33">
        <f t="shared" si="188"/>
        <v>175</v>
      </c>
      <c r="B178" s="34" t="s">
        <v>454</v>
      </c>
      <c r="C178" s="35" t="s">
        <v>481</v>
      </c>
      <c r="D178" s="36" t="s">
        <v>482</v>
      </c>
      <c r="E178" s="34">
        <v>3920.55</v>
      </c>
      <c r="F178" s="34">
        <v>3920.55</v>
      </c>
      <c r="G178" s="35">
        <v>6241.75</v>
      </c>
      <c r="H178" s="34">
        <v>3920.55</v>
      </c>
      <c r="I178" s="35">
        <v>2200</v>
      </c>
      <c r="J178" s="35">
        <v>108</v>
      </c>
      <c r="K178" s="34">
        <f t="shared" si="189"/>
        <v>47.05</v>
      </c>
      <c r="L178" s="34">
        <f t="shared" si="190"/>
        <v>627.29</v>
      </c>
      <c r="M178" s="35">
        <f t="shared" si="191"/>
        <v>499.34</v>
      </c>
      <c r="N178" s="34">
        <f t="shared" si="192"/>
        <v>27.44</v>
      </c>
      <c r="O178" s="35">
        <f t="shared" si="193"/>
        <v>110</v>
      </c>
      <c r="P178" s="35">
        <f t="shared" si="194"/>
        <v>54</v>
      </c>
      <c r="Q178" s="35">
        <f t="shared" si="195"/>
        <v>1365.12</v>
      </c>
      <c r="R178" s="34">
        <f t="shared" si="196"/>
        <v>0</v>
      </c>
      <c r="S178" s="34">
        <f t="shared" si="197"/>
        <v>313.64</v>
      </c>
      <c r="T178" s="35">
        <f t="shared" si="198"/>
        <v>124.84</v>
      </c>
      <c r="U178" s="34">
        <f t="shared" si="199"/>
        <v>11.76</v>
      </c>
      <c r="V178" s="35">
        <f t="shared" si="200"/>
        <v>110</v>
      </c>
      <c r="W178" s="35">
        <f t="shared" si="201"/>
        <v>54</v>
      </c>
      <c r="X178" s="34">
        <f t="shared" si="202"/>
        <v>614.24</v>
      </c>
      <c r="Y178" s="34">
        <f t="shared" si="203"/>
        <v>1979.36</v>
      </c>
      <c r="Z178" s="34"/>
      <c r="AA178" s="45" t="s">
        <v>46</v>
      </c>
      <c r="AB178" s="46">
        <f t="shared" ref="AB178:AH178" si="254">K178+R178</f>
        <v>47.05</v>
      </c>
      <c r="AC178" s="46">
        <f t="shared" si="254"/>
        <v>940.93</v>
      </c>
      <c r="AD178" s="46">
        <f t="shared" si="254"/>
        <v>624.18</v>
      </c>
      <c r="AE178" s="46">
        <f t="shared" si="254"/>
        <v>39.2</v>
      </c>
      <c r="AF178" s="46">
        <f t="shared" si="254"/>
        <v>220</v>
      </c>
      <c r="AG178" s="46">
        <f t="shared" si="254"/>
        <v>108</v>
      </c>
      <c r="AH178" s="46">
        <f t="shared" si="254"/>
        <v>1979.36</v>
      </c>
      <c r="AI178" s="45" t="s">
        <v>33</v>
      </c>
    </row>
    <row r="179" s="15" customFormat="1" ht="16" customHeight="1" spans="1:35">
      <c r="A179" s="33">
        <f t="shared" si="188"/>
        <v>176</v>
      </c>
      <c r="B179" s="34" t="s">
        <v>148</v>
      </c>
      <c r="C179" s="35" t="s">
        <v>483</v>
      </c>
      <c r="D179" s="36" t="s">
        <v>484</v>
      </c>
      <c r="E179" s="34">
        <v>3920.55</v>
      </c>
      <c r="F179" s="34">
        <v>3920.55</v>
      </c>
      <c r="G179" s="35">
        <v>6241.75</v>
      </c>
      <c r="H179" s="34">
        <v>3920.55</v>
      </c>
      <c r="I179" s="35">
        <v>3180</v>
      </c>
      <c r="J179" s="35">
        <v>108</v>
      </c>
      <c r="K179" s="34">
        <f t="shared" si="189"/>
        <v>47.05</v>
      </c>
      <c r="L179" s="34">
        <f t="shared" si="190"/>
        <v>627.29</v>
      </c>
      <c r="M179" s="35">
        <f t="shared" si="191"/>
        <v>499.34</v>
      </c>
      <c r="N179" s="34">
        <f t="shared" si="192"/>
        <v>27.44</v>
      </c>
      <c r="O179" s="35">
        <f t="shared" si="193"/>
        <v>159</v>
      </c>
      <c r="P179" s="35">
        <f t="shared" si="194"/>
        <v>54</v>
      </c>
      <c r="Q179" s="35">
        <f t="shared" si="195"/>
        <v>1414.12</v>
      </c>
      <c r="R179" s="34">
        <f t="shared" si="196"/>
        <v>0</v>
      </c>
      <c r="S179" s="34">
        <f t="shared" si="197"/>
        <v>313.64</v>
      </c>
      <c r="T179" s="35">
        <f t="shared" si="198"/>
        <v>124.84</v>
      </c>
      <c r="U179" s="34">
        <f t="shared" si="199"/>
        <v>11.76</v>
      </c>
      <c r="V179" s="35">
        <f t="shared" si="200"/>
        <v>159</v>
      </c>
      <c r="W179" s="35">
        <f t="shared" si="201"/>
        <v>54</v>
      </c>
      <c r="X179" s="34">
        <f t="shared" si="202"/>
        <v>663.24</v>
      </c>
      <c r="Y179" s="34">
        <f t="shared" si="203"/>
        <v>2077.36</v>
      </c>
      <c r="Z179" s="34"/>
      <c r="AA179" s="45" t="s">
        <v>52</v>
      </c>
      <c r="AB179" s="46">
        <f t="shared" ref="AB179:AH179" si="255">K179+R179</f>
        <v>47.05</v>
      </c>
      <c r="AC179" s="46">
        <f t="shared" si="255"/>
        <v>940.93</v>
      </c>
      <c r="AD179" s="46">
        <f t="shared" si="255"/>
        <v>624.18</v>
      </c>
      <c r="AE179" s="46">
        <f t="shared" si="255"/>
        <v>39.2</v>
      </c>
      <c r="AF179" s="46">
        <f t="shared" si="255"/>
        <v>318</v>
      </c>
      <c r="AG179" s="46">
        <f t="shared" si="255"/>
        <v>108</v>
      </c>
      <c r="AH179" s="46">
        <f t="shared" si="255"/>
        <v>2077.36</v>
      </c>
      <c r="AI179" s="45" t="s">
        <v>36</v>
      </c>
    </row>
    <row r="180" s="15" customFormat="1" ht="16" customHeight="1" spans="1:35">
      <c r="A180" s="33">
        <f t="shared" si="188"/>
        <v>177</v>
      </c>
      <c r="B180" s="34" t="s">
        <v>184</v>
      </c>
      <c r="C180" s="35" t="s">
        <v>485</v>
      </c>
      <c r="D180" s="36" t="s">
        <v>486</v>
      </c>
      <c r="E180" s="34">
        <v>3920.55</v>
      </c>
      <c r="F180" s="34">
        <v>3920.55</v>
      </c>
      <c r="G180" s="35">
        <v>6241.75</v>
      </c>
      <c r="H180" s="34">
        <v>3920.55</v>
      </c>
      <c r="I180" s="35">
        <v>2200</v>
      </c>
      <c r="J180" s="35">
        <v>108</v>
      </c>
      <c r="K180" s="34">
        <f t="shared" si="189"/>
        <v>47.05</v>
      </c>
      <c r="L180" s="34">
        <f t="shared" si="190"/>
        <v>627.29</v>
      </c>
      <c r="M180" s="35">
        <f t="shared" si="191"/>
        <v>499.34</v>
      </c>
      <c r="N180" s="34">
        <f t="shared" si="192"/>
        <v>27.44</v>
      </c>
      <c r="O180" s="35">
        <f t="shared" si="193"/>
        <v>110</v>
      </c>
      <c r="P180" s="35">
        <f t="shared" si="194"/>
        <v>54</v>
      </c>
      <c r="Q180" s="35">
        <f t="shared" si="195"/>
        <v>1365.12</v>
      </c>
      <c r="R180" s="34">
        <f t="shared" si="196"/>
        <v>0</v>
      </c>
      <c r="S180" s="34">
        <f t="shared" si="197"/>
        <v>313.64</v>
      </c>
      <c r="T180" s="35">
        <f t="shared" si="198"/>
        <v>124.84</v>
      </c>
      <c r="U180" s="34">
        <f t="shared" si="199"/>
        <v>11.76</v>
      </c>
      <c r="V180" s="35">
        <f t="shared" si="200"/>
        <v>110</v>
      </c>
      <c r="W180" s="35">
        <f t="shared" si="201"/>
        <v>54</v>
      </c>
      <c r="X180" s="34">
        <f t="shared" si="202"/>
        <v>614.24</v>
      </c>
      <c r="Y180" s="34">
        <f t="shared" si="203"/>
        <v>1979.36</v>
      </c>
      <c r="Z180" s="34"/>
      <c r="AA180" s="45" t="s">
        <v>47</v>
      </c>
      <c r="AB180" s="46">
        <f t="shared" ref="AB180:AH180" si="256">K180+R180</f>
        <v>47.05</v>
      </c>
      <c r="AC180" s="46">
        <f t="shared" si="256"/>
        <v>940.93</v>
      </c>
      <c r="AD180" s="46">
        <f t="shared" si="256"/>
        <v>624.18</v>
      </c>
      <c r="AE180" s="46">
        <f t="shared" si="256"/>
        <v>39.2</v>
      </c>
      <c r="AF180" s="46">
        <f t="shared" si="256"/>
        <v>220</v>
      </c>
      <c r="AG180" s="46">
        <f t="shared" si="256"/>
        <v>108</v>
      </c>
      <c r="AH180" s="46">
        <f t="shared" si="256"/>
        <v>1979.36</v>
      </c>
      <c r="AI180" s="45" t="s">
        <v>33</v>
      </c>
    </row>
    <row r="181" s="15" customFormat="1" ht="16" customHeight="1" spans="1:35">
      <c r="A181" s="33">
        <f t="shared" si="188"/>
        <v>178</v>
      </c>
      <c r="B181" s="34" t="s">
        <v>454</v>
      </c>
      <c r="C181" s="35" t="s">
        <v>487</v>
      </c>
      <c r="D181" s="36" t="s">
        <v>488</v>
      </c>
      <c r="E181" s="34">
        <v>3920.55</v>
      </c>
      <c r="F181" s="34">
        <v>3920.55</v>
      </c>
      <c r="G181" s="35">
        <v>6241.75</v>
      </c>
      <c r="H181" s="34">
        <v>3920.55</v>
      </c>
      <c r="I181" s="35">
        <v>2200</v>
      </c>
      <c r="J181" s="35">
        <v>108</v>
      </c>
      <c r="K181" s="34">
        <f t="shared" si="189"/>
        <v>47.05</v>
      </c>
      <c r="L181" s="34">
        <f t="shared" si="190"/>
        <v>627.29</v>
      </c>
      <c r="M181" s="35">
        <f t="shared" si="191"/>
        <v>499.34</v>
      </c>
      <c r="N181" s="34">
        <f t="shared" si="192"/>
        <v>27.44</v>
      </c>
      <c r="O181" s="35">
        <f t="shared" si="193"/>
        <v>110</v>
      </c>
      <c r="P181" s="35">
        <f t="shared" si="194"/>
        <v>54</v>
      </c>
      <c r="Q181" s="35">
        <f t="shared" si="195"/>
        <v>1365.12</v>
      </c>
      <c r="R181" s="34">
        <f t="shared" si="196"/>
        <v>0</v>
      </c>
      <c r="S181" s="34">
        <f t="shared" si="197"/>
        <v>313.64</v>
      </c>
      <c r="T181" s="35">
        <f t="shared" si="198"/>
        <v>124.84</v>
      </c>
      <c r="U181" s="34">
        <f t="shared" si="199"/>
        <v>11.76</v>
      </c>
      <c r="V181" s="35">
        <f t="shared" si="200"/>
        <v>110</v>
      </c>
      <c r="W181" s="35">
        <f t="shared" si="201"/>
        <v>54</v>
      </c>
      <c r="X181" s="34">
        <f t="shared" si="202"/>
        <v>614.24</v>
      </c>
      <c r="Y181" s="34">
        <f t="shared" si="203"/>
        <v>1979.36</v>
      </c>
      <c r="Z181" s="34"/>
      <c r="AA181" s="45" t="s">
        <v>44</v>
      </c>
      <c r="AB181" s="46">
        <f t="shared" ref="AB181:AH181" si="257">K181+R181</f>
        <v>47.05</v>
      </c>
      <c r="AC181" s="46">
        <f t="shared" si="257"/>
        <v>940.93</v>
      </c>
      <c r="AD181" s="46">
        <f t="shared" si="257"/>
        <v>624.18</v>
      </c>
      <c r="AE181" s="46">
        <f t="shared" si="257"/>
        <v>39.2</v>
      </c>
      <c r="AF181" s="46">
        <f t="shared" si="257"/>
        <v>220</v>
      </c>
      <c r="AG181" s="46">
        <f t="shared" si="257"/>
        <v>108</v>
      </c>
      <c r="AH181" s="46">
        <f t="shared" si="257"/>
        <v>1979.36</v>
      </c>
      <c r="AI181" s="45" t="s">
        <v>33</v>
      </c>
    </row>
    <row r="182" s="15" customFormat="1" ht="16" customHeight="1" spans="1:35">
      <c r="A182" s="33">
        <f t="shared" si="188"/>
        <v>179</v>
      </c>
      <c r="B182" s="34" t="s">
        <v>454</v>
      </c>
      <c r="C182" s="57" t="s">
        <v>489</v>
      </c>
      <c r="D182" s="36" t="s">
        <v>490</v>
      </c>
      <c r="E182" s="34">
        <v>3920.55</v>
      </c>
      <c r="F182" s="34">
        <v>3920.55</v>
      </c>
      <c r="G182" s="35">
        <v>6241.75</v>
      </c>
      <c r="H182" s="34">
        <v>3920.55</v>
      </c>
      <c r="I182" s="35">
        <v>2200</v>
      </c>
      <c r="J182" s="35">
        <v>108</v>
      </c>
      <c r="K182" s="34">
        <f t="shared" si="189"/>
        <v>47.05</v>
      </c>
      <c r="L182" s="34">
        <f t="shared" si="190"/>
        <v>627.29</v>
      </c>
      <c r="M182" s="35">
        <f t="shared" si="191"/>
        <v>499.34</v>
      </c>
      <c r="N182" s="34">
        <f t="shared" si="192"/>
        <v>27.44</v>
      </c>
      <c r="O182" s="35">
        <f t="shared" si="193"/>
        <v>110</v>
      </c>
      <c r="P182" s="35">
        <f t="shared" si="194"/>
        <v>54</v>
      </c>
      <c r="Q182" s="35">
        <f t="shared" si="195"/>
        <v>1365.12</v>
      </c>
      <c r="R182" s="34">
        <f t="shared" si="196"/>
        <v>0</v>
      </c>
      <c r="S182" s="34">
        <f t="shared" si="197"/>
        <v>313.64</v>
      </c>
      <c r="T182" s="35">
        <f t="shared" si="198"/>
        <v>124.84</v>
      </c>
      <c r="U182" s="34">
        <f t="shared" si="199"/>
        <v>11.76</v>
      </c>
      <c r="V182" s="35">
        <f t="shared" si="200"/>
        <v>110</v>
      </c>
      <c r="W182" s="35">
        <f t="shared" si="201"/>
        <v>54</v>
      </c>
      <c r="X182" s="34">
        <f t="shared" si="202"/>
        <v>614.24</v>
      </c>
      <c r="Y182" s="34">
        <f t="shared" si="203"/>
        <v>1979.36</v>
      </c>
      <c r="Z182" s="34"/>
      <c r="AA182" s="45" t="s">
        <v>46</v>
      </c>
      <c r="AB182" s="46">
        <f t="shared" ref="AB182:AH182" si="258">K182+R182</f>
        <v>47.05</v>
      </c>
      <c r="AC182" s="46">
        <f t="shared" si="258"/>
        <v>940.93</v>
      </c>
      <c r="AD182" s="46">
        <f t="shared" si="258"/>
        <v>624.18</v>
      </c>
      <c r="AE182" s="46">
        <f t="shared" si="258"/>
        <v>39.2</v>
      </c>
      <c r="AF182" s="46">
        <f t="shared" si="258"/>
        <v>220</v>
      </c>
      <c r="AG182" s="46">
        <f t="shared" si="258"/>
        <v>108</v>
      </c>
      <c r="AH182" s="46">
        <f t="shared" si="258"/>
        <v>1979.36</v>
      </c>
      <c r="AI182" s="45" t="s">
        <v>33</v>
      </c>
    </row>
    <row r="183" s="15" customFormat="1" ht="16" customHeight="1" spans="1:35">
      <c r="A183" s="33">
        <f t="shared" si="188"/>
        <v>180</v>
      </c>
      <c r="B183" s="34" t="s">
        <v>41</v>
      </c>
      <c r="C183" s="58" t="s">
        <v>491</v>
      </c>
      <c r="D183" s="36" t="s">
        <v>492</v>
      </c>
      <c r="E183" s="34">
        <v>3920.55</v>
      </c>
      <c r="F183" s="34">
        <v>3920.55</v>
      </c>
      <c r="G183" s="35">
        <v>6241.75</v>
      </c>
      <c r="H183" s="34">
        <v>3920.55</v>
      </c>
      <c r="I183" s="35">
        <v>3180</v>
      </c>
      <c r="J183" s="35">
        <v>108</v>
      </c>
      <c r="K183" s="34">
        <f t="shared" si="189"/>
        <v>47.05</v>
      </c>
      <c r="L183" s="34">
        <f t="shared" si="190"/>
        <v>627.29</v>
      </c>
      <c r="M183" s="35">
        <f t="shared" si="191"/>
        <v>499.34</v>
      </c>
      <c r="N183" s="34">
        <f t="shared" si="192"/>
        <v>27.44</v>
      </c>
      <c r="O183" s="35">
        <f t="shared" si="193"/>
        <v>159</v>
      </c>
      <c r="P183" s="35">
        <f t="shared" si="194"/>
        <v>54</v>
      </c>
      <c r="Q183" s="35">
        <f t="shared" si="195"/>
        <v>1414.12</v>
      </c>
      <c r="R183" s="34">
        <f t="shared" si="196"/>
        <v>0</v>
      </c>
      <c r="S183" s="34">
        <f t="shared" si="197"/>
        <v>313.64</v>
      </c>
      <c r="T183" s="35">
        <f t="shared" si="198"/>
        <v>124.84</v>
      </c>
      <c r="U183" s="34">
        <f t="shared" si="199"/>
        <v>11.76</v>
      </c>
      <c r="V183" s="35">
        <f t="shared" si="200"/>
        <v>159</v>
      </c>
      <c r="W183" s="35">
        <f t="shared" si="201"/>
        <v>54</v>
      </c>
      <c r="X183" s="34">
        <f t="shared" si="202"/>
        <v>663.24</v>
      </c>
      <c r="Y183" s="34">
        <f t="shared" si="203"/>
        <v>2077.36</v>
      </c>
      <c r="Z183" s="34"/>
      <c r="AA183" s="45" t="s">
        <v>41</v>
      </c>
      <c r="AB183" s="46">
        <f t="shared" ref="AB183:AH183" si="259">K183+R183</f>
        <v>47.05</v>
      </c>
      <c r="AC183" s="46">
        <f t="shared" si="259"/>
        <v>940.93</v>
      </c>
      <c r="AD183" s="46">
        <f t="shared" si="259"/>
        <v>624.18</v>
      </c>
      <c r="AE183" s="46">
        <f t="shared" si="259"/>
        <v>39.2</v>
      </c>
      <c r="AF183" s="46">
        <f t="shared" si="259"/>
        <v>318</v>
      </c>
      <c r="AG183" s="46">
        <f t="shared" si="259"/>
        <v>108</v>
      </c>
      <c r="AH183" s="46">
        <f t="shared" si="259"/>
        <v>2077.36</v>
      </c>
      <c r="AI183" s="45" t="s">
        <v>31</v>
      </c>
    </row>
    <row r="184" s="15" customFormat="1" ht="16" customHeight="1" spans="1:35">
      <c r="A184" s="33">
        <f t="shared" si="188"/>
        <v>181</v>
      </c>
      <c r="B184" s="34" t="s">
        <v>111</v>
      </c>
      <c r="C184" s="37" t="s">
        <v>493</v>
      </c>
      <c r="D184" s="38" t="s">
        <v>494</v>
      </c>
      <c r="E184" s="34">
        <v>3920.55</v>
      </c>
      <c r="F184" s="34">
        <v>3920.55</v>
      </c>
      <c r="G184" s="35">
        <v>6241.75</v>
      </c>
      <c r="H184" s="34">
        <v>3920.55</v>
      </c>
      <c r="I184" s="35">
        <v>2200</v>
      </c>
      <c r="J184" s="35">
        <v>108</v>
      </c>
      <c r="K184" s="34">
        <f t="shared" si="189"/>
        <v>47.05</v>
      </c>
      <c r="L184" s="34">
        <f t="shared" si="190"/>
        <v>627.29</v>
      </c>
      <c r="M184" s="35">
        <f t="shared" si="191"/>
        <v>499.34</v>
      </c>
      <c r="N184" s="34">
        <f t="shared" si="192"/>
        <v>27.44</v>
      </c>
      <c r="O184" s="35">
        <f t="shared" si="193"/>
        <v>110</v>
      </c>
      <c r="P184" s="35">
        <f t="shared" si="194"/>
        <v>54</v>
      </c>
      <c r="Q184" s="35">
        <f t="shared" si="195"/>
        <v>1365.12</v>
      </c>
      <c r="R184" s="34">
        <f t="shared" si="196"/>
        <v>0</v>
      </c>
      <c r="S184" s="34">
        <f t="shared" si="197"/>
        <v>313.64</v>
      </c>
      <c r="T184" s="35">
        <f t="shared" si="198"/>
        <v>124.84</v>
      </c>
      <c r="U184" s="34">
        <f t="shared" si="199"/>
        <v>11.76</v>
      </c>
      <c r="V184" s="35">
        <f t="shared" si="200"/>
        <v>110</v>
      </c>
      <c r="W184" s="35">
        <f t="shared" si="201"/>
        <v>54</v>
      </c>
      <c r="X184" s="34">
        <f t="shared" si="202"/>
        <v>614.24</v>
      </c>
      <c r="Y184" s="34">
        <f t="shared" si="203"/>
        <v>1979.36</v>
      </c>
      <c r="Z184" s="34"/>
      <c r="AA184" s="45" t="s">
        <v>66</v>
      </c>
      <c r="AB184" s="46">
        <f t="shared" ref="AB184:AH184" si="260">K184+R184</f>
        <v>47.05</v>
      </c>
      <c r="AC184" s="46">
        <f t="shared" si="260"/>
        <v>940.93</v>
      </c>
      <c r="AD184" s="46">
        <f t="shared" si="260"/>
        <v>624.18</v>
      </c>
      <c r="AE184" s="46">
        <f t="shared" si="260"/>
        <v>39.2</v>
      </c>
      <c r="AF184" s="46">
        <f t="shared" si="260"/>
        <v>220</v>
      </c>
      <c r="AG184" s="46">
        <f t="shared" si="260"/>
        <v>108</v>
      </c>
      <c r="AH184" s="46">
        <f t="shared" si="260"/>
        <v>1979.36</v>
      </c>
      <c r="AI184" s="45" t="s">
        <v>33</v>
      </c>
    </row>
    <row r="185" s="15" customFormat="1" ht="16" customHeight="1" spans="1:35">
      <c r="A185" s="33">
        <f t="shared" si="188"/>
        <v>182</v>
      </c>
      <c r="B185" s="34" t="s">
        <v>148</v>
      </c>
      <c r="C185" s="54" t="s">
        <v>495</v>
      </c>
      <c r="D185" s="38" t="s">
        <v>496</v>
      </c>
      <c r="E185" s="34">
        <v>3920.55</v>
      </c>
      <c r="F185" s="34">
        <v>3920.55</v>
      </c>
      <c r="G185" s="35">
        <v>6241.75</v>
      </c>
      <c r="H185" s="34">
        <v>3920.55</v>
      </c>
      <c r="I185" s="35">
        <v>3180</v>
      </c>
      <c r="J185" s="35">
        <v>108</v>
      </c>
      <c r="K185" s="34">
        <f t="shared" si="189"/>
        <v>47.05</v>
      </c>
      <c r="L185" s="34">
        <f t="shared" si="190"/>
        <v>627.29</v>
      </c>
      <c r="M185" s="35">
        <f t="shared" si="191"/>
        <v>499.34</v>
      </c>
      <c r="N185" s="34">
        <f t="shared" si="192"/>
        <v>27.44</v>
      </c>
      <c r="O185" s="35">
        <f t="shared" si="193"/>
        <v>159</v>
      </c>
      <c r="P185" s="35">
        <f t="shared" si="194"/>
        <v>54</v>
      </c>
      <c r="Q185" s="35">
        <f t="shared" si="195"/>
        <v>1414.12</v>
      </c>
      <c r="R185" s="34">
        <f t="shared" si="196"/>
        <v>0</v>
      </c>
      <c r="S185" s="34">
        <f t="shared" si="197"/>
        <v>313.64</v>
      </c>
      <c r="T185" s="35">
        <f t="shared" si="198"/>
        <v>124.84</v>
      </c>
      <c r="U185" s="34">
        <f t="shared" si="199"/>
        <v>11.76</v>
      </c>
      <c r="V185" s="35">
        <f t="shared" si="200"/>
        <v>159</v>
      </c>
      <c r="W185" s="35">
        <f t="shared" si="201"/>
        <v>54</v>
      </c>
      <c r="X185" s="34">
        <f t="shared" si="202"/>
        <v>663.24</v>
      </c>
      <c r="Y185" s="34">
        <f t="shared" si="203"/>
        <v>2077.36</v>
      </c>
      <c r="Z185" s="34"/>
      <c r="AA185" s="45" t="s">
        <v>52</v>
      </c>
      <c r="AB185" s="46">
        <f t="shared" ref="AB185:AH185" si="261">K185+R185</f>
        <v>47.05</v>
      </c>
      <c r="AC185" s="46">
        <f t="shared" si="261"/>
        <v>940.93</v>
      </c>
      <c r="AD185" s="46">
        <f t="shared" si="261"/>
        <v>624.18</v>
      </c>
      <c r="AE185" s="46">
        <f t="shared" si="261"/>
        <v>39.2</v>
      </c>
      <c r="AF185" s="46">
        <f t="shared" si="261"/>
        <v>318</v>
      </c>
      <c r="AG185" s="46">
        <f t="shared" si="261"/>
        <v>108</v>
      </c>
      <c r="AH185" s="46">
        <f t="shared" si="261"/>
        <v>2077.36</v>
      </c>
      <c r="AI185" s="45" t="s">
        <v>36</v>
      </c>
    </row>
    <row r="186" s="15" customFormat="1" ht="16" customHeight="1" spans="1:35">
      <c r="A186" s="33">
        <f t="shared" si="188"/>
        <v>183</v>
      </c>
      <c r="B186" s="34" t="s">
        <v>148</v>
      </c>
      <c r="C186" s="54" t="s">
        <v>497</v>
      </c>
      <c r="D186" s="38" t="s">
        <v>498</v>
      </c>
      <c r="E186" s="34">
        <v>3920.55</v>
      </c>
      <c r="F186" s="34">
        <v>3920.55</v>
      </c>
      <c r="G186" s="35">
        <v>6241.75</v>
      </c>
      <c r="H186" s="34">
        <v>3920.55</v>
      </c>
      <c r="I186" s="35">
        <v>3180</v>
      </c>
      <c r="J186" s="35">
        <v>108</v>
      </c>
      <c r="K186" s="34">
        <f t="shared" si="189"/>
        <v>47.05</v>
      </c>
      <c r="L186" s="34">
        <f t="shared" si="190"/>
        <v>627.29</v>
      </c>
      <c r="M186" s="35">
        <f t="shared" si="191"/>
        <v>499.34</v>
      </c>
      <c r="N186" s="34">
        <f t="shared" si="192"/>
        <v>27.44</v>
      </c>
      <c r="O186" s="35">
        <f t="shared" si="193"/>
        <v>159</v>
      </c>
      <c r="P186" s="35">
        <f t="shared" si="194"/>
        <v>54</v>
      </c>
      <c r="Q186" s="35">
        <f t="shared" si="195"/>
        <v>1414.12</v>
      </c>
      <c r="R186" s="34">
        <f t="shared" si="196"/>
        <v>0</v>
      </c>
      <c r="S186" s="34">
        <f t="shared" si="197"/>
        <v>313.64</v>
      </c>
      <c r="T186" s="35">
        <f t="shared" si="198"/>
        <v>124.84</v>
      </c>
      <c r="U186" s="34">
        <f t="shared" si="199"/>
        <v>11.76</v>
      </c>
      <c r="V186" s="35">
        <f t="shared" si="200"/>
        <v>159</v>
      </c>
      <c r="W186" s="35">
        <f t="shared" si="201"/>
        <v>54</v>
      </c>
      <c r="X186" s="34">
        <f t="shared" si="202"/>
        <v>663.24</v>
      </c>
      <c r="Y186" s="34">
        <f t="shared" si="203"/>
        <v>2077.36</v>
      </c>
      <c r="Z186" s="34"/>
      <c r="AA186" s="45" t="s">
        <v>52</v>
      </c>
      <c r="AB186" s="46">
        <f t="shared" ref="AB186:AH186" si="262">K186+R186</f>
        <v>47.05</v>
      </c>
      <c r="AC186" s="46">
        <f t="shared" si="262"/>
        <v>940.93</v>
      </c>
      <c r="AD186" s="46">
        <f t="shared" si="262"/>
        <v>624.18</v>
      </c>
      <c r="AE186" s="46">
        <f t="shared" si="262"/>
        <v>39.2</v>
      </c>
      <c r="AF186" s="46">
        <f t="shared" si="262"/>
        <v>318</v>
      </c>
      <c r="AG186" s="46">
        <f t="shared" si="262"/>
        <v>108</v>
      </c>
      <c r="AH186" s="46">
        <f t="shared" si="262"/>
        <v>2077.36</v>
      </c>
      <c r="AI186" s="45" t="s">
        <v>36</v>
      </c>
    </row>
    <row r="187" s="15" customFormat="1" ht="16" customHeight="1" spans="1:35">
      <c r="A187" s="33">
        <f t="shared" si="188"/>
        <v>184</v>
      </c>
      <c r="B187" s="34" t="s">
        <v>190</v>
      </c>
      <c r="C187" s="54" t="s">
        <v>499</v>
      </c>
      <c r="D187" s="38" t="s">
        <v>500</v>
      </c>
      <c r="E187" s="34">
        <v>3920.55</v>
      </c>
      <c r="F187" s="34">
        <v>3920.55</v>
      </c>
      <c r="G187" s="35">
        <v>6241.75</v>
      </c>
      <c r="H187" s="34">
        <v>3920.55</v>
      </c>
      <c r="I187" s="35">
        <v>3180</v>
      </c>
      <c r="J187" s="35">
        <v>108</v>
      </c>
      <c r="K187" s="34">
        <f t="shared" si="189"/>
        <v>47.05</v>
      </c>
      <c r="L187" s="34">
        <f t="shared" si="190"/>
        <v>627.29</v>
      </c>
      <c r="M187" s="35">
        <f t="shared" si="191"/>
        <v>499.34</v>
      </c>
      <c r="N187" s="34">
        <f t="shared" si="192"/>
        <v>27.44</v>
      </c>
      <c r="O187" s="35">
        <f t="shared" si="193"/>
        <v>159</v>
      </c>
      <c r="P187" s="35">
        <f t="shared" si="194"/>
        <v>54</v>
      </c>
      <c r="Q187" s="35">
        <f t="shared" si="195"/>
        <v>1414.12</v>
      </c>
      <c r="R187" s="34">
        <f t="shared" si="196"/>
        <v>0</v>
      </c>
      <c r="S187" s="34">
        <f t="shared" si="197"/>
        <v>313.64</v>
      </c>
      <c r="T187" s="35">
        <f t="shared" si="198"/>
        <v>124.84</v>
      </c>
      <c r="U187" s="34">
        <f t="shared" si="199"/>
        <v>11.76</v>
      </c>
      <c r="V187" s="35">
        <f t="shared" si="200"/>
        <v>159</v>
      </c>
      <c r="W187" s="35">
        <f t="shared" si="201"/>
        <v>54</v>
      </c>
      <c r="X187" s="34">
        <f t="shared" si="202"/>
        <v>663.24</v>
      </c>
      <c r="Y187" s="34">
        <f t="shared" si="203"/>
        <v>2077.36</v>
      </c>
      <c r="Z187" s="34"/>
      <c r="AA187" s="45" t="s">
        <v>68</v>
      </c>
      <c r="AB187" s="46">
        <f t="shared" ref="AB187:AH187" si="263">K187+R187</f>
        <v>47.05</v>
      </c>
      <c r="AC187" s="46">
        <f t="shared" si="263"/>
        <v>940.93</v>
      </c>
      <c r="AD187" s="46">
        <f t="shared" si="263"/>
        <v>624.18</v>
      </c>
      <c r="AE187" s="46">
        <f t="shared" si="263"/>
        <v>39.2</v>
      </c>
      <c r="AF187" s="46">
        <f t="shared" si="263"/>
        <v>318</v>
      </c>
      <c r="AG187" s="46">
        <f t="shared" si="263"/>
        <v>108</v>
      </c>
      <c r="AH187" s="46">
        <f t="shared" si="263"/>
        <v>2077.36</v>
      </c>
      <c r="AI187" s="45" t="s">
        <v>34</v>
      </c>
    </row>
    <row r="188" s="15" customFormat="1" ht="16" customHeight="1" spans="1:35">
      <c r="A188" s="33">
        <f t="shared" si="188"/>
        <v>185</v>
      </c>
      <c r="B188" s="34" t="s">
        <v>167</v>
      </c>
      <c r="C188" s="59" t="s">
        <v>501</v>
      </c>
      <c r="D188" s="193" t="s">
        <v>502</v>
      </c>
      <c r="E188" s="34">
        <v>3920.55</v>
      </c>
      <c r="F188" s="34">
        <v>3920.55</v>
      </c>
      <c r="G188" s="35">
        <v>6241.75</v>
      </c>
      <c r="H188" s="34">
        <v>3920.55</v>
      </c>
      <c r="I188" s="35">
        <v>3180</v>
      </c>
      <c r="J188" s="35">
        <v>108</v>
      </c>
      <c r="K188" s="34">
        <f t="shared" si="189"/>
        <v>47.05</v>
      </c>
      <c r="L188" s="34">
        <f t="shared" si="190"/>
        <v>627.29</v>
      </c>
      <c r="M188" s="35">
        <f t="shared" si="191"/>
        <v>499.34</v>
      </c>
      <c r="N188" s="34">
        <f t="shared" si="192"/>
        <v>27.44</v>
      </c>
      <c r="O188" s="35">
        <f t="shared" si="193"/>
        <v>159</v>
      </c>
      <c r="P188" s="35">
        <f t="shared" si="194"/>
        <v>54</v>
      </c>
      <c r="Q188" s="35">
        <f t="shared" si="195"/>
        <v>1414.12</v>
      </c>
      <c r="R188" s="34">
        <f t="shared" si="196"/>
        <v>0</v>
      </c>
      <c r="S188" s="34">
        <f t="shared" si="197"/>
        <v>313.64</v>
      </c>
      <c r="T188" s="35">
        <f t="shared" si="198"/>
        <v>124.84</v>
      </c>
      <c r="U188" s="34">
        <f t="shared" si="199"/>
        <v>11.76</v>
      </c>
      <c r="V188" s="35">
        <f t="shared" si="200"/>
        <v>159</v>
      </c>
      <c r="W188" s="35">
        <f t="shared" si="201"/>
        <v>54</v>
      </c>
      <c r="X188" s="34">
        <f t="shared" si="202"/>
        <v>663.24</v>
      </c>
      <c r="Y188" s="34">
        <f t="shared" si="203"/>
        <v>2077.36</v>
      </c>
      <c r="Z188" s="34"/>
      <c r="AA188" s="45" t="s">
        <v>69</v>
      </c>
      <c r="AB188" s="46">
        <f t="shared" ref="AB188:AH188" si="264">K188+R188</f>
        <v>47.05</v>
      </c>
      <c r="AC188" s="46">
        <f t="shared" si="264"/>
        <v>940.93</v>
      </c>
      <c r="AD188" s="46">
        <f t="shared" si="264"/>
        <v>624.18</v>
      </c>
      <c r="AE188" s="46">
        <f t="shared" si="264"/>
        <v>39.2</v>
      </c>
      <c r="AF188" s="46">
        <f t="shared" si="264"/>
        <v>318</v>
      </c>
      <c r="AG188" s="46">
        <f t="shared" si="264"/>
        <v>108</v>
      </c>
      <c r="AH188" s="46">
        <f t="shared" si="264"/>
        <v>2077.36</v>
      </c>
      <c r="AI188" s="45" t="s">
        <v>35</v>
      </c>
    </row>
    <row r="189" s="15" customFormat="1" ht="16" customHeight="1" spans="1:35">
      <c r="A189" s="33">
        <f t="shared" si="188"/>
        <v>186</v>
      </c>
      <c r="B189" s="34" t="s">
        <v>181</v>
      </c>
      <c r="C189" s="54" t="s">
        <v>503</v>
      </c>
      <c r="D189" s="38" t="s">
        <v>504</v>
      </c>
      <c r="E189" s="34">
        <v>3920.55</v>
      </c>
      <c r="F189" s="34">
        <v>3920.55</v>
      </c>
      <c r="G189" s="35">
        <v>6241.75</v>
      </c>
      <c r="H189" s="34">
        <v>3920.55</v>
      </c>
      <c r="I189" s="35">
        <v>3180</v>
      </c>
      <c r="J189" s="35">
        <v>108</v>
      </c>
      <c r="K189" s="34">
        <f t="shared" si="189"/>
        <v>47.05</v>
      </c>
      <c r="L189" s="34">
        <f t="shared" si="190"/>
        <v>627.29</v>
      </c>
      <c r="M189" s="35">
        <f t="shared" si="191"/>
        <v>499.34</v>
      </c>
      <c r="N189" s="34">
        <f t="shared" si="192"/>
        <v>27.44</v>
      </c>
      <c r="O189" s="35">
        <f t="shared" si="193"/>
        <v>159</v>
      </c>
      <c r="P189" s="35">
        <f t="shared" si="194"/>
        <v>54</v>
      </c>
      <c r="Q189" s="35">
        <f t="shared" si="195"/>
        <v>1414.12</v>
      </c>
      <c r="R189" s="34">
        <f t="shared" si="196"/>
        <v>0</v>
      </c>
      <c r="S189" s="34">
        <f t="shared" si="197"/>
        <v>313.64</v>
      </c>
      <c r="T189" s="35">
        <f t="shared" si="198"/>
        <v>124.84</v>
      </c>
      <c r="U189" s="34">
        <f t="shared" si="199"/>
        <v>11.76</v>
      </c>
      <c r="V189" s="35">
        <f t="shared" si="200"/>
        <v>159</v>
      </c>
      <c r="W189" s="35">
        <f t="shared" si="201"/>
        <v>54</v>
      </c>
      <c r="X189" s="34">
        <f t="shared" si="202"/>
        <v>663.24</v>
      </c>
      <c r="Y189" s="34">
        <f t="shared" si="203"/>
        <v>2077.36</v>
      </c>
      <c r="Z189" s="34"/>
      <c r="AA189" s="45" t="s">
        <v>71</v>
      </c>
      <c r="AB189" s="46">
        <f t="shared" ref="AB189:AH189" si="265">K189+R189</f>
        <v>47.05</v>
      </c>
      <c r="AC189" s="46">
        <f t="shared" si="265"/>
        <v>940.93</v>
      </c>
      <c r="AD189" s="46">
        <f t="shared" si="265"/>
        <v>624.18</v>
      </c>
      <c r="AE189" s="46">
        <f t="shared" si="265"/>
        <v>39.2</v>
      </c>
      <c r="AF189" s="46">
        <f t="shared" si="265"/>
        <v>318</v>
      </c>
      <c r="AG189" s="46">
        <f t="shared" si="265"/>
        <v>108</v>
      </c>
      <c r="AH189" s="46">
        <f t="shared" si="265"/>
        <v>2077.36</v>
      </c>
      <c r="AI189" s="45" t="s">
        <v>36</v>
      </c>
    </row>
    <row r="190" s="15" customFormat="1" ht="16" customHeight="1" spans="1:35">
      <c r="A190" s="33">
        <f t="shared" ref="A190:A197" si="266">ROW()-3</f>
        <v>187</v>
      </c>
      <c r="B190" s="34" t="s">
        <v>148</v>
      </c>
      <c r="C190" s="37" t="s">
        <v>505</v>
      </c>
      <c r="D190" s="38" t="s">
        <v>506</v>
      </c>
      <c r="E190" s="34">
        <v>3920.55</v>
      </c>
      <c r="F190" s="34">
        <v>3920.55</v>
      </c>
      <c r="G190" s="35">
        <v>6241.75</v>
      </c>
      <c r="H190" s="34">
        <v>3920.55</v>
      </c>
      <c r="I190" s="35">
        <v>3180</v>
      </c>
      <c r="J190" s="35">
        <v>108</v>
      </c>
      <c r="K190" s="34">
        <f t="shared" ref="K190:K197" si="267">ROUND(E190*0.012,2)</f>
        <v>47.05</v>
      </c>
      <c r="L190" s="34">
        <f t="shared" ref="L190:L197" si="268">ROUND(F190*0.16,2)</f>
        <v>627.29</v>
      </c>
      <c r="M190" s="35">
        <f t="shared" ref="M190:M197" si="269">ROUND(G190*0.08,2)</f>
        <v>499.34</v>
      </c>
      <c r="N190" s="34">
        <f t="shared" ref="N190:N197" si="270">ROUND(H190*0.007,2)</f>
        <v>27.44</v>
      </c>
      <c r="O190" s="35">
        <f t="shared" ref="O190:O197" si="271">I190*5%</f>
        <v>159</v>
      </c>
      <c r="P190" s="35">
        <f t="shared" ref="P190:P197" si="272">J190*50%</f>
        <v>54</v>
      </c>
      <c r="Q190" s="35">
        <f t="shared" ref="Q190:Q197" si="273">SUM(K190:P190)</f>
        <v>1414.12</v>
      </c>
      <c r="R190" s="34">
        <f t="shared" ref="R190:R197" si="274">E190*0</f>
        <v>0</v>
      </c>
      <c r="S190" s="34">
        <f t="shared" ref="S190:S197" si="275">ROUND(F190*0.08,2)</f>
        <v>313.64</v>
      </c>
      <c r="T190" s="35">
        <f t="shared" ref="T190:T197" si="276">ROUND(G190*0.02,2)</f>
        <v>124.84</v>
      </c>
      <c r="U190" s="34">
        <f t="shared" ref="U190:U197" si="277">ROUND(H190*0.003,2)</f>
        <v>11.76</v>
      </c>
      <c r="V190" s="35">
        <f t="shared" ref="V190:V197" si="278">I190*5%</f>
        <v>159</v>
      </c>
      <c r="W190" s="35">
        <f t="shared" ref="W190:W197" si="279">J190*50%</f>
        <v>54</v>
      </c>
      <c r="X190" s="34">
        <f t="shared" ref="X190:X197" si="280">SUM(R190:W190)</f>
        <v>663.24</v>
      </c>
      <c r="Y190" s="34">
        <f t="shared" ref="Y190:Y197" si="281">Q190+X190</f>
        <v>2077.36</v>
      </c>
      <c r="Z190" s="34"/>
      <c r="AA190" s="45" t="s">
        <v>72</v>
      </c>
      <c r="AB190" s="46">
        <f t="shared" ref="AB190:AH190" si="282">K190+R190</f>
        <v>47.05</v>
      </c>
      <c r="AC190" s="46">
        <f t="shared" si="282"/>
        <v>940.93</v>
      </c>
      <c r="AD190" s="46">
        <f t="shared" si="282"/>
        <v>624.18</v>
      </c>
      <c r="AE190" s="46">
        <f t="shared" si="282"/>
        <v>39.2</v>
      </c>
      <c r="AF190" s="46">
        <f t="shared" si="282"/>
        <v>318</v>
      </c>
      <c r="AG190" s="46">
        <f t="shared" si="282"/>
        <v>108</v>
      </c>
      <c r="AH190" s="46">
        <f t="shared" si="282"/>
        <v>2077.36</v>
      </c>
      <c r="AI190" s="45" t="s">
        <v>36</v>
      </c>
    </row>
    <row r="191" s="15" customFormat="1" ht="16" customHeight="1" spans="1:35">
      <c r="A191" s="33">
        <f t="shared" si="266"/>
        <v>188</v>
      </c>
      <c r="B191" s="34" t="s">
        <v>111</v>
      </c>
      <c r="C191" s="37" t="s">
        <v>507</v>
      </c>
      <c r="D191" s="38" t="s">
        <v>508</v>
      </c>
      <c r="E191" s="34">
        <v>3920.55</v>
      </c>
      <c r="F191" s="34">
        <v>3920.55</v>
      </c>
      <c r="G191" s="35">
        <v>6241.75</v>
      </c>
      <c r="H191" s="34">
        <v>3920.55</v>
      </c>
      <c r="I191" s="35">
        <v>2200</v>
      </c>
      <c r="J191" s="35">
        <v>108</v>
      </c>
      <c r="K191" s="34">
        <f t="shared" si="267"/>
        <v>47.05</v>
      </c>
      <c r="L191" s="34">
        <f t="shared" si="268"/>
        <v>627.29</v>
      </c>
      <c r="M191" s="35">
        <f t="shared" si="269"/>
        <v>499.34</v>
      </c>
      <c r="N191" s="34">
        <f t="shared" si="270"/>
        <v>27.44</v>
      </c>
      <c r="O191" s="35">
        <f t="shared" si="271"/>
        <v>110</v>
      </c>
      <c r="P191" s="35">
        <f t="shared" si="272"/>
        <v>54</v>
      </c>
      <c r="Q191" s="35">
        <f t="shared" si="273"/>
        <v>1365.12</v>
      </c>
      <c r="R191" s="34">
        <f t="shared" si="274"/>
        <v>0</v>
      </c>
      <c r="S191" s="34">
        <f t="shared" si="275"/>
        <v>313.64</v>
      </c>
      <c r="T191" s="35">
        <f t="shared" si="276"/>
        <v>124.84</v>
      </c>
      <c r="U191" s="34">
        <f t="shared" si="277"/>
        <v>11.76</v>
      </c>
      <c r="V191" s="35">
        <f t="shared" si="278"/>
        <v>110</v>
      </c>
      <c r="W191" s="35">
        <f t="shared" si="279"/>
        <v>54</v>
      </c>
      <c r="X191" s="34">
        <f t="shared" si="280"/>
        <v>614.24</v>
      </c>
      <c r="Y191" s="34">
        <f t="shared" si="281"/>
        <v>1979.36</v>
      </c>
      <c r="Z191" s="34"/>
      <c r="AA191" s="45" t="s">
        <v>42</v>
      </c>
      <c r="AB191" s="46">
        <f t="shared" ref="AB191:AH191" si="283">K191+R191</f>
        <v>47.05</v>
      </c>
      <c r="AC191" s="46">
        <f t="shared" si="283"/>
        <v>940.93</v>
      </c>
      <c r="AD191" s="46">
        <f t="shared" si="283"/>
        <v>624.18</v>
      </c>
      <c r="AE191" s="46">
        <f t="shared" si="283"/>
        <v>39.2</v>
      </c>
      <c r="AF191" s="46">
        <f t="shared" si="283"/>
        <v>220</v>
      </c>
      <c r="AG191" s="46">
        <f t="shared" si="283"/>
        <v>108</v>
      </c>
      <c r="AH191" s="46">
        <f t="shared" si="283"/>
        <v>1979.36</v>
      </c>
      <c r="AI191" s="45" t="s">
        <v>33</v>
      </c>
    </row>
    <row r="192" s="15" customFormat="1" ht="16" customHeight="1" spans="1:35">
      <c r="A192" s="33">
        <f t="shared" si="266"/>
        <v>189</v>
      </c>
      <c r="B192" s="34" t="s">
        <v>454</v>
      </c>
      <c r="C192" s="54" t="s">
        <v>509</v>
      </c>
      <c r="D192" s="38" t="s">
        <v>510</v>
      </c>
      <c r="E192" s="34">
        <v>3920.55</v>
      </c>
      <c r="F192" s="34">
        <v>3920.55</v>
      </c>
      <c r="G192" s="35">
        <v>6241.75</v>
      </c>
      <c r="H192" s="34">
        <v>3920.55</v>
      </c>
      <c r="I192" s="35">
        <v>2200</v>
      </c>
      <c r="J192" s="35">
        <v>108</v>
      </c>
      <c r="K192" s="34">
        <f t="shared" si="267"/>
        <v>47.05</v>
      </c>
      <c r="L192" s="34">
        <f t="shared" si="268"/>
        <v>627.29</v>
      </c>
      <c r="M192" s="35">
        <f t="shared" si="269"/>
        <v>499.34</v>
      </c>
      <c r="N192" s="34">
        <f t="shared" si="270"/>
        <v>27.44</v>
      </c>
      <c r="O192" s="35">
        <f t="shared" si="271"/>
        <v>110</v>
      </c>
      <c r="P192" s="35">
        <f t="shared" si="272"/>
        <v>54</v>
      </c>
      <c r="Q192" s="35">
        <f t="shared" si="273"/>
        <v>1365.12</v>
      </c>
      <c r="R192" s="34">
        <f t="shared" si="274"/>
        <v>0</v>
      </c>
      <c r="S192" s="34">
        <f t="shared" si="275"/>
        <v>313.64</v>
      </c>
      <c r="T192" s="35">
        <f t="shared" si="276"/>
        <v>124.84</v>
      </c>
      <c r="U192" s="34">
        <f t="shared" si="277"/>
        <v>11.76</v>
      </c>
      <c r="V192" s="35">
        <f t="shared" si="278"/>
        <v>110</v>
      </c>
      <c r="W192" s="35">
        <f t="shared" si="279"/>
        <v>54</v>
      </c>
      <c r="X192" s="34">
        <f t="shared" si="280"/>
        <v>614.24</v>
      </c>
      <c r="Y192" s="34">
        <f t="shared" si="281"/>
        <v>1979.36</v>
      </c>
      <c r="Z192" s="34"/>
      <c r="AA192" s="45" t="s">
        <v>43</v>
      </c>
      <c r="AB192" s="46">
        <f t="shared" ref="AB192:AH192" si="284">K192+R192</f>
        <v>47.05</v>
      </c>
      <c r="AC192" s="46">
        <f t="shared" si="284"/>
        <v>940.93</v>
      </c>
      <c r="AD192" s="46">
        <f t="shared" si="284"/>
        <v>624.18</v>
      </c>
      <c r="AE192" s="46">
        <f t="shared" si="284"/>
        <v>39.2</v>
      </c>
      <c r="AF192" s="46">
        <f t="shared" si="284"/>
        <v>220</v>
      </c>
      <c r="AG192" s="46">
        <f t="shared" si="284"/>
        <v>108</v>
      </c>
      <c r="AH192" s="46">
        <f t="shared" si="284"/>
        <v>1979.36</v>
      </c>
      <c r="AI192" s="45" t="s">
        <v>33</v>
      </c>
    </row>
    <row r="193" s="15" customFormat="1" ht="16" customHeight="1" spans="1:35">
      <c r="A193" s="33">
        <f t="shared" si="266"/>
        <v>190</v>
      </c>
      <c r="B193" s="34" t="s">
        <v>114</v>
      </c>
      <c r="C193" s="37" t="s">
        <v>511</v>
      </c>
      <c r="D193" s="191" t="s">
        <v>512</v>
      </c>
      <c r="E193" s="34">
        <v>3920.55</v>
      </c>
      <c r="F193" s="34">
        <v>3920.55</v>
      </c>
      <c r="G193" s="35">
        <v>6241.75</v>
      </c>
      <c r="H193" s="34">
        <v>3920.55</v>
      </c>
      <c r="I193" s="35">
        <v>3180</v>
      </c>
      <c r="J193" s="35">
        <v>108</v>
      </c>
      <c r="K193" s="34">
        <f t="shared" si="267"/>
        <v>47.05</v>
      </c>
      <c r="L193" s="34">
        <f t="shared" si="268"/>
        <v>627.29</v>
      </c>
      <c r="M193" s="35">
        <f t="shared" si="269"/>
        <v>499.34</v>
      </c>
      <c r="N193" s="34">
        <f t="shared" si="270"/>
        <v>27.44</v>
      </c>
      <c r="O193" s="35">
        <f t="shared" si="271"/>
        <v>159</v>
      </c>
      <c r="P193" s="35">
        <f t="shared" si="272"/>
        <v>54</v>
      </c>
      <c r="Q193" s="35">
        <f t="shared" si="273"/>
        <v>1414.12</v>
      </c>
      <c r="R193" s="34">
        <f t="shared" si="274"/>
        <v>0</v>
      </c>
      <c r="S193" s="34">
        <f t="shared" si="275"/>
        <v>313.64</v>
      </c>
      <c r="T193" s="35">
        <f t="shared" si="276"/>
        <v>124.84</v>
      </c>
      <c r="U193" s="34">
        <f t="shared" si="277"/>
        <v>11.76</v>
      </c>
      <c r="V193" s="35">
        <f t="shared" si="278"/>
        <v>159</v>
      </c>
      <c r="W193" s="35">
        <f t="shared" si="279"/>
        <v>54</v>
      </c>
      <c r="X193" s="34">
        <f t="shared" si="280"/>
        <v>663.24</v>
      </c>
      <c r="Y193" s="34">
        <f t="shared" si="281"/>
        <v>2077.36</v>
      </c>
      <c r="Z193" s="34"/>
      <c r="AA193" s="45" t="s">
        <v>69</v>
      </c>
      <c r="AB193" s="46">
        <f t="shared" ref="AB193:AH193" si="285">K193+R193</f>
        <v>47.05</v>
      </c>
      <c r="AC193" s="46">
        <f t="shared" si="285"/>
        <v>940.93</v>
      </c>
      <c r="AD193" s="46">
        <f t="shared" si="285"/>
        <v>624.18</v>
      </c>
      <c r="AE193" s="46">
        <f t="shared" si="285"/>
        <v>39.2</v>
      </c>
      <c r="AF193" s="46">
        <f t="shared" si="285"/>
        <v>318</v>
      </c>
      <c r="AG193" s="46">
        <f t="shared" si="285"/>
        <v>108</v>
      </c>
      <c r="AH193" s="46">
        <f t="shared" si="285"/>
        <v>2077.36</v>
      </c>
      <c r="AI193" s="45" t="s">
        <v>35</v>
      </c>
    </row>
    <row r="194" s="15" customFormat="1" ht="16" customHeight="1" spans="1:35">
      <c r="A194" s="33">
        <f t="shared" si="266"/>
        <v>191</v>
      </c>
      <c r="B194" s="34" t="s">
        <v>342</v>
      </c>
      <c r="C194" s="37" t="s">
        <v>513</v>
      </c>
      <c r="D194" s="38" t="s">
        <v>514</v>
      </c>
      <c r="E194" s="34">
        <v>3920.55</v>
      </c>
      <c r="F194" s="34">
        <v>3920.55</v>
      </c>
      <c r="G194" s="35">
        <v>6241.75</v>
      </c>
      <c r="H194" s="34">
        <v>3920.55</v>
      </c>
      <c r="I194" s="35">
        <v>2200</v>
      </c>
      <c r="J194" s="35">
        <v>108</v>
      </c>
      <c r="K194" s="34">
        <f t="shared" si="267"/>
        <v>47.05</v>
      </c>
      <c r="L194" s="34">
        <f t="shared" si="268"/>
        <v>627.29</v>
      </c>
      <c r="M194" s="35">
        <f t="shared" si="269"/>
        <v>499.34</v>
      </c>
      <c r="N194" s="34">
        <f t="shared" si="270"/>
        <v>27.44</v>
      </c>
      <c r="O194" s="35">
        <f t="shared" si="271"/>
        <v>110</v>
      </c>
      <c r="P194" s="35">
        <f t="shared" si="272"/>
        <v>54</v>
      </c>
      <c r="Q194" s="35">
        <f t="shared" si="273"/>
        <v>1365.12</v>
      </c>
      <c r="R194" s="34">
        <f t="shared" si="274"/>
        <v>0</v>
      </c>
      <c r="S194" s="34">
        <f t="shared" si="275"/>
        <v>313.64</v>
      </c>
      <c r="T194" s="35">
        <f t="shared" si="276"/>
        <v>124.84</v>
      </c>
      <c r="U194" s="34">
        <f t="shared" si="277"/>
        <v>11.76</v>
      </c>
      <c r="V194" s="35">
        <f t="shared" si="278"/>
        <v>110</v>
      </c>
      <c r="W194" s="35">
        <f t="shared" si="279"/>
        <v>54</v>
      </c>
      <c r="X194" s="34">
        <f t="shared" si="280"/>
        <v>614.24</v>
      </c>
      <c r="Y194" s="34">
        <f t="shared" si="281"/>
        <v>1979.36</v>
      </c>
      <c r="Z194" s="34"/>
      <c r="AA194" s="45" t="s">
        <v>64</v>
      </c>
      <c r="AB194" s="46">
        <f t="shared" ref="AB194:AH194" si="286">K194+R194</f>
        <v>47.05</v>
      </c>
      <c r="AC194" s="46">
        <f t="shared" si="286"/>
        <v>940.93</v>
      </c>
      <c r="AD194" s="46">
        <f t="shared" si="286"/>
        <v>624.18</v>
      </c>
      <c r="AE194" s="46">
        <f t="shared" si="286"/>
        <v>39.2</v>
      </c>
      <c r="AF194" s="46">
        <f t="shared" si="286"/>
        <v>220</v>
      </c>
      <c r="AG194" s="46">
        <f t="shared" si="286"/>
        <v>108</v>
      </c>
      <c r="AH194" s="46">
        <f t="shared" si="286"/>
        <v>1979.36</v>
      </c>
      <c r="AI194" s="45" t="s">
        <v>33</v>
      </c>
    </row>
    <row r="195" s="15" customFormat="1" ht="16" customHeight="1" spans="1:35">
      <c r="A195" s="33">
        <f t="shared" si="266"/>
        <v>192</v>
      </c>
      <c r="B195" s="34" t="s">
        <v>111</v>
      </c>
      <c r="C195" s="37" t="s">
        <v>515</v>
      </c>
      <c r="D195" s="191" t="s">
        <v>516</v>
      </c>
      <c r="E195" s="34">
        <v>3920.55</v>
      </c>
      <c r="F195" s="34">
        <v>3920.55</v>
      </c>
      <c r="G195" s="35">
        <v>6241.75</v>
      </c>
      <c r="H195" s="34">
        <v>3920.55</v>
      </c>
      <c r="I195" s="35">
        <v>2200</v>
      </c>
      <c r="J195" s="35">
        <v>108</v>
      </c>
      <c r="K195" s="34">
        <f t="shared" si="267"/>
        <v>47.05</v>
      </c>
      <c r="L195" s="34">
        <f t="shared" si="268"/>
        <v>627.29</v>
      </c>
      <c r="M195" s="35">
        <f t="shared" si="269"/>
        <v>499.34</v>
      </c>
      <c r="N195" s="34">
        <f t="shared" si="270"/>
        <v>27.44</v>
      </c>
      <c r="O195" s="35">
        <f t="shared" si="271"/>
        <v>110</v>
      </c>
      <c r="P195" s="35">
        <f t="shared" si="272"/>
        <v>54</v>
      </c>
      <c r="Q195" s="35">
        <f t="shared" si="273"/>
        <v>1365.12</v>
      </c>
      <c r="R195" s="34">
        <f t="shared" si="274"/>
        <v>0</v>
      </c>
      <c r="S195" s="34">
        <f t="shared" si="275"/>
        <v>313.64</v>
      </c>
      <c r="T195" s="35">
        <f t="shared" si="276"/>
        <v>124.84</v>
      </c>
      <c r="U195" s="34">
        <f t="shared" si="277"/>
        <v>11.76</v>
      </c>
      <c r="V195" s="35">
        <f t="shared" si="278"/>
        <v>110</v>
      </c>
      <c r="W195" s="35">
        <f t="shared" si="279"/>
        <v>54</v>
      </c>
      <c r="X195" s="34">
        <f t="shared" si="280"/>
        <v>614.24</v>
      </c>
      <c r="Y195" s="34">
        <f t="shared" si="281"/>
        <v>1979.36</v>
      </c>
      <c r="Z195" s="34"/>
      <c r="AA195" s="45" t="s">
        <v>63</v>
      </c>
      <c r="AB195" s="46">
        <f t="shared" ref="AB195:AH195" si="287">K195+R195</f>
        <v>47.05</v>
      </c>
      <c r="AC195" s="46">
        <f t="shared" si="287"/>
        <v>940.93</v>
      </c>
      <c r="AD195" s="46">
        <f t="shared" si="287"/>
        <v>624.18</v>
      </c>
      <c r="AE195" s="46">
        <f t="shared" si="287"/>
        <v>39.2</v>
      </c>
      <c r="AF195" s="46">
        <f t="shared" si="287"/>
        <v>220</v>
      </c>
      <c r="AG195" s="46">
        <f t="shared" si="287"/>
        <v>108</v>
      </c>
      <c r="AH195" s="46">
        <f t="shared" si="287"/>
        <v>1979.36</v>
      </c>
      <c r="AI195" s="45" t="s">
        <v>33</v>
      </c>
    </row>
    <row r="196" s="15" customFormat="1" ht="16" customHeight="1" spans="1:35">
      <c r="A196" s="33">
        <f t="shared" si="266"/>
        <v>193</v>
      </c>
      <c r="B196" s="34" t="s">
        <v>148</v>
      </c>
      <c r="C196" s="37" t="s">
        <v>517</v>
      </c>
      <c r="D196" s="191" t="s">
        <v>518</v>
      </c>
      <c r="E196" s="34">
        <v>3920.55</v>
      </c>
      <c r="F196" s="34">
        <v>3920.55</v>
      </c>
      <c r="G196" s="35">
        <v>6241.75</v>
      </c>
      <c r="H196" s="34">
        <v>3920.55</v>
      </c>
      <c r="I196" s="35">
        <v>3180</v>
      </c>
      <c r="J196" s="35">
        <v>108</v>
      </c>
      <c r="K196" s="34">
        <f t="shared" si="267"/>
        <v>47.05</v>
      </c>
      <c r="L196" s="34">
        <f t="shared" si="268"/>
        <v>627.29</v>
      </c>
      <c r="M196" s="35">
        <f t="shared" si="269"/>
        <v>499.34</v>
      </c>
      <c r="N196" s="34">
        <f t="shared" si="270"/>
        <v>27.44</v>
      </c>
      <c r="O196" s="35">
        <f t="shared" si="271"/>
        <v>159</v>
      </c>
      <c r="P196" s="35">
        <f t="shared" si="272"/>
        <v>54</v>
      </c>
      <c r="Q196" s="35">
        <f t="shared" si="273"/>
        <v>1414.12</v>
      </c>
      <c r="R196" s="34">
        <f t="shared" si="274"/>
        <v>0</v>
      </c>
      <c r="S196" s="34">
        <f t="shared" si="275"/>
        <v>313.64</v>
      </c>
      <c r="T196" s="35">
        <f t="shared" si="276"/>
        <v>124.84</v>
      </c>
      <c r="U196" s="34">
        <f t="shared" si="277"/>
        <v>11.76</v>
      </c>
      <c r="V196" s="35">
        <f t="shared" si="278"/>
        <v>159</v>
      </c>
      <c r="W196" s="35">
        <f t="shared" si="279"/>
        <v>54</v>
      </c>
      <c r="X196" s="34">
        <f t="shared" si="280"/>
        <v>663.24</v>
      </c>
      <c r="Y196" s="34">
        <f t="shared" si="281"/>
        <v>2077.36</v>
      </c>
      <c r="Z196" s="34"/>
      <c r="AA196" s="45" t="s">
        <v>72</v>
      </c>
      <c r="AB196" s="46">
        <f t="shared" ref="AB196:AH196" si="288">K196+R196</f>
        <v>47.05</v>
      </c>
      <c r="AC196" s="46">
        <f t="shared" si="288"/>
        <v>940.93</v>
      </c>
      <c r="AD196" s="46">
        <f t="shared" si="288"/>
        <v>624.18</v>
      </c>
      <c r="AE196" s="46">
        <f t="shared" si="288"/>
        <v>39.2</v>
      </c>
      <c r="AF196" s="46">
        <f t="shared" si="288"/>
        <v>318</v>
      </c>
      <c r="AG196" s="46">
        <f t="shared" si="288"/>
        <v>108</v>
      </c>
      <c r="AH196" s="46">
        <f t="shared" si="288"/>
        <v>2077.36</v>
      </c>
      <c r="AI196" s="45" t="s">
        <v>36</v>
      </c>
    </row>
    <row r="197" s="15" customFormat="1" ht="16" customHeight="1" spans="1:35">
      <c r="A197" s="33">
        <f t="shared" si="266"/>
        <v>194</v>
      </c>
      <c r="B197" s="34" t="s">
        <v>265</v>
      </c>
      <c r="C197" s="37" t="s">
        <v>519</v>
      </c>
      <c r="D197" s="38" t="s">
        <v>520</v>
      </c>
      <c r="E197" s="34">
        <v>3920.55</v>
      </c>
      <c r="F197" s="34">
        <v>3920.55</v>
      </c>
      <c r="G197" s="35">
        <v>6241.75</v>
      </c>
      <c r="H197" s="34">
        <v>3920.55</v>
      </c>
      <c r="I197" s="35">
        <v>2200</v>
      </c>
      <c r="J197" s="35">
        <v>108</v>
      </c>
      <c r="K197" s="34">
        <f t="shared" si="267"/>
        <v>47.05</v>
      </c>
      <c r="L197" s="34">
        <f t="shared" si="268"/>
        <v>627.29</v>
      </c>
      <c r="M197" s="35">
        <f t="shared" si="269"/>
        <v>499.34</v>
      </c>
      <c r="N197" s="34">
        <f t="shared" si="270"/>
        <v>27.44</v>
      </c>
      <c r="O197" s="35">
        <f t="shared" si="271"/>
        <v>110</v>
      </c>
      <c r="P197" s="35">
        <f t="shared" si="272"/>
        <v>54</v>
      </c>
      <c r="Q197" s="35">
        <f t="shared" si="273"/>
        <v>1365.12</v>
      </c>
      <c r="R197" s="34">
        <f t="shared" si="274"/>
        <v>0</v>
      </c>
      <c r="S197" s="34">
        <f t="shared" si="275"/>
        <v>313.64</v>
      </c>
      <c r="T197" s="35">
        <f t="shared" si="276"/>
        <v>124.84</v>
      </c>
      <c r="U197" s="34">
        <f t="shared" si="277"/>
        <v>11.76</v>
      </c>
      <c r="V197" s="35">
        <f t="shared" si="278"/>
        <v>110</v>
      </c>
      <c r="W197" s="35">
        <f t="shared" si="279"/>
        <v>54</v>
      </c>
      <c r="X197" s="34">
        <f t="shared" si="280"/>
        <v>614.24</v>
      </c>
      <c r="Y197" s="34">
        <f t="shared" si="281"/>
        <v>1979.36</v>
      </c>
      <c r="Z197" s="34"/>
      <c r="AA197" s="45" t="s">
        <v>58</v>
      </c>
      <c r="AB197" s="46">
        <f t="shared" ref="AB197:AH197" si="289">K197+R197</f>
        <v>47.05</v>
      </c>
      <c r="AC197" s="46">
        <f t="shared" si="289"/>
        <v>940.93</v>
      </c>
      <c r="AD197" s="46">
        <f t="shared" si="289"/>
        <v>624.18</v>
      </c>
      <c r="AE197" s="46">
        <f t="shared" si="289"/>
        <v>39.2</v>
      </c>
      <c r="AF197" s="46">
        <f t="shared" si="289"/>
        <v>220</v>
      </c>
      <c r="AG197" s="46">
        <f t="shared" si="289"/>
        <v>108</v>
      </c>
      <c r="AH197" s="46">
        <f t="shared" si="289"/>
        <v>1979.36</v>
      </c>
      <c r="AI197" s="45" t="s">
        <v>33</v>
      </c>
    </row>
    <row r="198" s="15" customFormat="1" ht="16" customHeight="1" spans="1:35">
      <c r="A198" s="33">
        <f t="shared" ref="A198:A252" si="290">ROW()-3</f>
        <v>195</v>
      </c>
      <c r="B198" s="34" t="s">
        <v>111</v>
      </c>
      <c r="C198" s="37" t="s">
        <v>521</v>
      </c>
      <c r="D198" s="191" t="s">
        <v>522</v>
      </c>
      <c r="E198" s="34">
        <v>3920.55</v>
      </c>
      <c r="F198" s="34">
        <v>3920.55</v>
      </c>
      <c r="G198" s="35">
        <v>6241.75</v>
      </c>
      <c r="H198" s="34">
        <v>3920.55</v>
      </c>
      <c r="I198" s="60">
        <v>2200</v>
      </c>
      <c r="J198" s="35">
        <v>108</v>
      </c>
      <c r="K198" s="34">
        <f t="shared" ref="K198:K252" si="291">ROUND(E198*0.012,2)</f>
        <v>47.05</v>
      </c>
      <c r="L198" s="34">
        <f t="shared" ref="L198:L252" si="292">ROUND(F198*0.16,2)</f>
        <v>627.29</v>
      </c>
      <c r="M198" s="35">
        <f t="shared" ref="M198:M252" si="293">ROUND(G198*0.08,2)</f>
        <v>499.34</v>
      </c>
      <c r="N198" s="34">
        <f t="shared" ref="N198:N252" si="294">ROUND(H198*0.007,2)</f>
        <v>27.44</v>
      </c>
      <c r="O198" s="35">
        <f t="shared" ref="O198:O252" si="295">I198*5%</f>
        <v>110</v>
      </c>
      <c r="P198" s="35">
        <f t="shared" ref="P198:P252" si="296">J198*50%</f>
        <v>54</v>
      </c>
      <c r="Q198" s="35">
        <f t="shared" ref="Q198:Q252" si="297">SUM(K198:P198)</f>
        <v>1365.12</v>
      </c>
      <c r="R198" s="34">
        <f t="shared" ref="R198:R252" si="298">E198*0</f>
        <v>0</v>
      </c>
      <c r="S198" s="34">
        <f t="shared" ref="S198:S252" si="299">ROUND(F198*0.08,2)</f>
        <v>313.64</v>
      </c>
      <c r="T198" s="35">
        <f t="shared" ref="T198:T252" si="300">ROUND(G198*0.02,2)</f>
        <v>124.84</v>
      </c>
      <c r="U198" s="34">
        <f t="shared" ref="U198:U252" si="301">ROUND(H198*0.003,2)</f>
        <v>11.76</v>
      </c>
      <c r="V198" s="35">
        <f t="shared" ref="V198:V252" si="302">I198*5%</f>
        <v>110</v>
      </c>
      <c r="W198" s="35">
        <f t="shared" ref="W198:W252" si="303">J198*50%</f>
        <v>54</v>
      </c>
      <c r="X198" s="34">
        <f t="shared" ref="X198:X252" si="304">SUM(R198:W198)</f>
        <v>614.24</v>
      </c>
      <c r="Y198" s="34">
        <f t="shared" ref="Y198:Y252" si="305">Q198+X198</f>
        <v>1979.36</v>
      </c>
      <c r="Z198" s="60"/>
      <c r="AA198" s="45" t="s">
        <v>66</v>
      </c>
      <c r="AB198" s="46">
        <f t="shared" ref="AB198:AH198" si="306">K198+R198</f>
        <v>47.05</v>
      </c>
      <c r="AC198" s="46">
        <f t="shared" si="306"/>
        <v>940.93</v>
      </c>
      <c r="AD198" s="46">
        <f t="shared" si="306"/>
        <v>624.18</v>
      </c>
      <c r="AE198" s="46">
        <f t="shared" si="306"/>
        <v>39.2</v>
      </c>
      <c r="AF198" s="46">
        <f t="shared" si="306"/>
        <v>220</v>
      </c>
      <c r="AG198" s="46">
        <f t="shared" si="306"/>
        <v>108</v>
      </c>
      <c r="AH198" s="46">
        <f t="shared" si="306"/>
        <v>1979.36</v>
      </c>
      <c r="AI198" s="45" t="s">
        <v>33</v>
      </c>
    </row>
    <row r="199" s="15" customFormat="1" ht="16" customHeight="1" spans="1:35">
      <c r="A199" s="33">
        <f t="shared" si="290"/>
        <v>196</v>
      </c>
      <c r="B199" s="34" t="s">
        <v>233</v>
      </c>
      <c r="C199" s="37" t="s">
        <v>523</v>
      </c>
      <c r="D199" s="191" t="s">
        <v>524</v>
      </c>
      <c r="E199" s="34">
        <v>3920.55</v>
      </c>
      <c r="F199" s="34">
        <v>3920.55</v>
      </c>
      <c r="G199" s="35">
        <v>6241.75</v>
      </c>
      <c r="H199" s="34">
        <v>3920.55</v>
      </c>
      <c r="I199" s="60">
        <v>3180</v>
      </c>
      <c r="J199" s="35">
        <v>108</v>
      </c>
      <c r="K199" s="34">
        <f t="shared" si="291"/>
        <v>47.05</v>
      </c>
      <c r="L199" s="34">
        <f t="shared" si="292"/>
        <v>627.29</v>
      </c>
      <c r="M199" s="35">
        <f t="shared" si="293"/>
        <v>499.34</v>
      </c>
      <c r="N199" s="34">
        <f t="shared" si="294"/>
        <v>27.44</v>
      </c>
      <c r="O199" s="35">
        <f t="shared" si="295"/>
        <v>159</v>
      </c>
      <c r="P199" s="35">
        <f t="shared" si="296"/>
        <v>54</v>
      </c>
      <c r="Q199" s="35">
        <f t="shared" si="297"/>
        <v>1414.12</v>
      </c>
      <c r="R199" s="34">
        <f t="shared" si="298"/>
        <v>0</v>
      </c>
      <c r="S199" s="34">
        <f t="shared" si="299"/>
        <v>313.64</v>
      </c>
      <c r="T199" s="35">
        <f t="shared" si="300"/>
        <v>124.84</v>
      </c>
      <c r="U199" s="34">
        <f t="shared" si="301"/>
        <v>11.76</v>
      </c>
      <c r="V199" s="35">
        <f t="shared" si="302"/>
        <v>159</v>
      </c>
      <c r="W199" s="35">
        <f t="shared" si="303"/>
        <v>54</v>
      </c>
      <c r="X199" s="34">
        <f t="shared" si="304"/>
        <v>663.24</v>
      </c>
      <c r="Y199" s="34">
        <f t="shared" si="305"/>
        <v>2077.36</v>
      </c>
      <c r="Z199" s="60"/>
      <c r="AA199" s="45" t="s">
        <v>59</v>
      </c>
      <c r="AB199" s="46">
        <f t="shared" ref="AB199:AH199" si="307">K199+R199</f>
        <v>47.05</v>
      </c>
      <c r="AC199" s="46">
        <f t="shared" si="307"/>
        <v>940.93</v>
      </c>
      <c r="AD199" s="46">
        <f t="shared" si="307"/>
        <v>624.18</v>
      </c>
      <c r="AE199" s="46">
        <f t="shared" si="307"/>
        <v>39.2</v>
      </c>
      <c r="AF199" s="46">
        <f t="shared" si="307"/>
        <v>318</v>
      </c>
      <c r="AG199" s="46">
        <f t="shared" si="307"/>
        <v>108</v>
      </c>
      <c r="AH199" s="46">
        <f t="shared" si="307"/>
        <v>2077.36</v>
      </c>
      <c r="AI199" s="45" t="s">
        <v>33</v>
      </c>
    </row>
    <row r="200" s="15" customFormat="1" ht="16" customHeight="1" spans="1:35">
      <c r="A200" s="33">
        <f t="shared" si="290"/>
        <v>197</v>
      </c>
      <c r="B200" s="34" t="s">
        <v>148</v>
      </c>
      <c r="C200" s="37" t="s">
        <v>525</v>
      </c>
      <c r="D200" s="194" t="s">
        <v>526</v>
      </c>
      <c r="E200" s="34">
        <v>3920.55</v>
      </c>
      <c r="F200" s="34">
        <v>3920.55</v>
      </c>
      <c r="G200" s="35">
        <v>6241.75</v>
      </c>
      <c r="H200" s="34">
        <v>3920.55</v>
      </c>
      <c r="I200" s="60">
        <v>3180</v>
      </c>
      <c r="J200" s="35">
        <v>108</v>
      </c>
      <c r="K200" s="34">
        <f t="shared" si="291"/>
        <v>47.05</v>
      </c>
      <c r="L200" s="34">
        <f t="shared" si="292"/>
        <v>627.29</v>
      </c>
      <c r="M200" s="35">
        <f t="shared" si="293"/>
        <v>499.34</v>
      </c>
      <c r="N200" s="34">
        <f t="shared" si="294"/>
        <v>27.44</v>
      </c>
      <c r="O200" s="35">
        <f t="shared" si="295"/>
        <v>159</v>
      </c>
      <c r="P200" s="35">
        <f t="shared" si="296"/>
        <v>54</v>
      </c>
      <c r="Q200" s="35">
        <f t="shared" si="297"/>
        <v>1414.12</v>
      </c>
      <c r="R200" s="34">
        <f t="shared" si="298"/>
        <v>0</v>
      </c>
      <c r="S200" s="34">
        <f t="shared" si="299"/>
        <v>313.64</v>
      </c>
      <c r="T200" s="35">
        <f t="shared" si="300"/>
        <v>124.84</v>
      </c>
      <c r="U200" s="34">
        <f t="shared" si="301"/>
        <v>11.76</v>
      </c>
      <c r="V200" s="35">
        <f t="shared" si="302"/>
        <v>159</v>
      </c>
      <c r="W200" s="35">
        <f t="shared" si="303"/>
        <v>54</v>
      </c>
      <c r="X200" s="34">
        <f t="shared" si="304"/>
        <v>663.24</v>
      </c>
      <c r="Y200" s="34">
        <f t="shared" si="305"/>
        <v>2077.36</v>
      </c>
      <c r="Z200" s="60"/>
      <c r="AA200" s="45" t="s">
        <v>72</v>
      </c>
      <c r="AB200" s="46">
        <f t="shared" ref="AB200:AH200" si="308">K200+R200</f>
        <v>47.05</v>
      </c>
      <c r="AC200" s="46">
        <f t="shared" si="308"/>
        <v>940.93</v>
      </c>
      <c r="AD200" s="46">
        <f t="shared" si="308"/>
        <v>624.18</v>
      </c>
      <c r="AE200" s="46">
        <f t="shared" si="308"/>
        <v>39.2</v>
      </c>
      <c r="AF200" s="46">
        <f t="shared" si="308"/>
        <v>318</v>
      </c>
      <c r="AG200" s="46">
        <f t="shared" si="308"/>
        <v>108</v>
      </c>
      <c r="AH200" s="46">
        <f t="shared" si="308"/>
        <v>2077.36</v>
      </c>
      <c r="AI200" s="45" t="s">
        <v>36</v>
      </c>
    </row>
    <row r="201" s="15" customFormat="1" ht="16" customHeight="1" spans="1:35">
      <c r="A201" s="33">
        <f t="shared" si="290"/>
        <v>198</v>
      </c>
      <c r="B201" s="34" t="s">
        <v>124</v>
      </c>
      <c r="C201" s="37" t="s">
        <v>527</v>
      </c>
      <c r="D201" s="194" t="s">
        <v>528</v>
      </c>
      <c r="E201" s="34">
        <v>3920.55</v>
      </c>
      <c r="F201" s="34">
        <v>3920.55</v>
      </c>
      <c r="G201" s="35">
        <v>6241.75</v>
      </c>
      <c r="H201" s="34">
        <v>3920.55</v>
      </c>
      <c r="I201" s="60">
        <v>3180</v>
      </c>
      <c r="J201" s="35">
        <v>108</v>
      </c>
      <c r="K201" s="34">
        <f t="shared" si="291"/>
        <v>47.05</v>
      </c>
      <c r="L201" s="34">
        <f t="shared" si="292"/>
        <v>627.29</v>
      </c>
      <c r="M201" s="35">
        <f t="shared" si="293"/>
        <v>499.34</v>
      </c>
      <c r="N201" s="34">
        <f t="shared" si="294"/>
        <v>27.44</v>
      </c>
      <c r="O201" s="35">
        <f t="shared" si="295"/>
        <v>159</v>
      </c>
      <c r="P201" s="35">
        <f t="shared" si="296"/>
        <v>54</v>
      </c>
      <c r="Q201" s="35">
        <f t="shared" si="297"/>
        <v>1414.12</v>
      </c>
      <c r="R201" s="34">
        <f t="shared" si="298"/>
        <v>0</v>
      </c>
      <c r="S201" s="34">
        <f t="shared" si="299"/>
        <v>313.64</v>
      </c>
      <c r="T201" s="35">
        <f t="shared" si="300"/>
        <v>124.84</v>
      </c>
      <c r="U201" s="34">
        <f t="shared" si="301"/>
        <v>11.76</v>
      </c>
      <c r="V201" s="35">
        <f t="shared" si="302"/>
        <v>159</v>
      </c>
      <c r="W201" s="35">
        <f t="shared" si="303"/>
        <v>54</v>
      </c>
      <c r="X201" s="34">
        <f t="shared" si="304"/>
        <v>663.24</v>
      </c>
      <c r="Y201" s="34">
        <f t="shared" si="305"/>
        <v>2077.36</v>
      </c>
      <c r="Z201" s="60"/>
      <c r="AA201" s="45" t="s">
        <v>53</v>
      </c>
      <c r="AB201" s="46">
        <f t="shared" ref="AB201:AH201" si="309">K201+R201</f>
        <v>47.05</v>
      </c>
      <c r="AC201" s="46">
        <f t="shared" si="309"/>
        <v>940.93</v>
      </c>
      <c r="AD201" s="46">
        <f t="shared" si="309"/>
        <v>624.18</v>
      </c>
      <c r="AE201" s="46">
        <f t="shared" si="309"/>
        <v>39.2</v>
      </c>
      <c r="AF201" s="46">
        <f t="shared" si="309"/>
        <v>318</v>
      </c>
      <c r="AG201" s="46">
        <f t="shared" si="309"/>
        <v>108</v>
      </c>
      <c r="AH201" s="46">
        <f t="shared" si="309"/>
        <v>2077.36</v>
      </c>
      <c r="AI201" s="45" t="s">
        <v>35</v>
      </c>
    </row>
    <row r="202" s="15" customFormat="1" ht="16" customHeight="1" spans="1:35">
      <c r="A202" s="33">
        <f t="shared" si="290"/>
        <v>199</v>
      </c>
      <c r="B202" s="34" t="s">
        <v>167</v>
      </c>
      <c r="C202" s="37" t="s">
        <v>529</v>
      </c>
      <c r="D202" s="191" t="s">
        <v>530</v>
      </c>
      <c r="E202" s="34">
        <v>3920.55</v>
      </c>
      <c r="F202" s="34">
        <v>3920.55</v>
      </c>
      <c r="G202" s="35">
        <v>6241.75</v>
      </c>
      <c r="H202" s="34">
        <v>3920.55</v>
      </c>
      <c r="I202" s="60">
        <v>3180</v>
      </c>
      <c r="J202" s="35">
        <v>108</v>
      </c>
      <c r="K202" s="34">
        <f t="shared" si="291"/>
        <v>47.05</v>
      </c>
      <c r="L202" s="34">
        <f t="shared" si="292"/>
        <v>627.29</v>
      </c>
      <c r="M202" s="35">
        <f t="shared" si="293"/>
        <v>499.34</v>
      </c>
      <c r="N202" s="34">
        <f t="shared" si="294"/>
        <v>27.44</v>
      </c>
      <c r="O202" s="35">
        <f t="shared" si="295"/>
        <v>159</v>
      </c>
      <c r="P202" s="35">
        <f t="shared" si="296"/>
        <v>54</v>
      </c>
      <c r="Q202" s="35">
        <f t="shared" si="297"/>
        <v>1414.12</v>
      </c>
      <c r="R202" s="34">
        <f t="shared" si="298"/>
        <v>0</v>
      </c>
      <c r="S202" s="34">
        <f t="shared" si="299"/>
        <v>313.64</v>
      </c>
      <c r="T202" s="35">
        <f t="shared" si="300"/>
        <v>124.84</v>
      </c>
      <c r="U202" s="34">
        <f t="shared" si="301"/>
        <v>11.76</v>
      </c>
      <c r="V202" s="35">
        <f t="shared" si="302"/>
        <v>159</v>
      </c>
      <c r="W202" s="35">
        <f t="shared" si="303"/>
        <v>54</v>
      </c>
      <c r="X202" s="34">
        <f t="shared" si="304"/>
        <v>663.24</v>
      </c>
      <c r="Y202" s="34">
        <f t="shared" si="305"/>
        <v>2077.36</v>
      </c>
      <c r="Z202" s="60"/>
      <c r="AA202" s="45" t="s">
        <v>53</v>
      </c>
      <c r="AB202" s="46">
        <f t="shared" ref="AB202:AH202" si="310">K202+R202</f>
        <v>47.05</v>
      </c>
      <c r="AC202" s="46">
        <f t="shared" si="310"/>
        <v>940.93</v>
      </c>
      <c r="AD202" s="46">
        <f t="shared" si="310"/>
        <v>624.18</v>
      </c>
      <c r="AE202" s="46">
        <f t="shared" si="310"/>
        <v>39.2</v>
      </c>
      <c r="AF202" s="46">
        <f t="shared" si="310"/>
        <v>318</v>
      </c>
      <c r="AG202" s="46">
        <f t="shared" si="310"/>
        <v>108</v>
      </c>
      <c r="AH202" s="46">
        <f t="shared" si="310"/>
        <v>2077.36</v>
      </c>
      <c r="AI202" s="45" t="s">
        <v>35</v>
      </c>
    </row>
    <row r="203" spans="1:36">
      <c r="A203" s="33">
        <f t="shared" si="290"/>
        <v>200</v>
      </c>
      <c r="B203" s="34" t="s">
        <v>117</v>
      </c>
      <c r="C203" s="37" t="s">
        <v>531</v>
      </c>
      <c r="D203" s="191" t="s">
        <v>532</v>
      </c>
      <c r="E203" s="34">
        <v>3920.55</v>
      </c>
      <c r="F203" s="34">
        <v>3920.55</v>
      </c>
      <c r="G203" s="35">
        <v>6241.75</v>
      </c>
      <c r="H203" s="34">
        <v>3920.55</v>
      </c>
      <c r="I203" s="60">
        <v>3180</v>
      </c>
      <c r="J203" s="35">
        <v>108</v>
      </c>
      <c r="K203" s="34">
        <f t="shared" si="291"/>
        <v>47.05</v>
      </c>
      <c r="L203" s="34">
        <f t="shared" si="292"/>
        <v>627.29</v>
      </c>
      <c r="M203" s="35">
        <f t="shared" si="293"/>
        <v>499.34</v>
      </c>
      <c r="N203" s="34">
        <f t="shared" si="294"/>
        <v>27.44</v>
      </c>
      <c r="O203" s="35">
        <f t="shared" si="295"/>
        <v>159</v>
      </c>
      <c r="P203" s="35">
        <f t="shared" si="296"/>
        <v>54</v>
      </c>
      <c r="Q203" s="35">
        <f t="shared" si="297"/>
        <v>1414.12</v>
      </c>
      <c r="R203" s="34">
        <f t="shared" si="298"/>
        <v>0</v>
      </c>
      <c r="S203" s="34">
        <f t="shared" si="299"/>
        <v>313.64</v>
      </c>
      <c r="T203" s="35">
        <f t="shared" si="300"/>
        <v>124.84</v>
      </c>
      <c r="U203" s="34">
        <f t="shared" si="301"/>
        <v>11.76</v>
      </c>
      <c r="V203" s="35">
        <f t="shared" si="302"/>
        <v>159</v>
      </c>
      <c r="W203" s="35">
        <f t="shared" si="303"/>
        <v>54</v>
      </c>
      <c r="X203" s="34">
        <f t="shared" si="304"/>
        <v>663.24</v>
      </c>
      <c r="Y203" s="34">
        <f t="shared" si="305"/>
        <v>2077.36</v>
      </c>
      <c r="Z203" s="60"/>
      <c r="AA203" s="45" t="s">
        <v>61</v>
      </c>
      <c r="AB203" s="46">
        <f t="shared" ref="AB203:AH203" si="311">K203+R203</f>
        <v>47.05</v>
      </c>
      <c r="AC203" s="46">
        <f t="shared" si="311"/>
        <v>940.93</v>
      </c>
      <c r="AD203" s="46">
        <f t="shared" si="311"/>
        <v>624.18</v>
      </c>
      <c r="AE203" s="46">
        <f t="shared" si="311"/>
        <v>39.2</v>
      </c>
      <c r="AF203" s="46">
        <f t="shared" si="311"/>
        <v>318</v>
      </c>
      <c r="AG203" s="46">
        <f t="shared" si="311"/>
        <v>108</v>
      </c>
      <c r="AH203" s="46">
        <f t="shared" si="311"/>
        <v>2077.36</v>
      </c>
      <c r="AI203" s="45" t="s">
        <v>36</v>
      </c>
      <c r="AJ203" s="15"/>
    </row>
    <row r="204" s="15" customFormat="1" ht="16" customHeight="1" spans="1:35">
      <c r="A204" s="33">
        <f t="shared" si="290"/>
        <v>201</v>
      </c>
      <c r="B204" s="34" t="s">
        <v>114</v>
      </c>
      <c r="C204" s="37" t="s">
        <v>533</v>
      </c>
      <c r="D204" s="191" t="s">
        <v>534</v>
      </c>
      <c r="E204" s="34">
        <v>3920.55</v>
      </c>
      <c r="F204" s="34">
        <v>3920.55</v>
      </c>
      <c r="G204" s="35">
        <v>6241.75</v>
      </c>
      <c r="H204" s="34">
        <v>3920.55</v>
      </c>
      <c r="I204" s="60">
        <v>4180</v>
      </c>
      <c r="J204" s="35">
        <v>108</v>
      </c>
      <c r="K204" s="34">
        <f t="shared" si="291"/>
        <v>47.05</v>
      </c>
      <c r="L204" s="34">
        <f t="shared" si="292"/>
        <v>627.29</v>
      </c>
      <c r="M204" s="35">
        <f t="shared" si="293"/>
        <v>499.34</v>
      </c>
      <c r="N204" s="34">
        <f t="shared" si="294"/>
        <v>27.44</v>
      </c>
      <c r="O204" s="35">
        <f t="shared" si="295"/>
        <v>209</v>
      </c>
      <c r="P204" s="35">
        <f t="shared" si="296"/>
        <v>54</v>
      </c>
      <c r="Q204" s="35">
        <f t="shared" si="297"/>
        <v>1464.12</v>
      </c>
      <c r="R204" s="34">
        <f t="shared" si="298"/>
        <v>0</v>
      </c>
      <c r="S204" s="34">
        <f t="shared" si="299"/>
        <v>313.64</v>
      </c>
      <c r="T204" s="35">
        <f t="shared" si="300"/>
        <v>124.84</v>
      </c>
      <c r="U204" s="34">
        <f t="shared" si="301"/>
        <v>11.76</v>
      </c>
      <c r="V204" s="35">
        <f t="shared" si="302"/>
        <v>209</v>
      </c>
      <c r="W204" s="35">
        <f t="shared" si="303"/>
        <v>54</v>
      </c>
      <c r="X204" s="34">
        <f t="shared" si="304"/>
        <v>713.24</v>
      </c>
      <c r="Y204" s="34">
        <f t="shared" si="305"/>
        <v>2177.36</v>
      </c>
      <c r="Z204" s="60"/>
      <c r="AA204" s="45" t="s">
        <v>69</v>
      </c>
      <c r="AB204" s="46">
        <f t="shared" ref="AB204:AH204" si="312">K204+R204</f>
        <v>47.05</v>
      </c>
      <c r="AC204" s="46">
        <f t="shared" si="312"/>
        <v>940.93</v>
      </c>
      <c r="AD204" s="46">
        <f t="shared" si="312"/>
        <v>624.18</v>
      </c>
      <c r="AE204" s="46">
        <f t="shared" si="312"/>
        <v>39.2</v>
      </c>
      <c r="AF204" s="46">
        <f t="shared" si="312"/>
        <v>418</v>
      </c>
      <c r="AG204" s="46">
        <f t="shared" si="312"/>
        <v>108</v>
      </c>
      <c r="AH204" s="46">
        <f t="shared" si="312"/>
        <v>2177.36</v>
      </c>
      <c r="AI204" s="45" t="s">
        <v>35</v>
      </c>
    </row>
    <row r="205" s="15" customFormat="1" ht="16" customHeight="1" spans="1:35">
      <c r="A205" s="33">
        <f t="shared" si="290"/>
        <v>202</v>
      </c>
      <c r="B205" s="34" t="s">
        <v>342</v>
      </c>
      <c r="C205" s="54" t="s">
        <v>535</v>
      </c>
      <c r="D205" s="190" t="s">
        <v>536</v>
      </c>
      <c r="E205" s="34">
        <v>3920.55</v>
      </c>
      <c r="F205" s="34">
        <v>3920.55</v>
      </c>
      <c r="G205" s="35">
        <v>6241.75</v>
      </c>
      <c r="H205" s="34">
        <v>3920.55</v>
      </c>
      <c r="I205" s="60">
        <v>2200</v>
      </c>
      <c r="J205" s="35">
        <v>108</v>
      </c>
      <c r="K205" s="34">
        <f t="shared" si="291"/>
        <v>47.05</v>
      </c>
      <c r="L205" s="34">
        <f t="shared" si="292"/>
        <v>627.29</v>
      </c>
      <c r="M205" s="35">
        <f t="shared" si="293"/>
        <v>499.34</v>
      </c>
      <c r="N205" s="34">
        <f t="shared" si="294"/>
        <v>27.44</v>
      </c>
      <c r="O205" s="35">
        <f t="shared" si="295"/>
        <v>110</v>
      </c>
      <c r="P205" s="35">
        <f t="shared" si="296"/>
        <v>54</v>
      </c>
      <c r="Q205" s="35">
        <f t="shared" si="297"/>
        <v>1365.12</v>
      </c>
      <c r="R205" s="34">
        <f t="shared" si="298"/>
        <v>0</v>
      </c>
      <c r="S205" s="34">
        <f t="shared" si="299"/>
        <v>313.64</v>
      </c>
      <c r="T205" s="35">
        <f t="shared" si="300"/>
        <v>124.84</v>
      </c>
      <c r="U205" s="34">
        <f t="shared" si="301"/>
        <v>11.76</v>
      </c>
      <c r="V205" s="35">
        <f t="shared" si="302"/>
        <v>110</v>
      </c>
      <c r="W205" s="35">
        <f t="shared" si="303"/>
        <v>54</v>
      </c>
      <c r="X205" s="34">
        <f t="shared" si="304"/>
        <v>614.24</v>
      </c>
      <c r="Y205" s="34">
        <f t="shared" si="305"/>
        <v>1979.36</v>
      </c>
      <c r="Z205" s="60"/>
      <c r="AA205" s="45" t="s">
        <v>64</v>
      </c>
      <c r="AB205" s="46">
        <f t="shared" ref="AB205:AH205" si="313">K205+R205</f>
        <v>47.05</v>
      </c>
      <c r="AC205" s="46">
        <f t="shared" si="313"/>
        <v>940.93</v>
      </c>
      <c r="AD205" s="46">
        <f t="shared" si="313"/>
        <v>624.18</v>
      </c>
      <c r="AE205" s="46">
        <f t="shared" si="313"/>
        <v>39.2</v>
      </c>
      <c r="AF205" s="46">
        <f t="shared" si="313"/>
        <v>220</v>
      </c>
      <c r="AG205" s="46">
        <f t="shared" si="313"/>
        <v>108</v>
      </c>
      <c r="AH205" s="46">
        <f t="shared" si="313"/>
        <v>1979.36</v>
      </c>
      <c r="AI205" s="45" t="s">
        <v>33</v>
      </c>
    </row>
    <row r="206" s="15" customFormat="1" ht="16" customHeight="1" spans="1:35">
      <c r="A206" s="33">
        <f t="shared" si="290"/>
        <v>203</v>
      </c>
      <c r="B206" s="34" t="s">
        <v>111</v>
      </c>
      <c r="C206" s="54" t="s">
        <v>537</v>
      </c>
      <c r="D206" s="190" t="s">
        <v>538</v>
      </c>
      <c r="E206" s="34">
        <v>3920.55</v>
      </c>
      <c r="F206" s="34">
        <v>3920.55</v>
      </c>
      <c r="G206" s="35">
        <v>6241.75</v>
      </c>
      <c r="H206" s="34">
        <v>3920.55</v>
      </c>
      <c r="I206" s="60">
        <v>2200</v>
      </c>
      <c r="J206" s="35">
        <v>108</v>
      </c>
      <c r="K206" s="34">
        <f t="shared" si="291"/>
        <v>47.05</v>
      </c>
      <c r="L206" s="34">
        <f t="shared" si="292"/>
        <v>627.29</v>
      </c>
      <c r="M206" s="35">
        <f t="shared" si="293"/>
        <v>499.34</v>
      </c>
      <c r="N206" s="34">
        <f t="shared" si="294"/>
        <v>27.44</v>
      </c>
      <c r="O206" s="35">
        <f t="shared" si="295"/>
        <v>110</v>
      </c>
      <c r="P206" s="35">
        <f t="shared" si="296"/>
        <v>54</v>
      </c>
      <c r="Q206" s="35">
        <f t="shared" si="297"/>
        <v>1365.12</v>
      </c>
      <c r="R206" s="34">
        <f t="shared" si="298"/>
        <v>0</v>
      </c>
      <c r="S206" s="34">
        <f t="shared" si="299"/>
        <v>313.64</v>
      </c>
      <c r="T206" s="35">
        <f t="shared" si="300"/>
        <v>124.84</v>
      </c>
      <c r="U206" s="34">
        <f t="shared" si="301"/>
        <v>11.76</v>
      </c>
      <c r="V206" s="35">
        <f t="shared" si="302"/>
        <v>110</v>
      </c>
      <c r="W206" s="35">
        <f t="shared" si="303"/>
        <v>54</v>
      </c>
      <c r="X206" s="34">
        <f t="shared" si="304"/>
        <v>614.24</v>
      </c>
      <c r="Y206" s="34">
        <f t="shared" si="305"/>
        <v>1979.36</v>
      </c>
      <c r="Z206" s="60"/>
      <c r="AA206" s="45" t="s">
        <v>42</v>
      </c>
      <c r="AB206" s="46">
        <f t="shared" ref="AB206:AH206" si="314">K206+R206</f>
        <v>47.05</v>
      </c>
      <c r="AC206" s="46">
        <f t="shared" si="314"/>
        <v>940.93</v>
      </c>
      <c r="AD206" s="46">
        <f t="shared" si="314"/>
        <v>624.18</v>
      </c>
      <c r="AE206" s="46">
        <f t="shared" si="314"/>
        <v>39.2</v>
      </c>
      <c r="AF206" s="46">
        <f t="shared" si="314"/>
        <v>220</v>
      </c>
      <c r="AG206" s="46">
        <f t="shared" si="314"/>
        <v>108</v>
      </c>
      <c r="AH206" s="46">
        <f t="shared" si="314"/>
        <v>1979.36</v>
      </c>
      <c r="AI206" s="45" t="s">
        <v>33</v>
      </c>
    </row>
    <row r="207" s="15" customFormat="1" ht="16" customHeight="1" spans="1:35">
      <c r="A207" s="33">
        <f t="shared" si="290"/>
        <v>204</v>
      </c>
      <c r="B207" s="34" t="s">
        <v>441</v>
      </c>
      <c r="C207" s="54" t="s">
        <v>539</v>
      </c>
      <c r="D207" s="36" t="s">
        <v>540</v>
      </c>
      <c r="E207" s="34">
        <v>3920.55</v>
      </c>
      <c r="F207" s="34">
        <v>3920.55</v>
      </c>
      <c r="G207" s="35">
        <v>6241.75</v>
      </c>
      <c r="H207" s="34">
        <v>3920.55</v>
      </c>
      <c r="I207" s="60">
        <v>2200</v>
      </c>
      <c r="J207" s="35">
        <v>108</v>
      </c>
      <c r="K207" s="34">
        <f t="shared" si="291"/>
        <v>47.05</v>
      </c>
      <c r="L207" s="34">
        <f t="shared" si="292"/>
        <v>627.29</v>
      </c>
      <c r="M207" s="35">
        <f t="shared" si="293"/>
        <v>499.34</v>
      </c>
      <c r="N207" s="34">
        <f t="shared" si="294"/>
        <v>27.44</v>
      </c>
      <c r="O207" s="35">
        <f t="shared" si="295"/>
        <v>110</v>
      </c>
      <c r="P207" s="35">
        <f t="shared" si="296"/>
        <v>54</v>
      </c>
      <c r="Q207" s="35">
        <f t="shared" si="297"/>
        <v>1365.12</v>
      </c>
      <c r="R207" s="34">
        <f t="shared" si="298"/>
        <v>0</v>
      </c>
      <c r="S207" s="34">
        <f t="shared" si="299"/>
        <v>313.64</v>
      </c>
      <c r="T207" s="35">
        <f t="shared" si="300"/>
        <v>124.84</v>
      </c>
      <c r="U207" s="34">
        <f t="shared" si="301"/>
        <v>11.76</v>
      </c>
      <c r="V207" s="35">
        <f t="shared" si="302"/>
        <v>110</v>
      </c>
      <c r="W207" s="35">
        <f t="shared" si="303"/>
        <v>54</v>
      </c>
      <c r="X207" s="34">
        <f t="shared" si="304"/>
        <v>614.24</v>
      </c>
      <c r="Y207" s="34">
        <f t="shared" si="305"/>
        <v>1979.36</v>
      </c>
      <c r="Z207" s="60"/>
      <c r="AA207" s="45" t="s">
        <v>45</v>
      </c>
      <c r="AB207" s="46">
        <f t="shared" ref="AB207:AH207" si="315">K207+R207</f>
        <v>47.05</v>
      </c>
      <c r="AC207" s="46">
        <f t="shared" si="315"/>
        <v>940.93</v>
      </c>
      <c r="AD207" s="46">
        <f t="shared" si="315"/>
        <v>624.18</v>
      </c>
      <c r="AE207" s="46">
        <f t="shared" si="315"/>
        <v>39.2</v>
      </c>
      <c r="AF207" s="46">
        <f t="shared" si="315"/>
        <v>220</v>
      </c>
      <c r="AG207" s="46">
        <f t="shared" si="315"/>
        <v>108</v>
      </c>
      <c r="AH207" s="46">
        <f t="shared" si="315"/>
        <v>1979.36</v>
      </c>
      <c r="AI207" s="45" t="s">
        <v>33</v>
      </c>
    </row>
    <row r="208" s="15" customFormat="1" ht="16" customHeight="1" spans="1:35">
      <c r="A208" s="33">
        <f t="shared" si="290"/>
        <v>205</v>
      </c>
      <c r="B208" s="34" t="s">
        <v>181</v>
      </c>
      <c r="C208" s="54" t="s">
        <v>541</v>
      </c>
      <c r="D208" s="190" t="s">
        <v>542</v>
      </c>
      <c r="E208" s="34">
        <v>3920.55</v>
      </c>
      <c r="F208" s="34">
        <v>3920.55</v>
      </c>
      <c r="G208" s="35">
        <v>6241.75</v>
      </c>
      <c r="H208" s="34">
        <v>3920.55</v>
      </c>
      <c r="I208" s="60">
        <v>3180</v>
      </c>
      <c r="J208" s="35">
        <v>108</v>
      </c>
      <c r="K208" s="34">
        <f t="shared" si="291"/>
        <v>47.05</v>
      </c>
      <c r="L208" s="34">
        <f t="shared" si="292"/>
        <v>627.29</v>
      </c>
      <c r="M208" s="35">
        <f t="shared" si="293"/>
        <v>499.34</v>
      </c>
      <c r="N208" s="34">
        <f t="shared" si="294"/>
        <v>27.44</v>
      </c>
      <c r="O208" s="35">
        <f t="shared" si="295"/>
        <v>159</v>
      </c>
      <c r="P208" s="35">
        <f t="shared" si="296"/>
        <v>54</v>
      </c>
      <c r="Q208" s="35">
        <f t="shared" si="297"/>
        <v>1414.12</v>
      </c>
      <c r="R208" s="34">
        <f t="shared" si="298"/>
        <v>0</v>
      </c>
      <c r="S208" s="34">
        <f t="shared" si="299"/>
        <v>313.64</v>
      </c>
      <c r="T208" s="35">
        <f t="shared" si="300"/>
        <v>124.84</v>
      </c>
      <c r="U208" s="34">
        <f t="shared" si="301"/>
        <v>11.76</v>
      </c>
      <c r="V208" s="35">
        <f t="shared" si="302"/>
        <v>159</v>
      </c>
      <c r="W208" s="35">
        <f t="shared" si="303"/>
        <v>54</v>
      </c>
      <c r="X208" s="34">
        <f t="shared" si="304"/>
        <v>663.24</v>
      </c>
      <c r="Y208" s="34">
        <f t="shared" si="305"/>
        <v>2077.36</v>
      </c>
      <c r="Z208" s="60"/>
      <c r="AA208" s="45" t="s">
        <v>61</v>
      </c>
      <c r="AB208" s="46">
        <f t="shared" ref="AB208:AH208" si="316">K208+R208</f>
        <v>47.05</v>
      </c>
      <c r="AC208" s="46">
        <f t="shared" si="316"/>
        <v>940.93</v>
      </c>
      <c r="AD208" s="46">
        <f t="shared" si="316"/>
        <v>624.18</v>
      </c>
      <c r="AE208" s="46">
        <f t="shared" si="316"/>
        <v>39.2</v>
      </c>
      <c r="AF208" s="46">
        <f t="shared" si="316"/>
        <v>318</v>
      </c>
      <c r="AG208" s="46">
        <f t="shared" si="316"/>
        <v>108</v>
      </c>
      <c r="AH208" s="46">
        <f t="shared" si="316"/>
        <v>2077.36</v>
      </c>
      <c r="AI208" s="45" t="s">
        <v>36</v>
      </c>
    </row>
    <row r="209" s="15" customFormat="1" ht="16" customHeight="1" spans="1:35">
      <c r="A209" s="33">
        <f t="shared" si="290"/>
        <v>206</v>
      </c>
      <c r="B209" s="34" t="s">
        <v>105</v>
      </c>
      <c r="C209" s="54" t="s">
        <v>543</v>
      </c>
      <c r="D209" s="191" t="s">
        <v>544</v>
      </c>
      <c r="E209" s="34">
        <v>3920.55</v>
      </c>
      <c r="F209" s="34">
        <v>3920.55</v>
      </c>
      <c r="G209" s="35">
        <v>6241.75</v>
      </c>
      <c r="H209" s="34">
        <v>3920.55</v>
      </c>
      <c r="I209" s="60">
        <v>2200</v>
      </c>
      <c r="J209" s="35">
        <v>108</v>
      </c>
      <c r="K209" s="34">
        <f t="shared" si="291"/>
        <v>47.05</v>
      </c>
      <c r="L209" s="34">
        <f t="shared" si="292"/>
        <v>627.29</v>
      </c>
      <c r="M209" s="35">
        <f t="shared" si="293"/>
        <v>499.34</v>
      </c>
      <c r="N209" s="34">
        <f t="shared" si="294"/>
        <v>27.44</v>
      </c>
      <c r="O209" s="35">
        <f t="shared" si="295"/>
        <v>110</v>
      </c>
      <c r="P209" s="35">
        <f t="shared" si="296"/>
        <v>54</v>
      </c>
      <c r="Q209" s="35">
        <f t="shared" si="297"/>
        <v>1365.12</v>
      </c>
      <c r="R209" s="34">
        <f t="shared" si="298"/>
        <v>0</v>
      </c>
      <c r="S209" s="34">
        <f t="shared" si="299"/>
        <v>313.64</v>
      </c>
      <c r="T209" s="35">
        <f t="shared" si="300"/>
        <v>124.84</v>
      </c>
      <c r="U209" s="34">
        <f t="shared" si="301"/>
        <v>11.76</v>
      </c>
      <c r="V209" s="35">
        <f t="shared" si="302"/>
        <v>110</v>
      </c>
      <c r="W209" s="35">
        <f t="shared" si="303"/>
        <v>54</v>
      </c>
      <c r="X209" s="34">
        <f t="shared" si="304"/>
        <v>614.24</v>
      </c>
      <c r="Y209" s="34">
        <f t="shared" si="305"/>
        <v>1979.36</v>
      </c>
      <c r="Z209" s="60"/>
      <c r="AA209" s="45" t="s">
        <v>54</v>
      </c>
      <c r="AB209" s="46">
        <f t="shared" ref="AB209:AH209" si="317">K209+R209</f>
        <v>47.05</v>
      </c>
      <c r="AC209" s="46">
        <f t="shared" si="317"/>
        <v>940.93</v>
      </c>
      <c r="AD209" s="46">
        <f t="shared" si="317"/>
        <v>624.18</v>
      </c>
      <c r="AE209" s="46">
        <f t="shared" si="317"/>
        <v>39.2</v>
      </c>
      <c r="AF209" s="46">
        <f t="shared" si="317"/>
        <v>220</v>
      </c>
      <c r="AG209" s="46">
        <f t="shared" si="317"/>
        <v>108</v>
      </c>
      <c r="AH209" s="46">
        <f t="shared" si="317"/>
        <v>1979.36</v>
      </c>
      <c r="AI209" s="45" t="s">
        <v>33</v>
      </c>
    </row>
    <row r="210" s="15" customFormat="1" ht="16" customHeight="1" spans="1:35">
      <c r="A210" s="33">
        <f t="shared" si="290"/>
        <v>207</v>
      </c>
      <c r="B210" s="34" t="s">
        <v>111</v>
      </c>
      <c r="C210" s="54" t="s">
        <v>545</v>
      </c>
      <c r="D210" s="38" t="s">
        <v>546</v>
      </c>
      <c r="E210" s="34">
        <v>3920.55</v>
      </c>
      <c r="F210" s="34">
        <v>3920.55</v>
      </c>
      <c r="G210" s="35">
        <v>6241.75</v>
      </c>
      <c r="H210" s="34">
        <v>3920.55</v>
      </c>
      <c r="I210" s="60">
        <v>2200</v>
      </c>
      <c r="J210" s="35">
        <v>108</v>
      </c>
      <c r="K210" s="34">
        <f t="shared" si="291"/>
        <v>47.05</v>
      </c>
      <c r="L210" s="34">
        <f t="shared" si="292"/>
        <v>627.29</v>
      </c>
      <c r="M210" s="35">
        <f t="shared" si="293"/>
        <v>499.34</v>
      </c>
      <c r="N210" s="34">
        <f t="shared" si="294"/>
        <v>27.44</v>
      </c>
      <c r="O210" s="35">
        <f t="shared" si="295"/>
        <v>110</v>
      </c>
      <c r="P210" s="35">
        <f t="shared" si="296"/>
        <v>54</v>
      </c>
      <c r="Q210" s="35">
        <f t="shared" si="297"/>
        <v>1365.12</v>
      </c>
      <c r="R210" s="34">
        <f t="shared" si="298"/>
        <v>0</v>
      </c>
      <c r="S210" s="34">
        <f t="shared" si="299"/>
        <v>313.64</v>
      </c>
      <c r="T210" s="35">
        <f t="shared" si="300"/>
        <v>124.84</v>
      </c>
      <c r="U210" s="34">
        <f t="shared" si="301"/>
        <v>11.76</v>
      </c>
      <c r="V210" s="35">
        <f t="shared" si="302"/>
        <v>110</v>
      </c>
      <c r="W210" s="35">
        <f t="shared" si="303"/>
        <v>54</v>
      </c>
      <c r="X210" s="34">
        <f t="shared" si="304"/>
        <v>614.24</v>
      </c>
      <c r="Y210" s="34">
        <f t="shared" si="305"/>
        <v>1979.36</v>
      </c>
      <c r="Z210" s="60"/>
      <c r="AA210" s="45" t="s">
        <v>75</v>
      </c>
      <c r="AB210" s="46">
        <f t="shared" ref="AB210:AH210" si="318">K210+R210</f>
        <v>47.05</v>
      </c>
      <c r="AC210" s="46">
        <f t="shared" si="318"/>
        <v>940.93</v>
      </c>
      <c r="AD210" s="46">
        <f t="shared" si="318"/>
        <v>624.18</v>
      </c>
      <c r="AE210" s="46">
        <f t="shared" si="318"/>
        <v>39.2</v>
      </c>
      <c r="AF210" s="46">
        <f t="shared" si="318"/>
        <v>220</v>
      </c>
      <c r="AG210" s="46">
        <f t="shared" si="318"/>
        <v>108</v>
      </c>
      <c r="AH210" s="46">
        <f t="shared" si="318"/>
        <v>1979.36</v>
      </c>
      <c r="AI210" s="45" t="s">
        <v>33</v>
      </c>
    </row>
    <row r="211" s="15" customFormat="1" ht="16" customHeight="1" spans="1:35">
      <c r="A211" s="33">
        <f t="shared" si="290"/>
        <v>208</v>
      </c>
      <c r="B211" s="34" t="s">
        <v>111</v>
      </c>
      <c r="C211" s="54" t="s">
        <v>547</v>
      </c>
      <c r="D211" s="38" t="s">
        <v>548</v>
      </c>
      <c r="E211" s="34">
        <v>3920.55</v>
      </c>
      <c r="F211" s="34">
        <v>3920.55</v>
      </c>
      <c r="G211" s="35">
        <v>6241.75</v>
      </c>
      <c r="H211" s="34">
        <v>3920.55</v>
      </c>
      <c r="I211" s="60">
        <v>2200</v>
      </c>
      <c r="J211" s="35">
        <v>108</v>
      </c>
      <c r="K211" s="34">
        <f t="shared" si="291"/>
        <v>47.05</v>
      </c>
      <c r="L211" s="34">
        <f t="shared" si="292"/>
        <v>627.29</v>
      </c>
      <c r="M211" s="35">
        <f t="shared" si="293"/>
        <v>499.34</v>
      </c>
      <c r="N211" s="34">
        <f t="shared" si="294"/>
        <v>27.44</v>
      </c>
      <c r="O211" s="35">
        <f t="shared" si="295"/>
        <v>110</v>
      </c>
      <c r="P211" s="35">
        <f t="shared" si="296"/>
        <v>54</v>
      </c>
      <c r="Q211" s="35">
        <f t="shared" si="297"/>
        <v>1365.12</v>
      </c>
      <c r="R211" s="34">
        <f t="shared" si="298"/>
        <v>0</v>
      </c>
      <c r="S211" s="34">
        <f t="shared" si="299"/>
        <v>313.64</v>
      </c>
      <c r="T211" s="35">
        <f t="shared" si="300"/>
        <v>124.84</v>
      </c>
      <c r="U211" s="34">
        <f t="shared" si="301"/>
        <v>11.76</v>
      </c>
      <c r="V211" s="35">
        <f t="shared" si="302"/>
        <v>110</v>
      </c>
      <c r="W211" s="35">
        <f t="shared" si="303"/>
        <v>54</v>
      </c>
      <c r="X211" s="34">
        <f t="shared" si="304"/>
        <v>614.24</v>
      </c>
      <c r="Y211" s="34">
        <f t="shared" si="305"/>
        <v>1979.36</v>
      </c>
      <c r="Z211" s="60"/>
      <c r="AA211" s="45" t="s">
        <v>66</v>
      </c>
      <c r="AB211" s="46">
        <f t="shared" ref="AB211:AH211" si="319">K211+R211</f>
        <v>47.05</v>
      </c>
      <c r="AC211" s="46">
        <f t="shared" si="319"/>
        <v>940.93</v>
      </c>
      <c r="AD211" s="46">
        <f t="shared" si="319"/>
        <v>624.18</v>
      </c>
      <c r="AE211" s="46">
        <f t="shared" si="319"/>
        <v>39.2</v>
      </c>
      <c r="AF211" s="46">
        <f t="shared" si="319"/>
        <v>220</v>
      </c>
      <c r="AG211" s="46">
        <f t="shared" si="319"/>
        <v>108</v>
      </c>
      <c r="AH211" s="46">
        <f t="shared" si="319"/>
        <v>1979.36</v>
      </c>
      <c r="AI211" s="45" t="s">
        <v>33</v>
      </c>
    </row>
    <row r="212" s="15" customFormat="1" ht="16" customHeight="1" spans="1:35">
      <c r="A212" s="33">
        <f t="shared" si="290"/>
        <v>209</v>
      </c>
      <c r="B212" s="34" t="s">
        <v>549</v>
      </c>
      <c r="C212" s="54" t="s">
        <v>550</v>
      </c>
      <c r="D212" s="38" t="s">
        <v>551</v>
      </c>
      <c r="E212" s="34">
        <v>3920.55</v>
      </c>
      <c r="F212" s="34">
        <v>3920.55</v>
      </c>
      <c r="G212" s="35">
        <v>6241.75</v>
      </c>
      <c r="H212" s="34">
        <v>3920.55</v>
      </c>
      <c r="I212" s="60">
        <v>3180</v>
      </c>
      <c r="J212" s="35">
        <v>108</v>
      </c>
      <c r="K212" s="34">
        <f t="shared" si="291"/>
        <v>47.05</v>
      </c>
      <c r="L212" s="34">
        <f t="shared" si="292"/>
        <v>627.29</v>
      </c>
      <c r="M212" s="35">
        <f t="shared" si="293"/>
        <v>499.34</v>
      </c>
      <c r="N212" s="34">
        <f t="shared" si="294"/>
        <v>27.44</v>
      </c>
      <c r="O212" s="35">
        <f t="shared" si="295"/>
        <v>159</v>
      </c>
      <c r="P212" s="35">
        <f t="shared" si="296"/>
        <v>54</v>
      </c>
      <c r="Q212" s="35">
        <f t="shared" si="297"/>
        <v>1414.12</v>
      </c>
      <c r="R212" s="34">
        <f t="shared" si="298"/>
        <v>0</v>
      </c>
      <c r="S212" s="34">
        <f t="shared" si="299"/>
        <v>313.64</v>
      </c>
      <c r="T212" s="35">
        <f t="shared" si="300"/>
        <v>124.84</v>
      </c>
      <c r="U212" s="34">
        <f t="shared" si="301"/>
        <v>11.76</v>
      </c>
      <c r="V212" s="35">
        <f t="shared" si="302"/>
        <v>159</v>
      </c>
      <c r="W212" s="35">
        <f t="shared" si="303"/>
        <v>54</v>
      </c>
      <c r="X212" s="34">
        <f t="shared" si="304"/>
        <v>663.24</v>
      </c>
      <c r="Y212" s="34">
        <f t="shared" si="305"/>
        <v>2077.36</v>
      </c>
      <c r="Z212" s="60"/>
      <c r="AA212" s="45" t="s">
        <v>74</v>
      </c>
      <c r="AB212" s="46">
        <f t="shared" ref="AB212:AH212" si="320">K212+R212</f>
        <v>47.05</v>
      </c>
      <c r="AC212" s="46">
        <f t="shared" si="320"/>
        <v>940.93</v>
      </c>
      <c r="AD212" s="46">
        <f t="shared" si="320"/>
        <v>624.18</v>
      </c>
      <c r="AE212" s="46">
        <f t="shared" si="320"/>
        <v>39.2</v>
      </c>
      <c r="AF212" s="46">
        <f t="shared" si="320"/>
        <v>318</v>
      </c>
      <c r="AG212" s="46">
        <f t="shared" si="320"/>
        <v>108</v>
      </c>
      <c r="AH212" s="46">
        <f t="shared" si="320"/>
        <v>2077.36</v>
      </c>
      <c r="AI212" s="45" t="s">
        <v>35</v>
      </c>
    </row>
    <row r="213" s="15" customFormat="1" ht="16" customHeight="1" spans="1:35">
      <c r="A213" s="33">
        <f t="shared" si="290"/>
        <v>210</v>
      </c>
      <c r="B213" s="34" t="s">
        <v>233</v>
      </c>
      <c r="C213" s="37" t="s">
        <v>552</v>
      </c>
      <c r="D213" s="38" t="s">
        <v>553</v>
      </c>
      <c r="E213" s="62">
        <v>3920.55</v>
      </c>
      <c r="F213" s="34">
        <v>3920.55</v>
      </c>
      <c r="G213" s="35">
        <v>6241.75</v>
      </c>
      <c r="H213" s="34">
        <v>3920.55</v>
      </c>
      <c r="I213" s="60">
        <v>2200</v>
      </c>
      <c r="J213" s="35">
        <v>108</v>
      </c>
      <c r="K213" s="34">
        <f t="shared" si="291"/>
        <v>47.05</v>
      </c>
      <c r="L213" s="34">
        <f t="shared" si="292"/>
        <v>627.29</v>
      </c>
      <c r="M213" s="35">
        <f t="shared" si="293"/>
        <v>499.34</v>
      </c>
      <c r="N213" s="34">
        <f t="shared" si="294"/>
        <v>27.44</v>
      </c>
      <c r="O213" s="35">
        <f t="shared" si="295"/>
        <v>110</v>
      </c>
      <c r="P213" s="35">
        <f t="shared" si="296"/>
        <v>54</v>
      </c>
      <c r="Q213" s="35">
        <f t="shared" si="297"/>
        <v>1365.12</v>
      </c>
      <c r="R213" s="34">
        <f t="shared" si="298"/>
        <v>0</v>
      </c>
      <c r="S213" s="34">
        <f t="shared" si="299"/>
        <v>313.64</v>
      </c>
      <c r="T213" s="35">
        <f t="shared" si="300"/>
        <v>124.84</v>
      </c>
      <c r="U213" s="34">
        <f t="shared" si="301"/>
        <v>11.76</v>
      </c>
      <c r="V213" s="35">
        <f t="shared" si="302"/>
        <v>110</v>
      </c>
      <c r="W213" s="35">
        <f t="shared" si="303"/>
        <v>54</v>
      </c>
      <c r="X213" s="34">
        <f t="shared" si="304"/>
        <v>614.24</v>
      </c>
      <c r="Y213" s="34">
        <f t="shared" si="305"/>
        <v>1979.36</v>
      </c>
      <c r="Z213" s="60"/>
      <c r="AA213" s="45" t="s">
        <v>55</v>
      </c>
      <c r="AB213" s="46">
        <f t="shared" ref="AB213:AH213" si="321">K213+R213</f>
        <v>47.05</v>
      </c>
      <c r="AC213" s="46">
        <f t="shared" si="321"/>
        <v>940.93</v>
      </c>
      <c r="AD213" s="46">
        <f t="shared" si="321"/>
        <v>624.18</v>
      </c>
      <c r="AE213" s="46">
        <f t="shared" si="321"/>
        <v>39.2</v>
      </c>
      <c r="AF213" s="46">
        <f t="shared" si="321"/>
        <v>220</v>
      </c>
      <c r="AG213" s="46">
        <f t="shared" si="321"/>
        <v>108</v>
      </c>
      <c r="AH213" s="46">
        <f t="shared" si="321"/>
        <v>1979.36</v>
      </c>
      <c r="AI213" s="45" t="s">
        <v>33</v>
      </c>
    </row>
    <row r="214" s="15" customFormat="1" ht="16" customHeight="1" spans="1:35">
      <c r="A214" s="33">
        <f t="shared" si="290"/>
        <v>211</v>
      </c>
      <c r="B214" s="34" t="s">
        <v>184</v>
      </c>
      <c r="C214" s="37" t="s">
        <v>554</v>
      </c>
      <c r="D214" s="38" t="s">
        <v>555</v>
      </c>
      <c r="E214" s="62">
        <v>3920.55</v>
      </c>
      <c r="F214" s="34">
        <v>3920.55</v>
      </c>
      <c r="G214" s="35">
        <v>6241.75</v>
      </c>
      <c r="H214" s="34">
        <v>3920.55</v>
      </c>
      <c r="I214" s="60">
        <v>3180</v>
      </c>
      <c r="J214" s="35">
        <v>108</v>
      </c>
      <c r="K214" s="34">
        <f t="shared" si="291"/>
        <v>47.05</v>
      </c>
      <c r="L214" s="34">
        <f t="shared" si="292"/>
        <v>627.29</v>
      </c>
      <c r="M214" s="35">
        <f t="shared" si="293"/>
        <v>499.34</v>
      </c>
      <c r="N214" s="34">
        <f t="shared" si="294"/>
        <v>27.44</v>
      </c>
      <c r="O214" s="35">
        <f t="shared" si="295"/>
        <v>159</v>
      </c>
      <c r="P214" s="35">
        <f t="shared" si="296"/>
        <v>54</v>
      </c>
      <c r="Q214" s="35">
        <f t="shared" si="297"/>
        <v>1414.12</v>
      </c>
      <c r="R214" s="34">
        <f t="shared" si="298"/>
        <v>0</v>
      </c>
      <c r="S214" s="34">
        <f t="shared" si="299"/>
        <v>313.64</v>
      </c>
      <c r="T214" s="35">
        <f t="shared" si="300"/>
        <v>124.84</v>
      </c>
      <c r="U214" s="34">
        <f t="shared" si="301"/>
        <v>11.76</v>
      </c>
      <c r="V214" s="35">
        <f t="shared" si="302"/>
        <v>159</v>
      </c>
      <c r="W214" s="35">
        <f t="shared" si="303"/>
        <v>54</v>
      </c>
      <c r="X214" s="34">
        <f t="shared" si="304"/>
        <v>663.24</v>
      </c>
      <c r="Y214" s="34">
        <f t="shared" si="305"/>
        <v>2077.36</v>
      </c>
      <c r="Z214" s="60"/>
      <c r="AA214" s="45" t="s">
        <v>47</v>
      </c>
      <c r="AB214" s="46">
        <f t="shared" ref="AB214:AH214" si="322">K214+R214</f>
        <v>47.05</v>
      </c>
      <c r="AC214" s="46">
        <f t="shared" si="322"/>
        <v>940.93</v>
      </c>
      <c r="AD214" s="46">
        <f t="shared" si="322"/>
        <v>624.18</v>
      </c>
      <c r="AE214" s="46">
        <f t="shared" si="322"/>
        <v>39.2</v>
      </c>
      <c r="AF214" s="46">
        <f t="shared" si="322"/>
        <v>318</v>
      </c>
      <c r="AG214" s="46">
        <f t="shared" si="322"/>
        <v>108</v>
      </c>
      <c r="AH214" s="46">
        <f t="shared" si="322"/>
        <v>2077.36</v>
      </c>
      <c r="AI214" s="45" t="s">
        <v>36</v>
      </c>
    </row>
    <row r="215" s="15" customFormat="1" ht="16" customHeight="1" spans="1:35">
      <c r="A215" s="33">
        <f t="shared" si="290"/>
        <v>212</v>
      </c>
      <c r="B215" s="34" t="s">
        <v>124</v>
      </c>
      <c r="C215" s="37" t="s">
        <v>556</v>
      </c>
      <c r="D215" s="38" t="s">
        <v>557</v>
      </c>
      <c r="E215" s="62">
        <v>3920.55</v>
      </c>
      <c r="F215" s="34">
        <v>3920.55</v>
      </c>
      <c r="G215" s="35">
        <v>6241.75</v>
      </c>
      <c r="H215" s="34">
        <v>3920.55</v>
      </c>
      <c r="I215" s="60">
        <v>3180</v>
      </c>
      <c r="J215" s="35">
        <v>108</v>
      </c>
      <c r="K215" s="34">
        <f t="shared" si="291"/>
        <v>47.05</v>
      </c>
      <c r="L215" s="34">
        <f t="shared" si="292"/>
        <v>627.29</v>
      </c>
      <c r="M215" s="35">
        <f t="shared" si="293"/>
        <v>499.34</v>
      </c>
      <c r="N215" s="34">
        <f t="shared" si="294"/>
        <v>27.44</v>
      </c>
      <c r="O215" s="35">
        <f t="shared" si="295"/>
        <v>159</v>
      </c>
      <c r="P215" s="35">
        <f t="shared" si="296"/>
        <v>54</v>
      </c>
      <c r="Q215" s="35">
        <f t="shared" si="297"/>
        <v>1414.12</v>
      </c>
      <c r="R215" s="34">
        <f t="shared" si="298"/>
        <v>0</v>
      </c>
      <c r="S215" s="34">
        <f t="shared" si="299"/>
        <v>313.64</v>
      </c>
      <c r="T215" s="35">
        <f t="shared" si="300"/>
        <v>124.84</v>
      </c>
      <c r="U215" s="34">
        <f t="shared" si="301"/>
        <v>11.76</v>
      </c>
      <c r="V215" s="35">
        <f t="shared" si="302"/>
        <v>159</v>
      </c>
      <c r="W215" s="35">
        <f t="shared" si="303"/>
        <v>54</v>
      </c>
      <c r="X215" s="34">
        <f t="shared" si="304"/>
        <v>663.24</v>
      </c>
      <c r="Y215" s="34">
        <f t="shared" si="305"/>
        <v>2077.36</v>
      </c>
      <c r="Z215" s="60"/>
      <c r="AA215" s="45" t="s">
        <v>53</v>
      </c>
      <c r="AB215" s="46">
        <f t="shared" ref="AB215:AH215" si="323">K215+R215</f>
        <v>47.05</v>
      </c>
      <c r="AC215" s="46">
        <f t="shared" si="323"/>
        <v>940.93</v>
      </c>
      <c r="AD215" s="46">
        <f t="shared" si="323"/>
        <v>624.18</v>
      </c>
      <c r="AE215" s="46">
        <f t="shared" si="323"/>
        <v>39.2</v>
      </c>
      <c r="AF215" s="46">
        <f t="shared" si="323"/>
        <v>318</v>
      </c>
      <c r="AG215" s="46">
        <f t="shared" si="323"/>
        <v>108</v>
      </c>
      <c r="AH215" s="46">
        <f t="shared" si="323"/>
        <v>2077.36</v>
      </c>
      <c r="AI215" s="45" t="s">
        <v>35</v>
      </c>
    </row>
    <row r="216" s="15" customFormat="1" ht="16" customHeight="1" spans="1:35">
      <c r="A216" s="33">
        <f t="shared" si="290"/>
        <v>213</v>
      </c>
      <c r="B216" s="34" t="s">
        <v>240</v>
      </c>
      <c r="C216" s="63" t="s">
        <v>558</v>
      </c>
      <c r="D216" s="191" t="s">
        <v>559</v>
      </c>
      <c r="E216" s="62">
        <v>4700</v>
      </c>
      <c r="F216" s="34">
        <v>4700</v>
      </c>
      <c r="G216" s="35">
        <v>6241.75</v>
      </c>
      <c r="H216" s="34">
        <v>4700</v>
      </c>
      <c r="I216" s="60">
        <v>4180</v>
      </c>
      <c r="J216" s="35">
        <v>108</v>
      </c>
      <c r="K216" s="34">
        <f t="shared" si="291"/>
        <v>56.4</v>
      </c>
      <c r="L216" s="34">
        <f t="shared" si="292"/>
        <v>752</v>
      </c>
      <c r="M216" s="35">
        <f t="shared" si="293"/>
        <v>499.34</v>
      </c>
      <c r="N216" s="34">
        <f t="shared" si="294"/>
        <v>32.9</v>
      </c>
      <c r="O216" s="35">
        <f t="shared" si="295"/>
        <v>209</v>
      </c>
      <c r="P216" s="35">
        <f t="shared" si="296"/>
        <v>54</v>
      </c>
      <c r="Q216" s="35">
        <f t="shared" si="297"/>
        <v>1603.64</v>
      </c>
      <c r="R216" s="34">
        <f t="shared" si="298"/>
        <v>0</v>
      </c>
      <c r="S216" s="34">
        <f t="shared" si="299"/>
        <v>376</v>
      </c>
      <c r="T216" s="35">
        <f t="shared" si="300"/>
        <v>124.84</v>
      </c>
      <c r="U216" s="34">
        <f t="shared" si="301"/>
        <v>14.1</v>
      </c>
      <c r="V216" s="35">
        <f t="shared" si="302"/>
        <v>209</v>
      </c>
      <c r="W216" s="35">
        <f t="shared" si="303"/>
        <v>54</v>
      </c>
      <c r="X216" s="34">
        <f t="shared" si="304"/>
        <v>777.94</v>
      </c>
      <c r="Y216" s="34">
        <f t="shared" si="305"/>
        <v>2381.58</v>
      </c>
      <c r="Z216" s="60"/>
      <c r="AA216" s="45" t="s">
        <v>53</v>
      </c>
      <c r="AB216" s="46">
        <f t="shared" ref="AB216:AH216" si="324">K216+R216</f>
        <v>56.4</v>
      </c>
      <c r="AC216" s="46">
        <f t="shared" si="324"/>
        <v>1128</v>
      </c>
      <c r="AD216" s="46">
        <f t="shared" si="324"/>
        <v>624.18</v>
      </c>
      <c r="AE216" s="46">
        <f t="shared" si="324"/>
        <v>47</v>
      </c>
      <c r="AF216" s="46">
        <f t="shared" si="324"/>
        <v>418</v>
      </c>
      <c r="AG216" s="46">
        <f t="shared" si="324"/>
        <v>108</v>
      </c>
      <c r="AH216" s="46">
        <f t="shared" si="324"/>
        <v>2381.58</v>
      </c>
      <c r="AI216" s="45" t="s">
        <v>35</v>
      </c>
    </row>
    <row r="217" s="15" customFormat="1" ht="16" customHeight="1" spans="1:35">
      <c r="A217" s="33">
        <f t="shared" si="290"/>
        <v>214</v>
      </c>
      <c r="B217" s="34" t="s">
        <v>148</v>
      </c>
      <c r="C217" s="37" t="s">
        <v>560</v>
      </c>
      <c r="D217" s="191" t="s">
        <v>561</v>
      </c>
      <c r="E217" s="62">
        <v>3920.55</v>
      </c>
      <c r="F217" s="34">
        <v>3920.55</v>
      </c>
      <c r="G217" s="35">
        <v>6241.75</v>
      </c>
      <c r="H217" s="34">
        <v>3920.55</v>
      </c>
      <c r="I217" s="60">
        <v>3180</v>
      </c>
      <c r="J217" s="35">
        <v>108</v>
      </c>
      <c r="K217" s="34">
        <f t="shared" si="291"/>
        <v>47.05</v>
      </c>
      <c r="L217" s="34">
        <f t="shared" si="292"/>
        <v>627.29</v>
      </c>
      <c r="M217" s="35">
        <f t="shared" si="293"/>
        <v>499.34</v>
      </c>
      <c r="N217" s="34">
        <f t="shared" si="294"/>
        <v>27.44</v>
      </c>
      <c r="O217" s="35">
        <f t="shared" si="295"/>
        <v>159</v>
      </c>
      <c r="P217" s="35">
        <f t="shared" si="296"/>
        <v>54</v>
      </c>
      <c r="Q217" s="35">
        <f t="shared" si="297"/>
        <v>1414.12</v>
      </c>
      <c r="R217" s="34">
        <f t="shared" si="298"/>
        <v>0</v>
      </c>
      <c r="S217" s="34">
        <f t="shared" si="299"/>
        <v>313.64</v>
      </c>
      <c r="T217" s="35">
        <f t="shared" si="300"/>
        <v>124.84</v>
      </c>
      <c r="U217" s="34">
        <f t="shared" si="301"/>
        <v>11.76</v>
      </c>
      <c r="V217" s="35">
        <f t="shared" si="302"/>
        <v>159</v>
      </c>
      <c r="W217" s="35">
        <f t="shared" si="303"/>
        <v>54</v>
      </c>
      <c r="X217" s="34">
        <f t="shared" si="304"/>
        <v>663.24</v>
      </c>
      <c r="Y217" s="34">
        <f t="shared" si="305"/>
        <v>2077.36</v>
      </c>
      <c r="Z217" s="60"/>
      <c r="AA217" s="45" t="s">
        <v>52</v>
      </c>
      <c r="AB217" s="46">
        <f t="shared" ref="AB217:AH217" si="325">K217+R217</f>
        <v>47.05</v>
      </c>
      <c r="AC217" s="46">
        <f t="shared" si="325"/>
        <v>940.93</v>
      </c>
      <c r="AD217" s="46">
        <f t="shared" si="325"/>
        <v>624.18</v>
      </c>
      <c r="AE217" s="46">
        <f t="shared" si="325"/>
        <v>39.2</v>
      </c>
      <c r="AF217" s="46">
        <f t="shared" si="325"/>
        <v>318</v>
      </c>
      <c r="AG217" s="46">
        <f t="shared" si="325"/>
        <v>108</v>
      </c>
      <c r="AH217" s="46">
        <f t="shared" si="325"/>
        <v>2077.36</v>
      </c>
      <c r="AI217" s="45" t="s">
        <v>36</v>
      </c>
    </row>
    <row r="218" s="15" customFormat="1" ht="16" customHeight="1" spans="1:35">
      <c r="A218" s="33">
        <f t="shared" si="290"/>
        <v>215</v>
      </c>
      <c r="B218" s="34" t="s">
        <v>265</v>
      </c>
      <c r="C218" s="37" t="s">
        <v>562</v>
      </c>
      <c r="D218" s="191" t="s">
        <v>563</v>
      </c>
      <c r="E218" s="62">
        <v>3920.55</v>
      </c>
      <c r="F218" s="34">
        <v>3920.55</v>
      </c>
      <c r="G218" s="35">
        <v>6241.75</v>
      </c>
      <c r="H218" s="34">
        <v>3920.55</v>
      </c>
      <c r="I218" s="60">
        <v>2200</v>
      </c>
      <c r="J218" s="35">
        <v>108</v>
      </c>
      <c r="K218" s="34">
        <f t="shared" si="291"/>
        <v>47.05</v>
      </c>
      <c r="L218" s="34">
        <f t="shared" si="292"/>
        <v>627.29</v>
      </c>
      <c r="M218" s="35">
        <f t="shared" si="293"/>
        <v>499.34</v>
      </c>
      <c r="N218" s="34">
        <f t="shared" si="294"/>
        <v>27.44</v>
      </c>
      <c r="O218" s="35">
        <f t="shared" si="295"/>
        <v>110</v>
      </c>
      <c r="P218" s="35">
        <f t="shared" si="296"/>
        <v>54</v>
      </c>
      <c r="Q218" s="35">
        <f t="shared" si="297"/>
        <v>1365.12</v>
      </c>
      <c r="R218" s="34">
        <f t="shared" si="298"/>
        <v>0</v>
      </c>
      <c r="S218" s="34">
        <f t="shared" si="299"/>
        <v>313.64</v>
      </c>
      <c r="T218" s="35">
        <f t="shared" si="300"/>
        <v>124.84</v>
      </c>
      <c r="U218" s="34">
        <f t="shared" si="301"/>
        <v>11.76</v>
      </c>
      <c r="V218" s="35">
        <f t="shared" si="302"/>
        <v>110</v>
      </c>
      <c r="W218" s="35">
        <f t="shared" si="303"/>
        <v>54</v>
      </c>
      <c r="X218" s="34">
        <f t="shared" si="304"/>
        <v>614.24</v>
      </c>
      <c r="Y218" s="34">
        <f t="shared" si="305"/>
        <v>1979.36</v>
      </c>
      <c r="Z218" s="60"/>
      <c r="AA218" s="45" t="s">
        <v>58</v>
      </c>
      <c r="AB218" s="46">
        <f t="shared" ref="AB218:AH218" si="326">K218+R218</f>
        <v>47.05</v>
      </c>
      <c r="AC218" s="46">
        <f t="shared" si="326"/>
        <v>940.93</v>
      </c>
      <c r="AD218" s="46">
        <f t="shared" si="326"/>
        <v>624.18</v>
      </c>
      <c r="AE218" s="46">
        <f t="shared" si="326"/>
        <v>39.2</v>
      </c>
      <c r="AF218" s="46">
        <f t="shared" si="326"/>
        <v>220</v>
      </c>
      <c r="AG218" s="46">
        <f t="shared" si="326"/>
        <v>108</v>
      </c>
      <c r="AH218" s="46">
        <f t="shared" si="326"/>
        <v>1979.36</v>
      </c>
      <c r="AI218" s="45" t="s">
        <v>36</v>
      </c>
    </row>
    <row r="219" s="15" customFormat="1" ht="16" customHeight="1" spans="1:35">
      <c r="A219" s="33">
        <f t="shared" si="290"/>
        <v>216</v>
      </c>
      <c r="B219" s="34" t="s">
        <v>564</v>
      </c>
      <c r="C219" s="64" t="s">
        <v>565</v>
      </c>
      <c r="D219" s="195" t="s">
        <v>566</v>
      </c>
      <c r="E219" s="62">
        <v>3920.55</v>
      </c>
      <c r="F219" s="34">
        <v>3920.55</v>
      </c>
      <c r="G219" s="35">
        <v>6241.75</v>
      </c>
      <c r="H219" s="34">
        <v>3920.55</v>
      </c>
      <c r="I219" s="60">
        <v>0</v>
      </c>
      <c r="J219" s="35">
        <v>108</v>
      </c>
      <c r="K219" s="34">
        <f t="shared" si="291"/>
        <v>47.05</v>
      </c>
      <c r="L219" s="34">
        <f t="shared" si="292"/>
        <v>627.29</v>
      </c>
      <c r="M219" s="35">
        <f t="shared" si="293"/>
        <v>499.34</v>
      </c>
      <c r="N219" s="34">
        <f t="shared" si="294"/>
        <v>27.44</v>
      </c>
      <c r="O219" s="35">
        <f t="shared" si="295"/>
        <v>0</v>
      </c>
      <c r="P219" s="35">
        <f t="shared" si="296"/>
        <v>54</v>
      </c>
      <c r="Q219" s="35">
        <f t="shared" si="297"/>
        <v>1255.12</v>
      </c>
      <c r="R219" s="34">
        <f t="shared" si="298"/>
        <v>0</v>
      </c>
      <c r="S219" s="34">
        <f t="shared" si="299"/>
        <v>313.64</v>
      </c>
      <c r="T219" s="35">
        <f t="shared" si="300"/>
        <v>124.84</v>
      </c>
      <c r="U219" s="34">
        <f t="shared" si="301"/>
        <v>11.76</v>
      </c>
      <c r="V219" s="35">
        <f t="shared" si="302"/>
        <v>0</v>
      </c>
      <c r="W219" s="35">
        <f t="shared" si="303"/>
        <v>54</v>
      </c>
      <c r="X219" s="34">
        <f t="shared" si="304"/>
        <v>504.24</v>
      </c>
      <c r="Y219" s="34">
        <f t="shared" si="305"/>
        <v>1759.36</v>
      </c>
      <c r="Z219" s="60"/>
      <c r="AA219" s="45" t="s">
        <v>77</v>
      </c>
      <c r="AB219" s="46">
        <f t="shared" ref="AB219:AH219" si="327">K219+R219</f>
        <v>47.05</v>
      </c>
      <c r="AC219" s="46">
        <f t="shared" si="327"/>
        <v>940.93</v>
      </c>
      <c r="AD219" s="46">
        <f t="shared" si="327"/>
        <v>624.18</v>
      </c>
      <c r="AE219" s="46">
        <f t="shared" si="327"/>
        <v>39.2</v>
      </c>
      <c r="AF219" s="46">
        <f t="shared" si="327"/>
        <v>0</v>
      </c>
      <c r="AG219" s="46">
        <f t="shared" si="327"/>
        <v>108</v>
      </c>
      <c r="AH219" s="46">
        <f t="shared" si="327"/>
        <v>1759.36</v>
      </c>
      <c r="AI219" s="45" t="s">
        <v>31</v>
      </c>
    </row>
    <row r="220" s="15" customFormat="1" ht="16" customHeight="1" spans="1:35">
      <c r="A220" s="33">
        <f t="shared" si="290"/>
        <v>217</v>
      </c>
      <c r="B220" s="34" t="s">
        <v>564</v>
      </c>
      <c r="C220" s="64" t="s">
        <v>567</v>
      </c>
      <c r="D220" s="195" t="s">
        <v>568</v>
      </c>
      <c r="E220" s="62">
        <v>3920.55</v>
      </c>
      <c r="F220" s="34">
        <v>3920.55</v>
      </c>
      <c r="G220" s="35">
        <v>6241.75</v>
      </c>
      <c r="H220" s="34">
        <v>3920.55</v>
      </c>
      <c r="I220" s="60">
        <v>0</v>
      </c>
      <c r="J220" s="35">
        <v>108</v>
      </c>
      <c r="K220" s="34">
        <f t="shared" si="291"/>
        <v>47.05</v>
      </c>
      <c r="L220" s="34">
        <f t="shared" si="292"/>
        <v>627.29</v>
      </c>
      <c r="M220" s="35">
        <f t="shared" si="293"/>
        <v>499.34</v>
      </c>
      <c r="N220" s="34">
        <f t="shared" si="294"/>
        <v>27.44</v>
      </c>
      <c r="O220" s="35">
        <f t="shared" si="295"/>
        <v>0</v>
      </c>
      <c r="P220" s="35">
        <f t="shared" si="296"/>
        <v>54</v>
      </c>
      <c r="Q220" s="35">
        <f t="shared" si="297"/>
        <v>1255.12</v>
      </c>
      <c r="R220" s="34">
        <f t="shared" si="298"/>
        <v>0</v>
      </c>
      <c r="S220" s="34">
        <f t="shared" si="299"/>
        <v>313.64</v>
      </c>
      <c r="T220" s="35">
        <f t="shared" si="300"/>
        <v>124.84</v>
      </c>
      <c r="U220" s="34">
        <f t="shared" si="301"/>
        <v>11.76</v>
      </c>
      <c r="V220" s="35">
        <f t="shared" si="302"/>
        <v>0</v>
      </c>
      <c r="W220" s="35">
        <f t="shared" si="303"/>
        <v>54</v>
      </c>
      <c r="X220" s="34">
        <f t="shared" si="304"/>
        <v>504.24</v>
      </c>
      <c r="Y220" s="34">
        <f t="shared" si="305"/>
        <v>1759.36</v>
      </c>
      <c r="Z220" s="60"/>
      <c r="AA220" s="45" t="s">
        <v>77</v>
      </c>
      <c r="AB220" s="46">
        <f t="shared" ref="AB220:AH220" si="328">K220+R220</f>
        <v>47.05</v>
      </c>
      <c r="AC220" s="46">
        <f t="shared" si="328"/>
        <v>940.93</v>
      </c>
      <c r="AD220" s="46">
        <f t="shared" si="328"/>
        <v>624.18</v>
      </c>
      <c r="AE220" s="46">
        <f t="shared" si="328"/>
        <v>39.2</v>
      </c>
      <c r="AF220" s="46">
        <f t="shared" si="328"/>
        <v>0</v>
      </c>
      <c r="AG220" s="46">
        <f t="shared" si="328"/>
        <v>108</v>
      </c>
      <c r="AH220" s="46">
        <f t="shared" si="328"/>
        <v>1759.36</v>
      </c>
      <c r="AI220" s="45" t="s">
        <v>31</v>
      </c>
    </row>
    <row r="221" s="15" customFormat="1" ht="16" customHeight="1" spans="1:35">
      <c r="A221" s="33">
        <f t="shared" si="290"/>
        <v>218</v>
      </c>
      <c r="B221" s="34" t="s">
        <v>124</v>
      </c>
      <c r="C221" s="66" t="s">
        <v>569</v>
      </c>
      <c r="D221" s="38" t="s">
        <v>570</v>
      </c>
      <c r="E221" s="62">
        <v>3920.55</v>
      </c>
      <c r="F221" s="34">
        <v>3920.55</v>
      </c>
      <c r="G221" s="35">
        <v>6241.75</v>
      </c>
      <c r="H221" s="34">
        <v>3920.55</v>
      </c>
      <c r="I221" s="60">
        <v>3180</v>
      </c>
      <c r="J221" s="35">
        <v>108</v>
      </c>
      <c r="K221" s="34">
        <f t="shared" si="291"/>
        <v>47.05</v>
      </c>
      <c r="L221" s="34">
        <f t="shared" si="292"/>
        <v>627.29</v>
      </c>
      <c r="M221" s="35">
        <f t="shared" si="293"/>
        <v>499.34</v>
      </c>
      <c r="N221" s="34">
        <f t="shared" si="294"/>
        <v>27.44</v>
      </c>
      <c r="O221" s="35">
        <f t="shared" si="295"/>
        <v>159</v>
      </c>
      <c r="P221" s="35">
        <f t="shared" si="296"/>
        <v>54</v>
      </c>
      <c r="Q221" s="35">
        <f t="shared" si="297"/>
        <v>1414.12</v>
      </c>
      <c r="R221" s="34">
        <f t="shared" si="298"/>
        <v>0</v>
      </c>
      <c r="S221" s="34">
        <f t="shared" si="299"/>
        <v>313.64</v>
      </c>
      <c r="T221" s="35">
        <f t="shared" si="300"/>
        <v>124.84</v>
      </c>
      <c r="U221" s="34">
        <f t="shared" si="301"/>
        <v>11.76</v>
      </c>
      <c r="V221" s="35">
        <f t="shared" si="302"/>
        <v>159</v>
      </c>
      <c r="W221" s="35">
        <f t="shared" si="303"/>
        <v>54</v>
      </c>
      <c r="X221" s="34">
        <f t="shared" si="304"/>
        <v>663.24</v>
      </c>
      <c r="Y221" s="34">
        <f t="shared" si="305"/>
        <v>2077.36</v>
      </c>
      <c r="Z221" s="60"/>
      <c r="AA221" s="45" t="s">
        <v>53</v>
      </c>
      <c r="AB221" s="46">
        <f t="shared" ref="AB221:AH221" si="329">K221+R221</f>
        <v>47.05</v>
      </c>
      <c r="AC221" s="46">
        <f t="shared" si="329"/>
        <v>940.93</v>
      </c>
      <c r="AD221" s="46">
        <f t="shared" si="329"/>
        <v>624.18</v>
      </c>
      <c r="AE221" s="46">
        <f t="shared" si="329"/>
        <v>39.2</v>
      </c>
      <c r="AF221" s="46">
        <f t="shared" si="329"/>
        <v>318</v>
      </c>
      <c r="AG221" s="46">
        <f t="shared" si="329"/>
        <v>108</v>
      </c>
      <c r="AH221" s="46">
        <f t="shared" si="329"/>
        <v>2077.36</v>
      </c>
      <c r="AI221" s="45" t="s">
        <v>35</v>
      </c>
    </row>
    <row r="222" s="15" customFormat="1" ht="16" customHeight="1" spans="1:35">
      <c r="A222" s="33">
        <f t="shared" si="290"/>
        <v>219</v>
      </c>
      <c r="B222" s="34" t="s">
        <v>233</v>
      </c>
      <c r="C222" s="66" t="s">
        <v>571</v>
      </c>
      <c r="D222" s="38" t="s">
        <v>572</v>
      </c>
      <c r="E222" s="62">
        <v>3920.55</v>
      </c>
      <c r="F222" s="34">
        <v>3920.55</v>
      </c>
      <c r="G222" s="35">
        <v>6241.75</v>
      </c>
      <c r="H222" s="34">
        <v>3920.55</v>
      </c>
      <c r="I222" s="60">
        <v>0</v>
      </c>
      <c r="J222" s="35">
        <v>108</v>
      </c>
      <c r="K222" s="34">
        <f t="shared" si="291"/>
        <v>47.05</v>
      </c>
      <c r="L222" s="34">
        <f t="shared" si="292"/>
        <v>627.29</v>
      </c>
      <c r="M222" s="35">
        <f t="shared" si="293"/>
        <v>499.34</v>
      </c>
      <c r="N222" s="34">
        <f t="shared" si="294"/>
        <v>27.44</v>
      </c>
      <c r="O222" s="35">
        <f t="shared" si="295"/>
        <v>0</v>
      </c>
      <c r="P222" s="35">
        <f t="shared" si="296"/>
        <v>54</v>
      </c>
      <c r="Q222" s="35">
        <f t="shared" si="297"/>
        <v>1255.12</v>
      </c>
      <c r="R222" s="34">
        <f t="shared" si="298"/>
        <v>0</v>
      </c>
      <c r="S222" s="34">
        <f t="shared" si="299"/>
        <v>313.64</v>
      </c>
      <c r="T222" s="35">
        <f t="shared" si="300"/>
        <v>124.84</v>
      </c>
      <c r="U222" s="34">
        <f t="shared" si="301"/>
        <v>11.76</v>
      </c>
      <c r="V222" s="35">
        <f t="shared" si="302"/>
        <v>0</v>
      </c>
      <c r="W222" s="35">
        <f t="shared" si="303"/>
        <v>54</v>
      </c>
      <c r="X222" s="34">
        <f t="shared" si="304"/>
        <v>504.24</v>
      </c>
      <c r="Y222" s="34">
        <f t="shared" si="305"/>
        <v>1759.36</v>
      </c>
      <c r="Z222" s="60"/>
      <c r="AA222" s="45" t="s">
        <v>55</v>
      </c>
      <c r="AB222" s="46">
        <f t="shared" ref="AB222:AH222" si="330">K222+R222</f>
        <v>47.05</v>
      </c>
      <c r="AC222" s="46">
        <f t="shared" si="330"/>
        <v>940.93</v>
      </c>
      <c r="AD222" s="46">
        <f t="shared" si="330"/>
        <v>624.18</v>
      </c>
      <c r="AE222" s="46">
        <f t="shared" si="330"/>
        <v>39.2</v>
      </c>
      <c r="AF222" s="46">
        <f t="shared" si="330"/>
        <v>0</v>
      </c>
      <c r="AG222" s="46">
        <f t="shared" si="330"/>
        <v>108</v>
      </c>
      <c r="AH222" s="46">
        <f t="shared" si="330"/>
        <v>1759.36</v>
      </c>
      <c r="AI222" s="45" t="s">
        <v>33</v>
      </c>
    </row>
    <row r="223" s="15" customFormat="1" ht="16" customHeight="1" spans="1:35">
      <c r="A223" s="33">
        <f t="shared" si="290"/>
        <v>220</v>
      </c>
      <c r="B223" s="34" t="s">
        <v>265</v>
      </c>
      <c r="C223" s="66" t="s">
        <v>573</v>
      </c>
      <c r="D223" s="38" t="s">
        <v>574</v>
      </c>
      <c r="E223" s="62">
        <v>3920.55</v>
      </c>
      <c r="F223" s="34">
        <v>3920.55</v>
      </c>
      <c r="G223" s="35">
        <v>6241.75</v>
      </c>
      <c r="H223" s="34">
        <v>3920.55</v>
      </c>
      <c r="I223" s="60">
        <v>2200</v>
      </c>
      <c r="J223" s="35">
        <v>108</v>
      </c>
      <c r="K223" s="34">
        <f t="shared" si="291"/>
        <v>47.05</v>
      </c>
      <c r="L223" s="34">
        <f t="shared" si="292"/>
        <v>627.29</v>
      </c>
      <c r="M223" s="35">
        <f t="shared" si="293"/>
        <v>499.34</v>
      </c>
      <c r="N223" s="34">
        <f t="shared" si="294"/>
        <v>27.44</v>
      </c>
      <c r="O223" s="35">
        <f t="shared" si="295"/>
        <v>110</v>
      </c>
      <c r="P223" s="35">
        <f t="shared" si="296"/>
        <v>54</v>
      </c>
      <c r="Q223" s="35">
        <f t="shared" si="297"/>
        <v>1365.12</v>
      </c>
      <c r="R223" s="34">
        <f t="shared" si="298"/>
        <v>0</v>
      </c>
      <c r="S223" s="34">
        <f t="shared" si="299"/>
        <v>313.64</v>
      </c>
      <c r="T223" s="35">
        <f t="shared" si="300"/>
        <v>124.84</v>
      </c>
      <c r="U223" s="34">
        <f t="shared" si="301"/>
        <v>11.76</v>
      </c>
      <c r="V223" s="35">
        <f t="shared" si="302"/>
        <v>110</v>
      </c>
      <c r="W223" s="35">
        <f t="shared" si="303"/>
        <v>54</v>
      </c>
      <c r="X223" s="34">
        <f t="shared" si="304"/>
        <v>614.24</v>
      </c>
      <c r="Y223" s="34">
        <f t="shared" si="305"/>
        <v>1979.36</v>
      </c>
      <c r="Z223" s="60"/>
      <c r="AA223" s="45" t="s">
        <v>58</v>
      </c>
      <c r="AB223" s="46">
        <f t="shared" ref="AB223:AH223" si="331">K223+R223</f>
        <v>47.05</v>
      </c>
      <c r="AC223" s="46">
        <f t="shared" si="331"/>
        <v>940.93</v>
      </c>
      <c r="AD223" s="46">
        <f t="shared" si="331"/>
        <v>624.18</v>
      </c>
      <c r="AE223" s="46">
        <f t="shared" si="331"/>
        <v>39.2</v>
      </c>
      <c r="AF223" s="46">
        <f t="shared" si="331"/>
        <v>220</v>
      </c>
      <c r="AG223" s="46">
        <f t="shared" si="331"/>
        <v>108</v>
      </c>
      <c r="AH223" s="46">
        <f t="shared" si="331"/>
        <v>1979.36</v>
      </c>
      <c r="AI223" s="45" t="s">
        <v>33</v>
      </c>
    </row>
    <row r="224" s="15" customFormat="1" ht="16" customHeight="1" spans="1:35">
      <c r="A224" s="33">
        <f t="shared" si="290"/>
        <v>221</v>
      </c>
      <c r="B224" s="34" t="s">
        <v>265</v>
      </c>
      <c r="C224" s="66" t="s">
        <v>575</v>
      </c>
      <c r="D224" s="38" t="s">
        <v>576</v>
      </c>
      <c r="E224" s="67">
        <v>3920.55</v>
      </c>
      <c r="F224" s="35">
        <v>3920.55</v>
      </c>
      <c r="G224" s="35">
        <v>6241.75</v>
      </c>
      <c r="H224" s="35">
        <v>3920.55</v>
      </c>
      <c r="I224" s="60">
        <v>2200</v>
      </c>
      <c r="J224" s="35">
        <v>108</v>
      </c>
      <c r="K224" s="34">
        <f t="shared" si="291"/>
        <v>47.05</v>
      </c>
      <c r="L224" s="34">
        <f t="shared" si="292"/>
        <v>627.29</v>
      </c>
      <c r="M224" s="35">
        <f t="shared" si="293"/>
        <v>499.34</v>
      </c>
      <c r="N224" s="34">
        <f t="shared" si="294"/>
        <v>27.44</v>
      </c>
      <c r="O224" s="35">
        <f t="shared" si="295"/>
        <v>110</v>
      </c>
      <c r="P224" s="35">
        <f t="shared" si="296"/>
        <v>54</v>
      </c>
      <c r="Q224" s="35">
        <f t="shared" si="297"/>
        <v>1365.12</v>
      </c>
      <c r="R224" s="34">
        <f t="shared" si="298"/>
        <v>0</v>
      </c>
      <c r="S224" s="34">
        <f t="shared" si="299"/>
        <v>313.64</v>
      </c>
      <c r="T224" s="35">
        <f t="shared" si="300"/>
        <v>124.84</v>
      </c>
      <c r="U224" s="34">
        <f t="shared" si="301"/>
        <v>11.76</v>
      </c>
      <c r="V224" s="35">
        <f t="shared" si="302"/>
        <v>110</v>
      </c>
      <c r="W224" s="35">
        <f t="shared" si="303"/>
        <v>54</v>
      </c>
      <c r="X224" s="34">
        <f t="shared" si="304"/>
        <v>614.24</v>
      </c>
      <c r="Y224" s="34">
        <f t="shared" si="305"/>
        <v>1979.36</v>
      </c>
      <c r="Z224" s="60"/>
      <c r="AA224" s="45" t="s">
        <v>58</v>
      </c>
      <c r="AB224" s="46">
        <f t="shared" ref="AB224:AH224" si="332">K224+R224</f>
        <v>47.05</v>
      </c>
      <c r="AC224" s="46">
        <f t="shared" si="332"/>
        <v>940.93</v>
      </c>
      <c r="AD224" s="46">
        <f t="shared" si="332"/>
        <v>624.18</v>
      </c>
      <c r="AE224" s="46">
        <f t="shared" si="332"/>
        <v>39.2</v>
      </c>
      <c r="AF224" s="46">
        <f t="shared" si="332"/>
        <v>220</v>
      </c>
      <c r="AG224" s="46">
        <f t="shared" si="332"/>
        <v>108</v>
      </c>
      <c r="AH224" s="46">
        <f t="shared" si="332"/>
        <v>1979.36</v>
      </c>
      <c r="AI224" s="45" t="s">
        <v>33</v>
      </c>
    </row>
    <row r="225" s="15" customFormat="1" ht="16" customHeight="1" spans="1:35">
      <c r="A225" s="33">
        <f t="shared" si="290"/>
        <v>222</v>
      </c>
      <c r="B225" s="34" t="s">
        <v>265</v>
      </c>
      <c r="C225" s="66" t="s">
        <v>577</v>
      </c>
      <c r="D225" s="38" t="s">
        <v>578</v>
      </c>
      <c r="E225" s="67">
        <v>3920.55</v>
      </c>
      <c r="F225" s="35">
        <v>3920.55</v>
      </c>
      <c r="G225" s="35">
        <v>6241.75</v>
      </c>
      <c r="H225" s="35">
        <v>3920.55</v>
      </c>
      <c r="I225" s="60">
        <v>2200</v>
      </c>
      <c r="J225" s="35">
        <v>108</v>
      </c>
      <c r="K225" s="34">
        <f t="shared" si="291"/>
        <v>47.05</v>
      </c>
      <c r="L225" s="34">
        <f t="shared" si="292"/>
        <v>627.29</v>
      </c>
      <c r="M225" s="35">
        <f t="shared" si="293"/>
        <v>499.34</v>
      </c>
      <c r="N225" s="34">
        <f t="shared" si="294"/>
        <v>27.44</v>
      </c>
      <c r="O225" s="35">
        <f t="shared" si="295"/>
        <v>110</v>
      </c>
      <c r="P225" s="35">
        <f t="shared" si="296"/>
        <v>54</v>
      </c>
      <c r="Q225" s="35">
        <f t="shared" si="297"/>
        <v>1365.12</v>
      </c>
      <c r="R225" s="34">
        <f t="shared" si="298"/>
        <v>0</v>
      </c>
      <c r="S225" s="34">
        <f t="shared" si="299"/>
        <v>313.64</v>
      </c>
      <c r="T225" s="35">
        <f t="shared" si="300"/>
        <v>124.84</v>
      </c>
      <c r="U225" s="34">
        <f t="shared" si="301"/>
        <v>11.76</v>
      </c>
      <c r="V225" s="35">
        <f t="shared" si="302"/>
        <v>110</v>
      </c>
      <c r="W225" s="35">
        <f t="shared" si="303"/>
        <v>54</v>
      </c>
      <c r="X225" s="34">
        <f t="shared" si="304"/>
        <v>614.24</v>
      </c>
      <c r="Y225" s="34">
        <f t="shared" si="305"/>
        <v>1979.36</v>
      </c>
      <c r="Z225" s="60"/>
      <c r="AA225" s="45" t="s">
        <v>58</v>
      </c>
      <c r="AB225" s="46">
        <f t="shared" ref="AB225:AH225" si="333">K225+R225</f>
        <v>47.05</v>
      </c>
      <c r="AC225" s="46">
        <f t="shared" si="333"/>
        <v>940.93</v>
      </c>
      <c r="AD225" s="46">
        <f t="shared" si="333"/>
        <v>624.18</v>
      </c>
      <c r="AE225" s="46">
        <f t="shared" si="333"/>
        <v>39.2</v>
      </c>
      <c r="AF225" s="46">
        <f t="shared" si="333"/>
        <v>220</v>
      </c>
      <c r="AG225" s="46">
        <f t="shared" si="333"/>
        <v>108</v>
      </c>
      <c r="AH225" s="46">
        <f t="shared" si="333"/>
        <v>1979.36</v>
      </c>
      <c r="AI225" s="45" t="s">
        <v>33</v>
      </c>
    </row>
    <row r="226" s="15" customFormat="1" ht="16" customHeight="1" spans="1:35">
      <c r="A226" s="33">
        <f t="shared" si="290"/>
        <v>223</v>
      </c>
      <c r="B226" s="34" t="s">
        <v>265</v>
      </c>
      <c r="C226" s="66" t="s">
        <v>579</v>
      </c>
      <c r="D226" s="38" t="s">
        <v>580</v>
      </c>
      <c r="E226" s="67">
        <v>3920.55</v>
      </c>
      <c r="F226" s="35">
        <v>3920.55</v>
      </c>
      <c r="G226" s="35">
        <v>6241.75</v>
      </c>
      <c r="H226" s="35">
        <v>3920.55</v>
      </c>
      <c r="I226" s="60">
        <v>2200</v>
      </c>
      <c r="J226" s="35">
        <v>108</v>
      </c>
      <c r="K226" s="34">
        <f t="shared" si="291"/>
        <v>47.05</v>
      </c>
      <c r="L226" s="34">
        <f t="shared" si="292"/>
        <v>627.29</v>
      </c>
      <c r="M226" s="35">
        <f t="shared" si="293"/>
        <v>499.34</v>
      </c>
      <c r="N226" s="34">
        <f t="shared" si="294"/>
        <v>27.44</v>
      </c>
      <c r="O226" s="35">
        <f t="shared" si="295"/>
        <v>110</v>
      </c>
      <c r="P226" s="35">
        <f t="shared" si="296"/>
        <v>54</v>
      </c>
      <c r="Q226" s="35">
        <f t="shared" si="297"/>
        <v>1365.12</v>
      </c>
      <c r="R226" s="34">
        <f t="shared" si="298"/>
        <v>0</v>
      </c>
      <c r="S226" s="34">
        <f t="shared" si="299"/>
        <v>313.64</v>
      </c>
      <c r="T226" s="35">
        <f t="shared" si="300"/>
        <v>124.84</v>
      </c>
      <c r="U226" s="34">
        <f t="shared" si="301"/>
        <v>11.76</v>
      </c>
      <c r="V226" s="35">
        <f t="shared" si="302"/>
        <v>110</v>
      </c>
      <c r="W226" s="35">
        <f t="shared" si="303"/>
        <v>54</v>
      </c>
      <c r="X226" s="34">
        <f t="shared" si="304"/>
        <v>614.24</v>
      </c>
      <c r="Y226" s="34">
        <f t="shared" si="305"/>
        <v>1979.36</v>
      </c>
      <c r="Z226" s="60"/>
      <c r="AA226" s="45" t="s">
        <v>58</v>
      </c>
      <c r="AB226" s="46">
        <f t="shared" ref="AB226:AH226" si="334">K226+R226</f>
        <v>47.05</v>
      </c>
      <c r="AC226" s="46">
        <f t="shared" si="334"/>
        <v>940.93</v>
      </c>
      <c r="AD226" s="46">
        <f t="shared" si="334"/>
        <v>624.18</v>
      </c>
      <c r="AE226" s="46">
        <f t="shared" si="334"/>
        <v>39.2</v>
      </c>
      <c r="AF226" s="46">
        <f t="shared" si="334"/>
        <v>220</v>
      </c>
      <c r="AG226" s="46">
        <f t="shared" si="334"/>
        <v>108</v>
      </c>
      <c r="AH226" s="46">
        <f t="shared" si="334"/>
        <v>1979.36</v>
      </c>
      <c r="AI226" s="45" t="s">
        <v>33</v>
      </c>
    </row>
    <row r="227" s="15" customFormat="1" ht="16" customHeight="1" spans="1:35">
      <c r="A227" s="33">
        <f t="shared" si="290"/>
        <v>224</v>
      </c>
      <c r="B227" s="34" t="s">
        <v>265</v>
      </c>
      <c r="C227" s="68" t="s">
        <v>581</v>
      </c>
      <c r="D227" s="55" t="s">
        <v>582</v>
      </c>
      <c r="E227" s="67">
        <v>3920.55</v>
      </c>
      <c r="F227" s="35">
        <v>3920.55</v>
      </c>
      <c r="G227" s="35">
        <v>6241.75</v>
      </c>
      <c r="H227" s="35">
        <v>3920.55</v>
      </c>
      <c r="I227" s="60">
        <v>2200</v>
      </c>
      <c r="J227" s="35">
        <v>108</v>
      </c>
      <c r="K227" s="34">
        <f t="shared" si="291"/>
        <v>47.05</v>
      </c>
      <c r="L227" s="34">
        <f t="shared" si="292"/>
        <v>627.29</v>
      </c>
      <c r="M227" s="35">
        <f t="shared" si="293"/>
        <v>499.34</v>
      </c>
      <c r="N227" s="34">
        <f t="shared" si="294"/>
        <v>27.44</v>
      </c>
      <c r="O227" s="35">
        <f t="shared" si="295"/>
        <v>110</v>
      </c>
      <c r="P227" s="35">
        <f t="shared" si="296"/>
        <v>54</v>
      </c>
      <c r="Q227" s="35">
        <f t="shared" si="297"/>
        <v>1365.12</v>
      </c>
      <c r="R227" s="34">
        <f t="shared" si="298"/>
        <v>0</v>
      </c>
      <c r="S227" s="34">
        <f t="shared" si="299"/>
        <v>313.64</v>
      </c>
      <c r="T227" s="35">
        <f t="shared" si="300"/>
        <v>124.84</v>
      </c>
      <c r="U227" s="34">
        <f t="shared" si="301"/>
        <v>11.76</v>
      </c>
      <c r="V227" s="35">
        <f t="shared" si="302"/>
        <v>110</v>
      </c>
      <c r="W227" s="35">
        <f t="shared" si="303"/>
        <v>54</v>
      </c>
      <c r="X227" s="34">
        <f t="shared" si="304"/>
        <v>614.24</v>
      </c>
      <c r="Y227" s="34">
        <f t="shared" si="305"/>
        <v>1979.36</v>
      </c>
      <c r="Z227" s="60"/>
      <c r="AA227" s="45" t="s">
        <v>58</v>
      </c>
      <c r="AB227" s="46">
        <f t="shared" ref="AB227:AH227" si="335">K227+R227</f>
        <v>47.05</v>
      </c>
      <c r="AC227" s="46">
        <f t="shared" si="335"/>
        <v>940.93</v>
      </c>
      <c r="AD227" s="46">
        <f t="shared" si="335"/>
        <v>624.18</v>
      </c>
      <c r="AE227" s="46">
        <f t="shared" si="335"/>
        <v>39.2</v>
      </c>
      <c r="AF227" s="46">
        <f t="shared" si="335"/>
        <v>220</v>
      </c>
      <c r="AG227" s="46">
        <f t="shared" si="335"/>
        <v>108</v>
      </c>
      <c r="AH227" s="46">
        <f t="shared" si="335"/>
        <v>1979.36</v>
      </c>
      <c r="AI227" s="45" t="s">
        <v>33</v>
      </c>
    </row>
    <row r="228" s="15" customFormat="1" ht="16" customHeight="1" spans="1:35">
      <c r="A228" s="33">
        <f t="shared" si="290"/>
        <v>225</v>
      </c>
      <c r="B228" s="34" t="s">
        <v>184</v>
      </c>
      <c r="C228" s="68" t="s">
        <v>583</v>
      </c>
      <c r="D228" s="55" t="s">
        <v>584</v>
      </c>
      <c r="E228" s="67">
        <v>3920.55</v>
      </c>
      <c r="F228" s="35">
        <v>3920.55</v>
      </c>
      <c r="G228" s="35">
        <v>6241.75</v>
      </c>
      <c r="H228" s="35">
        <v>3920.55</v>
      </c>
      <c r="I228" s="60">
        <v>2200</v>
      </c>
      <c r="J228" s="35">
        <v>108</v>
      </c>
      <c r="K228" s="34">
        <f t="shared" si="291"/>
        <v>47.05</v>
      </c>
      <c r="L228" s="34">
        <f t="shared" si="292"/>
        <v>627.29</v>
      </c>
      <c r="M228" s="35">
        <f t="shared" si="293"/>
        <v>499.34</v>
      </c>
      <c r="N228" s="34">
        <f t="shared" si="294"/>
        <v>27.44</v>
      </c>
      <c r="O228" s="35">
        <f t="shared" si="295"/>
        <v>110</v>
      </c>
      <c r="P228" s="35">
        <f t="shared" si="296"/>
        <v>54</v>
      </c>
      <c r="Q228" s="35">
        <f t="shared" si="297"/>
        <v>1365.12</v>
      </c>
      <c r="R228" s="34">
        <f t="shared" si="298"/>
        <v>0</v>
      </c>
      <c r="S228" s="34">
        <f t="shared" si="299"/>
        <v>313.64</v>
      </c>
      <c r="T228" s="35">
        <f t="shared" si="300"/>
        <v>124.84</v>
      </c>
      <c r="U228" s="34">
        <f t="shared" si="301"/>
        <v>11.76</v>
      </c>
      <c r="V228" s="35">
        <f t="shared" si="302"/>
        <v>110</v>
      </c>
      <c r="W228" s="35">
        <f t="shared" si="303"/>
        <v>54</v>
      </c>
      <c r="X228" s="34">
        <f t="shared" si="304"/>
        <v>614.24</v>
      </c>
      <c r="Y228" s="34">
        <f t="shared" si="305"/>
        <v>1979.36</v>
      </c>
      <c r="Z228" s="60"/>
      <c r="AA228" s="45" t="s">
        <v>47</v>
      </c>
      <c r="AB228" s="46">
        <f t="shared" ref="AB228:AH228" si="336">K228+R228</f>
        <v>47.05</v>
      </c>
      <c r="AC228" s="46">
        <f t="shared" si="336"/>
        <v>940.93</v>
      </c>
      <c r="AD228" s="46">
        <f t="shared" si="336"/>
        <v>624.18</v>
      </c>
      <c r="AE228" s="46">
        <f t="shared" si="336"/>
        <v>39.2</v>
      </c>
      <c r="AF228" s="46">
        <f t="shared" si="336"/>
        <v>220</v>
      </c>
      <c r="AG228" s="46">
        <f t="shared" si="336"/>
        <v>108</v>
      </c>
      <c r="AH228" s="46">
        <f t="shared" si="336"/>
        <v>1979.36</v>
      </c>
      <c r="AI228" s="45" t="s">
        <v>36</v>
      </c>
    </row>
    <row r="229" s="15" customFormat="1" ht="16" customHeight="1" spans="1:35">
      <c r="A229" s="33">
        <f t="shared" si="290"/>
        <v>226</v>
      </c>
      <c r="B229" s="34" t="s">
        <v>148</v>
      </c>
      <c r="C229" s="54" t="s">
        <v>585</v>
      </c>
      <c r="D229" s="55" t="s">
        <v>586</v>
      </c>
      <c r="E229" s="67">
        <v>3920.55</v>
      </c>
      <c r="F229" s="35">
        <v>3920.55</v>
      </c>
      <c r="G229" s="35">
        <v>6241.75</v>
      </c>
      <c r="H229" s="35">
        <v>3920.55</v>
      </c>
      <c r="I229" s="60">
        <v>3180</v>
      </c>
      <c r="J229" s="35">
        <v>108</v>
      </c>
      <c r="K229" s="34">
        <f t="shared" si="291"/>
        <v>47.05</v>
      </c>
      <c r="L229" s="34">
        <f t="shared" si="292"/>
        <v>627.29</v>
      </c>
      <c r="M229" s="35">
        <f t="shared" si="293"/>
        <v>499.34</v>
      </c>
      <c r="N229" s="34">
        <f t="shared" si="294"/>
        <v>27.44</v>
      </c>
      <c r="O229" s="35">
        <f t="shared" si="295"/>
        <v>159</v>
      </c>
      <c r="P229" s="35">
        <f t="shared" si="296"/>
        <v>54</v>
      </c>
      <c r="Q229" s="35">
        <f t="shared" si="297"/>
        <v>1414.12</v>
      </c>
      <c r="R229" s="34">
        <f t="shared" si="298"/>
        <v>0</v>
      </c>
      <c r="S229" s="34">
        <f t="shared" si="299"/>
        <v>313.64</v>
      </c>
      <c r="T229" s="35">
        <f t="shared" si="300"/>
        <v>124.84</v>
      </c>
      <c r="U229" s="34">
        <f t="shared" si="301"/>
        <v>11.76</v>
      </c>
      <c r="V229" s="35">
        <f t="shared" si="302"/>
        <v>159</v>
      </c>
      <c r="W229" s="35">
        <f t="shared" si="303"/>
        <v>54</v>
      </c>
      <c r="X229" s="34">
        <f t="shared" si="304"/>
        <v>663.24</v>
      </c>
      <c r="Y229" s="34">
        <f t="shared" si="305"/>
        <v>2077.36</v>
      </c>
      <c r="Z229" s="60"/>
      <c r="AA229" s="45" t="s">
        <v>52</v>
      </c>
      <c r="AB229" s="46">
        <f t="shared" ref="AB229:AH229" si="337">K229+R229</f>
        <v>47.05</v>
      </c>
      <c r="AC229" s="46">
        <f t="shared" si="337"/>
        <v>940.93</v>
      </c>
      <c r="AD229" s="46">
        <f t="shared" si="337"/>
        <v>624.18</v>
      </c>
      <c r="AE229" s="46">
        <f t="shared" si="337"/>
        <v>39.2</v>
      </c>
      <c r="AF229" s="46">
        <f t="shared" si="337"/>
        <v>318</v>
      </c>
      <c r="AG229" s="46">
        <f t="shared" si="337"/>
        <v>108</v>
      </c>
      <c r="AH229" s="46">
        <f t="shared" si="337"/>
        <v>2077.36</v>
      </c>
      <c r="AI229" s="45" t="s">
        <v>36</v>
      </c>
    </row>
    <row r="230" s="15" customFormat="1" ht="16" customHeight="1" spans="1:35">
      <c r="A230" s="33">
        <f t="shared" si="290"/>
        <v>227</v>
      </c>
      <c r="B230" s="34" t="s">
        <v>190</v>
      </c>
      <c r="C230" s="58" t="s">
        <v>587</v>
      </c>
      <c r="D230" s="36" t="s">
        <v>588</v>
      </c>
      <c r="E230" s="67">
        <v>3920.55</v>
      </c>
      <c r="F230" s="35">
        <v>3920.55</v>
      </c>
      <c r="G230" s="35">
        <v>6241.75</v>
      </c>
      <c r="H230" s="35">
        <v>3920.55</v>
      </c>
      <c r="I230" s="60">
        <v>3180</v>
      </c>
      <c r="J230" s="35">
        <v>108</v>
      </c>
      <c r="K230" s="34">
        <f t="shared" si="291"/>
        <v>47.05</v>
      </c>
      <c r="L230" s="34">
        <f t="shared" si="292"/>
        <v>627.29</v>
      </c>
      <c r="M230" s="35">
        <f t="shared" si="293"/>
        <v>499.34</v>
      </c>
      <c r="N230" s="34">
        <f t="shared" si="294"/>
        <v>27.44</v>
      </c>
      <c r="O230" s="35">
        <f t="shared" si="295"/>
        <v>159</v>
      </c>
      <c r="P230" s="35">
        <f t="shared" si="296"/>
        <v>54</v>
      </c>
      <c r="Q230" s="35">
        <f t="shared" si="297"/>
        <v>1414.12</v>
      </c>
      <c r="R230" s="34">
        <f t="shared" si="298"/>
        <v>0</v>
      </c>
      <c r="S230" s="34">
        <f t="shared" si="299"/>
        <v>313.64</v>
      </c>
      <c r="T230" s="35">
        <f t="shared" si="300"/>
        <v>124.84</v>
      </c>
      <c r="U230" s="34">
        <f t="shared" si="301"/>
        <v>11.76</v>
      </c>
      <c r="V230" s="35">
        <f t="shared" si="302"/>
        <v>159</v>
      </c>
      <c r="W230" s="35">
        <f t="shared" si="303"/>
        <v>54</v>
      </c>
      <c r="X230" s="34">
        <f t="shared" si="304"/>
        <v>663.24</v>
      </c>
      <c r="Y230" s="34">
        <f t="shared" si="305"/>
        <v>2077.36</v>
      </c>
      <c r="Z230" s="42"/>
      <c r="AA230" s="45" t="s">
        <v>67</v>
      </c>
      <c r="AB230" s="46">
        <f t="shared" ref="AB230:AH230" si="338">K230+R230</f>
        <v>47.05</v>
      </c>
      <c r="AC230" s="46">
        <f t="shared" si="338"/>
        <v>940.93</v>
      </c>
      <c r="AD230" s="46">
        <f t="shared" si="338"/>
        <v>624.18</v>
      </c>
      <c r="AE230" s="46">
        <f t="shared" si="338"/>
        <v>39.2</v>
      </c>
      <c r="AF230" s="46">
        <f t="shared" si="338"/>
        <v>318</v>
      </c>
      <c r="AG230" s="46">
        <f t="shared" si="338"/>
        <v>108</v>
      </c>
      <c r="AH230" s="46">
        <f t="shared" si="338"/>
        <v>2077.36</v>
      </c>
      <c r="AI230" s="45" t="s">
        <v>34</v>
      </c>
    </row>
    <row r="231" s="15" customFormat="1" ht="16" customHeight="1" spans="1:35">
      <c r="A231" s="33">
        <f t="shared" si="290"/>
        <v>228</v>
      </c>
      <c r="B231" s="34" t="s">
        <v>105</v>
      </c>
      <c r="C231" s="58" t="s">
        <v>589</v>
      </c>
      <c r="D231" s="36" t="s">
        <v>590</v>
      </c>
      <c r="E231" s="67">
        <v>3920.55</v>
      </c>
      <c r="F231" s="35">
        <v>3920.55</v>
      </c>
      <c r="G231" s="35">
        <v>6241.75</v>
      </c>
      <c r="H231" s="35">
        <v>3920.55</v>
      </c>
      <c r="I231" s="60">
        <v>2200</v>
      </c>
      <c r="J231" s="35">
        <v>108</v>
      </c>
      <c r="K231" s="34">
        <f t="shared" si="291"/>
        <v>47.05</v>
      </c>
      <c r="L231" s="34">
        <f t="shared" si="292"/>
        <v>627.29</v>
      </c>
      <c r="M231" s="35">
        <f t="shared" si="293"/>
        <v>499.34</v>
      </c>
      <c r="N231" s="34">
        <f t="shared" si="294"/>
        <v>27.44</v>
      </c>
      <c r="O231" s="35">
        <f t="shared" si="295"/>
        <v>110</v>
      </c>
      <c r="P231" s="35">
        <f t="shared" si="296"/>
        <v>54</v>
      </c>
      <c r="Q231" s="35">
        <f t="shared" si="297"/>
        <v>1365.12</v>
      </c>
      <c r="R231" s="34">
        <f t="shared" si="298"/>
        <v>0</v>
      </c>
      <c r="S231" s="34">
        <f t="shared" si="299"/>
        <v>313.64</v>
      </c>
      <c r="T231" s="35">
        <f t="shared" si="300"/>
        <v>124.84</v>
      </c>
      <c r="U231" s="34">
        <f t="shared" si="301"/>
        <v>11.76</v>
      </c>
      <c r="V231" s="35">
        <f t="shared" si="302"/>
        <v>110</v>
      </c>
      <c r="W231" s="35">
        <f t="shared" si="303"/>
        <v>54</v>
      </c>
      <c r="X231" s="34">
        <f t="shared" si="304"/>
        <v>614.24</v>
      </c>
      <c r="Y231" s="34">
        <f t="shared" si="305"/>
        <v>1979.36</v>
      </c>
      <c r="Z231" s="42"/>
      <c r="AA231" s="45" t="s">
        <v>57</v>
      </c>
      <c r="AB231" s="46">
        <f t="shared" ref="AB231:AH231" si="339">K231+R231</f>
        <v>47.05</v>
      </c>
      <c r="AC231" s="46">
        <f t="shared" si="339"/>
        <v>940.93</v>
      </c>
      <c r="AD231" s="46">
        <f t="shared" si="339"/>
        <v>624.18</v>
      </c>
      <c r="AE231" s="46">
        <f t="shared" si="339"/>
        <v>39.2</v>
      </c>
      <c r="AF231" s="46">
        <f t="shared" si="339"/>
        <v>220</v>
      </c>
      <c r="AG231" s="46">
        <f t="shared" si="339"/>
        <v>108</v>
      </c>
      <c r="AH231" s="46">
        <f t="shared" si="339"/>
        <v>1979.36</v>
      </c>
      <c r="AI231" s="45" t="s">
        <v>33</v>
      </c>
    </row>
    <row r="232" s="15" customFormat="1" ht="16" customHeight="1" spans="1:35">
      <c r="A232" s="33">
        <f t="shared" si="290"/>
        <v>229</v>
      </c>
      <c r="B232" s="34" t="s">
        <v>105</v>
      </c>
      <c r="C232" s="58" t="s">
        <v>591</v>
      </c>
      <c r="D232" s="36" t="s">
        <v>592</v>
      </c>
      <c r="E232" s="67">
        <v>3920.55</v>
      </c>
      <c r="F232" s="35">
        <v>3920.55</v>
      </c>
      <c r="G232" s="35">
        <v>6241.75</v>
      </c>
      <c r="H232" s="35">
        <v>3920.55</v>
      </c>
      <c r="I232" s="60">
        <v>2200</v>
      </c>
      <c r="J232" s="35">
        <v>108</v>
      </c>
      <c r="K232" s="34">
        <f t="shared" si="291"/>
        <v>47.05</v>
      </c>
      <c r="L232" s="34">
        <f t="shared" si="292"/>
        <v>627.29</v>
      </c>
      <c r="M232" s="35">
        <f t="shared" si="293"/>
        <v>499.34</v>
      </c>
      <c r="N232" s="34">
        <f t="shared" si="294"/>
        <v>27.44</v>
      </c>
      <c r="O232" s="35">
        <f t="shared" si="295"/>
        <v>110</v>
      </c>
      <c r="P232" s="35">
        <f t="shared" si="296"/>
        <v>54</v>
      </c>
      <c r="Q232" s="35">
        <f t="shared" si="297"/>
        <v>1365.12</v>
      </c>
      <c r="R232" s="34">
        <f t="shared" si="298"/>
        <v>0</v>
      </c>
      <c r="S232" s="34">
        <f t="shared" si="299"/>
        <v>313.64</v>
      </c>
      <c r="T232" s="35">
        <f t="shared" si="300"/>
        <v>124.84</v>
      </c>
      <c r="U232" s="34">
        <f t="shared" si="301"/>
        <v>11.76</v>
      </c>
      <c r="V232" s="35">
        <f t="shared" si="302"/>
        <v>110</v>
      </c>
      <c r="W232" s="35">
        <f t="shared" si="303"/>
        <v>54</v>
      </c>
      <c r="X232" s="34">
        <f t="shared" si="304"/>
        <v>614.24</v>
      </c>
      <c r="Y232" s="34">
        <f t="shared" si="305"/>
        <v>1979.36</v>
      </c>
      <c r="Z232" s="42"/>
      <c r="AA232" s="45" t="s">
        <v>57</v>
      </c>
      <c r="AB232" s="46">
        <f t="shared" ref="AB232:AH232" si="340">K232+R232</f>
        <v>47.05</v>
      </c>
      <c r="AC232" s="46">
        <f t="shared" si="340"/>
        <v>940.93</v>
      </c>
      <c r="AD232" s="46">
        <f t="shared" si="340"/>
        <v>624.18</v>
      </c>
      <c r="AE232" s="46">
        <f t="shared" si="340"/>
        <v>39.2</v>
      </c>
      <c r="AF232" s="46">
        <f t="shared" si="340"/>
        <v>220</v>
      </c>
      <c r="AG232" s="46">
        <f t="shared" si="340"/>
        <v>108</v>
      </c>
      <c r="AH232" s="46">
        <f t="shared" si="340"/>
        <v>1979.36</v>
      </c>
      <c r="AI232" s="45" t="s">
        <v>33</v>
      </c>
    </row>
    <row r="233" s="15" customFormat="1" ht="16" customHeight="1" spans="1:35">
      <c r="A233" s="33">
        <f t="shared" si="290"/>
        <v>230</v>
      </c>
      <c r="B233" s="34" t="s">
        <v>190</v>
      </c>
      <c r="C233" s="58" t="s">
        <v>593</v>
      </c>
      <c r="D233" s="36" t="s">
        <v>594</v>
      </c>
      <c r="E233" s="67">
        <v>3920.55</v>
      </c>
      <c r="F233" s="35">
        <v>3920.55</v>
      </c>
      <c r="G233" s="35">
        <v>6241.75</v>
      </c>
      <c r="H233" s="35">
        <v>3920.55</v>
      </c>
      <c r="I233" s="60">
        <v>2200</v>
      </c>
      <c r="J233" s="35">
        <v>108</v>
      </c>
      <c r="K233" s="34">
        <f t="shared" si="291"/>
        <v>47.05</v>
      </c>
      <c r="L233" s="34">
        <f t="shared" si="292"/>
        <v>627.29</v>
      </c>
      <c r="M233" s="35">
        <f t="shared" si="293"/>
        <v>499.34</v>
      </c>
      <c r="N233" s="34">
        <f t="shared" si="294"/>
        <v>27.44</v>
      </c>
      <c r="O233" s="35">
        <f t="shared" si="295"/>
        <v>110</v>
      </c>
      <c r="P233" s="35">
        <f t="shared" si="296"/>
        <v>54</v>
      </c>
      <c r="Q233" s="35">
        <f t="shared" si="297"/>
        <v>1365.12</v>
      </c>
      <c r="R233" s="34">
        <f t="shared" si="298"/>
        <v>0</v>
      </c>
      <c r="S233" s="34">
        <f t="shared" si="299"/>
        <v>313.64</v>
      </c>
      <c r="T233" s="35">
        <f t="shared" si="300"/>
        <v>124.84</v>
      </c>
      <c r="U233" s="34">
        <f t="shared" si="301"/>
        <v>11.76</v>
      </c>
      <c r="V233" s="35">
        <f t="shared" si="302"/>
        <v>110</v>
      </c>
      <c r="W233" s="35">
        <f t="shared" si="303"/>
        <v>54</v>
      </c>
      <c r="X233" s="34">
        <f t="shared" si="304"/>
        <v>614.24</v>
      </c>
      <c r="Y233" s="34">
        <f t="shared" si="305"/>
        <v>1979.36</v>
      </c>
      <c r="Z233" s="42"/>
      <c r="AA233" s="45" t="s">
        <v>58</v>
      </c>
      <c r="AB233" s="46">
        <f t="shared" ref="AB233:AH233" si="341">K233+R233</f>
        <v>47.05</v>
      </c>
      <c r="AC233" s="46">
        <f t="shared" si="341"/>
        <v>940.93</v>
      </c>
      <c r="AD233" s="46">
        <f t="shared" si="341"/>
        <v>624.18</v>
      </c>
      <c r="AE233" s="46">
        <f t="shared" si="341"/>
        <v>39.2</v>
      </c>
      <c r="AF233" s="46">
        <f t="shared" si="341"/>
        <v>220</v>
      </c>
      <c r="AG233" s="46">
        <f t="shared" si="341"/>
        <v>108</v>
      </c>
      <c r="AH233" s="46">
        <f t="shared" si="341"/>
        <v>1979.36</v>
      </c>
      <c r="AI233" s="45" t="s">
        <v>36</v>
      </c>
    </row>
    <row r="234" s="15" customFormat="1" ht="16" customHeight="1" spans="1:35">
      <c r="A234" s="33">
        <f t="shared" si="290"/>
        <v>231</v>
      </c>
      <c r="B234" s="34" t="s">
        <v>265</v>
      </c>
      <c r="C234" s="54" t="s">
        <v>595</v>
      </c>
      <c r="D234" s="36" t="s">
        <v>596</v>
      </c>
      <c r="E234" s="67">
        <v>3920.55</v>
      </c>
      <c r="F234" s="35">
        <v>3920.55</v>
      </c>
      <c r="G234" s="35">
        <v>6241.75</v>
      </c>
      <c r="H234" s="35">
        <v>3920.55</v>
      </c>
      <c r="I234" s="60">
        <v>2200</v>
      </c>
      <c r="J234" s="35">
        <v>108</v>
      </c>
      <c r="K234" s="34">
        <f t="shared" si="291"/>
        <v>47.05</v>
      </c>
      <c r="L234" s="34">
        <f t="shared" si="292"/>
        <v>627.29</v>
      </c>
      <c r="M234" s="35">
        <f t="shared" si="293"/>
        <v>499.34</v>
      </c>
      <c r="N234" s="34">
        <f t="shared" si="294"/>
        <v>27.44</v>
      </c>
      <c r="O234" s="35">
        <f t="shared" si="295"/>
        <v>110</v>
      </c>
      <c r="P234" s="35">
        <f t="shared" si="296"/>
        <v>54</v>
      </c>
      <c r="Q234" s="35">
        <f t="shared" si="297"/>
        <v>1365.12</v>
      </c>
      <c r="R234" s="34">
        <f t="shared" si="298"/>
        <v>0</v>
      </c>
      <c r="S234" s="34">
        <f t="shared" si="299"/>
        <v>313.64</v>
      </c>
      <c r="T234" s="35">
        <f t="shared" si="300"/>
        <v>124.84</v>
      </c>
      <c r="U234" s="34">
        <f t="shared" si="301"/>
        <v>11.76</v>
      </c>
      <c r="V234" s="35">
        <f t="shared" si="302"/>
        <v>110</v>
      </c>
      <c r="W234" s="35">
        <f t="shared" si="303"/>
        <v>54</v>
      </c>
      <c r="X234" s="34">
        <f t="shared" si="304"/>
        <v>614.24</v>
      </c>
      <c r="Y234" s="34">
        <f t="shared" si="305"/>
        <v>1979.36</v>
      </c>
      <c r="Z234" s="42"/>
      <c r="AA234" s="45" t="s">
        <v>58</v>
      </c>
      <c r="AB234" s="46">
        <f t="shared" ref="AB234:AH234" si="342">K234+R234</f>
        <v>47.05</v>
      </c>
      <c r="AC234" s="46">
        <f t="shared" si="342"/>
        <v>940.93</v>
      </c>
      <c r="AD234" s="46">
        <f t="shared" si="342"/>
        <v>624.18</v>
      </c>
      <c r="AE234" s="46">
        <f t="shared" si="342"/>
        <v>39.2</v>
      </c>
      <c r="AF234" s="46">
        <f t="shared" si="342"/>
        <v>220</v>
      </c>
      <c r="AG234" s="46">
        <f t="shared" si="342"/>
        <v>108</v>
      </c>
      <c r="AH234" s="46">
        <f t="shared" si="342"/>
        <v>1979.36</v>
      </c>
      <c r="AI234" s="45" t="s">
        <v>33</v>
      </c>
    </row>
    <row r="235" s="18" customFormat="1" ht="19" customHeight="1" spans="1:36">
      <c r="A235" s="33">
        <f t="shared" si="290"/>
        <v>232</v>
      </c>
      <c r="B235" s="34" t="s">
        <v>342</v>
      </c>
      <c r="C235" s="58" t="s">
        <v>597</v>
      </c>
      <c r="D235" s="190" t="s">
        <v>598</v>
      </c>
      <c r="E235" s="67">
        <v>4200</v>
      </c>
      <c r="F235" s="67">
        <v>4200</v>
      </c>
      <c r="G235" s="35">
        <v>6241.75</v>
      </c>
      <c r="H235" s="67">
        <v>4200</v>
      </c>
      <c r="I235" s="60">
        <v>4180</v>
      </c>
      <c r="J235" s="35">
        <v>108</v>
      </c>
      <c r="K235" s="34">
        <f t="shared" si="291"/>
        <v>50.4</v>
      </c>
      <c r="L235" s="34">
        <f t="shared" si="292"/>
        <v>672</v>
      </c>
      <c r="M235" s="35">
        <f t="shared" si="293"/>
        <v>499.34</v>
      </c>
      <c r="N235" s="34">
        <f t="shared" si="294"/>
        <v>29.4</v>
      </c>
      <c r="O235" s="35">
        <f t="shared" si="295"/>
        <v>209</v>
      </c>
      <c r="P235" s="35">
        <f t="shared" si="296"/>
        <v>54</v>
      </c>
      <c r="Q235" s="35">
        <f t="shared" si="297"/>
        <v>1514.14</v>
      </c>
      <c r="R235" s="34">
        <f t="shared" si="298"/>
        <v>0</v>
      </c>
      <c r="S235" s="34">
        <f t="shared" si="299"/>
        <v>336</v>
      </c>
      <c r="T235" s="35">
        <f t="shared" si="300"/>
        <v>124.84</v>
      </c>
      <c r="U235" s="34">
        <f t="shared" si="301"/>
        <v>12.6</v>
      </c>
      <c r="V235" s="35">
        <f t="shared" si="302"/>
        <v>209</v>
      </c>
      <c r="W235" s="35">
        <f t="shared" si="303"/>
        <v>54</v>
      </c>
      <c r="X235" s="34">
        <f t="shared" si="304"/>
        <v>736.44</v>
      </c>
      <c r="Y235" s="34">
        <f t="shared" si="305"/>
        <v>2250.58</v>
      </c>
      <c r="Z235" s="42"/>
      <c r="AA235" s="45" t="s">
        <v>69</v>
      </c>
      <c r="AB235" s="46">
        <f t="shared" ref="AB235:AH235" si="343">K235+R235</f>
        <v>50.4</v>
      </c>
      <c r="AC235" s="46">
        <f t="shared" si="343"/>
        <v>1008</v>
      </c>
      <c r="AD235" s="46">
        <f t="shared" si="343"/>
        <v>624.18</v>
      </c>
      <c r="AE235" s="46">
        <f t="shared" si="343"/>
        <v>42</v>
      </c>
      <c r="AF235" s="46">
        <f t="shared" si="343"/>
        <v>418</v>
      </c>
      <c r="AG235" s="46">
        <f t="shared" si="343"/>
        <v>108</v>
      </c>
      <c r="AH235" s="46">
        <f t="shared" si="343"/>
        <v>2250.58</v>
      </c>
      <c r="AI235" s="45" t="s">
        <v>35</v>
      </c>
      <c r="AJ235" s="15"/>
    </row>
    <row r="236" s="18" customFormat="1" ht="19" customHeight="1" spans="1:36">
      <c r="A236" s="33">
        <f t="shared" si="290"/>
        <v>233</v>
      </c>
      <c r="B236" s="34" t="s">
        <v>111</v>
      </c>
      <c r="C236" s="58" t="s">
        <v>599</v>
      </c>
      <c r="D236" s="36" t="s">
        <v>600</v>
      </c>
      <c r="E236" s="67">
        <v>3920.55</v>
      </c>
      <c r="F236" s="35">
        <v>3920.55</v>
      </c>
      <c r="G236" s="35">
        <v>6241.75</v>
      </c>
      <c r="H236" s="35">
        <v>3920.55</v>
      </c>
      <c r="I236" s="60">
        <v>2200</v>
      </c>
      <c r="J236" s="35">
        <v>108</v>
      </c>
      <c r="K236" s="34">
        <f t="shared" si="291"/>
        <v>47.05</v>
      </c>
      <c r="L236" s="34">
        <f t="shared" si="292"/>
        <v>627.29</v>
      </c>
      <c r="M236" s="35">
        <f t="shared" si="293"/>
        <v>499.34</v>
      </c>
      <c r="N236" s="34">
        <f t="shared" si="294"/>
        <v>27.44</v>
      </c>
      <c r="O236" s="35">
        <f t="shared" si="295"/>
        <v>110</v>
      </c>
      <c r="P236" s="35">
        <f t="shared" si="296"/>
        <v>54</v>
      </c>
      <c r="Q236" s="35">
        <f t="shared" si="297"/>
        <v>1365.12</v>
      </c>
      <c r="R236" s="34">
        <f t="shared" si="298"/>
        <v>0</v>
      </c>
      <c r="S236" s="34">
        <f t="shared" si="299"/>
        <v>313.64</v>
      </c>
      <c r="T236" s="35">
        <f t="shared" si="300"/>
        <v>124.84</v>
      </c>
      <c r="U236" s="34">
        <f t="shared" si="301"/>
        <v>11.76</v>
      </c>
      <c r="V236" s="35">
        <f t="shared" si="302"/>
        <v>110</v>
      </c>
      <c r="W236" s="35">
        <f t="shared" si="303"/>
        <v>54</v>
      </c>
      <c r="X236" s="34">
        <f t="shared" si="304"/>
        <v>614.24</v>
      </c>
      <c r="Y236" s="34">
        <f t="shared" si="305"/>
        <v>1979.36</v>
      </c>
      <c r="Z236" s="42"/>
      <c r="AA236" s="45" t="s">
        <v>66</v>
      </c>
      <c r="AB236" s="46">
        <f t="shared" ref="AB236:AH236" si="344">K236+R236</f>
        <v>47.05</v>
      </c>
      <c r="AC236" s="46">
        <f t="shared" si="344"/>
        <v>940.93</v>
      </c>
      <c r="AD236" s="46">
        <f t="shared" si="344"/>
        <v>624.18</v>
      </c>
      <c r="AE236" s="46">
        <f t="shared" si="344"/>
        <v>39.2</v>
      </c>
      <c r="AF236" s="46">
        <f t="shared" si="344"/>
        <v>220</v>
      </c>
      <c r="AG236" s="46">
        <f t="shared" si="344"/>
        <v>108</v>
      </c>
      <c r="AH236" s="46">
        <f t="shared" si="344"/>
        <v>1979.36</v>
      </c>
      <c r="AI236" s="45" t="s">
        <v>33</v>
      </c>
      <c r="AJ236" s="15"/>
    </row>
    <row r="237" s="18" customFormat="1" ht="19" customHeight="1" spans="1:36">
      <c r="A237" s="33">
        <f t="shared" si="290"/>
        <v>234</v>
      </c>
      <c r="B237" s="34" t="s">
        <v>176</v>
      </c>
      <c r="C237" s="58" t="s">
        <v>601</v>
      </c>
      <c r="D237" s="36" t="s">
        <v>602</v>
      </c>
      <c r="E237" s="67">
        <v>3920.55</v>
      </c>
      <c r="F237" s="35">
        <v>3920.55</v>
      </c>
      <c r="G237" s="35">
        <v>6241.75</v>
      </c>
      <c r="H237" s="35">
        <v>3920.55</v>
      </c>
      <c r="I237" s="60">
        <v>3180</v>
      </c>
      <c r="J237" s="35">
        <v>108</v>
      </c>
      <c r="K237" s="34">
        <f t="shared" si="291"/>
        <v>47.05</v>
      </c>
      <c r="L237" s="34">
        <f t="shared" si="292"/>
        <v>627.29</v>
      </c>
      <c r="M237" s="35">
        <f t="shared" si="293"/>
        <v>499.34</v>
      </c>
      <c r="N237" s="34">
        <f t="shared" si="294"/>
        <v>27.44</v>
      </c>
      <c r="O237" s="35">
        <f t="shared" si="295"/>
        <v>159</v>
      </c>
      <c r="P237" s="35">
        <f t="shared" si="296"/>
        <v>54</v>
      </c>
      <c r="Q237" s="35">
        <f t="shared" si="297"/>
        <v>1414.12</v>
      </c>
      <c r="R237" s="34">
        <f t="shared" si="298"/>
        <v>0</v>
      </c>
      <c r="S237" s="34">
        <f t="shared" si="299"/>
        <v>313.64</v>
      </c>
      <c r="T237" s="35">
        <f t="shared" si="300"/>
        <v>124.84</v>
      </c>
      <c r="U237" s="34">
        <f t="shared" si="301"/>
        <v>11.76</v>
      </c>
      <c r="V237" s="35">
        <f t="shared" si="302"/>
        <v>159</v>
      </c>
      <c r="W237" s="35">
        <f t="shared" si="303"/>
        <v>54</v>
      </c>
      <c r="X237" s="34">
        <f t="shared" si="304"/>
        <v>663.24</v>
      </c>
      <c r="Y237" s="34">
        <f t="shared" si="305"/>
        <v>2077.36</v>
      </c>
      <c r="Z237" s="42"/>
      <c r="AA237" s="45" t="s">
        <v>76</v>
      </c>
      <c r="AB237" s="46">
        <f t="shared" ref="AB237:AH237" si="345">K237+R237</f>
        <v>47.05</v>
      </c>
      <c r="AC237" s="46">
        <f t="shared" si="345"/>
        <v>940.93</v>
      </c>
      <c r="AD237" s="46">
        <f t="shared" si="345"/>
        <v>624.18</v>
      </c>
      <c r="AE237" s="46">
        <f t="shared" si="345"/>
        <v>39.2</v>
      </c>
      <c r="AF237" s="46">
        <f t="shared" si="345"/>
        <v>318</v>
      </c>
      <c r="AG237" s="46">
        <f t="shared" si="345"/>
        <v>108</v>
      </c>
      <c r="AH237" s="46">
        <f t="shared" si="345"/>
        <v>2077.36</v>
      </c>
      <c r="AI237" s="45" t="s">
        <v>31</v>
      </c>
      <c r="AJ237" s="15"/>
    </row>
    <row r="238" s="18" customFormat="1" ht="19" customHeight="1" spans="1:36">
      <c r="A238" s="33">
        <f t="shared" si="290"/>
        <v>235</v>
      </c>
      <c r="B238" s="34" t="s">
        <v>265</v>
      </c>
      <c r="C238" s="58" t="s">
        <v>603</v>
      </c>
      <c r="D238" s="36" t="s">
        <v>604</v>
      </c>
      <c r="E238" s="67">
        <v>3920.55</v>
      </c>
      <c r="F238" s="35">
        <v>3920.55</v>
      </c>
      <c r="G238" s="35">
        <v>6241.75</v>
      </c>
      <c r="H238" s="35">
        <v>3920.55</v>
      </c>
      <c r="I238" s="60">
        <v>0</v>
      </c>
      <c r="J238" s="35">
        <v>108</v>
      </c>
      <c r="K238" s="34">
        <f t="shared" si="291"/>
        <v>47.05</v>
      </c>
      <c r="L238" s="34">
        <f t="shared" si="292"/>
        <v>627.29</v>
      </c>
      <c r="M238" s="35">
        <f t="shared" si="293"/>
        <v>499.34</v>
      </c>
      <c r="N238" s="34">
        <f t="shared" si="294"/>
        <v>27.44</v>
      </c>
      <c r="O238" s="35">
        <f t="shared" si="295"/>
        <v>0</v>
      </c>
      <c r="P238" s="35">
        <f t="shared" si="296"/>
        <v>54</v>
      </c>
      <c r="Q238" s="35">
        <f t="shared" si="297"/>
        <v>1255.12</v>
      </c>
      <c r="R238" s="34">
        <f t="shared" si="298"/>
        <v>0</v>
      </c>
      <c r="S238" s="34">
        <f t="shared" si="299"/>
        <v>313.64</v>
      </c>
      <c r="T238" s="35">
        <f t="shared" si="300"/>
        <v>124.84</v>
      </c>
      <c r="U238" s="34">
        <f t="shared" si="301"/>
        <v>11.76</v>
      </c>
      <c r="V238" s="35">
        <f t="shared" si="302"/>
        <v>0</v>
      </c>
      <c r="W238" s="35">
        <f t="shared" si="303"/>
        <v>54</v>
      </c>
      <c r="X238" s="34">
        <f t="shared" si="304"/>
        <v>504.24</v>
      </c>
      <c r="Y238" s="34">
        <f t="shared" si="305"/>
        <v>1759.36</v>
      </c>
      <c r="Z238" s="42"/>
      <c r="AA238" s="45" t="s">
        <v>58</v>
      </c>
      <c r="AB238" s="46">
        <f t="shared" ref="AB238:AH238" si="346">K238+R238</f>
        <v>47.05</v>
      </c>
      <c r="AC238" s="46">
        <f t="shared" si="346"/>
        <v>940.93</v>
      </c>
      <c r="AD238" s="46">
        <f t="shared" si="346"/>
        <v>624.18</v>
      </c>
      <c r="AE238" s="46">
        <f t="shared" si="346"/>
        <v>39.2</v>
      </c>
      <c r="AF238" s="46">
        <f t="shared" si="346"/>
        <v>0</v>
      </c>
      <c r="AG238" s="46">
        <f t="shared" si="346"/>
        <v>108</v>
      </c>
      <c r="AH238" s="46">
        <f t="shared" si="346"/>
        <v>1759.36</v>
      </c>
      <c r="AI238" s="45" t="s">
        <v>33</v>
      </c>
      <c r="AJ238" s="15"/>
    </row>
    <row r="239" s="18" customFormat="1" ht="19" customHeight="1" spans="1:36">
      <c r="A239" s="33">
        <f t="shared" si="290"/>
        <v>236</v>
      </c>
      <c r="B239" s="34" t="s">
        <v>111</v>
      </c>
      <c r="C239" s="58" t="s">
        <v>605</v>
      </c>
      <c r="D239" s="36" t="s">
        <v>606</v>
      </c>
      <c r="E239" s="67">
        <v>3920.55</v>
      </c>
      <c r="F239" s="35">
        <v>3920.55</v>
      </c>
      <c r="G239" s="35">
        <v>6241.75</v>
      </c>
      <c r="H239" s="35">
        <v>3920.55</v>
      </c>
      <c r="I239" s="60">
        <v>2200</v>
      </c>
      <c r="J239" s="35">
        <v>108</v>
      </c>
      <c r="K239" s="34">
        <f t="shared" si="291"/>
        <v>47.05</v>
      </c>
      <c r="L239" s="34">
        <f t="shared" si="292"/>
        <v>627.29</v>
      </c>
      <c r="M239" s="35">
        <f t="shared" si="293"/>
        <v>499.34</v>
      </c>
      <c r="N239" s="34">
        <f t="shared" si="294"/>
        <v>27.44</v>
      </c>
      <c r="O239" s="35">
        <f t="shared" si="295"/>
        <v>110</v>
      </c>
      <c r="P239" s="35">
        <f t="shared" si="296"/>
        <v>54</v>
      </c>
      <c r="Q239" s="35">
        <f t="shared" si="297"/>
        <v>1365.12</v>
      </c>
      <c r="R239" s="34">
        <f t="shared" si="298"/>
        <v>0</v>
      </c>
      <c r="S239" s="34">
        <f t="shared" si="299"/>
        <v>313.64</v>
      </c>
      <c r="T239" s="35">
        <f t="shared" si="300"/>
        <v>124.84</v>
      </c>
      <c r="U239" s="34">
        <f t="shared" si="301"/>
        <v>11.76</v>
      </c>
      <c r="V239" s="35">
        <f t="shared" si="302"/>
        <v>110</v>
      </c>
      <c r="W239" s="35">
        <f t="shared" si="303"/>
        <v>54</v>
      </c>
      <c r="X239" s="34">
        <f t="shared" si="304"/>
        <v>614.24</v>
      </c>
      <c r="Y239" s="34">
        <f t="shared" si="305"/>
        <v>1979.36</v>
      </c>
      <c r="Z239" s="42"/>
      <c r="AA239" s="45" t="s">
        <v>63</v>
      </c>
      <c r="AB239" s="46">
        <f t="shared" ref="AB239:AH239" si="347">K239+R239</f>
        <v>47.05</v>
      </c>
      <c r="AC239" s="46">
        <f t="shared" si="347"/>
        <v>940.93</v>
      </c>
      <c r="AD239" s="46">
        <f t="shared" si="347"/>
        <v>624.18</v>
      </c>
      <c r="AE239" s="46">
        <f t="shared" si="347"/>
        <v>39.2</v>
      </c>
      <c r="AF239" s="46">
        <f t="shared" si="347"/>
        <v>220</v>
      </c>
      <c r="AG239" s="46">
        <f t="shared" si="347"/>
        <v>108</v>
      </c>
      <c r="AH239" s="46">
        <f t="shared" si="347"/>
        <v>1979.36</v>
      </c>
      <c r="AI239" s="45" t="s">
        <v>33</v>
      </c>
      <c r="AJ239" s="15"/>
    </row>
    <row r="240" s="18" customFormat="1" ht="19" customHeight="1" spans="1:36">
      <c r="A240" s="33">
        <f t="shared" si="290"/>
        <v>237</v>
      </c>
      <c r="B240" s="34" t="s">
        <v>233</v>
      </c>
      <c r="C240" s="58" t="s">
        <v>607</v>
      </c>
      <c r="D240" s="36" t="s">
        <v>608</v>
      </c>
      <c r="E240" s="67">
        <v>3920.55</v>
      </c>
      <c r="F240" s="35">
        <v>3920.55</v>
      </c>
      <c r="G240" s="35">
        <v>6241.75</v>
      </c>
      <c r="H240" s="35">
        <v>3920.55</v>
      </c>
      <c r="I240" s="60">
        <v>2200</v>
      </c>
      <c r="J240" s="35">
        <v>108</v>
      </c>
      <c r="K240" s="34">
        <f t="shared" si="291"/>
        <v>47.05</v>
      </c>
      <c r="L240" s="34">
        <f t="shared" si="292"/>
        <v>627.29</v>
      </c>
      <c r="M240" s="35">
        <f t="shared" si="293"/>
        <v>499.34</v>
      </c>
      <c r="N240" s="34">
        <f t="shared" si="294"/>
        <v>27.44</v>
      </c>
      <c r="O240" s="35">
        <f t="shared" si="295"/>
        <v>110</v>
      </c>
      <c r="P240" s="35">
        <f t="shared" si="296"/>
        <v>54</v>
      </c>
      <c r="Q240" s="35">
        <f t="shared" si="297"/>
        <v>1365.12</v>
      </c>
      <c r="R240" s="34">
        <f t="shared" si="298"/>
        <v>0</v>
      </c>
      <c r="S240" s="34">
        <f t="shared" si="299"/>
        <v>313.64</v>
      </c>
      <c r="T240" s="35">
        <f t="shared" si="300"/>
        <v>124.84</v>
      </c>
      <c r="U240" s="34">
        <f t="shared" si="301"/>
        <v>11.76</v>
      </c>
      <c r="V240" s="35">
        <f t="shared" si="302"/>
        <v>110</v>
      </c>
      <c r="W240" s="35">
        <f t="shared" si="303"/>
        <v>54</v>
      </c>
      <c r="X240" s="34">
        <f t="shared" si="304"/>
        <v>614.24</v>
      </c>
      <c r="Y240" s="34">
        <f t="shared" si="305"/>
        <v>1979.36</v>
      </c>
      <c r="Z240" s="42"/>
      <c r="AA240" s="45" t="s">
        <v>55</v>
      </c>
      <c r="AB240" s="46">
        <f t="shared" ref="AB240:AH240" si="348">K240+R240</f>
        <v>47.05</v>
      </c>
      <c r="AC240" s="46">
        <f t="shared" si="348"/>
        <v>940.93</v>
      </c>
      <c r="AD240" s="46">
        <f t="shared" si="348"/>
        <v>624.18</v>
      </c>
      <c r="AE240" s="46">
        <f t="shared" si="348"/>
        <v>39.2</v>
      </c>
      <c r="AF240" s="46">
        <f t="shared" si="348"/>
        <v>220</v>
      </c>
      <c r="AG240" s="46">
        <f t="shared" si="348"/>
        <v>108</v>
      </c>
      <c r="AH240" s="46">
        <f t="shared" si="348"/>
        <v>1979.36</v>
      </c>
      <c r="AI240" s="45" t="s">
        <v>33</v>
      </c>
      <c r="AJ240" s="15"/>
    </row>
    <row r="241" s="18" customFormat="1" ht="19" customHeight="1" spans="1:36">
      <c r="A241" s="33">
        <f t="shared" si="290"/>
        <v>238</v>
      </c>
      <c r="B241" s="34" t="s">
        <v>342</v>
      </c>
      <c r="C241" s="58" t="s">
        <v>609</v>
      </c>
      <c r="D241" s="69" t="s">
        <v>610</v>
      </c>
      <c r="E241" s="67">
        <v>3920.55</v>
      </c>
      <c r="F241" s="35">
        <v>3920.55</v>
      </c>
      <c r="G241" s="35">
        <v>6241.75</v>
      </c>
      <c r="H241" s="35">
        <v>3920.55</v>
      </c>
      <c r="I241" s="60">
        <v>2200</v>
      </c>
      <c r="J241" s="35">
        <v>108</v>
      </c>
      <c r="K241" s="34">
        <f t="shared" si="291"/>
        <v>47.05</v>
      </c>
      <c r="L241" s="34">
        <f t="shared" si="292"/>
        <v>627.29</v>
      </c>
      <c r="M241" s="35">
        <f t="shared" si="293"/>
        <v>499.34</v>
      </c>
      <c r="N241" s="34">
        <f t="shared" si="294"/>
        <v>27.44</v>
      </c>
      <c r="O241" s="35">
        <f t="shared" si="295"/>
        <v>110</v>
      </c>
      <c r="P241" s="35">
        <f t="shared" si="296"/>
        <v>54</v>
      </c>
      <c r="Q241" s="35">
        <f t="shared" si="297"/>
        <v>1365.12</v>
      </c>
      <c r="R241" s="34">
        <f t="shared" si="298"/>
        <v>0</v>
      </c>
      <c r="S241" s="34">
        <f t="shared" si="299"/>
        <v>313.64</v>
      </c>
      <c r="T241" s="35">
        <f t="shared" si="300"/>
        <v>124.84</v>
      </c>
      <c r="U241" s="34">
        <f t="shared" si="301"/>
        <v>11.76</v>
      </c>
      <c r="V241" s="35">
        <f t="shared" si="302"/>
        <v>110</v>
      </c>
      <c r="W241" s="35">
        <f t="shared" si="303"/>
        <v>54</v>
      </c>
      <c r="X241" s="34">
        <f t="shared" si="304"/>
        <v>614.24</v>
      </c>
      <c r="Y241" s="34">
        <f t="shared" si="305"/>
        <v>1979.36</v>
      </c>
      <c r="Z241" s="42"/>
      <c r="AA241" s="45" t="s">
        <v>64</v>
      </c>
      <c r="AB241" s="46">
        <f t="shared" ref="AB241:AH241" si="349">K241+R241</f>
        <v>47.05</v>
      </c>
      <c r="AC241" s="46">
        <f t="shared" si="349"/>
        <v>940.93</v>
      </c>
      <c r="AD241" s="46">
        <f t="shared" si="349"/>
        <v>624.18</v>
      </c>
      <c r="AE241" s="46">
        <f t="shared" si="349"/>
        <v>39.2</v>
      </c>
      <c r="AF241" s="46">
        <f t="shared" si="349"/>
        <v>220</v>
      </c>
      <c r="AG241" s="46">
        <f t="shared" si="349"/>
        <v>108</v>
      </c>
      <c r="AH241" s="46">
        <f t="shared" si="349"/>
        <v>1979.36</v>
      </c>
      <c r="AI241" s="45" t="s">
        <v>33</v>
      </c>
      <c r="AJ241" s="15"/>
    </row>
    <row r="242" s="18" customFormat="1" ht="19" customHeight="1" spans="1:36">
      <c r="A242" s="33">
        <f t="shared" si="290"/>
        <v>239</v>
      </c>
      <c r="B242" s="34" t="s">
        <v>342</v>
      </c>
      <c r="C242" s="58" t="s">
        <v>611</v>
      </c>
      <c r="D242" s="69" t="s">
        <v>612</v>
      </c>
      <c r="E242" s="67">
        <v>3920.55</v>
      </c>
      <c r="F242" s="35">
        <v>3920.55</v>
      </c>
      <c r="G242" s="35">
        <v>6241.75</v>
      </c>
      <c r="H242" s="35">
        <v>3920.55</v>
      </c>
      <c r="I242" s="60">
        <v>2200</v>
      </c>
      <c r="J242" s="35">
        <v>108</v>
      </c>
      <c r="K242" s="34">
        <f t="shared" si="291"/>
        <v>47.05</v>
      </c>
      <c r="L242" s="34">
        <f t="shared" si="292"/>
        <v>627.29</v>
      </c>
      <c r="M242" s="35">
        <f t="shared" si="293"/>
        <v>499.34</v>
      </c>
      <c r="N242" s="34">
        <f t="shared" si="294"/>
        <v>27.44</v>
      </c>
      <c r="O242" s="35">
        <f t="shared" si="295"/>
        <v>110</v>
      </c>
      <c r="P242" s="35">
        <f t="shared" si="296"/>
        <v>54</v>
      </c>
      <c r="Q242" s="35">
        <f t="shared" si="297"/>
        <v>1365.12</v>
      </c>
      <c r="R242" s="34">
        <f t="shared" si="298"/>
        <v>0</v>
      </c>
      <c r="S242" s="34">
        <f t="shared" si="299"/>
        <v>313.64</v>
      </c>
      <c r="T242" s="35">
        <f t="shared" si="300"/>
        <v>124.84</v>
      </c>
      <c r="U242" s="34">
        <f t="shared" si="301"/>
        <v>11.76</v>
      </c>
      <c r="V242" s="35">
        <f t="shared" si="302"/>
        <v>110</v>
      </c>
      <c r="W242" s="35">
        <f t="shared" si="303"/>
        <v>54</v>
      </c>
      <c r="X242" s="34">
        <f t="shared" si="304"/>
        <v>614.24</v>
      </c>
      <c r="Y242" s="34">
        <f t="shared" si="305"/>
        <v>1979.36</v>
      </c>
      <c r="Z242" s="42"/>
      <c r="AA242" s="45" t="s">
        <v>64</v>
      </c>
      <c r="AB242" s="46">
        <f t="shared" ref="AB242:AH242" si="350">K242+R242</f>
        <v>47.05</v>
      </c>
      <c r="AC242" s="46">
        <f t="shared" si="350"/>
        <v>940.93</v>
      </c>
      <c r="AD242" s="46">
        <f t="shared" si="350"/>
        <v>624.18</v>
      </c>
      <c r="AE242" s="46">
        <f t="shared" si="350"/>
        <v>39.2</v>
      </c>
      <c r="AF242" s="46">
        <f t="shared" si="350"/>
        <v>220</v>
      </c>
      <c r="AG242" s="46">
        <f t="shared" si="350"/>
        <v>108</v>
      </c>
      <c r="AH242" s="46">
        <f t="shared" si="350"/>
        <v>1979.36</v>
      </c>
      <c r="AI242" s="45" t="s">
        <v>33</v>
      </c>
      <c r="AJ242" s="15"/>
    </row>
    <row r="243" s="18" customFormat="1" ht="19" customHeight="1" spans="1:36">
      <c r="A243" s="33">
        <f t="shared" si="290"/>
        <v>240</v>
      </c>
      <c r="B243" s="34" t="s">
        <v>342</v>
      </c>
      <c r="C243" s="58" t="s">
        <v>613</v>
      </c>
      <c r="D243" s="70" t="s">
        <v>614</v>
      </c>
      <c r="E243" s="67">
        <v>3920.55</v>
      </c>
      <c r="F243" s="35">
        <v>3920.55</v>
      </c>
      <c r="G243" s="35">
        <v>6241.75</v>
      </c>
      <c r="H243" s="35">
        <v>3920.55</v>
      </c>
      <c r="I243" s="60">
        <v>2200</v>
      </c>
      <c r="J243" s="35">
        <v>108</v>
      </c>
      <c r="K243" s="34">
        <f t="shared" si="291"/>
        <v>47.05</v>
      </c>
      <c r="L243" s="34">
        <f t="shared" si="292"/>
        <v>627.29</v>
      </c>
      <c r="M243" s="35">
        <f t="shared" si="293"/>
        <v>499.34</v>
      </c>
      <c r="N243" s="34">
        <f t="shared" si="294"/>
        <v>27.44</v>
      </c>
      <c r="O243" s="35">
        <f t="shared" si="295"/>
        <v>110</v>
      </c>
      <c r="P243" s="35">
        <f t="shared" si="296"/>
        <v>54</v>
      </c>
      <c r="Q243" s="35">
        <f t="shared" si="297"/>
        <v>1365.12</v>
      </c>
      <c r="R243" s="34">
        <f t="shared" si="298"/>
        <v>0</v>
      </c>
      <c r="S243" s="34">
        <f t="shared" si="299"/>
        <v>313.64</v>
      </c>
      <c r="T243" s="35">
        <f t="shared" si="300"/>
        <v>124.84</v>
      </c>
      <c r="U243" s="34">
        <f t="shared" si="301"/>
        <v>11.76</v>
      </c>
      <c r="V243" s="35">
        <f t="shared" si="302"/>
        <v>110</v>
      </c>
      <c r="W243" s="35">
        <f t="shared" si="303"/>
        <v>54</v>
      </c>
      <c r="X243" s="34">
        <f t="shared" si="304"/>
        <v>614.24</v>
      </c>
      <c r="Y243" s="34">
        <f t="shared" si="305"/>
        <v>1979.36</v>
      </c>
      <c r="Z243" s="42"/>
      <c r="AA243" s="45" t="s">
        <v>64</v>
      </c>
      <c r="AB243" s="46">
        <f t="shared" ref="AB243:AH243" si="351">K243+R243</f>
        <v>47.05</v>
      </c>
      <c r="AC243" s="46">
        <f t="shared" si="351"/>
        <v>940.93</v>
      </c>
      <c r="AD243" s="46">
        <f t="shared" si="351"/>
        <v>624.18</v>
      </c>
      <c r="AE243" s="46">
        <f t="shared" si="351"/>
        <v>39.2</v>
      </c>
      <c r="AF243" s="46">
        <f t="shared" si="351"/>
        <v>220</v>
      </c>
      <c r="AG243" s="46">
        <f t="shared" si="351"/>
        <v>108</v>
      </c>
      <c r="AH243" s="46">
        <f t="shared" si="351"/>
        <v>1979.36</v>
      </c>
      <c r="AI243" s="45" t="s">
        <v>33</v>
      </c>
      <c r="AJ243" s="15"/>
    </row>
    <row r="244" s="18" customFormat="1" ht="19" customHeight="1" spans="1:36">
      <c r="A244" s="33">
        <f t="shared" si="290"/>
        <v>241</v>
      </c>
      <c r="B244" s="34" t="s">
        <v>265</v>
      </c>
      <c r="C244" s="58" t="s">
        <v>615</v>
      </c>
      <c r="D244" s="70" t="s">
        <v>616</v>
      </c>
      <c r="E244" s="67">
        <v>3920.55</v>
      </c>
      <c r="F244" s="35">
        <v>3920.55</v>
      </c>
      <c r="G244" s="35">
        <v>6241.75</v>
      </c>
      <c r="H244" s="35">
        <v>3920.55</v>
      </c>
      <c r="I244" s="60">
        <v>2200</v>
      </c>
      <c r="J244" s="35">
        <v>108</v>
      </c>
      <c r="K244" s="34">
        <f t="shared" si="291"/>
        <v>47.05</v>
      </c>
      <c r="L244" s="34">
        <f t="shared" si="292"/>
        <v>627.29</v>
      </c>
      <c r="M244" s="35">
        <f t="shared" si="293"/>
        <v>499.34</v>
      </c>
      <c r="N244" s="34">
        <f t="shared" si="294"/>
        <v>27.44</v>
      </c>
      <c r="O244" s="35">
        <f t="shared" si="295"/>
        <v>110</v>
      </c>
      <c r="P244" s="35">
        <f t="shared" si="296"/>
        <v>54</v>
      </c>
      <c r="Q244" s="35">
        <f t="shared" si="297"/>
        <v>1365.12</v>
      </c>
      <c r="R244" s="34">
        <f t="shared" si="298"/>
        <v>0</v>
      </c>
      <c r="S244" s="34">
        <f t="shared" si="299"/>
        <v>313.64</v>
      </c>
      <c r="T244" s="35">
        <f t="shared" si="300"/>
        <v>124.84</v>
      </c>
      <c r="U244" s="34">
        <f t="shared" si="301"/>
        <v>11.76</v>
      </c>
      <c r="V244" s="35">
        <f t="shared" si="302"/>
        <v>110</v>
      </c>
      <c r="W244" s="35">
        <f t="shared" si="303"/>
        <v>54</v>
      </c>
      <c r="X244" s="34">
        <f t="shared" si="304"/>
        <v>614.24</v>
      </c>
      <c r="Y244" s="34">
        <f t="shared" si="305"/>
        <v>1979.36</v>
      </c>
      <c r="Z244" s="42"/>
      <c r="AA244" s="45" t="s">
        <v>58</v>
      </c>
      <c r="AB244" s="46">
        <f t="shared" ref="AB244:AH244" si="352">K244+R244</f>
        <v>47.05</v>
      </c>
      <c r="AC244" s="46">
        <f t="shared" si="352"/>
        <v>940.93</v>
      </c>
      <c r="AD244" s="46">
        <f t="shared" si="352"/>
        <v>624.18</v>
      </c>
      <c r="AE244" s="46">
        <f t="shared" si="352"/>
        <v>39.2</v>
      </c>
      <c r="AF244" s="46">
        <f t="shared" si="352"/>
        <v>220</v>
      </c>
      <c r="AG244" s="46">
        <f t="shared" si="352"/>
        <v>108</v>
      </c>
      <c r="AH244" s="46">
        <f t="shared" si="352"/>
        <v>1979.36</v>
      </c>
      <c r="AI244" s="45" t="s">
        <v>33</v>
      </c>
      <c r="AJ244" s="15"/>
    </row>
    <row r="245" s="18" customFormat="1" ht="19" customHeight="1" spans="1:36">
      <c r="A245" s="33">
        <f t="shared" si="290"/>
        <v>242</v>
      </c>
      <c r="B245" s="34" t="s">
        <v>342</v>
      </c>
      <c r="C245" s="58" t="s">
        <v>617</v>
      </c>
      <c r="D245" s="70" t="s">
        <v>618</v>
      </c>
      <c r="E245" s="67">
        <v>3920.55</v>
      </c>
      <c r="F245" s="35">
        <v>3920.55</v>
      </c>
      <c r="G245" s="35">
        <v>6241.75</v>
      </c>
      <c r="H245" s="35">
        <v>3920.55</v>
      </c>
      <c r="I245" s="60">
        <v>2200</v>
      </c>
      <c r="J245" s="35">
        <v>108</v>
      </c>
      <c r="K245" s="34">
        <f t="shared" si="291"/>
        <v>47.05</v>
      </c>
      <c r="L245" s="34">
        <f t="shared" si="292"/>
        <v>627.29</v>
      </c>
      <c r="M245" s="35">
        <f t="shared" si="293"/>
        <v>499.34</v>
      </c>
      <c r="N245" s="34">
        <f t="shared" si="294"/>
        <v>27.44</v>
      </c>
      <c r="O245" s="35">
        <f t="shared" si="295"/>
        <v>110</v>
      </c>
      <c r="P245" s="35">
        <f t="shared" si="296"/>
        <v>54</v>
      </c>
      <c r="Q245" s="35">
        <f t="shared" si="297"/>
        <v>1365.12</v>
      </c>
      <c r="R245" s="34">
        <f t="shared" si="298"/>
        <v>0</v>
      </c>
      <c r="S245" s="34">
        <f t="shared" si="299"/>
        <v>313.64</v>
      </c>
      <c r="T245" s="35">
        <f t="shared" si="300"/>
        <v>124.84</v>
      </c>
      <c r="U245" s="34">
        <f t="shared" si="301"/>
        <v>11.76</v>
      </c>
      <c r="V245" s="35">
        <f t="shared" si="302"/>
        <v>110</v>
      </c>
      <c r="W245" s="35">
        <f t="shared" si="303"/>
        <v>54</v>
      </c>
      <c r="X245" s="34">
        <f t="shared" si="304"/>
        <v>614.24</v>
      </c>
      <c r="Y245" s="34">
        <f t="shared" si="305"/>
        <v>1979.36</v>
      </c>
      <c r="Z245" s="42"/>
      <c r="AA245" s="45" t="s">
        <v>64</v>
      </c>
      <c r="AB245" s="46">
        <f t="shared" ref="AB245:AH245" si="353">K245+R245</f>
        <v>47.05</v>
      </c>
      <c r="AC245" s="46">
        <f t="shared" si="353"/>
        <v>940.93</v>
      </c>
      <c r="AD245" s="46">
        <f t="shared" si="353"/>
        <v>624.18</v>
      </c>
      <c r="AE245" s="46">
        <f t="shared" si="353"/>
        <v>39.2</v>
      </c>
      <c r="AF245" s="46">
        <f t="shared" si="353"/>
        <v>220</v>
      </c>
      <c r="AG245" s="46">
        <f t="shared" si="353"/>
        <v>108</v>
      </c>
      <c r="AH245" s="46">
        <f t="shared" si="353"/>
        <v>1979.36</v>
      </c>
      <c r="AI245" s="45" t="s">
        <v>33</v>
      </c>
      <c r="AJ245" s="15"/>
    </row>
    <row r="246" s="18" customFormat="1" ht="19" customHeight="1" spans="1:36">
      <c r="A246" s="33">
        <f t="shared" si="290"/>
        <v>243</v>
      </c>
      <c r="B246" s="34" t="s">
        <v>184</v>
      </c>
      <c r="C246" s="58" t="s">
        <v>619</v>
      </c>
      <c r="D246" s="70" t="s">
        <v>620</v>
      </c>
      <c r="E246" s="67">
        <v>3920.55</v>
      </c>
      <c r="F246" s="35">
        <v>3920.55</v>
      </c>
      <c r="G246" s="35">
        <v>6241.75</v>
      </c>
      <c r="H246" s="35">
        <v>3920.55</v>
      </c>
      <c r="I246" s="60">
        <v>0</v>
      </c>
      <c r="J246" s="35">
        <v>108</v>
      </c>
      <c r="K246" s="34">
        <f t="shared" si="291"/>
        <v>47.05</v>
      </c>
      <c r="L246" s="34">
        <f t="shared" si="292"/>
        <v>627.29</v>
      </c>
      <c r="M246" s="35">
        <f t="shared" si="293"/>
        <v>499.34</v>
      </c>
      <c r="N246" s="34">
        <f t="shared" si="294"/>
        <v>27.44</v>
      </c>
      <c r="O246" s="35">
        <f t="shared" si="295"/>
        <v>0</v>
      </c>
      <c r="P246" s="35">
        <f t="shared" si="296"/>
        <v>54</v>
      </c>
      <c r="Q246" s="35">
        <f t="shared" si="297"/>
        <v>1255.12</v>
      </c>
      <c r="R246" s="34">
        <f t="shared" si="298"/>
        <v>0</v>
      </c>
      <c r="S246" s="34">
        <f t="shared" si="299"/>
        <v>313.64</v>
      </c>
      <c r="T246" s="35">
        <f t="shared" si="300"/>
        <v>124.84</v>
      </c>
      <c r="U246" s="34">
        <f t="shared" si="301"/>
        <v>11.76</v>
      </c>
      <c r="V246" s="35">
        <f t="shared" si="302"/>
        <v>0</v>
      </c>
      <c r="W246" s="35">
        <f t="shared" si="303"/>
        <v>54</v>
      </c>
      <c r="X246" s="34">
        <f t="shared" si="304"/>
        <v>504.24</v>
      </c>
      <c r="Y246" s="34">
        <f t="shared" si="305"/>
        <v>1759.36</v>
      </c>
      <c r="Z246" s="42"/>
      <c r="AA246" s="45" t="s">
        <v>47</v>
      </c>
      <c r="AB246" s="46">
        <f t="shared" ref="AB246:AH246" si="354">K246+R246</f>
        <v>47.05</v>
      </c>
      <c r="AC246" s="46">
        <f t="shared" si="354"/>
        <v>940.93</v>
      </c>
      <c r="AD246" s="46">
        <f t="shared" si="354"/>
        <v>624.18</v>
      </c>
      <c r="AE246" s="46">
        <f t="shared" si="354"/>
        <v>39.2</v>
      </c>
      <c r="AF246" s="46">
        <f t="shared" si="354"/>
        <v>0</v>
      </c>
      <c r="AG246" s="46">
        <f t="shared" si="354"/>
        <v>108</v>
      </c>
      <c r="AH246" s="46">
        <f t="shared" si="354"/>
        <v>1759.36</v>
      </c>
      <c r="AI246" s="45" t="s">
        <v>33</v>
      </c>
      <c r="AJ246" s="15"/>
    </row>
    <row r="247" s="18" customFormat="1" ht="19" customHeight="1" spans="1:36">
      <c r="A247" s="33">
        <f t="shared" si="290"/>
        <v>244</v>
      </c>
      <c r="B247" s="34" t="s">
        <v>342</v>
      </c>
      <c r="C247" s="68" t="s">
        <v>621</v>
      </c>
      <c r="D247" s="71" t="s">
        <v>622</v>
      </c>
      <c r="E247" s="35">
        <v>3920.55</v>
      </c>
      <c r="F247" s="35">
        <v>3920.55</v>
      </c>
      <c r="G247" s="35">
        <v>6241.75</v>
      </c>
      <c r="H247" s="35">
        <v>3920.55</v>
      </c>
      <c r="I247" s="76">
        <v>2200</v>
      </c>
      <c r="J247" s="35">
        <v>108</v>
      </c>
      <c r="K247" s="34">
        <f t="shared" si="291"/>
        <v>47.05</v>
      </c>
      <c r="L247" s="34">
        <f t="shared" si="292"/>
        <v>627.29</v>
      </c>
      <c r="M247" s="35">
        <f t="shared" si="293"/>
        <v>499.34</v>
      </c>
      <c r="N247" s="34">
        <f t="shared" si="294"/>
        <v>27.44</v>
      </c>
      <c r="O247" s="35">
        <f t="shared" si="295"/>
        <v>110</v>
      </c>
      <c r="P247" s="35">
        <f t="shared" si="296"/>
        <v>54</v>
      </c>
      <c r="Q247" s="35">
        <f t="shared" si="297"/>
        <v>1365.12</v>
      </c>
      <c r="R247" s="34">
        <f t="shared" si="298"/>
        <v>0</v>
      </c>
      <c r="S247" s="34">
        <f t="shared" si="299"/>
        <v>313.64</v>
      </c>
      <c r="T247" s="35">
        <f t="shared" si="300"/>
        <v>124.84</v>
      </c>
      <c r="U247" s="34">
        <f t="shared" si="301"/>
        <v>11.76</v>
      </c>
      <c r="V247" s="35">
        <f t="shared" si="302"/>
        <v>110</v>
      </c>
      <c r="W247" s="35">
        <f t="shared" si="303"/>
        <v>54</v>
      </c>
      <c r="X247" s="34">
        <f t="shared" si="304"/>
        <v>614.24</v>
      </c>
      <c r="Y247" s="34">
        <f t="shared" si="305"/>
        <v>1979.36</v>
      </c>
      <c r="Z247" s="60"/>
      <c r="AA247" s="45" t="s">
        <v>64</v>
      </c>
      <c r="AB247" s="46">
        <f t="shared" ref="AB247:AH247" si="355">K247+R247</f>
        <v>47.05</v>
      </c>
      <c r="AC247" s="46">
        <f t="shared" si="355"/>
        <v>940.93</v>
      </c>
      <c r="AD247" s="46">
        <f t="shared" si="355"/>
        <v>624.18</v>
      </c>
      <c r="AE247" s="46">
        <f t="shared" si="355"/>
        <v>39.2</v>
      </c>
      <c r="AF247" s="46">
        <f t="shared" si="355"/>
        <v>220</v>
      </c>
      <c r="AG247" s="46">
        <f t="shared" si="355"/>
        <v>108</v>
      </c>
      <c r="AH247" s="46">
        <f t="shared" si="355"/>
        <v>1979.36</v>
      </c>
      <c r="AI247" s="45" t="s">
        <v>33</v>
      </c>
      <c r="AJ247" s="15"/>
    </row>
    <row r="248" s="21" customFormat="1" ht="19" customHeight="1" spans="1:36">
      <c r="A248" s="121">
        <f t="shared" si="290"/>
        <v>245</v>
      </c>
      <c r="B248" s="122" t="s">
        <v>342</v>
      </c>
      <c r="C248" s="152" t="s">
        <v>623</v>
      </c>
      <c r="D248" s="154" t="s">
        <v>624</v>
      </c>
      <c r="E248" s="125">
        <v>3920.55</v>
      </c>
      <c r="F248" s="125">
        <v>3920.55</v>
      </c>
      <c r="G248" s="125">
        <v>6241.75</v>
      </c>
      <c r="H248" s="125">
        <v>3920.55</v>
      </c>
      <c r="I248" s="149">
        <v>2200</v>
      </c>
      <c r="J248" s="125">
        <v>108</v>
      </c>
      <c r="K248" s="122">
        <f t="shared" si="291"/>
        <v>47.05</v>
      </c>
      <c r="L248" s="122">
        <f t="shared" si="292"/>
        <v>627.29</v>
      </c>
      <c r="M248" s="125">
        <f t="shared" si="293"/>
        <v>499.34</v>
      </c>
      <c r="N248" s="122">
        <f t="shared" si="294"/>
        <v>27.44</v>
      </c>
      <c r="O248" s="125">
        <f t="shared" si="295"/>
        <v>110</v>
      </c>
      <c r="P248" s="125">
        <f t="shared" si="296"/>
        <v>54</v>
      </c>
      <c r="Q248" s="125">
        <f t="shared" si="297"/>
        <v>1365.12</v>
      </c>
      <c r="R248" s="122">
        <f t="shared" si="298"/>
        <v>0</v>
      </c>
      <c r="S248" s="122">
        <f t="shared" si="299"/>
        <v>313.64</v>
      </c>
      <c r="T248" s="125">
        <f t="shared" si="300"/>
        <v>124.84</v>
      </c>
      <c r="U248" s="122">
        <f t="shared" si="301"/>
        <v>11.76</v>
      </c>
      <c r="V248" s="125">
        <f t="shared" si="302"/>
        <v>110</v>
      </c>
      <c r="W248" s="125">
        <f t="shared" si="303"/>
        <v>54</v>
      </c>
      <c r="X248" s="122">
        <f t="shared" si="304"/>
        <v>614.24</v>
      </c>
      <c r="Y248" s="122">
        <f t="shared" si="305"/>
        <v>1979.36</v>
      </c>
      <c r="Z248" s="142"/>
      <c r="AA248" s="143" t="s">
        <v>64</v>
      </c>
      <c r="AB248" s="144">
        <f t="shared" ref="AB248:AH248" si="356">K248+R248</f>
        <v>47.05</v>
      </c>
      <c r="AC248" s="144">
        <f t="shared" si="356"/>
        <v>940.93</v>
      </c>
      <c r="AD248" s="144">
        <f t="shared" si="356"/>
        <v>624.18</v>
      </c>
      <c r="AE248" s="144">
        <f t="shared" si="356"/>
        <v>39.2</v>
      </c>
      <c r="AF248" s="144">
        <f t="shared" si="356"/>
        <v>220</v>
      </c>
      <c r="AG248" s="144">
        <f t="shared" si="356"/>
        <v>108</v>
      </c>
      <c r="AH248" s="144">
        <f t="shared" si="356"/>
        <v>1979.36</v>
      </c>
      <c r="AI248" s="143" t="s">
        <v>33</v>
      </c>
      <c r="AJ248" s="146"/>
    </row>
    <row r="249" ht="19" customHeight="1" spans="1:36">
      <c r="A249" s="33">
        <f t="shared" si="290"/>
        <v>246</v>
      </c>
      <c r="B249" s="34" t="s">
        <v>265</v>
      </c>
      <c r="C249" s="54" t="s">
        <v>625</v>
      </c>
      <c r="D249" s="71" t="s">
        <v>626</v>
      </c>
      <c r="E249" s="35">
        <v>3920.55</v>
      </c>
      <c r="F249" s="35">
        <v>3920.55</v>
      </c>
      <c r="G249" s="35">
        <v>6241.75</v>
      </c>
      <c r="H249" s="35">
        <v>3920.55</v>
      </c>
      <c r="I249" s="76">
        <v>2200</v>
      </c>
      <c r="J249" s="35">
        <v>108</v>
      </c>
      <c r="K249" s="34">
        <f t="shared" si="291"/>
        <v>47.05</v>
      </c>
      <c r="L249" s="34">
        <f t="shared" si="292"/>
        <v>627.29</v>
      </c>
      <c r="M249" s="35">
        <f t="shared" si="293"/>
        <v>499.34</v>
      </c>
      <c r="N249" s="34">
        <f t="shared" si="294"/>
        <v>27.44</v>
      </c>
      <c r="O249" s="35">
        <f t="shared" si="295"/>
        <v>110</v>
      </c>
      <c r="P249" s="35">
        <f t="shared" si="296"/>
        <v>54</v>
      </c>
      <c r="Q249" s="35">
        <f t="shared" si="297"/>
        <v>1365.12</v>
      </c>
      <c r="R249" s="34">
        <f t="shared" si="298"/>
        <v>0</v>
      </c>
      <c r="S249" s="34">
        <f t="shared" si="299"/>
        <v>313.64</v>
      </c>
      <c r="T249" s="35">
        <f t="shared" si="300"/>
        <v>124.84</v>
      </c>
      <c r="U249" s="34">
        <f t="shared" si="301"/>
        <v>11.76</v>
      </c>
      <c r="V249" s="35">
        <f t="shared" si="302"/>
        <v>110</v>
      </c>
      <c r="W249" s="35">
        <f t="shared" si="303"/>
        <v>54</v>
      </c>
      <c r="X249" s="34">
        <f t="shared" si="304"/>
        <v>614.24</v>
      </c>
      <c r="Y249" s="34">
        <f t="shared" si="305"/>
        <v>1979.36</v>
      </c>
      <c r="Z249" s="42"/>
      <c r="AA249" s="45" t="s">
        <v>58</v>
      </c>
      <c r="AB249" s="46">
        <f t="shared" ref="AB249:AH249" si="357">K249+R249</f>
        <v>47.05</v>
      </c>
      <c r="AC249" s="46">
        <f t="shared" si="357"/>
        <v>940.93</v>
      </c>
      <c r="AD249" s="46">
        <f t="shared" si="357"/>
        <v>624.18</v>
      </c>
      <c r="AE249" s="46">
        <f t="shared" si="357"/>
        <v>39.2</v>
      </c>
      <c r="AF249" s="46">
        <f t="shared" si="357"/>
        <v>220</v>
      </c>
      <c r="AG249" s="46">
        <f t="shared" si="357"/>
        <v>108</v>
      </c>
      <c r="AH249" s="46">
        <f t="shared" si="357"/>
        <v>1979.36</v>
      </c>
      <c r="AI249" s="45" t="s">
        <v>33</v>
      </c>
      <c r="AJ249" s="15"/>
    </row>
    <row r="250" s="18" customFormat="1" ht="19" customHeight="1" spans="1:36">
      <c r="A250" s="33">
        <f t="shared" si="290"/>
        <v>247</v>
      </c>
      <c r="B250" s="34" t="s">
        <v>233</v>
      </c>
      <c r="C250" s="72" t="s">
        <v>627</v>
      </c>
      <c r="D250" s="73" t="s">
        <v>628</v>
      </c>
      <c r="E250" s="35">
        <v>3920.55</v>
      </c>
      <c r="F250" s="35">
        <v>3920.55</v>
      </c>
      <c r="G250" s="35">
        <v>6241.75</v>
      </c>
      <c r="H250" s="35">
        <v>3920.55</v>
      </c>
      <c r="I250" s="76">
        <v>2200</v>
      </c>
      <c r="J250" s="35">
        <v>108</v>
      </c>
      <c r="K250" s="34">
        <f t="shared" si="291"/>
        <v>47.05</v>
      </c>
      <c r="L250" s="34">
        <f t="shared" si="292"/>
        <v>627.29</v>
      </c>
      <c r="M250" s="35">
        <f t="shared" si="293"/>
        <v>499.34</v>
      </c>
      <c r="N250" s="34">
        <f t="shared" si="294"/>
        <v>27.44</v>
      </c>
      <c r="O250" s="35">
        <f t="shared" si="295"/>
        <v>110</v>
      </c>
      <c r="P250" s="35">
        <f t="shared" si="296"/>
        <v>54</v>
      </c>
      <c r="Q250" s="35">
        <f t="shared" si="297"/>
        <v>1365.12</v>
      </c>
      <c r="R250" s="34">
        <f t="shared" si="298"/>
        <v>0</v>
      </c>
      <c r="S250" s="34">
        <f t="shared" si="299"/>
        <v>313.64</v>
      </c>
      <c r="T250" s="35">
        <f t="shared" si="300"/>
        <v>124.84</v>
      </c>
      <c r="U250" s="34">
        <f t="shared" si="301"/>
        <v>11.76</v>
      </c>
      <c r="V250" s="35">
        <f t="shared" si="302"/>
        <v>110</v>
      </c>
      <c r="W250" s="35">
        <f t="shared" si="303"/>
        <v>54</v>
      </c>
      <c r="X250" s="34">
        <f t="shared" si="304"/>
        <v>614.24</v>
      </c>
      <c r="Y250" s="34">
        <f t="shared" si="305"/>
        <v>1979.36</v>
      </c>
      <c r="Z250" s="42"/>
      <c r="AA250" s="45" t="s">
        <v>55</v>
      </c>
      <c r="AB250" s="46">
        <f t="shared" ref="AB250:AH250" si="358">K250+R250</f>
        <v>47.05</v>
      </c>
      <c r="AC250" s="46">
        <f t="shared" si="358"/>
        <v>940.93</v>
      </c>
      <c r="AD250" s="46">
        <f t="shared" si="358"/>
        <v>624.18</v>
      </c>
      <c r="AE250" s="46">
        <f t="shared" si="358"/>
        <v>39.2</v>
      </c>
      <c r="AF250" s="46">
        <f t="shared" si="358"/>
        <v>220</v>
      </c>
      <c r="AG250" s="46">
        <f t="shared" si="358"/>
        <v>108</v>
      </c>
      <c r="AH250" s="46">
        <f t="shared" si="358"/>
        <v>1979.36</v>
      </c>
      <c r="AI250" s="45" t="s">
        <v>33</v>
      </c>
      <c r="AJ250" s="15"/>
    </row>
    <row r="251" s="18" customFormat="1" ht="19" customHeight="1" spans="1:36">
      <c r="A251" s="33">
        <f t="shared" si="290"/>
        <v>248</v>
      </c>
      <c r="B251" s="34" t="s">
        <v>265</v>
      </c>
      <c r="C251" s="72" t="s">
        <v>629</v>
      </c>
      <c r="D251" s="73" t="s">
        <v>630</v>
      </c>
      <c r="E251" s="35">
        <v>3920.55</v>
      </c>
      <c r="F251" s="35">
        <v>3920.55</v>
      </c>
      <c r="G251" s="35">
        <v>6241.75</v>
      </c>
      <c r="H251" s="35">
        <v>3920.55</v>
      </c>
      <c r="I251" s="76">
        <v>2200</v>
      </c>
      <c r="J251" s="35">
        <v>108</v>
      </c>
      <c r="K251" s="34">
        <f t="shared" si="291"/>
        <v>47.05</v>
      </c>
      <c r="L251" s="34">
        <f t="shared" si="292"/>
        <v>627.29</v>
      </c>
      <c r="M251" s="35">
        <f t="shared" si="293"/>
        <v>499.34</v>
      </c>
      <c r="N251" s="34">
        <f t="shared" si="294"/>
        <v>27.44</v>
      </c>
      <c r="O251" s="35">
        <f t="shared" si="295"/>
        <v>110</v>
      </c>
      <c r="P251" s="35">
        <f t="shared" si="296"/>
        <v>54</v>
      </c>
      <c r="Q251" s="35">
        <f t="shared" si="297"/>
        <v>1365.12</v>
      </c>
      <c r="R251" s="34">
        <f t="shared" si="298"/>
        <v>0</v>
      </c>
      <c r="S251" s="34">
        <f t="shared" si="299"/>
        <v>313.64</v>
      </c>
      <c r="T251" s="35">
        <f t="shared" si="300"/>
        <v>124.84</v>
      </c>
      <c r="U251" s="34">
        <f t="shared" si="301"/>
        <v>11.76</v>
      </c>
      <c r="V251" s="35">
        <f t="shared" si="302"/>
        <v>110</v>
      </c>
      <c r="W251" s="35">
        <f t="shared" si="303"/>
        <v>54</v>
      </c>
      <c r="X251" s="34">
        <f t="shared" si="304"/>
        <v>614.24</v>
      </c>
      <c r="Y251" s="34">
        <f t="shared" si="305"/>
        <v>1979.36</v>
      </c>
      <c r="Z251" s="42"/>
      <c r="AA251" s="45" t="s">
        <v>58</v>
      </c>
      <c r="AB251" s="46">
        <f t="shared" ref="AB251:AH251" si="359">K251+R251</f>
        <v>47.05</v>
      </c>
      <c r="AC251" s="46">
        <f t="shared" si="359"/>
        <v>940.93</v>
      </c>
      <c r="AD251" s="46">
        <f t="shared" si="359"/>
        <v>624.18</v>
      </c>
      <c r="AE251" s="46">
        <f t="shared" si="359"/>
        <v>39.2</v>
      </c>
      <c r="AF251" s="46">
        <f t="shared" si="359"/>
        <v>220</v>
      </c>
      <c r="AG251" s="46">
        <f t="shared" si="359"/>
        <v>108</v>
      </c>
      <c r="AH251" s="46">
        <f t="shared" si="359"/>
        <v>1979.36</v>
      </c>
      <c r="AI251" s="45" t="s">
        <v>33</v>
      </c>
      <c r="AJ251" s="15"/>
    </row>
    <row r="252" s="18" customFormat="1" ht="19" customHeight="1" spans="1:36">
      <c r="A252" s="33">
        <f t="shared" ref="A252:A304" si="360">ROW()-3</f>
        <v>249</v>
      </c>
      <c r="B252" s="34" t="s">
        <v>105</v>
      </c>
      <c r="C252" s="72" t="s">
        <v>631</v>
      </c>
      <c r="D252" s="73" t="s">
        <v>632</v>
      </c>
      <c r="E252" s="35">
        <v>3920.55</v>
      </c>
      <c r="F252" s="35">
        <v>3920.55</v>
      </c>
      <c r="G252" s="35">
        <v>6241.75</v>
      </c>
      <c r="H252" s="35">
        <v>3920.55</v>
      </c>
      <c r="I252" s="76">
        <v>0</v>
      </c>
      <c r="J252" s="35">
        <v>108</v>
      </c>
      <c r="K252" s="34">
        <f t="shared" ref="K252:K304" si="361">ROUND(E252*0.012,2)</f>
        <v>47.05</v>
      </c>
      <c r="L252" s="34">
        <f t="shared" ref="L252:L304" si="362">ROUND(F252*0.16,2)</f>
        <v>627.29</v>
      </c>
      <c r="M252" s="35">
        <f t="shared" ref="M252:M304" si="363">ROUND(G252*0.08,2)</f>
        <v>499.34</v>
      </c>
      <c r="N252" s="34">
        <f t="shared" ref="N252:N304" si="364">ROUND(H252*0.007,2)</f>
        <v>27.44</v>
      </c>
      <c r="O252" s="35">
        <f t="shared" ref="O252:O304" si="365">I252*5%</f>
        <v>0</v>
      </c>
      <c r="P252" s="35">
        <f t="shared" ref="P252:P304" si="366">J252*50%</f>
        <v>54</v>
      </c>
      <c r="Q252" s="35">
        <f t="shared" ref="Q252:Q304" si="367">SUM(K252:P252)</f>
        <v>1255.12</v>
      </c>
      <c r="R252" s="34">
        <f t="shared" ref="R252:R304" si="368">E252*0</f>
        <v>0</v>
      </c>
      <c r="S252" s="34">
        <f t="shared" ref="S252:S304" si="369">ROUND(F252*0.08,2)</f>
        <v>313.64</v>
      </c>
      <c r="T252" s="35">
        <f t="shared" ref="T252:T304" si="370">ROUND(G252*0.02,2)</f>
        <v>124.84</v>
      </c>
      <c r="U252" s="34">
        <f t="shared" ref="U252:U304" si="371">ROUND(H252*0.003,2)</f>
        <v>11.76</v>
      </c>
      <c r="V252" s="35">
        <f t="shared" ref="V252:V304" si="372">I252*5%</f>
        <v>0</v>
      </c>
      <c r="W252" s="35">
        <f t="shared" ref="W252:W304" si="373">J252*50%</f>
        <v>54</v>
      </c>
      <c r="X252" s="34">
        <f t="shared" ref="X252:X304" si="374">SUM(R252:W252)</f>
        <v>504.24</v>
      </c>
      <c r="Y252" s="34">
        <f t="shared" ref="Y252:Y304" si="375">Q252+X252</f>
        <v>1759.36</v>
      </c>
      <c r="Z252" s="42"/>
      <c r="AA252" s="45" t="s">
        <v>57</v>
      </c>
      <c r="AB252" s="46">
        <f t="shared" ref="AB252:AH252" si="376">K252+R252</f>
        <v>47.05</v>
      </c>
      <c r="AC252" s="46">
        <f t="shared" si="376"/>
        <v>940.93</v>
      </c>
      <c r="AD252" s="46">
        <f t="shared" si="376"/>
        <v>624.18</v>
      </c>
      <c r="AE252" s="46">
        <f t="shared" si="376"/>
        <v>39.2</v>
      </c>
      <c r="AF252" s="46">
        <f t="shared" si="376"/>
        <v>0</v>
      </c>
      <c r="AG252" s="46">
        <f t="shared" si="376"/>
        <v>108</v>
      </c>
      <c r="AH252" s="46">
        <f t="shared" si="376"/>
        <v>1759.36</v>
      </c>
      <c r="AI252" s="45" t="s">
        <v>33</v>
      </c>
      <c r="AJ252" s="15"/>
    </row>
    <row r="253" s="18" customFormat="1" ht="19" customHeight="1" spans="1:36">
      <c r="A253" s="33">
        <f t="shared" si="360"/>
        <v>250</v>
      </c>
      <c r="B253" s="34" t="s">
        <v>108</v>
      </c>
      <c r="C253" s="72" t="s">
        <v>633</v>
      </c>
      <c r="D253" s="73" t="s">
        <v>634</v>
      </c>
      <c r="E253" s="35">
        <v>3920.55</v>
      </c>
      <c r="F253" s="35">
        <v>3920.55</v>
      </c>
      <c r="G253" s="35">
        <v>6241.75</v>
      </c>
      <c r="H253" s="35">
        <v>3920.55</v>
      </c>
      <c r="I253" s="76">
        <v>3180</v>
      </c>
      <c r="J253" s="35">
        <v>108</v>
      </c>
      <c r="K253" s="34">
        <f t="shared" si="361"/>
        <v>47.05</v>
      </c>
      <c r="L253" s="34">
        <f t="shared" si="362"/>
        <v>627.29</v>
      </c>
      <c r="M253" s="35">
        <f t="shared" si="363"/>
        <v>499.34</v>
      </c>
      <c r="N253" s="34">
        <f t="shared" si="364"/>
        <v>27.44</v>
      </c>
      <c r="O253" s="35">
        <f t="shared" si="365"/>
        <v>159</v>
      </c>
      <c r="P253" s="35">
        <f t="shared" si="366"/>
        <v>54</v>
      </c>
      <c r="Q253" s="35">
        <f t="shared" si="367"/>
        <v>1414.12</v>
      </c>
      <c r="R253" s="34">
        <f t="shared" si="368"/>
        <v>0</v>
      </c>
      <c r="S253" s="34">
        <f t="shared" si="369"/>
        <v>313.64</v>
      </c>
      <c r="T253" s="35">
        <f t="shared" si="370"/>
        <v>124.84</v>
      </c>
      <c r="U253" s="34">
        <f t="shared" si="371"/>
        <v>11.76</v>
      </c>
      <c r="V253" s="35">
        <f t="shared" si="372"/>
        <v>159</v>
      </c>
      <c r="W253" s="35">
        <f t="shared" si="373"/>
        <v>54</v>
      </c>
      <c r="X253" s="34">
        <f t="shared" si="374"/>
        <v>663.24</v>
      </c>
      <c r="Y253" s="34">
        <f t="shared" si="375"/>
        <v>2077.36</v>
      </c>
      <c r="Z253" s="42"/>
      <c r="AA253" s="45" t="s">
        <v>53</v>
      </c>
      <c r="AB253" s="46">
        <f t="shared" ref="AB253:AH253" si="377">K253+R253</f>
        <v>47.05</v>
      </c>
      <c r="AC253" s="46">
        <f t="shared" si="377"/>
        <v>940.93</v>
      </c>
      <c r="AD253" s="46">
        <f t="shared" si="377"/>
        <v>624.18</v>
      </c>
      <c r="AE253" s="46">
        <f t="shared" si="377"/>
        <v>39.2</v>
      </c>
      <c r="AF253" s="46">
        <f t="shared" si="377"/>
        <v>318</v>
      </c>
      <c r="AG253" s="46">
        <f t="shared" si="377"/>
        <v>108</v>
      </c>
      <c r="AH253" s="46">
        <f t="shared" si="377"/>
        <v>2077.36</v>
      </c>
      <c r="AI253" s="45" t="s">
        <v>35</v>
      </c>
      <c r="AJ253" s="15"/>
    </row>
    <row r="254" s="18" customFormat="1" ht="19" customHeight="1" spans="1:36">
      <c r="A254" s="33">
        <f t="shared" si="360"/>
        <v>251</v>
      </c>
      <c r="B254" s="34" t="s">
        <v>176</v>
      </c>
      <c r="C254" s="72" t="s">
        <v>635</v>
      </c>
      <c r="D254" s="73" t="s">
        <v>636</v>
      </c>
      <c r="E254" s="35">
        <v>3920.55</v>
      </c>
      <c r="F254" s="35">
        <v>3920.55</v>
      </c>
      <c r="G254" s="35">
        <v>6241.75</v>
      </c>
      <c r="H254" s="35">
        <v>3920.55</v>
      </c>
      <c r="I254" s="76">
        <v>8500</v>
      </c>
      <c r="J254" s="35">
        <v>108</v>
      </c>
      <c r="K254" s="34">
        <f t="shared" si="361"/>
        <v>47.05</v>
      </c>
      <c r="L254" s="34">
        <f t="shared" si="362"/>
        <v>627.29</v>
      </c>
      <c r="M254" s="35">
        <f t="shared" si="363"/>
        <v>499.34</v>
      </c>
      <c r="N254" s="34">
        <f t="shared" si="364"/>
        <v>27.44</v>
      </c>
      <c r="O254" s="35">
        <f t="shared" si="365"/>
        <v>425</v>
      </c>
      <c r="P254" s="35">
        <f t="shared" si="366"/>
        <v>54</v>
      </c>
      <c r="Q254" s="35">
        <f t="shared" si="367"/>
        <v>1680.12</v>
      </c>
      <c r="R254" s="34">
        <f t="shared" si="368"/>
        <v>0</v>
      </c>
      <c r="S254" s="34">
        <f t="shared" si="369"/>
        <v>313.64</v>
      </c>
      <c r="T254" s="35">
        <f t="shared" si="370"/>
        <v>124.84</v>
      </c>
      <c r="U254" s="34">
        <f t="shared" si="371"/>
        <v>11.76</v>
      </c>
      <c r="V254" s="35">
        <f t="shared" si="372"/>
        <v>425</v>
      </c>
      <c r="W254" s="35">
        <f t="shared" si="373"/>
        <v>54</v>
      </c>
      <c r="X254" s="34">
        <f t="shared" si="374"/>
        <v>929.24</v>
      </c>
      <c r="Y254" s="34">
        <f t="shared" si="375"/>
        <v>2609.36</v>
      </c>
      <c r="Z254" s="42"/>
      <c r="AA254" s="45" t="s">
        <v>76</v>
      </c>
      <c r="AB254" s="46">
        <f t="shared" ref="AB254:AH254" si="378">K254+R254</f>
        <v>47.05</v>
      </c>
      <c r="AC254" s="46">
        <f t="shared" si="378"/>
        <v>940.93</v>
      </c>
      <c r="AD254" s="46">
        <f t="shared" si="378"/>
        <v>624.18</v>
      </c>
      <c r="AE254" s="46">
        <f t="shared" si="378"/>
        <v>39.2</v>
      </c>
      <c r="AF254" s="46">
        <f t="shared" si="378"/>
        <v>850</v>
      </c>
      <c r="AG254" s="46">
        <f t="shared" si="378"/>
        <v>108</v>
      </c>
      <c r="AH254" s="46">
        <f t="shared" si="378"/>
        <v>2609.36</v>
      </c>
      <c r="AI254" s="45" t="s">
        <v>31</v>
      </c>
      <c r="AJ254" s="15"/>
    </row>
    <row r="255" s="18" customFormat="1" ht="19" customHeight="1" spans="1:36">
      <c r="A255" s="33">
        <f t="shared" si="360"/>
        <v>252</v>
      </c>
      <c r="B255" s="34" t="s">
        <v>114</v>
      </c>
      <c r="C255" s="72" t="s">
        <v>637</v>
      </c>
      <c r="D255" s="73" t="s">
        <v>638</v>
      </c>
      <c r="E255" s="35">
        <v>3920.55</v>
      </c>
      <c r="F255" s="35">
        <v>3920.55</v>
      </c>
      <c r="G255" s="35">
        <v>6241.75</v>
      </c>
      <c r="H255" s="35">
        <v>3920.55</v>
      </c>
      <c r="I255" s="76">
        <v>3180</v>
      </c>
      <c r="J255" s="35">
        <v>108</v>
      </c>
      <c r="K255" s="34">
        <f t="shared" si="361"/>
        <v>47.05</v>
      </c>
      <c r="L255" s="34">
        <f t="shared" si="362"/>
        <v>627.29</v>
      </c>
      <c r="M255" s="35">
        <f t="shared" si="363"/>
        <v>499.34</v>
      </c>
      <c r="N255" s="34">
        <f t="shared" si="364"/>
        <v>27.44</v>
      </c>
      <c r="O255" s="35">
        <f t="shared" si="365"/>
        <v>159</v>
      </c>
      <c r="P255" s="35">
        <f t="shared" si="366"/>
        <v>54</v>
      </c>
      <c r="Q255" s="35">
        <f t="shared" si="367"/>
        <v>1414.12</v>
      </c>
      <c r="R255" s="34">
        <f t="shared" si="368"/>
        <v>0</v>
      </c>
      <c r="S255" s="34">
        <f t="shared" si="369"/>
        <v>313.64</v>
      </c>
      <c r="T255" s="35">
        <f t="shared" si="370"/>
        <v>124.84</v>
      </c>
      <c r="U255" s="34">
        <f t="shared" si="371"/>
        <v>11.76</v>
      </c>
      <c r="V255" s="35">
        <f t="shared" si="372"/>
        <v>159</v>
      </c>
      <c r="W255" s="35">
        <f t="shared" si="373"/>
        <v>54</v>
      </c>
      <c r="X255" s="34">
        <f t="shared" si="374"/>
        <v>663.24</v>
      </c>
      <c r="Y255" s="34">
        <f t="shared" si="375"/>
        <v>2077.36</v>
      </c>
      <c r="Z255" s="42"/>
      <c r="AA255" s="45" t="s">
        <v>69</v>
      </c>
      <c r="AB255" s="46">
        <f t="shared" ref="AB255:AH255" si="379">K255+R255</f>
        <v>47.05</v>
      </c>
      <c r="AC255" s="46">
        <f t="shared" si="379"/>
        <v>940.93</v>
      </c>
      <c r="AD255" s="46">
        <f t="shared" si="379"/>
        <v>624.18</v>
      </c>
      <c r="AE255" s="46">
        <f t="shared" si="379"/>
        <v>39.2</v>
      </c>
      <c r="AF255" s="46">
        <f t="shared" si="379"/>
        <v>318</v>
      </c>
      <c r="AG255" s="46">
        <f t="shared" si="379"/>
        <v>108</v>
      </c>
      <c r="AH255" s="46">
        <f t="shared" si="379"/>
        <v>2077.36</v>
      </c>
      <c r="AI255" s="45" t="s">
        <v>35</v>
      </c>
      <c r="AJ255" s="15"/>
    </row>
    <row r="256" s="18" customFormat="1" ht="19" customHeight="1" spans="1:36">
      <c r="A256" s="33">
        <f t="shared" si="360"/>
        <v>253</v>
      </c>
      <c r="B256" s="34" t="s">
        <v>111</v>
      </c>
      <c r="C256" s="72" t="s">
        <v>639</v>
      </c>
      <c r="D256" s="73" t="s">
        <v>640</v>
      </c>
      <c r="E256" s="35">
        <v>3920.55</v>
      </c>
      <c r="F256" s="35">
        <v>3920.55</v>
      </c>
      <c r="G256" s="35">
        <v>6241.75</v>
      </c>
      <c r="H256" s="35">
        <v>3920.55</v>
      </c>
      <c r="I256" s="76">
        <v>2200</v>
      </c>
      <c r="J256" s="35">
        <v>108</v>
      </c>
      <c r="K256" s="34">
        <f t="shared" si="361"/>
        <v>47.05</v>
      </c>
      <c r="L256" s="34">
        <f t="shared" si="362"/>
        <v>627.29</v>
      </c>
      <c r="M256" s="35">
        <f t="shared" si="363"/>
        <v>499.34</v>
      </c>
      <c r="N256" s="34">
        <f t="shared" si="364"/>
        <v>27.44</v>
      </c>
      <c r="O256" s="35">
        <f t="shared" si="365"/>
        <v>110</v>
      </c>
      <c r="P256" s="35">
        <f t="shared" si="366"/>
        <v>54</v>
      </c>
      <c r="Q256" s="35">
        <f t="shared" si="367"/>
        <v>1365.12</v>
      </c>
      <c r="R256" s="34">
        <f t="shared" si="368"/>
        <v>0</v>
      </c>
      <c r="S256" s="34">
        <f t="shared" si="369"/>
        <v>313.64</v>
      </c>
      <c r="T256" s="35">
        <f t="shared" si="370"/>
        <v>124.84</v>
      </c>
      <c r="U256" s="34">
        <f t="shared" si="371"/>
        <v>11.76</v>
      </c>
      <c r="V256" s="35">
        <f t="shared" si="372"/>
        <v>110</v>
      </c>
      <c r="W256" s="35">
        <f t="shared" si="373"/>
        <v>54</v>
      </c>
      <c r="X256" s="34">
        <f t="shared" si="374"/>
        <v>614.24</v>
      </c>
      <c r="Y256" s="34">
        <f t="shared" si="375"/>
        <v>1979.36</v>
      </c>
      <c r="Z256" s="42"/>
      <c r="AA256" s="45" t="s">
        <v>63</v>
      </c>
      <c r="AB256" s="46">
        <f t="shared" ref="AB256:AH256" si="380">K256+R256</f>
        <v>47.05</v>
      </c>
      <c r="AC256" s="46">
        <f t="shared" si="380"/>
        <v>940.93</v>
      </c>
      <c r="AD256" s="46">
        <f t="shared" si="380"/>
        <v>624.18</v>
      </c>
      <c r="AE256" s="46">
        <f t="shared" si="380"/>
        <v>39.2</v>
      </c>
      <c r="AF256" s="46">
        <f t="shared" si="380"/>
        <v>220</v>
      </c>
      <c r="AG256" s="46">
        <f t="shared" si="380"/>
        <v>108</v>
      </c>
      <c r="AH256" s="46">
        <f t="shared" si="380"/>
        <v>1979.36</v>
      </c>
      <c r="AI256" s="45" t="s">
        <v>33</v>
      </c>
      <c r="AJ256" s="15"/>
    </row>
    <row r="257" s="18" customFormat="1" ht="19" customHeight="1" spans="1:36">
      <c r="A257" s="33">
        <f t="shared" si="360"/>
        <v>254</v>
      </c>
      <c r="B257" s="34" t="s">
        <v>114</v>
      </c>
      <c r="C257" s="74" t="s">
        <v>641</v>
      </c>
      <c r="D257" s="65" t="s">
        <v>642</v>
      </c>
      <c r="E257" s="35">
        <v>3920.55</v>
      </c>
      <c r="F257" s="35">
        <v>3920.55</v>
      </c>
      <c r="G257" s="35">
        <v>6241.75</v>
      </c>
      <c r="H257" s="35">
        <v>3920.55</v>
      </c>
      <c r="I257" s="76">
        <v>3180</v>
      </c>
      <c r="J257" s="35">
        <v>108</v>
      </c>
      <c r="K257" s="34">
        <f t="shared" si="361"/>
        <v>47.05</v>
      </c>
      <c r="L257" s="34">
        <f t="shared" si="362"/>
        <v>627.29</v>
      </c>
      <c r="M257" s="35">
        <f t="shared" si="363"/>
        <v>499.34</v>
      </c>
      <c r="N257" s="34">
        <f t="shared" si="364"/>
        <v>27.44</v>
      </c>
      <c r="O257" s="35">
        <f t="shared" si="365"/>
        <v>159</v>
      </c>
      <c r="P257" s="35">
        <f t="shared" si="366"/>
        <v>54</v>
      </c>
      <c r="Q257" s="35">
        <f t="shared" si="367"/>
        <v>1414.12</v>
      </c>
      <c r="R257" s="34">
        <f t="shared" si="368"/>
        <v>0</v>
      </c>
      <c r="S257" s="34">
        <f t="shared" si="369"/>
        <v>313.64</v>
      </c>
      <c r="T257" s="35">
        <f t="shared" si="370"/>
        <v>124.84</v>
      </c>
      <c r="U257" s="34">
        <f t="shared" si="371"/>
        <v>11.76</v>
      </c>
      <c r="V257" s="35">
        <f t="shared" si="372"/>
        <v>159</v>
      </c>
      <c r="W257" s="35">
        <f t="shared" si="373"/>
        <v>54</v>
      </c>
      <c r="X257" s="34">
        <f t="shared" si="374"/>
        <v>663.24</v>
      </c>
      <c r="Y257" s="34">
        <f t="shared" si="375"/>
        <v>2077.36</v>
      </c>
      <c r="Z257" s="42"/>
      <c r="AA257" s="45" t="s">
        <v>69</v>
      </c>
      <c r="AB257" s="46">
        <f t="shared" ref="AB257:AH257" si="381">K257+R257</f>
        <v>47.05</v>
      </c>
      <c r="AC257" s="46">
        <f t="shared" si="381"/>
        <v>940.93</v>
      </c>
      <c r="AD257" s="46">
        <f t="shared" si="381"/>
        <v>624.18</v>
      </c>
      <c r="AE257" s="46">
        <f t="shared" si="381"/>
        <v>39.2</v>
      </c>
      <c r="AF257" s="46">
        <f t="shared" si="381"/>
        <v>318</v>
      </c>
      <c r="AG257" s="46">
        <f t="shared" si="381"/>
        <v>108</v>
      </c>
      <c r="AH257" s="46">
        <f t="shared" si="381"/>
        <v>2077.36</v>
      </c>
      <c r="AI257" s="45" t="s">
        <v>35</v>
      </c>
      <c r="AJ257" s="15"/>
    </row>
    <row r="258" s="18" customFormat="1" ht="19" customHeight="1" spans="1:36">
      <c r="A258" s="33">
        <f t="shared" si="360"/>
        <v>255</v>
      </c>
      <c r="B258" s="34" t="s">
        <v>265</v>
      </c>
      <c r="C258" s="58" t="s">
        <v>643</v>
      </c>
      <c r="D258" s="70" t="s">
        <v>644</v>
      </c>
      <c r="E258" s="67">
        <v>3920.55</v>
      </c>
      <c r="F258" s="35">
        <v>3920.55</v>
      </c>
      <c r="G258" s="35">
        <v>6241.75</v>
      </c>
      <c r="H258" s="35">
        <v>3920.55</v>
      </c>
      <c r="I258" s="60">
        <v>2200</v>
      </c>
      <c r="J258" s="35">
        <v>108</v>
      </c>
      <c r="K258" s="34">
        <f t="shared" si="361"/>
        <v>47.05</v>
      </c>
      <c r="L258" s="34">
        <f t="shared" si="362"/>
        <v>627.29</v>
      </c>
      <c r="M258" s="35">
        <f t="shared" si="363"/>
        <v>499.34</v>
      </c>
      <c r="N258" s="34">
        <f t="shared" si="364"/>
        <v>27.44</v>
      </c>
      <c r="O258" s="35">
        <f t="shared" si="365"/>
        <v>110</v>
      </c>
      <c r="P258" s="35">
        <f t="shared" si="366"/>
        <v>54</v>
      </c>
      <c r="Q258" s="35">
        <f t="shared" si="367"/>
        <v>1365.12</v>
      </c>
      <c r="R258" s="34">
        <f t="shared" si="368"/>
        <v>0</v>
      </c>
      <c r="S258" s="34">
        <f t="shared" si="369"/>
        <v>313.64</v>
      </c>
      <c r="T258" s="35">
        <f t="shared" si="370"/>
        <v>124.84</v>
      </c>
      <c r="U258" s="34">
        <f t="shared" si="371"/>
        <v>11.76</v>
      </c>
      <c r="V258" s="35">
        <f t="shared" si="372"/>
        <v>110</v>
      </c>
      <c r="W258" s="35">
        <f t="shared" si="373"/>
        <v>54</v>
      </c>
      <c r="X258" s="34">
        <f t="shared" si="374"/>
        <v>614.24</v>
      </c>
      <c r="Y258" s="34">
        <f t="shared" si="375"/>
        <v>1979.36</v>
      </c>
      <c r="Z258" s="42"/>
      <c r="AA258" s="45" t="s">
        <v>58</v>
      </c>
      <c r="AB258" s="46">
        <f t="shared" ref="AB258:AH258" si="382">K258+R258</f>
        <v>47.05</v>
      </c>
      <c r="AC258" s="46">
        <f t="shared" si="382"/>
        <v>940.93</v>
      </c>
      <c r="AD258" s="46">
        <f t="shared" si="382"/>
        <v>624.18</v>
      </c>
      <c r="AE258" s="46">
        <f t="shared" si="382"/>
        <v>39.2</v>
      </c>
      <c r="AF258" s="46">
        <f t="shared" si="382"/>
        <v>220</v>
      </c>
      <c r="AG258" s="46">
        <f t="shared" si="382"/>
        <v>108</v>
      </c>
      <c r="AH258" s="46">
        <f t="shared" si="382"/>
        <v>1979.36</v>
      </c>
      <c r="AI258" s="45" t="s">
        <v>33</v>
      </c>
      <c r="AJ258" s="15"/>
    </row>
    <row r="259" ht="20" customHeight="1" spans="1:36">
      <c r="A259" s="33">
        <f t="shared" si="360"/>
        <v>256</v>
      </c>
      <c r="B259" s="34" t="s">
        <v>233</v>
      </c>
      <c r="C259" s="72" t="s">
        <v>645</v>
      </c>
      <c r="D259" s="73" t="s">
        <v>646</v>
      </c>
      <c r="E259" s="35">
        <v>3920.55</v>
      </c>
      <c r="F259" s="35">
        <v>3920.55</v>
      </c>
      <c r="G259" s="35">
        <v>6241.75</v>
      </c>
      <c r="H259" s="35">
        <v>3920.55</v>
      </c>
      <c r="I259" s="76">
        <v>2200</v>
      </c>
      <c r="J259" s="35">
        <v>108</v>
      </c>
      <c r="K259" s="34">
        <f t="shared" si="361"/>
        <v>47.05</v>
      </c>
      <c r="L259" s="34">
        <f t="shared" si="362"/>
        <v>627.29</v>
      </c>
      <c r="M259" s="35">
        <f t="shared" si="363"/>
        <v>499.34</v>
      </c>
      <c r="N259" s="34">
        <f t="shared" si="364"/>
        <v>27.44</v>
      </c>
      <c r="O259" s="35">
        <f t="shared" si="365"/>
        <v>110</v>
      </c>
      <c r="P259" s="35">
        <f t="shared" si="366"/>
        <v>54</v>
      </c>
      <c r="Q259" s="35">
        <f t="shared" si="367"/>
        <v>1365.12</v>
      </c>
      <c r="R259" s="34">
        <f t="shared" si="368"/>
        <v>0</v>
      </c>
      <c r="S259" s="34">
        <f t="shared" si="369"/>
        <v>313.64</v>
      </c>
      <c r="T259" s="35">
        <f t="shared" si="370"/>
        <v>124.84</v>
      </c>
      <c r="U259" s="34">
        <f t="shared" si="371"/>
        <v>11.76</v>
      </c>
      <c r="V259" s="35">
        <f t="shared" si="372"/>
        <v>110</v>
      </c>
      <c r="W259" s="35">
        <f t="shared" si="373"/>
        <v>54</v>
      </c>
      <c r="X259" s="34">
        <f t="shared" si="374"/>
        <v>614.24</v>
      </c>
      <c r="Y259" s="34">
        <f t="shared" si="375"/>
        <v>1979.36</v>
      </c>
      <c r="Z259" s="42"/>
      <c r="AA259" s="45" t="s">
        <v>55</v>
      </c>
      <c r="AB259" s="46">
        <f t="shared" ref="AB259:AH259" si="383">K259+R259</f>
        <v>47.05</v>
      </c>
      <c r="AC259" s="46">
        <f t="shared" si="383"/>
        <v>940.93</v>
      </c>
      <c r="AD259" s="46">
        <f t="shared" si="383"/>
        <v>624.18</v>
      </c>
      <c r="AE259" s="46">
        <f t="shared" si="383"/>
        <v>39.2</v>
      </c>
      <c r="AF259" s="46">
        <f t="shared" si="383"/>
        <v>220</v>
      </c>
      <c r="AG259" s="46">
        <f t="shared" si="383"/>
        <v>108</v>
      </c>
      <c r="AH259" s="46">
        <f t="shared" si="383"/>
        <v>1979.36</v>
      </c>
      <c r="AI259" s="45" t="s">
        <v>33</v>
      </c>
      <c r="AJ259" s="15"/>
    </row>
    <row r="260" s="18" customFormat="1" ht="19" customHeight="1" spans="1:36">
      <c r="A260" s="33">
        <f t="shared" si="360"/>
        <v>257</v>
      </c>
      <c r="B260" s="34" t="s">
        <v>233</v>
      </c>
      <c r="C260" s="74" t="s">
        <v>647</v>
      </c>
      <c r="D260" s="65" t="s">
        <v>648</v>
      </c>
      <c r="E260" s="35">
        <v>3920.55</v>
      </c>
      <c r="F260" s="35">
        <v>3920.55</v>
      </c>
      <c r="G260" s="35">
        <v>6241.75</v>
      </c>
      <c r="H260" s="35">
        <v>3920.55</v>
      </c>
      <c r="I260" s="76">
        <v>2200</v>
      </c>
      <c r="J260" s="35">
        <v>108</v>
      </c>
      <c r="K260" s="34">
        <f t="shared" si="361"/>
        <v>47.05</v>
      </c>
      <c r="L260" s="34">
        <f t="shared" si="362"/>
        <v>627.29</v>
      </c>
      <c r="M260" s="35">
        <f t="shared" si="363"/>
        <v>499.34</v>
      </c>
      <c r="N260" s="34">
        <f t="shared" si="364"/>
        <v>27.44</v>
      </c>
      <c r="O260" s="35">
        <f t="shared" si="365"/>
        <v>110</v>
      </c>
      <c r="P260" s="35">
        <f t="shared" si="366"/>
        <v>54</v>
      </c>
      <c r="Q260" s="35">
        <f t="shared" si="367"/>
        <v>1365.12</v>
      </c>
      <c r="R260" s="34">
        <f t="shared" si="368"/>
        <v>0</v>
      </c>
      <c r="S260" s="34">
        <f t="shared" si="369"/>
        <v>313.64</v>
      </c>
      <c r="T260" s="35">
        <f t="shared" si="370"/>
        <v>124.84</v>
      </c>
      <c r="U260" s="34">
        <f t="shared" si="371"/>
        <v>11.76</v>
      </c>
      <c r="V260" s="35">
        <f t="shared" si="372"/>
        <v>110</v>
      </c>
      <c r="W260" s="35">
        <f t="shared" si="373"/>
        <v>54</v>
      </c>
      <c r="X260" s="34">
        <f t="shared" si="374"/>
        <v>614.24</v>
      </c>
      <c r="Y260" s="34">
        <f t="shared" si="375"/>
        <v>1979.36</v>
      </c>
      <c r="Z260" s="42"/>
      <c r="AA260" s="45" t="s">
        <v>55</v>
      </c>
      <c r="AB260" s="46">
        <f t="shared" ref="AB260:AH260" si="384">K260+R260</f>
        <v>47.05</v>
      </c>
      <c r="AC260" s="46">
        <f t="shared" si="384"/>
        <v>940.93</v>
      </c>
      <c r="AD260" s="46">
        <f t="shared" si="384"/>
        <v>624.18</v>
      </c>
      <c r="AE260" s="46">
        <f t="shared" si="384"/>
        <v>39.2</v>
      </c>
      <c r="AF260" s="46">
        <f t="shared" si="384"/>
        <v>220</v>
      </c>
      <c r="AG260" s="46">
        <f t="shared" si="384"/>
        <v>108</v>
      </c>
      <c r="AH260" s="46">
        <f t="shared" si="384"/>
        <v>1979.36</v>
      </c>
      <c r="AI260" s="45" t="s">
        <v>33</v>
      </c>
      <c r="AJ260" s="15"/>
    </row>
    <row r="261" s="18" customFormat="1" ht="19" customHeight="1" spans="1:36">
      <c r="A261" s="33">
        <f t="shared" si="360"/>
        <v>258</v>
      </c>
      <c r="B261" s="34" t="s">
        <v>105</v>
      </c>
      <c r="C261" s="68" t="s">
        <v>649</v>
      </c>
      <c r="D261" s="160" t="s">
        <v>650</v>
      </c>
      <c r="E261" s="35">
        <v>3920.55</v>
      </c>
      <c r="F261" s="35">
        <v>3920.55</v>
      </c>
      <c r="G261" s="35">
        <v>6241.75</v>
      </c>
      <c r="H261" s="35">
        <v>3920.55</v>
      </c>
      <c r="I261" s="76">
        <v>2200</v>
      </c>
      <c r="J261" s="35">
        <v>108</v>
      </c>
      <c r="K261" s="34">
        <f t="shared" si="361"/>
        <v>47.05</v>
      </c>
      <c r="L261" s="34">
        <f t="shared" si="362"/>
        <v>627.29</v>
      </c>
      <c r="M261" s="35">
        <f t="shared" si="363"/>
        <v>499.34</v>
      </c>
      <c r="N261" s="34">
        <f t="shared" si="364"/>
        <v>27.44</v>
      </c>
      <c r="O261" s="35">
        <f t="shared" si="365"/>
        <v>110</v>
      </c>
      <c r="P261" s="35">
        <f t="shared" si="366"/>
        <v>54</v>
      </c>
      <c r="Q261" s="35">
        <f t="shared" si="367"/>
        <v>1365.12</v>
      </c>
      <c r="R261" s="34">
        <f t="shared" si="368"/>
        <v>0</v>
      </c>
      <c r="S261" s="34">
        <f t="shared" si="369"/>
        <v>313.64</v>
      </c>
      <c r="T261" s="35">
        <f t="shared" si="370"/>
        <v>124.84</v>
      </c>
      <c r="U261" s="34">
        <f t="shared" si="371"/>
        <v>11.76</v>
      </c>
      <c r="V261" s="35">
        <f t="shared" si="372"/>
        <v>110</v>
      </c>
      <c r="W261" s="35">
        <f t="shared" si="373"/>
        <v>54</v>
      </c>
      <c r="X261" s="34">
        <f t="shared" si="374"/>
        <v>614.24</v>
      </c>
      <c r="Y261" s="34">
        <f t="shared" si="375"/>
        <v>1979.36</v>
      </c>
      <c r="Z261" s="42"/>
      <c r="AA261" s="45" t="s">
        <v>57</v>
      </c>
      <c r="AB261" s="46">
        <f t="shared" ref="AB261:AH261" si="385">K261+R261</f>
        <v>47.05</v>
      </c>
      <c r="AC261" s="46">
        <f t="shared" si="385"/>
        <v>940.93</v>
      </c>
      <c r="AD261" s="46">
        <f t="shared" si="385"/>
        <v>624.18</v>
      </c>
      <c r="AE261" s="46">
        <f t="shared" si="385"/>
        <v>39.2</v>
      </c>
      <c r="AF261" s="46">
        <f t="shared" si="385"/>
        <v>220</v>
      </c>
      <c r="AG261" s="46">
        <f t="shared" si="385"/>
        <v>108</v>
      </c>
      <c r="AH261" s="46">
        <f t="shared" si="385"/>
        <v>1979.36</v>
      </c>
      <c r="AI261" s="45" t="s">
        <v>33</v>
      </c>
      <c r="AJ261" s="15"/>
    </row>
    <row r="262" s="18" customFormat="1" ht="19" customHeight="1" spans="1:36">
      <c r="A262" s="33">
        <f t="shared" si="360"/>
        <v>259</v>
      </c>
      <c r="B262" s="34" t="s">
        <v>105</v>
      </c>
      <c r="C262" s="54" t="s">
        <v>651</v>
      </c>
      <c r="D262" s="75" t="s">
        <v>652</v>
      </c>
      <c r="E262" s="35">
        <v>3920.55</v>
      </c>
      <c r="F262" s="35">
        <v>3920.55</v>
      </c>
      <c r="G262" s="35">
        <v>6241.75</v>
      </c>
      <c r="H262" s="35">
        <v>3920.55</v>
      </c>
      <c r="I262" s="76">
        <v>2200</v>
      </c>
      <c r="J262" s="35">
        <v>108</v>
      </c>
      <c r="K262" s="34">
        <f t="shared" si="361"/>
        <v>47.05</v>
      </c>
      <c r="L262" s="34">
        <f t="shared" si="362"/>
        <v>627.29</v>
      </c>
      <c r="M262" s="35">
        <f t="shared" si="363"/>
        <v>499.34</v>
      </c>
      <c r="N262" s="34">
        <f t="shared" si="364"/>
        <v>27.44</v>
      </c>
      <c r="O262" s="35">
        <f t="shared" si="365"/>
        <v>110</v>
      </c>
      <c r="P262" s="35">
        <f t="shared" si="366"/>
        <v>54</v>
      </c>
      <c r="Q262" s="35">
        <f t="shared" si="367"/>
        <v>1365.12</v>
      </c>
      <c r="R262" s="34">
        <f t="shared" si="368"/>
        <v>0</v>
      </c>
      <c r="S262" s="34">
        <f t="shared" si="369"/>
        <v>313.64</v>
      </c>
      <c r="T262" s="35">
        <f t="shared" si="370"/>
        <v>124.84</v>
      </c>
      <c r="U262" s="34">
        <f t="shared" si="371"/>
        <v>11.76</v>
      </c>
      <c r="V262" s="35">
        <f t="shared" si="372"/>
        <v>110</v>
      </c>
      <c r="W262" s="35">
        <f t="shared" si="373"/>
        <v>54</v>
      </c>
      <c r="X262" s="34">
        <f t="shared" si="374"/>
        <v>614.24</v>
      </c>
      <c r="Y262" s="34">
        <f t="shared" si="375"/>
        <v>1979.36</v>
      </c>
      <c r="Z262" s="42"/>
      <c r="AA262" s="45" t="s">
        <v>57</v>
      </c>
      <c r="AB262" s="46">
        <f t="shared" ref="AB262:AH262" si="386">K262+R262</f>
        <v>47.05</v>
      </c>
      <c r="AC262" s="46">
        <f t="shared" si="386"/>
        <v>940.93</v>
      </c>
      <c r="AD262" s="46">
        <f t="shared" si="386"/>
        <v>624.18</v>
      </c>
      <c r="AE262" s="46">
        <f t="shared" si="386"/>
        <v>39.2</v>
      </c>
      <c r="AF262" s="46">
        <f t="shared" si="386"/>
        <v>220</v>
      </c>
      <c r="AG262" s="46">
        <f t="shared" si="386"/>
        <v>108</v>
      </c>
      <c r="AH262" s="46">
        <f t="shared" si="386"/>
        <v>1979.36</v>
      </c>
      <c r="AI262" s="45" t="s">
        <v>33</v>
      </c>
      <c r="AJ262" s="15"/>
    </row>
    <row r="263" s="18" customFormat="1" ht="19" customHeight="1" spans="1:36">
      <c r="A263" s="33">
        <f t="shared" si="360"/>
        <v>260</v>
      </c>
      <c r="B263" s="34" t="s">
        <v>342</v>
      </c>
      <c r="C263" s="54" t="s">
        <v>653</v>
      </c>
      <c r="D263" s="75" t="s">
        <v>654</v>
      </c>
      <c r="E263" s="35">
        <v>3920.55</v>
      </c>
      <c r="F263" s="35">
        <v>3920.55</v>
      </c>
      <c r="G263" s="35">
        <v>6241.75</v>
      </c>
      <c r="H263" s="35">
        <v>3920.55</v>
      </c>
      <c r="I263" s="76">
        <v>2200</v>
      </c>
      <c r="J263" s="35">
        <v>108</v>
      </c>
      <c r="K263" s="34">
        <f t="shared" si="361"/>
        <v>47.05</v>
      </c>
      <c r="L263" s="34">
        <f t="shared" si="362"/>
        <v>627.29</v>
      </c>
      <c r="M263" s="35">
        <f t="shared" si="363"/>
        <v>499.34</v>
      </c>
      <c r="N263" s="34">
        <f t="shared" si="364"/>
        <v>27.44</v>
      </c>
      <c r="O263" s="35">
        <f t="shared" si="365"/>
        <v>110</v>
      </c>
      <c r="P263" s="35">
        <f t="shared" si="366"/>
        <v>54</v>
      </c>
      <c r="Q263" s="35">
        <f t="shared" si="367"/>
        <v>1365.12</v>
      </c>
      <c r="R263" s="34">
        <f t="shared" si="368"/>
        <v>0</v>
      </c>
      <c r="S263" s="34">
        <f t="shared" si="369"/>
        <v>313.64</v>
      </c>
      <c r="T263" s="35">
        <f t="shared" si="370"/>
        <v>124.84</v>
      </c>
      <c r="U263" s="34">
        <f t="shared" si="371"/>
        <v>11.76</v>
      </c>
      <c r="V263" s="35">
        <f t="shared" si="372"/>
        <v>110</v>
      </c>
      <c r="W263" s="35">
        <f t="shared" si="373"/>
        <v>54</v>
      </c>
      <c r="X263" s="34">
        <f t="shared" si="374"/>
        <v>614.24</v>
      </c>
      <c r="Y263" s="34">
        <f t="shared" si="375"/>
        <v>1979.36</v>
      </c>
      <c r="Z263" s="42"/>
      <c r="AA263" s="45" t="s">
        <v>64</v>
      </c>
      <c r="AB263" s="46">
        <f t="shared" ref="AB263:AH263" si="387">K263+R263</f>
        <v>47.05</v>
      </c>
      <c r="AC263" s="46">
        <f t="shared" si="387"/>
        <v>940.93</v>
      </c>
      <c r="AD263" s="46">
        <f t="shared" si="387"/>
        <v>624.18</v>
      </c>
      <c r="AE263" s="46">
        <f t="shared" si="387"/>
        <v>39.2</v>
      </c>
      <c r="AF263" s="46">
        <f t="shared" si="387"/>
        <v>220</v>
      </c>
      <c r="AG263" s="46">
        <f t="shared" si="387"/>
        <v>108</v>
      </c>
      <c r="AH263" s="46">
        <f t="shared" si="387"/>
        <v>1979.36</v>
      </c>
      <c r="AI263" s="45" t="s">
        <v>33</v>
      </c>
      <c r="AJ263" s="15"/>
    </row>
    <row r="264" s="18" customFormat="1" ht="19" customHeight="1" spans="1:36">
      <c r="A264" s="33">
        <f t="shared" si="360"/>
        <v>261</v>
      </c>
      <c r="B264" s="34" t="s">
        <v>184</v>
      </c>
      <c r="C264" s="54" t="s">
        <v>655</v>
      </c>
      <c r="D264" s="75" t="s">
        <v>656</v>
      </c>
      <c r="E264" s="35">
        <v>3920.55</v>
      </c>
      <c r="F264" s="35">
        <v>3920.55</v>
      </c>
      <c r="G264" s="35">
        <v>6241.75</v>
      </c>
      <c r="H264" s="35">
        <v>3920.55</v>
      </c>
      <c r="I264" s="76">
        <v>2200</v>
      </c>
      <c r="J264" s="35">
        <v>108</v>
      </c>
      <c r="K264" s="34">
        <f t="shared" si="361"/>
        <v>47.05</v>
      </c>
      <c r="L264" s="34">
        <f t="shared" si="362"/>
        <v>627.29</v>
      </c>
      <c r="M264" s="35">
        <f t="shared" si="363"/>
        <v>499.34</v>
      </c>
      <c r="N264" s="34">
        <f t="shared" si="364"/>
        <v>27.44</v>
      </c>
      <c r="O264" s="35">
        <f t="shared" si="365"/>
        <v>110</v>
      </c>
      <c r="P264" s="35">
        <f t="shared" si="366"/>
        <v>54</v>
      </c>
      <c r="Q264" s="35">
        <f t="shared" si="367"/>
        <v>1365.12</v>
      </c>
      <c r="R264" s="34">
        <f t="shared" si="368"/>
        <v>0</v>
      </c>
      <c r="S264" s="34">
        <f t="shared" si="369"/>
        <v>313.64</v>
      </c>
      <c r="T264" s="35">
        <f t="shared" si="370"/>
        <v>124.84</v>
      </c>
      <c r="U264" s="34">
        <f t="shared" si="371"/>
        <v>11.76</v>
      </c>
      <c r="V264" s="35">
        <f t="shared" si="372"/>
        <v>110</v>
      </c>
      <c r="W264" s="35">
        <f t="shared" si="373"/>
        <v>54</v>
      </c>
      <c r="X264" s="34">
        <f t="shared" si="374"/>
        <v>614.24</v>
      </c>
      <c r="Y264" s="34">
        <f t="shared" si="375"/>
        <v>1979.36</v>
      </c>
      <c r="Z264" s="42"/>
      <c r="AA264" s="45" t="s">
        <v>51</v>
      </c>
      <c r="AB264" s="46">
        <f t="shared" ref="AB264:AH264" si="388">K264+R264</f>
        <v>47.05</v>
      </c>
      <c r="AC264" s="46">
        <f t="shared" si="388"/>
        <v>940.93</v>
      </c>
      <c r="AD264" s="46">
        <f t="shared" si="388"/>
        <v>624.18</v>
      </c>
      <c r="AE264" s="46">
        <f t="shared" si="388"/>
        <v>39.2</v>
      </c>
      <c r="AF264" s="46">
        <f t="shared" si="388"/>
        <v>220</v>
      </c>
      <c r="AG264" s="46">
        <f t="shared" si="388"/>
        <v>108</v>
      </c>
      <c r="AH264" s="46">
        <f t="shared" si="388"/>
        <v>1979.36</v>
      </c>
      <c r="AI264" s="45" t="s">
        <v>36</v>
      </c>
      <c r="AJ264" s="15"/>
    </row>
    <row r="265" s="18" customFormat="1" ht="19" customHeight="1" spans="1:36">
      <c r="A265" s="33">
        <f t="shared" si="360"/>
        <v>262</v>
      </c>
      <c r="B265" s="34" t="s">
        <v>184</v>
      </c>
      <c r="C265" s="54" t="s">
        <v>657</v>
      </c>
      <c r="D265" s="75" t="s">
        <v>658</v>
      </c>
      <c r="E265" s="35">
        <v>3920.55</v>
      </c>
      <c r="F265" s="35">
        <v>3920.55</v>
      </c>
      <c r="G265" s="35">
        <v>6241.75</v>
      </c>
      <c r="H265" s="35">
        <v>3920.55</v>
      </c>
      <c r="I265" s="76">
        <v>0</v>
      </c>
      <c r="J265" s="35">
        <v>108</v>
      </c>
      <c r="K265" s="34">
        <f t="shared" si="361"/>
        <v>47.05</v>
      </c>
      <c r="L265" s="34">
        <f t="shared" si="362"/>
        <v>627.29</v>
      </c>
      <c r="M265" s="35">
        <f t="shared" si="363"/>
        <v>499.34</v>
      </c>
      <c r="N265" s="34">
        <f t="shared" si="364"/>
        <v>27.44</v>
      </c>
      <c r="O265" s="35">
        <f t="shared" si="365"/>
        <v>0</v>
      </c>
      <c r="P265" s="35">
        <f t="shared" si="366"/>
        <v>54</v>
      </c>
      <c r="Q265" s="35">
        <f t="shared" si="367"/>
        <v>1255.12</v>
      </c>
      <c r="R265" s="34">
        <f t="shared" si="368"/>
        <v>0</v>
      </c>
      <c r="S265" s="34">
        <f t="shared" si="369"/>
        <v>313.64</v>
      </c>
      <c r="T265" s="35">
        <f t="shared" si="370"/>
        <v>124.84</v>
      </c>
      <c r="U265" s="34">
        <f t="shared" si="371"/>
        <v>11.76</v>
      </c>
      <c r="V265" s="35">
        <f t="shared" si="372"/>
        <v>0</v>
      </c>
      <c r="W265" s="35">
        <f t="shared" si="373"/>
        <v>54</v>
      </c>
      <c r="X265" s="34">
        <f t="shared" si="374"/>
        <v>504.24</v>
      </c>
      <c r="Y265" s="34">
        <f t="shared" si="375"/>
        <v>1759.36</v>
      </c>
      <c r="Z265" s="42"/>
      <c r="AA265" s="45" t="s">
        <v>47</v>
      </c>
      <c r="AB265" s="46">
        <f t="shared" ref="AB265:AH265" si="389">K265+R265</f>
        <v>47.05</v>
      </c>
      <c r="AC265" s="46">
        <f t="shared" si="389"/>
        <v>940.93</v>
      </c>
      <c r="AD265" s="46">
        <f t="shared" si="389"/>
        <v>624.18</v>
      </c>
      <c r="AE265" s="46">
        <f t="shared" si="389"/>
        <v>39.2</v>
      </c>
      <c r="AF265" s="46">
        <f t="shared" si="389"/>
        <v>0</v>
      </c>
      <c r="AG265" s="46">
        <f t="shared" si="389"/>
        <v>108</v>
      </c>
      <c r="AH265" s="46">
        <f t="shared" si="389"/>
        <v>1759.36</v>
      </c>
      <c r="AI265" s="45" t="s">
        <v>33</v>
      </c>
      <c r="AJ265" s="15"/>
    </row>
    <row r="266" s="18" customFormat="1" ht="19" customHeight="1" spans="1:36">
      <c r="A266" s="33">
        <f t="shared" si="360"/>
        <v>263</v>
      </c>
      <c r="B266" s="34" t="s">
        <v>181</v>
      </c>
      <c r="C266" s="54" t="s">
        <v>659</v>
      </c>
      <c r="D266" s="75" t="s">
        <v>660</v>
      </c>
      <c r="E266" s="35">
        <v>3920.55</v>
      </c>
      <c r="F266" s="35">
        <v>3920.55</v>
      </c>
      <c r="G266" s="35">
        <v>6241.75</v>
      </c>
      <c r="H266" s="35">
        <v>3920.55</v>
      </c>
      <c r="I266" s="76">
        <v>3180</v>
      </c>
      <c r="J266" s="35">
        <v>108</v>
      </c>
      <c r="K266" s="34">
        <f t="shared" si="361"/>
        <v>47.05</v>
      </c>
      <c r="L266" s="34">
        <f t="shared" si="362"/>
        <v>627.29</v>
      </c>
      <c r="M266" s="35">
        <f t="shared" si="363"/>
        <v>499.34</v>
      </c>
      <c r="N266" s="34">
        <f t="shared" si="364"/>
        <v>27.44</v>
      </c>
      <c r="O266" s="35">
        <f t="shared" si="365"/>
        <v>159</v>
      </c>
      <c r="P266" s="35">
        <f t="shared" si="366"/>
        <v>54</v>
      </c>
      <c r="Q266" s="35">
        <f t="shared" si="367"/>
        <v>1414.12</v>
      </c>
      <c r="R266" s="34">
        <f t="shared" si="368"/>
        <v>0</v>
      </c>
      <c r="S266" s="34">
        <f t="shared" si="369"/>
        <v>313.64</v>
      </c>
      <c r="T266" s="35">
        <f t="shared" si="370"/>
        <v>124.84</v>
      </c>
      <c r="U266" s="34">
        <f t="shared" si="371"/>
        <v>11.76</v>
      </c>
      <c r="V266" s="35">
        <f t="shared" si="372"/>
        <v>159</v>
      </c>
      <c r="W266" s="35">
        <f t="shared" si="373"/>
        <v>54</v>
      </c>
      <c r="X266" s="34">
        <f t="shared" si="374"/>
        <v>663.24</v>
      </c>
      <c r="Y266" s="34">
        <f t="shared" si="375"/>
        <v>2077.36</v>
      </c>
      <c r="Z266" s="42"/>
      <c r="AA266" s="45" t="s">
        <v>61</v>
      </c>
      <c r="AB266" s="46">
        <f t="shared" ref="AB266:AH266" si="390">K266+R266</f>
        <v>47.05</v>
      </c>
      <c r="AC266" s="46">
        <f t="shared" si="390"/>
        <v>940.93</v>
      </c>
      <c r="AD266" s="46">
        <f t="shared" si="390"/>
        <v>624.18</v>
      </c>
      <c r="AE266" s="46">
        <f t="shared" si="390"/>
        <v>39.2</v>
      </c>
      <c r="AF266" s="46">
        <f t="shared" si="390"/>
        <v>318</v>
      </c>
      <c r="AG266" s="46">
        <f t="shared" si="390"/>
        <v>108</v>
      </c>
      <c r="AH266" s="46">
        <f t="shared" si="390"/>
        <v>2077.36</v>
      </c>
      <c r="AI266" s="45" t="s">
        <v>36</v>
      </c>
      <c r="AJ266" s="15"/>
    </row>
    <row r="267" s="18" customFormat="1" ht="19" customHeight="1" spans="1:36">
      <c r="A267" s="33">
        <f t="shared" si="360"/>
        <v>264</v>
      </c>
      <c r="B267" s="34" t="s">
        <v>124</v>
      </c>
      <c r="C267" s="54" t="s">
        <v>661</v>
      </c>
      <c r="D267" s="75" t="s">
        <v>662</v>
      </c>
      <c r="E267" s="35">
        <v>3920.55</v>
      </c>
      <c r="F267" s="35">
        <v>3920.55</v>
      </c>
      <c r="G267" s="35">
        <v>6241.75</v>
      </c>
      <c r="H267" s="35">
        <v>3920.55</v>
      </c>
      <c r="I267" s="76">
        <v>3180</v>
      </c>
      <c r="J267" s="35">
        <v>108</v>
      </c>
      <c r="K267" s="34">
        <f t="shared" si="361"/>
        <v>47.05</v>
      </c>
      <c r="L267" s="34">
        <f t="shared" si="362"/>
        <v>627.29</v>
      </c>
      <c r="M267" s="35">
        <f t="shared" si="363"/>
        <v>499.34</v>
      </c>
      <c r="N267" s="34">
        <f t="shared" si="364"/>
        <v>27.44</v>
      </c>
      <c r="O267" s="35">
        <f t="shared" si="365"/>
        <v>159</v>
      </c>
      <c r="P267" s="35">
        <f t="shared" si="366"/>
        <v>54</v>
      </c>
      <c r="Q267" s="35">
        <f t="shared" si="367"/>
        <v>1414.12</v>
      </c>
      <c r="R267" s="34">
        <f t="shared" si="368"/>
        <v>0</v>
      </c>
      <c r="S267" s="34">
        <f t="shared" si="369"/>
        <v>313.64</v>
      </c>
      <c r="T267" s="35">
        <f t="shared" si="370"/>
        <v>124.84</v>
      </c>
      <c r="U267" s="34">
        <f t="shared" si="371"/>
        <v>11.76</v>
      </c>
      <c r="V267" s="35">
        <f t="shared" si="372"/>
        <v>159</v>
      </c>
      <c r="W267" s="35">
        <f t="shared" si="373"/>
        <v>54</v>
      </c>
      <c r="X267" s="34">
        <f t="shared" si="374"/>
        <v>663.24</v>
      </c>
      <c r="Y267" s="34">
        <f t="shared" si="375"/>
        <v>2077.36</v>
      </c>
      <c r="Z267" s="42"/>
      <c r="AA267" s="45" t="s">
        <v>53</v>
      </c>
      <c r="AB267" s="46">
        <f t="shared" ref="AB267:AH267" si="391">K267+R267</f>
        <v>47.05</v>
      </c>
      <c r="AC267" s="46">
        <f t="shared" si="391"/>
        <v>940.93</v>
      </c>
      <c r="AD267" s="46">
        <f t="shared" si="391"/>
        <v>624.18</v>
      </c>
      <c r="AE267" s="46">
        <f t="shared" si="391"/>
        <v>39.2</v>
      </c>
      <c r="AF267" s="46">
        <f t="shared" si="391"/>
        <v>318</v>
      </c>
      <c r="AG267" s="46">
        <f t="shared" si="391"/>
        <v>108</v>
      </c>
      <c r="AH267" s="46">
        <f t="shared" si="391"/>
        <v>2077.36</v>
      </c>
      <c r="AI267" s="45" t="s">
        <v>35</v>
      </c>
      <c r="AJ267" s="15"/>
    </row>
    <row r="268" s="18" customFormat="1" ht="19" customHeight="1" spans="1:36">
      <c r="A268" s="33">
        <f t="shared" si="360"/>
        <v>265</v>
      </c>
      <c r="B268" s="34" t="s">
        <v>184</v>
      </c>
      <c r="C268" s="54" t="s">
        <v>663</v>
      </c>
      <c r="D268" s="75" t="s">
        <v>664</v>
      </c>
      <c r="E268" s="35">
        <v>3920.55</v>
      </c>
      <c r="F268" s="35">
        <v>3920.55</v>
      </c>
      <c r="G268" s="35">
        <v>6241.75</v>
      </c>
      <c r="H268" s="35">
        <v>3920.55</v>
      </c>
      <c r="I268" s="76">
        <v>2200</v>
      </c>
      <c r="J268" s="35">
        <v>108</v>
      </c>
      <c r="K268" s="34">
        <f t="shared" si="361"/>
        <v>47.05</v>
      </c>
      <c r="L268" s="34">
        <f t="shared" si="362"/>
        <v>627.29</v>
      </c>
      <c r="M268" s="35">
        <f t="shared" si="363"/>
        <v>499.34</v>
      </c>
      <c r="N268" s="34">
        <f t="shared" si="364"/>
        <v>27.44</v>
      </c>
      <c r="O268" s="35">
        <f t="shared" si="365"/>
        <v>110</v>
      </c>
      <c r="P268" s="35">
        <f t="shared" si="366"/>
        <v>54</v>
      </c>
      <c r="Q268" s="35">
        <f t="shared" si="367"/>
        <v>1365.12</v>
      </c>
      <c r="R268" s="34">
        <f t="shared" si="368"/>
        <v>0</v>
      </c>
      <c r="S268" s="34">
        <f t="shared" si="369"/>
        <v>313.64</v>
      </c>
      <c r="T268" s="35">
        <f t="shared" si="370"/>
        <v>124.84</v>
      </c>
      <c r="U268" s="34">
        <f t="shared" si="371"/>
        <v>11.76</v>
      </c>
      <c r="V268" s="35">
        <f t="shared" si="372"/>
        <v>110</v>
      </c>
      <c r="W268" s="35">
        <f t="shared" si="373"/>
        <v>54</v>
      </c>
      <c r="X268" s="34">
        <f t="shared" si="374"/>
        <v>614.24</v>
      </c>
      <c r="Y268" s="34">
        <f t="shared" si="375"/>
        <v>1979.36</v>
      </c>
      <c r="Z268" s="42"/>
      <c r="AA268" s="45" t="s">
        <v>47</v>
      </c>
      <c r="AB268" s="46">
        <f t="shared" ref="AB268:AH268" si="392">K268+R268</f>
        <v>47.05</v>
      </c>
      <c r="AC268" s="46">
        <f t="shared" si="392"/>
        <v>940.93</v>
      </c>
      <c r="AD268" s="46">
        <f t="shared" si="392"/>
        <v>624.18</v>
      </c>
      <c r="AE268" s="46">
        <f t="shared" si="392"/>
        <v>39.2</v>
      </c>
      <c r="AF268" s="46">
        <f t="shared" si="392"/>
        <v>220</v>
      </c>
      <c r="AG268" s="46">
        <f t="shared" si="392"/>
        <v>108</v>
      </c>
      <c r="AH268" s="46">
        <f t="shared" si="392"/>
        <v>1979.36</v>
      </c>
      <c r="AI268" s="45" t="s">
        <v>33</v>
      </c>
      <c r="AJ268" s="15"/>
    </row>
    <row r="269" s="18" customFormat="1" ht="19" customHeight="1" spans="1:36">
      <c r="A269" s="33">
        <f t="shared" si="360"/>
        <v>266</v>
      </c>
      <c r="B269" s="34" t="s">
        <v>184</v>
      </c>
      <c r="C269" s="54" t="s">
        <v>665</v>
      </c>
      <c r="D269" s="55" t="s">
        <v>666</v>
      </c>
      <c r="E269" s="67">
        <v>3920.55</v>
      </c>
      <c r="F269" s="35">
        <v>3920.55</v>
      </c>
      <c r="G269" s="35">
        <v>6241.75</v>
      </c>
      <c r="H269" s="35">
        <v>3920.55</v>
      </c>
      <c r="I269" s="76">
        <v>2200</v>
      </c>
      <c r="J269" s="35">
        <v>108</v>
      </c>
      <c r="K269" s="34">
        <f t="shared" si="361"/>
        <v>47.05</v>
      </c>
      <c r="L269" s="34">
        <f t="shared" si="362"/>
        <v>627.29</v>
      </c>
      <c r="M269" s="35">
        <f t="shared" si="363"/>
        <v>499.34</v>
      </c>
      <c r="N269" s="34">
        <f t="shared" si="364"/>
        <v>27.44</v>
      </c>
      <c r="O269" s="35">
        <f t="shared" si="365"/>
        <v>110</v>
      </c>
      <c r="P269" s="35">
        <f t="shared" si="366"/>
        <v>54</v>
      </c>
      <c r="Q269" s="35">
        <f t="shared" si="367"/>
        <v>1365.12</v>
      </c>
      <c r="R269" s="34">
        <f t="shared" si="368"/>
        <v>0</v>
      </c>
      <c r="S269" s="34">
        <f t="shared" si="369"/>
        <v>313.64</v>
      </c>
      <c r="T269" s="35">
        <f t="shared" si="370"/>
        <v>124.84</v>
      </c>
      <c r="U269" s="34">
        <f t="shared" si="371"/>
        <v>11.76</v>
      </c>
      <c r="V269" s="35">
        <f t="shared" si="372"/>
        <v>110</v>
      </c>
      <c r="W269" s="35">
        <f t="shared" si="373"/>
        <v>54</v>
      </c>
      <c r="X269" s="34">
        <f t="shared" si="374"/>
        <v>614.24</v>
      </c>
      <c r="Y269" s="34">
        <f t="shared" si="375"/>
        <v>1979.36</v>
      </c>
      <c r="Z269" s="60"/>
      <c r="AA269" s="45" t="s">
        <v>47</v>
      </c>
      <c r="AB269" s="46">
        <f t="shared" ref="AB269:AH269" si="393">K269+R269</f>
        <v>47.05</v>
      </c>
      <c r="AC269" s="46">
        <f t="shared" si="393"/>
        <v>940.93</v>
      </c>
      <c r="AD269" s="46">
        <f t="shared" si="393"/>
        <v>624.18</v>
      </c>
      <c r="AE269" s="46">
        <f t="shared" si="393"/>
        <v>39.2</v>
      </c>
      <c r="AF269" s="46">
        <f t="shared" si="393"/>
        <v>220</v>
      </c>
      <c r="AG269" s="46">
        <f t="shared" si="393"/>
        <v>108</v>
      </c>
      <c r="AH269" s="46">
        <f t="shared" si="393"/>
        <v>1979.36</v>
      </c>
      <c r="AI269" s="45" t="s">
        <v>33</v>
      </c>
      <c r="AJ269" s="15"/>
    </row>
    <row r="270" ht="20" customHeight="1" spans="1:36">
      <c r="A270" s="33">
        <f t="shared" si="360"/>
        <v>267</v>
      </c>
      <c r="B270" s="34" t="s">
        <v>114</v>
      </c>
      <c r="C270" s="54" t="s">
        <v>667</v>
      </c>
      <c r="D270" s="75" t="s">
        <v>668</v>
      </c>
      <c r="E270" s="35">
        <v>3920.55</v>
      </c>
      <c r="F270" s="35">
        <v>3920.55</v>
      </c>
      <c r="G270" s="35">
        <v>6241.75</v>
      </c>
      <c r="H270" s="35">
        <v>3920.55</v>
      </c>
      <c r="I270" s="76">
        <v>4180</v>
      </c>
      <c r="J270" s="35">
        <v>108</v>
      </c>
      <c r="K270" s="34">
        <f t="shared" si="361"/>
        <v>47.05</v>
      </c>
      <c r="L270" s="34">
        <f t="shared" si="362"/>
        <v>627.29</v>
      </c>
      <c r="M270" s="35">
        <f t="shared" si="363"/>
        <v>499.34</v>
      </c>
      <c r="N270" s="34">
        <f t="shared" si="364"/>
        <v>27.44</v>
      </c>
      <c r="O270" s="35">
        <f t="shared" si="365"/>
        <v>209</v>
      </c>
      <c r="P270" s="35">
        <f t="shared" si="366"/>
        <v>54</v>
      </c>
      <c r="Q270" s="35">
        <f t="shared" si="367"/>
        <v>1464.12</v>
      </c>
      <c r="R270" s="34">
        <f t="shared" si="368"/>
        <v>0</v>
      </c>
      <c r="S270" s="34">
        <f t="shared" si="369"/>
        <v>313.64</v>
      </c>
      <c r="T270" s="35">
        <f t="shared" si="370"/>
        <v>124.84</v>
      </c>
      <c r="U270" s="34">
        <f t="shared" si="371"/>
        <v>11.76</v>
      </c>
      <c r="V270" s="35">
        <f t="shared" si="372"/>
        <v>209</v>
      </c>
      <c r="W270" s="35">
        <f t="shared" si="373"/>
        <v>54</v>
      </c>
      <c r="X270" s="34">
        <f t="shared" si="374"/>
        <v>713.24</v>
      </c>
      <c r="Y270" s="34">
        <f t="shared" si="375"/>
        <v>2177.36</v>
      </c>
      <c r="Z270" s="42"/>
      <c r="AA270" s="45" t="s">
        <v>53</v>
      </c>
      <c r="AB270" s="46">
        <f t="shared" ref="AB270:AH270" si="394">K270+R270</f>
        <v>47.05</v>
      </c>
      <c r="AC270" s="46">
        <f t="shared" si="394"/>
        <v>940.93</v>
      </c>
      <c r="AD270" s="46">
        <f t="shared" si="394"/>
        <v>624.18</v>
      </c>
      <c r="AE270" s="46">
        <f t="shared" si="394"/>
        <v>39.2</v>
      </c>
      <c r="AF270" s="46">
        <f t="shared" si="394"/>
        <v>418</v>
      </c>
      <c r="AG270" s="46">
        <f t="shared" si="394"/>
        <v>108</v>
      </c>
      <c r="AH270" s="46">
        <f t="shared" si="394"/>
        <v>2177.36</v>
      </c>
      <c r="AI270" s="45" t="s">
        <v>35</v>
      </c>
      <c r="AJ270" s="15"/>
    </row>
    <row r="271" s="18" customFormat="1" ht="19" customHeight="1" spans="1:36">
      <c r="A271" s="33">
        <f t="shared" si="360"/>
        <v>268</v>
      </c>
      <c r="B271" s="34" t="s">
        <v>105</v>
      </c>
      <c r="C271" s="54" t="s">
        <v>669</v>
      </c>
      <c r="D271" s="75" t="s">
        <v>670</v>
      </c>
      <c r="E271" s="35">
        <v>3920.55</v>
      </c>
      <c r="F271" s="35">
        <v>3920.55</v>
      </c>
      <c r="G271" s="35">
        <v>6241.75</v>
      </c>
      <c r="H271" s="35">
        <v>3920.55</v>
      </c>
      <c r="I271" s="76">
        <v>0</v>
      </c>
      <c r="J271" s="35">
        <v>108</v>
      </c>
      <c r="K271" s="34">
        <f t="shared" si="361"/>
        <v>47.05</v>
      </c>
      <c r="L271" s="34">
        <f t="shared" si="362"/>
        <v>627.29</v>
      </c>
      <c r="M271" s="35">
        <f t="shared" si="363"/>
        <v>499.34</v>
      </c>
      <c r="N271" s="34">
        <f t="shared" si="364"/>
        <v>27.44</v>
      </c>
      <c r="O271" s="35">
        <f t="shared" si="365"/>
        <v>0</v>
      </c>
      <c r="P271" s="35">
        <f t="shared" si="366"/>
        <v>54</v>
      </c>
      <c r="Q271" s="35">
        <f t="shared" si="367"/>
        <v>1255.12</v>
      </c>
      <c r="R271" s="34">
        <f t="shared" si="368"/>
        <v>0</v>
      </c>
      <c r="S271" s="34">
        <f t="shared" si="369"/>
        <v>313.64</v>
      </c>
      <c r="T271" s="35">
        <f t="shared" si="370"/>
        <v>124.84</v>
      </c>
      <c r="U271" s="34">
        <f t="shared" si="371"/>
        <v>11.76</v>
      </c>
      <c r="V271" s="35">
        <f t="shared" si="372"/>
        <v>0</v>
      </c>
      <c r="W271" s="35">
        <f t="shared" si="373"/>
        <v>54</v>
      </c>
      <c r="X271" s="34">
        <f t="shared" si="374"/>
        <v>504.24</v>
      </c>
      <c r="Y271" s="34">
        <f t="shared" si="375"/>
        <v>1759.36</v>
      </c>
      <c r="Z271" s="42"/>
      <c r="AA271" s="45" t="s">
        <v>57</v>
      </c>
      <c r="AB271" s="46">
        <f t="shared" ref="AB271:AH271" si="395">K271+R271</f>
        <v>47.05</v>
      </c>
      <c r="AC271" s="46">
        <f t="shared" si="395"/>
        <v>940.93</v>
      </c>
      <c r="AD271" s="46">
        <f t="shared" si="395"/>
        <v>624.18</v>
      </c>
      <c r="AE271" s="46">
        <f t="shared" si="395"/>
        <v>39.2</v>
      </c>
      <c r="AF271" s="46">
        <f t="shared" si="395"/>
        <v>0</v>
      </c>
      <c r="AG271" s="46">
        <f t="shared" si="395"/>
        <v>108</v>
      </c>
      <c r="AH271" s="46">
        <f t="shared" si="395"/>
        <v>1759.36</v>
      </c>
      <c r="AI271" s="45" t="s">
        <v>33</v>
      </c>
      <c r="AJ271" s="15"/>
    </row>
    <row r="272" s="18" customFormat="1" ht="19" customHeight="1" spans="1:36">
      <c r="A272" s="33">
        <f t="shared" si="360"/>
        <v>269</v>
      </c>
      <c r="B272" s="34" t="s">
        <v>181</v>
      </c>
      <c r="C272" s="54" t="s">
        <v>671</v>
      </c>
      <c r="D272" s="75" t="s">
        <v>672</v>
      </c>
      <c r="E272" s="35">
        <v>4200</v>
      </c>
      <c r="F272" s="35">
        <v>4200</v>
      </c>
      <c r="G272" s="35">
        <v>6241.75</v>
      </c>
      <c r="H272" s="35">
        <v>4200</v>
      </c>
      <c r="I272" s="76">
        <v>4180</v>
      </c>
      <c r="J272" s="35">
        <v>108</v>
      </c>
      <c r="K272" s="34">
        <f t="shared" si="361"/>
        <v>50.4</v>
      </c>
      <c r="L272" s="34">
        <f t="shared" si="362"/>
        <v>672</v>
      </c>
      <c r="M272" s="35">
        <f t="shared" si="363"/>
        <v>499.34</v>
      </c>
      <c r="N272" s="34">
        <f t="shared" si="364"/>
        <v>29.4</v>
      </c>
      <c r="O272" s="35">
        <f t="shared" si="365"/>
        <v>209</v>
      </c>
      <c r="P272" s="35">
        <f t="shared" si="366"/>
        <v>54</v>
      </c>
      <c r="Q272" s="35">
        <f t="shared" si="367"/>
        <v>1514.14</v>
      </c>
      <c r="R272" s="34">
        <f t="shared" si="368"/>
        <v>0</v>
      </c>
      <c r="S272" s="34">
        <f t="shared" si="369"/>
        <v>336</v>
      </c>
      <c r="T272" s="35">
        <f t="shared" si="370"/>
        <v>124.84</v>
      </c>
      <c r="U272" s="34">
        <f t="shared" si="371"/>
        <v>12.6</v>
      </c>
      <c r="V272" s="35">
        <f t="shared" si="372"/>
        <v>209</v>
      </c>
      <c r="W272" s="35">
        <f t="shared" si="373"/>
        <v>54</v>
      </c>
      <c r="X272" s="34">
        <f t="shared" si="374"/>
        <v>736.44</v>
      </c>
      <c r="Y272" s="34">
        <f t="shared" si="375"/>
        <v>2250.58</v>
      </c>
      <c r="Z272" s="42"/>
      <c r="AA272" s="45" t="s">
        <v>71</v>
      </c>
      <c r="AB272" s="46">
        <f t="shared" ref="AB272:AH272" si="396">K272+R272</f>
        <v>50.4</v>
      </c>
      <c r="AC272" s="46">
        <f t="shared" si="396"/>
        <v>1008</v>
      </c>
      <c r="AD272" s="46">
        <f t="shared" si="396"/>
        <v>624.18</v>
      </c>
      <c r="AE272" s="46">
        <f t="shared" si="396"/>
        <v>42</v>
      </c>
      <c r="AF272" s="46">
        <f t="shared" si="396"/>
        <v>418</v>
      </c>
      <c r="AG272" s="46">
        <f t="shared" si="396"/>
        <v>108</v>
      </c>
      <c r="AH272" s="46">
        <f t="shared" si="396"/>
        <v>2250.58</v>
      </c>
      <c r="AI272" s="45" t="s">
        <v>36</v>
      </c>
      <c r="AJ272" s="15"/>
    </row>
    <row r="273" s="18" customFormat="1" ht="19" customHeight="1" spans="1:36">
      <c r="A273" s="33">
        <f t="shared" si="360"/>
        <v>270</v>
      </c>
      <c r="B273" s="34" t="s">
        <v>105</v>
      </c>
      <c r="C273" s="54" t="s">
        <v>673</v>
      </c>
      <c r="D273" s="196" t="s">
        <v>674</v>
      </c>
      <c r="E273" s="35">
        <v>3920.55</v>
      </c>
      <c r="F273" s="35">
        <v>3920.55</v>
      </c>
      <c r="G273" s="35">
        <v>6241.75</v>
      </c>
      <c r="H273" s="35">
        <v>3920.55</v>
      </c>
      <c r="I273" s="76">
        <v>2200</v>
      </c>
      <c r="J273" s="35">
        <v>108</v>
      </c>
      <c r="K273" s="34">
        <f t="shared" si="361"/>
        <v>47.05</v>
      </c>
      <c r="L273" s="34">
        <f t="shared" si="362"/>
        <v>627.29</v>
      </c>
      <c r="M273" s="35">
        <f t="shared" si="363"/>
        <v>499.34</v>
      </c>
      <c r="N273" s="34">
        <f t="shared" si="364"/>
        <v>27.44</v>
      </c>
      <c r="O273" s="35">
        <f t="shared" si="365"/>
        <v>110</v>
      </c>
      <c r="P273" s="35">
        <f t="shared" si="366"/>
        <v>54</v>
      </c>
      <c r="Q273" s="35">
        <f t="shared" si="367"/>
        <v>1365.12</v>
      </c>
      <c r="R273" s="34">
        <f t="shared" si="368"/>
        <v>0</v>
      </c>
      <c r="S273" s="34">
        <f t="shared" si="369"/>
        <v>313.64</v>
      </c>
      <c r="T273" s="35">
        <f t="shared" si="370"/>
        <v>124.84</v>
      </c>
      <c r="U273" s="34">
        <f t="shared" si="371"/>
        <v>11.76</v>
      </c>
      <c r="V273" s="35">
        <f t="shared" si="372"/>
        <v>110</v>
      </c>
      <c r="W273" s="35">
        <f t="shared" si="373"/>
        <v>54</v>
      </c>
      <c r="X273" s="34">
        <f t="shared" si="374"/>
        <v>614.24</v>
      </c>
      <c r="Y273" s="34">
        <f t="shared" si="375"/>
        <v>1979.36</v>
      </c>
      <c r="Z273" s="42"/>
      <c r="AA273" s="45" t="s">
        <v>57</v>
      </c>
      <c r="AB273" s="46">
        <f t="shared" ref="AB273:AH273" si="397">K273+R273</f>
        <v>47.05</v>
      </c>
      <c r="AC273" s="46">
        <f t="shared" si="397"/>
        <v>940.93</v>
      </c>
      <c r="AD273" s="46">
        <f t="shared" si="397"/>
        <v>624.18</v>
      </c>
      <c r="AE273" s="46">
        <f t="shared" si="397"/>
        <v>39.2</v>
      </c>
      <c r="AF273" s="46">
        <f t="shared" si="397"/>
        <v>220</v>
      </c>
      <c r="AG273" s="46">
        <f t="shared" si="397"/>
        <v>108</v>
      </c>
      <c r="AH273" s="46">
        <f t="shared" si="397"/>
        <v>1979.36</v>
      </c>
      <c r="AI273" s="45" t="s">
        <v>33</v>
      </c>
      <c r="AJ273" s="15"/>
    </row>
    <row r="274" s="18" customFormat="1" ht="19" customHeight="1" spans="1:36">
      <c r="A274" s="33">
        <f t="shared" si="360"/>
        <v>271</v>
      </c>
      <c r="B274" s="34" t="s">
        <v>148</v>
      </c>
      <c r="C274" s="54" t="s">
        <v>675</v>
      </c>
      <c r="D274" s="75" t="s">
        <v>676</v>
      </c>
      <c r="E274" s="35">
        <v>3920.55</v>
      </c>
      <c r="F274" s="35">
        <v>3920.55</v>
      </c>
      <c r="G274" s="35">
        <v>6241.75</v>
      </c>
      <c r="H274" s="35">
        <v>3920.55</v>
      </c>
      <c r="I274" s="76">
        <v>3180</v>
      </c>
      <c r="J274" s="35">
        <v>108</v>
      </c>
      <c r="K274" s="34">
        <f t="shared" si="361"/>
        <v>47.05</v>
      </c>
      <c r="L274" s="34">
        <f t="shared" si="362"/>
        <v>627.29</v>
      </c>
      <c r="M274" s="35">
        <f t="shared" si="363"/>
        <v>499.34</v>
      </c>
      <c r="N274" s="34">
        <f t="shared" si="364"/>
        <v>27.44</v>
      </c>
      <c r="O274" s="35">
        <f t="shared" si="365"/>
        <v>159</v>
      </c>
      <c r="P274" s="35">
        <f t="shared" si="366"/>
        <v>54</v>
      </c>
      <c r="Q274" s="35">
        <f t="shared" si="367"/>
        <v>1414.12</v>
      </c>
      <c r="R274" s="34">
        <f t="shared" si="368"/>
        <v>0</v>
      </c>
      <c r="S274" s="34">
        <f t="shared" si="369"/>
        <v>313.64</v>
      </c>
      <c r="T274" s="35">
        <f t="shared" si="370"/>
        <v>124.84</v>
      </c>
      <c r="U274" s="34">
        <f t="shared" si="371"/>
        <v>11.76</v>
      </c>
      <c r="V274" s="35">
        <f t="shared" si="372"/>
        <v>159</v>
      </c>
      <c r="W274" s="35">
        <f t="shared" si="373"/>
        <v>54</v>
      </c>
      <c r="X274" s="34">
        <f t="shared" si="374"/>
        <v>663.24</v>
      </c>
      <c r="Y274" s="34">
        <f t="shared" si="375"/>
        <v>2077.36</v>
      </c>
      <c r="Z274" s="42"/>
      <c r="AA274" s="45" t="s">
        <v>72</v>
      </c>
      <c r="AB274" s="46">
        <f t="shared" ref="AB274:AH274" si="398">K274+R274</f>
        <v>47.05</v>
      </c>
      <c r="AC274" s="46">
        <f t="shared" si="398"/>
        <v>940.93</v>
      </c>
      <c r="AD274" s="46">
        <f t="shared" si="398"/>
        <v>624.18</v>
      </c>
      <c r="AE274" s="46">
        <f t="shared" si="398"/>
        <v>39.2</v>
      </c>
      <c r="AF274" s="46">
        <f t="shared" si="398"/>
        <v>318</v>
      </c>
      <c r="AG274" s="46">
        <f t="shared" si="398"/>
        <v>108</v>
      </c>
      <c r="AH274" s="46">
        <f t="shared" si="398"/>
        <v>2077.36</v>
      </c>
      <c r="AI274" s="45" t="s">
        <v>36</v>
      </c>
      <c r="AJ274" s="15"/>
    </row>
    <row r="275" s="18" customFormat="1" ht="19" customHeight="1" spans="1:36">
      <c r="A275" s="33">
        <f t="shared" si="360"/>
        <v>272</v>
      </c>
      <c r="B275" s="34" t="s">
        <v>181</v>
      </c>
      <c r="C275" s="68" t="s">
        <v>677</v>
      </c>
      <c r="D275" s="77" t="s">
        <v>678</v>
      </c>
      <c r="E275" s="35">
        <v>3920.55</v>
      </c>
      <c r="F275" s="35">
        <v>3920.55</v>
      </c>
      <c r="G275" s="35">
        <v>6241.75</v>
      </c>
      <c r="H275" s="35">
        <v>3920.55</v>
      </c>
      <c r="I275" s="76">
        <v>3180</v>
      </c>
      <c r="J275" s="35">
        <v>108</v>
      </c>
      <c r="K275" s="34">
        <f t="shared" si="361"/>
        <v>47.05</v>
      </c>
      <c r="L275" s="34">
        <f t="shared" si="362"/>
        <v>627.29</v>
      </c>
      <c r="M275" s="35">
        <f t="shared" si="363"/>
        <v>499.34</v>
      </c>
      <c r="N275" s="34">
        <f t="shared" si="364"/>
        <v>27.44</v>
      </c>
      <c r="O275" s="35">
        <f t="shared" si="365"/>
        <v>159</v>
      </c>
      <c r="P275" s="35">
        <f t="shared" si="366"/>
        <v>54</v>
      </c>
      <c r="Q275" s="35">
        <f t="shared" si="367"/>
        <v>1414.12</v>
      </c>
      <c r="R275" s="34">
        <f t="shared" si="368"/>
        <v>0</v>
      </c>
      <c r="S275" s="34">
        <f t="shared" si="369"/>
        <v>313.64</v>
      </c>
      <c r="T275" s="35">
        <f t="shared" si="370"/>
        <v>124.84</v>
      </c>
      <c r="U275" s="34">
        <f t="shared" si="371"/>
        <v>11.76</v>
      </c>
      <c r="V275" s="35">
        <f t="shared" si="372"/>
        <v>159</v>
      </c>
      <c r="W275" s="35">
        <f t="shared" si="373"/>
        <v>54</v>
      </c>
      <c r="X275" s="34">
        <f t="shared" si="374"/>
        <v>663.24</v>
      </c>
      <c r="Y275" s="34">
        <f t="shared" si="375"/>
        <v>2077.36</v>
      </c>
      <c r="Z275" s="42"/>
      <c r="AA275" s="45" t="s">
        <v>61</v>
      </c>
      <c r="AB275" s="46">
        <f t="shared" ref="AB275:AH275" si="399">K275+R275</f>
        <v>47.05</v>
      </c>
      <c r="AC275" s="46">
        <f t="shared" si="399"/>
        <v>940.93</v>
      </c>
      <c r="AD275" s="46">
        <f t="shared" si="399"/>
        <v>624.18</v>
      </c>
      <c r="AE275" s="46">
        <f t="shared" si="399"/>
        <v>39.2</v>
      </c>
      <c r="AF275" s="46">
        <f t="shared" si="399"/>
        <v>318</v>
      </c>
      <c r="AG275" s="46">
        <f t="shared" si="399"/>
        <v>108</v>
      </c>
      <c r="AH275" s="46">
        <f t="shared" si="399"/>
        <v>2077.36</v>
      </c>
      <c r="AI275" s="45" t="s">
        <v>36</v>
      </c>
      <c r="AJ275" s="15"/>
    </row>
    <row r="276" ht="17" customHeight="1" spans="1:36">
      <c r="A276" s="33">
        <f t="shared" si="360"/>
        <v>273</v>
      </c>
      <c r="B276" s="34" t="s">
        <v>184</v>
      </c>
      <c r="C276" s="68" t="s">
        <v>679</v>
      </c>
      <c r="D276" s="55" t="s">
        <v>680</v>
      </c>
      <c r="E276" s="35">
        <v>3920.55</v>
      </c>
      <c r="F276" s="35">
        <v>3920.55</v>
      </c>
      <c r="G276" s="35">
        <v>6241.75</v>
      </c>
      <c r="H276" s="35">
        <v>3920.55</v>
      </c>
      <c r="I276" s="76">
        <v>2200</v>
      </c>
      <c r="J276" s="35">
        <v>108</v>
      </c>
      <c r="K276" s="34">
        <f t="shared" si="361"/>
        <v>47.05</v>
      </c>
      <c r="L276" s="34">
        <f t="shared" si="362"/>
        <v>627.29</v>
      </c>
      <c r="M276" s="35">
        <f t="shared" si="363"/>
        <v>499.34</v>
      </c>
      <c r="N276" s="34">
        <f t="shared" si="364"/>
        <v>27.44</v>
      </c>
      <c r="O276" s="35">
        <f t="shared" si="365"/>
        <v>110</v>
      </c>
      <c r="P276" s="35">
        <f t="shared" si="366"/>
        <v>54</v>
      </c>
      <c r="Q276" s="35">
        <f t="shared" si="367"/>
        <v>1365.12</v>
      </c>
      <c r="R276" s="34">
        <f t="shared" si="368"/>
        <v>0</v>
      </c>
      <c r="S276" s="34">
        <f t="shared" si="369"/>
        <v>313.64</v>
      </c>
      <c r="T276" s="35">
        <f t="shared" si="370"/>
        <v>124.84</v>
      </c>
      <c r="U276" s="34">
        <f t="shared" si="371"/>
        <v>11.76</v>
      </c>
      <c r="V276" s="35">
        <f t="shared" si="372"/>
        <v>110</v>
      </c>
      <c r="W276" s="35">
        <f t="shared" si="373"/>
        <v>54</v>
      </c>
      <c r="X276" s="34">
        <f t="shared" si="374"/>
        <v>614.24</v>
      </c>
      <c r="Y276" s="34">
        <f t="shared" si="375"/>
        <v>1979.36</v>
      </c>
      <c r="Z276" s="42"/>
      <c r="AA276" s="45" t="s">
        <v>47</v>
      </c>
      <c r="AB276" s="46">
        <f t="shared" ref="AB276:AH276" si="400">K276+R276</f>
        <v>47.05</v>
      </c>
      <c r="AC276" s="46">
        <f t="shared" si="400"/>
        <v>940.93</v>
      </c>
      <c r="AD276" s="46">
        <f t="shared" si="400"/>
        <v>624.18</v>
      </c>
      <c r="AE276" s="46">
        <f t="shared" si="400"/>
        <v>39.2</v>
      </c>
      <c r="AF276" s="46">
        <f t="shared" si="400"/>
        <v>220</v>
      </c>
      <c r="AG276" s="46">
        <f t="shared" si="400"/>
        <v>108</v>
      </c>
      <c r="AH276" s="46">
        <f t="shared" si="400"/>
        <v>1979.36</v>
      </c>
      <c r="AI276" s="45" t="s">
        <v>33</v>
      </c>
      <c r="AJ276" s="15"/>
    </row>
    <row r="277" ht="17" customHeight="1" spans="1:36">
      <c r="A277" s="33">
        <f t="shared" si="360"/>
        <v>274</v>
      </c>
      <c r="B277" s="34" t="s">
        <v>124</v>
      </c>
      <c r="C277" s="68" t="s">
        <v>681</v>
      </c>
      <c r="D277" s="197" t="s">
        <v>682</v>
      </c>
      <c r="E277" s="35">
        <v>3920.55</v>
      </c>
      <c r="F277" s="35">
        <v>3920.55</v>
      </c>
      <c r="G277" s="35">
        <v>6241.75</v>
      </c>
      <c r="H277" s="35">
        <v>3920.55</v>
      </c>
      <c r="I277" s="76">
        <v>3180</v>
      </c>
      <c r="J277" s="35">
        <v>108</v>
      </c>
      <c r="K277" s="34">
        <f t="shared" si="361"/>
        <v>47.05</v>
      </c>
      <c r="L277" s="34">
        <f t="shared" si="362"/>
        <v>627.29</v>
      </c>
      <c r="M277" s="35">
        <f t="shared" si="363"/>
        <v>499.34</v>
      </c>
      <c r="N277" s="34">
        <f t="shared" si="364"/>
        <v>27.44</v>
      </c>
      <c r="O277" s="35">
        <f t="shared" si="365"/>
        <v>159</v>
      </c>
      <c r="P277" s="35">
        <f t="shared" si="366"/>
        <v>54</v>
      </c>
      <c r="Q277" s="35">
        <f t="shared" si="367"/>
        <v>1414.12</v>
      </c>
      <c r="R277" s="34">
        <f t="shared" si="368"/>
        <v>0</v>
      </c>
      <c r="S277" s="34">
        <f t="shared" si="369"/>
        <v>313.64</v>
      </c>
      <c r="T277" s="35">
        <f t="shared" si="370"/>
        <v>124.84</v>
      </c>
      <c r="U277" s="34">
        <f t="shared" si="371"/>
        <v>11.76</v>
      </c>
      <c r="V277" s="35">
        <f t="shared" si="372"/>
        <v>159</v>
      </c>
      <c r="W277" s="35">
        <f t="shared" si="373"/>
        <v>54</v>
      </c>
      <c r="X277" s="34">
        <f t="shared" si="374"/>
        <v>663.24</v>
      </c>
      <c r="Y277" s="34">
        <f t="shared" si="375"/>
        <v>2077.36</v>
      </c>
      <c r="Z277" s="42"/>
      <c r="AA277" s="45" t="s">
        <v>53</v>
      </c>
      <c r="AB277" s="46">
        <f t="shared" ref="AB277:AH277" si="401">K277+R277</f>
        <v>47.05</v>
      </c>
      <c r="AC277" s="46">
        <f t="shared" si="401"/>
        <v>940.93</v>
      </c>
      <c r="AD277" s="46">
        <f t="shared" si="401"/>
        <v>624.18</v>
      </c>
      <c r="AE277" s="46">
        <f t="shared" si="401"/>
        <v>39.2</v>
      </c>
      <c r="AF277" s="46">
        <f t="shared" si="401"/>
        <v>318</v>
      </c>
      <c r="AG277" s="46">
        <f t="shared" si="401"/>
        <v>108</v>
      </c>
      <c r="AH277" s="46">
        <f t="shared" si="401"/>
        <v>2077.36</v>
      </c>
      <c r="AI277" s="45" t="s">
        <v>35</v>
      </c>
      <c r="AJ277" s="15"/>
    </row>
    <row r="278" ht="17" customHeight="1" spans="1:36">
      <c r="A278" s="33">
        <f t="shared" si="360"/>
        <v>275</v>
      </c>
      <c r="B278" s="34" t="s">
        <v>454</v>
      </c>
      <c r="C278" s="54" t="s">
        <v>683</v>
      </c>
      <c r="D278" s="55" t="s">
        <v>684</v>
      </c>
      <c r="E278" s="35">
        <v>3920.55</v>
      </c>
      <c r="F278" s="35">
        <v>3920.55</v>
      </c>
      <c r="G278" s="35">
        <v>6241.75</v>
      </c>
      <c r="H278" s="35">
        <v>3920.55</v>
      </c>
      <c r="I278" s="76">
        <v>2200</v>
      </c>
      <c r="J278" s="35">
        <v>108</v>
      </c>
      <c r="K278" s="34">
        <f t="shared" si="361"/>
        <v>47.05</v>
      </c>
      <c r="L278" s="34">
        <f t="shared" si="362"/>
        <v>627.29</v>
      </c>
      <c r="M278" s="35">
        <f t="shared" si="363"/>
        <v>499.34</v>
      </c>
      <c r="N278" s="34">
        <f t="shared" si="364"/>
        <v>27.44</v>
      </c>
      <c r="O278" s="35">
        <f t="shared" si="365"/>
        <v>110</v>
      </c>
      <c r="P278" s="35">
        <f t="shared" si="366"/>
        <v>54</v>
      </c>
      <c r="Q278" s="35">
        <f t="shared" si="367"/>
        <v>1365.12</v>
      </c>
      <c r="R278" s="34">
        <f t="shared" si="368"/>
        <v>0</v>
      </c>
      <c r="S278" s="34">
        <f t="shared" si="369"/>
        <v>313.64</v>
      </c>
      <c r="T278" s="35">
        <f t="shared" si="370"/>
        <v>124.84</v>
      </c>
      <c r="U278" s="34">
        <f t="shared" si="371"/>
        <v>11.76</v>
      </c>
      <c r="V278" s="35">
        <f t="shared" si="372"/>
        <v>110</v>
      </c>
      <c r="W278" s="35">
        <f t="shared" si="373"/>
        <v>54</v>
      </c>
      <c r="X278" s="34">
        <f t="shared" si="374"/>
        <v>614.24</v>
      </c>
      <c r="Y278" s="34">
        <f t="shared" si="375"/>
        <v>1979.36</v>
      </c>
      <c r="Z278" s="42"/>
      <c r="AA278" s="45" t="s">
        <v>44</v>
      </c>
      <c r="AB278" s="46">
        <f t="shared" ref="AB278:AH278" si="402">K278+R278</f>
        <v>47.05</v>
      </c>
      <c r="AC278" s="46">
        <f t="shared" si="402"/>
        <v>940.93</v>
      </c>
      <c r="AD278" s="46">
        <f t="shared" si="402"/>
        <v>624.18</v>
      </c>
      <c r="AE278" s="46">
        <f t="shared" si="402"/>
        <v>39.2</v>
      </c>
      <c r="AF278" s="46">
        <f t="shared" si="402"/>
        <v>220</v>
      </c>
      <c r="AG278" s="46">
        <f t="shared" si="402"/>
        <v>108</v>
      </c>
      <c r="AH278" s="46">
        <f t="shared" si="402"/>
        <v>1979.36</v>
      </c>
      <c r="AI278" s="45" t="s">
        <v>33</v>
      </c>
      <c r="AJ278" s="15"/>
    </row>
    <row r="279" ht="17" customHeight="1" spans="1:36">
      <c r="A279" s="33">
        <f t="shared" si="360"/>
        <v>276</v>
      </c>
      <c r="B279" s="34" t="s">
        <v>190</v>
      </c>
      <c r="C279" s="54" t="s">
        <v>685</v>
      </c>
      <c r="D279" s="55" t="s">
        <v>686</v>
      </c>
      <c r="E279" s="35">
        <v>3920.55</v>
      </c>
      <c r="F279" s="35">
        <v>3920.55</v>
      </c>
      <c r="G279" s="35">
        <v>6241.75</v>
      </c>
      <c r="H279" s="35">
        <v>3920.55</v>
      </c>
      <c r="I279" s="76">
        <v>3180</v>
      </c>
      <c r="J279" s="35">
        <v>108</v>
      </c>
      <c r="K279" s="34">
        <f t="shared" si="361"/>
        <v>47.05</v>
      </c>
      <c r="L279" s="34">
        <f t="shared" si="362"/>
        <v>627.29</v>
      </c>
      <c r="M279" s="35">
        <f t="shared" si="363"/>
        <v>499.34</v>
      </c>
      <c r="N279" s="34">
        <f t="shared" si="364"/>
        <v>27.44</v>
      </c>
      <c r="O279" s="35">
        <f t="shared" si="365"/>
        <v>159</v>
      </c>
      <c r="P279" s="35">
        <f t="shared" si="366"/>
        <v>54</v>
      </c>
      <c r="Q279" s="35">
        <f t="shared" si="367"/>
        <v>1414.12</v>
      </c>
      <c r="R279" s="34">
        <f t="shared" si="368"/>
        <v>0</v>
      </c>
      <c r="S279" s="34">
        <f t="shared" si="369"/>
        <v>313.64</v>
      </c>
      <c r="T279" s="35">
        <f t="shared" si="370"/>
        <v>124.84</v>
      </c>
      <c r="U279" s="34">
        <f t="shared" si="371"/>
        <v>11.76</v>
      </c>
      <c r="V279" s="35">
        <f t="shared" si="372"/>
        <v>159</v>
      </c>
      <c r="W279" s="35">
        <f t="shared" si="373"/>
        <v>54</v>
      </c>
      <c r="X279" s="34">
        <f t="shared" si="374"/>
        <v>663.24</v>
      </c>
      <c r="Y279" s="34">
        <f t="shared" si="375"/>
        <v>2077.36</v>
      </c>
      <c r="Z279" s="42"/>
      <c r="AA279" s="45" t="s">
        <v>62</v>
      </c>
      <c r="AB279" s="46">
        <f t="shared" ref="AB279:AH279" si="403">K279+R279</f>
        <v>47.05</v>
      </c>
      <c r="AC279" s="46">
        <f t="shared" si="403"/>
        <v>940.93</v>
      </c>
      <c r="AD279" s="46">
        <f t="shared" si="403"/>
        <v>624.18</v>
      </c>
      <c r="AE279" s="46">
        <f t="shared" si="403"/>
        <v>39.2</v>
      </c>
      <c r="AF279" s="46">
        <f t="shared" si="403"/>
        <v>318</v>
      </c>
      <c r="AG279" s="46">
        <f t="shared" si="403"/>
        <v>108</v>
      </c>
      <c r="AH279" s="46">
        <f t="shared" si="403"/>
        <v>2077.36</v>
      </c>
      <c r="AI279" s="45" t="s">
        <v>36</v>
      </c>
      <c r="AJ279" s="15"/>
    </row>
    <row r="280" ht="17" customHeight="1" spans="1:36">
      <c r="A280" s="33">
        <f t="shared" si="360"/>
        <v>277</v>
      </c>
      <c r="B280" s="34" t="s">
        <v>114</v>
      </c>
      <c r="C280" s="54" t="s">
        <v>687</v>
      </c>
      <c r="D280" s="55" t="s">
        <v>688</v>
      </c>
      <c r="E280" s="35">
        <v>3920.55</v>
      </c>
      <c r="F280" s="35">
        <v>3920.55</v>
      </c>
      <c r="G280" s="35">
        <v>6241.75</v>
      </c>
      <c r="H280" s="35">
        <v>3920.55</v>
      </c>
      <c r="I280" s="76">
        <v>3180</v>
      </c>
      <c r="J280" s="35">
        <v>108</v>
      </c>
      <c r="K280" s="34">
        <f t="shared" si="361"/>
        <v>47.05</v>
      </c>
      <c r="L280" s="34">
        <f t="shared" si="362"/>
        <v>627.29</v>
      </c>
      <c r="M280" s="35">
        <f t="shared" si="363"/>
        <v>499.34</v>
      </c>
      <c r="N280" s="34">
        <f t="shared" si="364"/>
        <v>27.44</v>
      </c>
      <c r="O280" s="35">
        <f t="shared" si="365"/>
        <v>159</v>
      </c>
      <c r="P280" s="35">
        <f t="shared" si="366"/>
        <v>54</v>
      </c>
      <c r="Q280" s="35">
        <f t="shared" si="367"/>
        <v>1414.12</v>
      </c>
      <c r="R280" s="34">
        <f t="shared" si="368"/>
        <v>0</v>
      </c>
      <c r="S280" s="34">
        <f t="shared" si="369"/>
        <v>313.64</v>
      </c>
      <c r="T280" s="35">
        <f t="shared" si="370"/>
        <v>124.84</v>
      </c>
      <c r="U280" s="34">
        <f t="shared" si="371"/>
        <v>11.76</v>
      </c>
      <c r="V280" s="35">
        <f t="shared" si="372"/>
        <v>159</v>
      </c>
      <c r="W280" s="35">
        <f t="shared" si="373"/>
        <v>54</v>
      </c>
      <c r="X280" s="34">
        <f t="shared" si="374"/>
        <v>663.24</v>
      </c>
      <c r="Y280" s="34">
        <f t="shared" si="375"/>
        <v>2077.36</v>
      </c>
      <c r="Z280" s="42"/>
      <c r="AA280" s="45" t="s">
        <v>57</v>
      </c>
      <c r="AB280" s="46">
        <f t="shared" ref="AB280:AH280" si="404">K280+R280</f>
        <v>47.05</v>
      </c>
      <c r="AC280" s="46">
        <f t="shared" si="404"/>
        <v>940.93</v>
      </c>
      <c r="AD280" s="46">
        <f t="shared" si="404"/>
        <v>624.18</v>
      </c>
      <c r="AE280" s="46">
        <f t="shared" si="404"/>
        <v>39.2</v>
      </c>
      <c r="AF280" s="46">
        <f t="shared" si="404"/>
        <v>318</v>
      </c>
      <c r="AG280" s="46">
        <f t="shared" si="404"/>
        <v>108</v>
      </c>
      <c r="AH280" s="46">
        <f t="shared" si="404"/>
        <v>2077.36</v>
      </c>
      <c r="AI280" s="45" t="s">
        <v>33</v>
      </c>
      <c r="AJ280" s="15"/>
    </row>
    <row r="281" ht="17" customHeight="1" spans="1:36">
      <c r="A281" s="33">
        <f t="shared" si="360"/>
        <v>278</v>
      </c>
      <c r="B281" s="34" t="s">
        <v>41</v>
      </c>
      <c r="C281" s="54" t="s">
        <v>689</v>
      </c>
      <c r="D281" s="55" t="s">
        <v>690</v>
      </c>
      <c r="E281" s="35">
        <v>3920.55</v>
      </c>
      <c r="F281" s="35">
        <v>3920.55</v>
      </c>
      <c r="G281" s="35">
        <v>6241.75</v>
      </c>
      <c r="H281" s="35">
        <v>3920.55</v>
      </c>
      <c r="I281" s="76">
        <v>3180</v>
      </c>
      <c r="J281" s="35">
        <v>108</v>
      </c>
      <c r="K281" s="34">
        <f t="shared" si="361"/>
        <v>47.05</v>
      </c>
      <c r="L281" s="34">
        <f t="shared" si="362"/>
        <v>627.29</v>
      </c>
      <c r="M281" s="35">
        <f t="shared" si="363"/>
        <v>499.34</v>
      </c>
      <c r="N281" s="34">
        <f t="shared" si="364"/>
        <v>27.44</v>
      </c>
      <c r="O281" s="35">
        <f t="shared" si="365"/>
        <v>159</v>
      </c>
      <c r="P281" s="35">
        <f t="shared" si="366"/>
        <v>54</v>
      </c>
      <c r="Q281" s="35">
        <f t="shared" si="367"/>
        <v>1414.12</v>
      </c>
      <c r="R281" s="34">
        <f t="shared" si="368"/>
        <v>0</v>
      </c>
      <c r="S281" s="34">
        <f t="shared" si="369"/>
        <v>313.64</v>
      </c>
      <c r="T281" s="35">
        <f t="shared" si="370"/>
        <v>124.84</v>
      </c>
      <c r="U281" s="34">
        <f t="shared" si="371"/>
        <v>11.76</v>
      </c>
      <c r="V281" s="35">
        <f t="shared" si="372"/>
        <v>159</v>
      </c>
      <c r="W281" s="35">
        <f t="shared" si="373"/>
        <v>54</v>
      </c>
      <c r="X281" s="34">
        <f t="shared" si="374"/>
        <v>663.24</v>
      </c>
      <c r="Y281" s="34">
        <f t="shared" si="375"/>
        <v>2077.36</v>
      </c>
      <c r="Z281" s="42"/>
      <c r="AA281" s="45" t="s">
        <v>41</v>
      </c>
      <c r="AB281" s="46">
        <f t="shared" ref="AB281:AH281" si="405">K281+R281</f>
        <v>47.05</v>
      </c>
      <c r="AC281" s="46">
        <f t="shared" si="405"/>
        <v>940.93</v>
      </c>
      <c r="AD281" s="46">
        <f t="shared" si="405"/>
        <v>624.18</v>
      </c>
      <c r="AE281" s="46">
        <f t="shared" si="405"/>
        <v>39.2</v>
      </c>
      <c r="AF281" s="46">
        <f t="shared" si="405"/>
        <v>318</v>
      </c>
      <c r="AG281" s="46">
        <f t="shared" si="405"/>
        <v>108</v>
      </c>
      <c r="AH281" s="46">
        <f t="shared" si="405"/>
        <v>2077.36</v>
      </c>
      <c r="AI281" s="45" t="s">
        <v>31</v>
      </c>
      <c r="AJ281" s="15"/>
    </row>
    <row r="282" ht="17" customHeight="1" spans="1:36">
      <c r="A282" s="33">
        <f t="shared" si="360"/>
        <v>279</v>
      </c>
      <c r="B282" s="34" t="s">
        <v>117</v>
      </c>
      <c r="C282" s="54" t="s">
        <v>691</v>
      </c>
      <c r="D282" s="55" t="s">
        <v>692</v>
      </c>
      <c r="E282" s="35">
        <v>3920.55</v>
      </c>
      <c r="F282" s="35">
        <v>3920.55</v>
      </c>
      <c r="G282" s="35">
        <v>6241.75</v>
      </c>
      <c r="H282" s="35">
        <v>3920.55</v>
      </c>
      <c r="I282" s="76">
        <v>3180</v>
      </c>
      <c r="J282" s="35">
        <v>108</v>
      </c>
      <c r="K282" s="34">
        <f t="shared" si="361"/>
        <v>47.05</v>
      </c>
      <c r="L282" s="34">
        <f t="shared" si="362"/>
        <v>627.29</v>
      </c>
      <c r="M282" s="35">
        <f t="shared" si="363"/>
        <v>499.34</v>
      </c>
      <c r="N282" s="34">
        <f t="shared" si="364"/>
        <v>27.44</v>
      </c>
      <c r="O282" s="35">
        <f t="shared" si="365"/>
        <v>159</v>
      </c>
      <c r="P282" s="35">
        <f t="shared" si="366"/>
        <v>54</v>
      </c>
      <c r="Q282" s="35">
        <f t="shared" si="367"/>
        <v>1414.12</v>
      </c>
      <c r="R282" s="34">
        <f t="shared" si="368"/>
        <v>0</v>
      </c>
      <c r="S282" s="34">
        <f t="shared" si="369"/>
        <v>313.64</v>
      </c>
      <c r="T282" s="35">
        <f t="shared" si="370"/>
        <v>124.84</v>
      </c>
      <c r="U282" s="34">
        <f t="shared" si="371"/>
        <v>11.76</v>
      </c>
      <c r="V282" s="35">
        <f t="shared" si="372"/>
        <v>159</v>
      </c>
      <c r="W282" s="35">
        <f t="shared" si="373"/>
        <v>54</v>
      </c>
      <c r="X282" s="34">
        <f t="shared" si="374"/>
        <v>663.24</v>
      </c>
      <c r="Y282" s="34">
        <f t="shared" si="375"/>
        <v>2077.36</v>
      </c>
      <c r="Z282" s="42"/>
      <c r="AA282" s="45" t="s">
        <v>60</v>
      </c>
      <c r="AB282" s="46">
        <f t="shared" ref="AB282:AH282" si="406">K282+R282</f>
        <v>47.05</v>
      </c>
      <c r="AC282" s="46">
        <f t="shared" si="406"/>
        <v>940.93</v>
      </c>
      <c r="AD282" s="46">
        <f t="shared" si="406"/>
        <v>624.18</v>
      </c>
      <c r="AE282" s="46">
        <f t="shared" si="406"/>
        <v>39.2</v>
      </c>
      <c r="AF282" s="46">
        <f t="shared" si="406"/>
        <v>318</v>
      </c>
      <c r="AG282" s="46">
        <f t="shared" si="406"/>
        <v>108</v>
      </c>
      <c r="AH282" s="46">
        <f t="shared" si="406"/>
        <v>2077.36</v>
      </c>
      <c r="AI282" s="45" t="s">
        <v>36</v>
      </c>
      <c r="AJ282" s="15"/>
    </row>
    <row r="283" ht="17" customHeight="1" spans="1:36">
      <c r="A283" s="33">
        <f t="shared" si="360"/>
        <v>280</v>
      </c>
      <c r="B283" s="34" t="s">
        <v>342</v>
      </c>
      <c r="C283" s="54" t="s">
        <v>693</v>
      </c>
      <c r="D283" s="55" t="s">
        <v>694</v>
      </c>
      <c r="E283" s="35">
        <v>3920.55</v>
      </c>
      <c r="F283" s="35">
        <v>3920.55</v>
      </c>
      <c r="G283" s="35">
        <v>6241.75</v>
      </c>
      <c r="H283" s="35">
        <v>3920.55</v>
      </c>
      <c r="I283" s="76">
        <v>2200</v>
      </c>
      <c r="J283" s="35">
        <v>108</v>
      </c>
      <c r="K283" s="34">
        <f t="shared" si="361"/>
        <v>47.05</v>
      </c>
      <c r="L283" s="34">
        <f t="shared" si="362"/>
        <v>627.29</v>
      </c>
      <c r="M283" s="35">
        <f t="shared" si="363"/>
        <v>499.34</v>
      </c>
      <c r="N283" s="34">
        <f t="shared" si="364"/>
        <v>27.44</v>
      </c>
      <c r="O283" s="35">
        <f t="shared" si="365"/>
        <v>110</v>
      </c>
      <c r="P283" s="35">
        <f t="shared" si="366"/>
        <v>54</v>
      </c>
      <c r="Q283" s="35">
        <f t="shared" si="367"/>
        <v>1365.12</v>
      </c>
      <c r="R283" s="34">
        <f t="shared" si="368"/>
        <v>0</v>
      </c>
      <c r="S283" s="34">
        <f t="shared" si="369"/>
        <v>313.64</v>
      </c>
      <c r="T283" s="35">
        <f t="shared" si="370"/>
        <v>124.84</v>
      </c>
      <c r="U283" s="34">
        <f t="shared" si="371"/>
        <v>11.76</v>
      </c>
      <c r="V283" s="35">
        <f t="shared" si="372"/>
        <v>110</v>
      </c>
      <c r="W283" s="35">
        <f t="shared" si="373"/>
        <v>54</v>
      </c>
      <c r="X283" s="34">
        <f t="shared" si="374"/>
        <v>614.24</v>
      </c>
      <c r="Y283" s="34">
        <f t="shared" si="375"/>
        <v>1979.36</v>
      </c>
      <c r="Z283" s="42"/>
      <c r="AA283" s="45" t="s">
        <v>70</v>
      </c>
      <c r="AB283" s="46">
        <f t="shared" ref="AB283:AH283" si="407">K283+R283</f>
        <v>47.05</v>
      </c>
      <c r="AC283" s="46">
        <f t="shared" si="407"/>
        <v>940.93</v>
      </c>
      <c r="AD283" s="46">
        <f t="shared" si="407"/>
        <v>624.18</v>
      </c>
      <c r="AE283" s="46">
        <f t="shared" si="407"/>
        <v>39.2</v>
      </c>
      <c r="AF283" s="46">
        <f t="shared" si="407"/>
        <v>220</v>
      </c>
      <c r="AG283" s="46">
        <f t="shared" si="407"/>
        <v>108</v>
      </c>
      <c r="AH283" s="46">
        <f t="shared" si="407"/>
        <v>1979.36</v>
      </c>
      <c r="AI283" s="45" t="s">
        <v>36</v>
      </c>
      <c r="AJ283" s="15"/>
    </row>
    <row r="284" ht="17" customHeight="1" spans="1:36">
      <c r="A284" s="33">
        <f t="shared" si="360"/>
        <v>281</v>
      </c>
      <c r="B284" s="34" t="s">
        <v>190</v>
      </c>
      <c r="C284" s="54" t="s">
        <v>695</v>
      </c>
      <c r="D284" s="55" t="s">
        <v>696</v>
      </c>
      <c r="E284" s="35">
        <v>3920.55</v>
      </c>
      <c r="F284" s="35">
        <v>3920.55</v>
      </c>
      <c r="G284" s="35">
        <v>6241.75</v>
      </c>
      <c r="H284" s="35">
        <v>3920.55</v>
      </c>
      <c r="I284" s="76">
        <v>3180</v>
      </c>
      <c r="J284" s="35">
        <v>108</v>
      </c>
      <c r="K284" s="34">
        <f t="shared" si="361"/>
        <v>47.05</v>
      </c>
      <c r="L284" s="34">
        <f t="shared" si="362"/>
        <v>627.29</v>
      </c>
      <c r="M284" s="35">
        <f t="shared" si="363"/>
        <v>499.34</v>
      </c>
      <c r="N284" s="34">
        <f t="shared" si="364"/>
        <v>27.44</v>
      </c>
      <c r="O284" s="35">
        <f t="shared" si="365"/>
        <v>159</v>
      </c>
      <c r="P284" s="35">
        <f t="shared" si="366"/>
        <v>54</v>
      </c>
      <c r="Q284" s="35">
        <f t="shared" si="367"/>
        <v>1414.12</v>
      </c>
      <c r="R284" s="34">
        <f t="shared" si="368"/>
        <v>0</v>
      </c>
      <c r="S284" s="34">
        <f t="shared" si="369"/>
        <v>313.64</v>
      </c>
      <c r="T284" s="35">
        <f t="shared" si="370"/>
        <v>124.84</v>
      </c>
      <c r="U284" s="34">
        <f t="shared" si="371"/>
        <v>11.76</v>
      </c>
      <c r="V284" s="35">
        <f t="shared" si="372"/>
        <v>159</v>
      </c>
      <c r="W284" s="35">
        <f t="shared" si="373"/>
        <v>54</v>
      </c>
      <c r="X284" s="34">
        <f t="shared" si="374"/>
        <v>663.24</v>
      </c>
      <c r="Y284" s="34">
        <f t="shared" si="375"/>
        <v>2077.36</v>
      </c>
      <c r="Z284" s="42"/>
      <c r="AA284" s="45" t="s">
        <v>68</v>
      </c>
      <c r="AB284" s="46">
        <f t="shared" ref="AB284:AH284" si="408">K284+R284</f>
        <v>47.05</v>
      </c>
      <c r="AC284" s="46">
        <f t="shared" si="408"/>
        <v>940.93</v>
      </c>
      <c r="AD284" s="46">
        <f t="shared" si="408"/>
        <v>624.18</v>
      </c>
      <c r="AE284" s="46">
        <f t="shared" si="408"/>
        <v>39.2</v>
      </c>
      <c r="AF284" s="46">
        <f t="shared" si="408"/>
        <v>318</v>
      </c>
      <c r="AG284" s="46">
        <f t="shared" si="408"/>
        <v>108</v>
      </c>
      <c r="AH284" s="46">
        <f t="shared" si="408"/>
        <v>2077.36</v>
      </c>
      <c r="AI284" s="45" t="s">
        <v>34</v>
      </c>
      <c r="AJ284" s="15"/>
    </row>
    <row r="285" s="146" customFormat="1" ht="17" customHeight="1" spans="1:35">
      <c r="A285" s="121">
        <f t="shared" si="360"/>
        <v>282</v>
      </c>
      <c r="B285" s="122" t="s">
        <v>124</v>
      </c>
      <c r="C285" s="152" t="s">
        <v>697</v>
      </c>
      <c r="D285" s="153" t="s">
        <v>698</v>
      </c>
      <c r="E285" s="125">
        <v>3920.55</v>
      </c>
      <c r="F285" s="125">
        <v>3920.55</v>
      </c>
      <c r="G285" s="125">
        <v>6241.75</v>
      </c>
      <c r="H285" s="125">
        <v>3920.55</v>
      </c>
      <c r="I285" s="149">
        <v>2200</v>
      </c>
      <c r="J285" s="125">
        <v>108</v>
      </c>
      <c r="K285" s="122">
        <f t="shared" si="361"/>
        <v>47.05</v>
      </c>
      <c r="L285" s="122">
        <f t="shared" si="362"/>
        <v>627.29</v>
      </c>
      <c r="M285" s="125">
        <f t="shared" si="363"/>
        <v>499.34</v>
      </c>
      <c r="N285" s="122">
        <f t="shared" si="364"/>
        <v>27.44</v>
      </c>
      <c r="O285" s="125">
        <f t="shared" si="365"/>
        <v>110</v>
      </c>
      <c r="P285" s="125">
        <f t="shared" si="366"/>
        <v>54</v>
      </c>
      <c r="Q285" s="125">
        <f t="shared" si="367"/>
        <v>1365.12</v>
      </c>
      <c r="R285" s="122">
        <f t="shared" si="368"/>
        <v>0</v>
      </c>
      <c r="S285" s="122">
        <f t="shared" si="369"/>
        <v>313.64</v>
      </c>
      <c r="T285" s="125">
        <f t="shared" si="370"/>
        <v>124.84</v>
      </c>
      <c r="U285" s="122">
        <f t="shared" si="371"/>
        <v>11.76</v>
      </c>
      <c r="V285" s="125">
        <f t="shared" si="372"/>
        <v>110</v>
      </c>
      <c r="W285" s="125">
        <f t="shared" si="373"/>
        <v>54</v>
      </c>
      <c r="X285" s="122">
        <f t="shared" si="374"/>
        <v>614.24</v>
      </c>
      <c r="Y285" s="122">
        <f t="shared" si="375"/>
        <v>1979.36</v>
      </c>
      <c r="Z285" s="142"/>
      <c r="AA285" s="143" t="s">
        <v>53</v>
      </c>
      <c r="AB285" s="144">
        <f t="shared" ref="AB285:AH285" si="409">K285+R285</f>
        <v>47.05</v>
      </c>
      <c r="AC285" s="144">
        <f t="shared" si="409"/>
        <v>940.93</v>
      </c>
      <c r="AD285" s="144">
        <f t="shared" si="409"/>
        <v>624.18</v>
      </c>
      <c r="AE285" s="144">
        <f t="shared" si="409"/>
        <v>39.2</v>
      </c>
      <c r="AF285" s="144">
        <f t="shared" si="409"/>
        <v>220</v>
      </c>
      <c r="AG285" s="144">
        <f t="shared" si="409"/>
        <v>108</v>
      </c>
      <c r="AH285" s="144">
        <f t="shared" si="409"/>
        <v>1979.36</v>
      </c>
      <c r="AI285" s="143" t="s">
        <v>35</v>
      </c>
    </row>
    <row r="286" ht="17" customHeight="1" spans="1:36">
      <c r="A286" s="33">
        <f t="shared" si="360"/>
        <v>283</v>
      </c>
      <c r="B286" s="34" t="s">
        <v>190</v>
      </c>
      <c r="C286" s="54" t="s">
        <v>699</v>
      </c>
      <c r="D286" s="55" t="s">
        <v>700</v>
      </c>
      <c r="E286" s="35">
        <v>3920.55</v>
      </c>
      <c r="F286" s="35">
        <v>3920.55</v>
      </c>
      <c r="G286" s="35">
        <v>6241.75</v>
      </c>
      <c r="H286" s="35">
        <v>3920.55</v>
      </c>
      <c r="I286" s="76">
        <v>3180</v>
      </c>
      <c r="J286" s="35">
        <v>108</v>
      </c>
      <c r="K286" s="34">
        <f t="shared" si="361"/>
        <v>47.05</v>
      </c>
      <c r="L286" s="34">
        <f t="shared" si="362"/>
        <v>627.29</v>
      </c>
      <c r="M286" s="35">
        <f t="shared" si="363"/>
        <v>499.34</v>
      </c>
      <c r="N286" s="34">
        <f t="shared" si="364"/>
        <v>27.44</v>
      </c>
      <c r="O286" s="35">
        <f t="shared" si="365"/>
        <v>159</v>
      </c>
      <c r="P286" s="35">
        <f t="shared" si="366"/>
        <v>54</v>
      </c>
      <c r="Q286" s="35">
        <f t="shared" si="367"/>
        <v>1414.12</v>
      </c>
      <c r="R286" s="34">
        <f t="shared" si="368"/>
        <v>0</v>
      </c>
      <c r="S286" s="34">
        <f t="shared" si="369"/>
        <v>313.64</v>
      </c>
      <c r="T286" s="35">
        <f t="shared" si="370"/>
        <v>124.84</v>
      </c>
      <c r="U286" s="34">
        <f t="shared" si="371"/>
        <v>11.76</v>
      </c>
      <c r="V286" s="35">
        <f t="shared" si="372"/>
        <v>159</v>
      </c>
      <c r="W286" s="35">
        <f t="shared" si="373"/>
        <v>54</v>
      </c>
      <c r="X286" s="34">
        <f t="shared" si="374"/>
        <v>663.24</v>
      </c>
      <c r="Y286" s="34">
        <f t="shared" si="375"/>
        <v>2077.36</v>
      </c>
      <c r="Z286" s="42"/>
      <c r="AA286" s="45" t="s">
        <v>49</v>
      </c>
      <c r="AB286" s="46">
        <f t="shared" ref="AB286:AH286" si="410">K286+R286</f>
        <v>47.05</v>
      </c>
      <c r="AC286" s="46">
        <f t="shared" si="410"/>
        <v>940.93</v>
      </c>
      <c r="AD286" s="46">
        <f t="shared" si="410"/>
        <v>624.18</v>
      </c>
      <c r="AE286" s="46">
        <f t="shared" si="410"/>
        <v>39.2</v>
      </c>
      <c r="AF286" s="46">
        <f t="shared" si="410"/>
        <v>318</v>
      </c>
      <c r="AG286" s="46">
        <f t="shared" si="410"/>
        <v>108</v>
      </c>
      <c r="AH286" s="46">
        <f t="shared" si="410"/>
        <v>2077.36</v>
      </c>
      <c r="AI286" s="45" t="s">
        <v>34</v>
      </c>
      <c r="AJ286" s="15"/>
    </row>
    <row r="287" ht="17" customHeight="1" spans="1:36">
      <c r="A287" s="33">
        <f t="shared" si="360"/>
        <v>284</v>
      </c>
      <c r="B287" s="34" t="s">
        <v>105</v>
      </c>
      <c r="C287" s="54" t="s">
        <v>701</v>
      </c>
      <c r="D287" s="55" t="s">
        <v>702</v>
      </c>
      <c r="E287" s="35">
        <v>3920.55</v>
      </c>
      <c r="F287" s="35">
        <v>3920.55</v>
      </c>
      <c r="G287" s="35">
        <v>6241.75</v>
      </c>
      <c r="H287" s="35">
        <v>3920.55</v>
      </c>
      <c r="I287" s="76">
        <v>2200</v>
      </c>
      <c r="J287" s="35">
        <v>108</v>
      </c>
      <c r="K287" s="34">
        <f t="shared" si="361"/>
        <v>47.05</v>
      </c>
      <c r="L287" s="34">
        <f t="shared" si="362"/>
        <v>627.29</v>
      </c>
      <c r="M287" s="35">
        <f t="shared" si="363"/>
        <v>499.34</v>
      </c>
      <c r="N287" s="34">
        <f t="shared" si="364"/>
        <v>27.44</v>
      </c>
      <c r="O287" s="35">
        <f t="shared" si="365"/>
        <v>110</v>
      </c>
      <c r="P287" s="35">
        <f t="shared" si="366"/>
        <v>54</v>
      </c>
      <c r="Q287" s="35">
        <f t="shared" si="367"/>
        <v>1365.12</v>
      </c>
      <c r="R287" s="34">
        <f t="shared" si="368"/>
        <v>0</v>
      </c>
      <c r="S287" s="34">
        <f t="shared" si="369"/>
        <v>313.64</v>
      </c>
      <c r="T287" s="35">
        <f t="shared" si="370"/>
        <v>124.84</v>
      </c>
      <c r="U287" s="34">
        <f t="shared" si="371"/>
        <v>11.76</v>
      </c>
      <c r="V287" s="35">
        <f t="shared" si="372"/>
        <v>110</v>
      </c>
      <c r="W287" s="35">
        <f t="shared" si="373"/>
        <v>54</v>
      </c>
      <c r="X287" s="34">
        <f t="shared" si="374"/>
        <v>614.24</v>
      </c>
      <c r="Y287" s="34">
        <f t="shared" si="375"/>
        <v>1979.36</v>
      </c>
      <c r="Z287" s="42"/>
      <c r="AA287" s="45" t="s">
        <v>57</v>
      </c>
      <c r="AB287" s="46">
        <f t="shared" ref="AB287:AH287" si="411">K287+R287</f>
        <v>47.05</v>
      </c>
      <c r="AC287" s="46">
        <f t="shared" si="411"/>
        <v>940.93</v>
      </c>
      <c r="AD287" s="46">
        <f t="shared" si="411"/>
        <v>624.18</v>
      </c>
      <c r="AE287" s="46">
        <f t="shared" si="411"/>
        <v>39.2</v>
      </c>
      <c r="AF287" s="46">
        <f t="shared" si="411"/>
        <v>220</v>
      </c>
      <c r="AG287" s="46">
        <f t="shared" si="411"/>
        <v>108</v>
      </c>
      <c r="AH287" s="46">
        <f t="shared" si="411"/>
        <v>1979.36</v>
      </c>
      <c r="AI287" s="45" t="s">
        <v>33</v>
      </c>
      <c r="AJ287" s="15"/>
    </row>
    <row r="288" ht="17" customHeight="1" spans="1:36">
      <c r="A288" s="33">
        <f t="shared" si="360"/>
        <v>285</v>
      </c>
      <c r="B288" s="60" t="s">
        <v>114</v>
      </c>
      <c r="C288" s="54" t="s">
        <v>703</v>
      </c>
      <c r="D288" s="55" t="s">
        <v>704</v>
      </c>
      <c r="E288" s="35">
        <v>4500</v>
      </c>
      <c r="F288" s="35">
        <v>4500</v>
      </c>
      <c r="G288" s="35">
        <v>6241.75</v>
      </c>
      <c r="H288" s="35">
        <v>4500</v>
      </c>
      <c r="I288" s="76">
        <v>4180</v>
      </c>
      <c r="J288" s="35">
        <v>108</v>
      </c>
      <c r="K288" s="34">
        <f t="shared" si="361"/>
        <v>54</v>
      </c>
      <c r="L288" s="34">
        <f t="shared" si="362"/>
        <v>720</v>
      </c>
      <c r="M288" s="35">
        <f t="shared" si="363"/>
        <v>499.34</v>
      </c>
      <c r="N288" s="34">
        <f t="shared" si="364"/>
        <v>31.5</v>
      </c>
      <c r="O288" s="35">
        <f t="shared" si="365"/>
        <v>209</v>
      </c>
      <c r="P288" s="35">
        <f t="shared" si="366"/>
        <v>54</v>
      </c>
      <c r="Q288" s="35">
        <f t="shared" si="367"/>
        <v>1567.84</v>
      </c>
      <c r="R288" s="34">
        <f t="shared" si="368"/>
        <v>0</v>
      </c>
      <c r="S288" s="34">
        <f t="shared" si="369"/>
        <v>360</v>
      </c>
      <c r="T288" s="35">
        <f t="shared" si="370"/>
        <v>124.84</v>
      </c>
      <c r="U288" s="34">
        <f t="shared" si="371"/>
        <v>13.5</v>
      </c>
      <c r="V288" s="35">
        <f t="shared" si="372"/>
        <v>209</v>
      </c>
      <c r="W288" s="35">
        <f t="shared" si="373"/>
        <v>54</v>
      </c>
      <c r="X288" s="34">
        <f t="shared" si="374"/>
        <v>761.34</v>
      </c>
      <c r="Y288" s="34">
        <f t="shared" si="375"/>
        <v>2329.18</v>
      </c>
      <c r="Z288" s="42"/>
      <c r="AA288" s="45" t="s">
        <v>69</v>
      </c>
      <c r="AB288" s="46">
        <f t="shared" ref="AB288:AH288" si="412">K288+R288</f>
        <v>54</v>
      </c>
      <c r="AC288" s="46">
        <f t="shared" si="412"/>
        <v>1080</v>
      </c>
      <c r="AD288" s="46">
        <f t="shared" si="412"/>
        <v>624.18</v>
      </c>
      <c r="AE288" s="46">
        <f t="shared" si="412"/>
        <v>45</v>
      </c>
      <c r="AF288" s="46">
        <f t="shared" si="412"/>
        <v>418</v>
      </c>
      <c r="AG288" s="46">
        <f t="shared" si="412"/>
        <v>108</v>
      </c>
      <c r="AH288" s="46">
        <f t="shared" si="412"/>
        <v>2329.18</v>
      </c>
      <c r="AI288" s="45" t="s">
        <v>35</v>
      </c>
      <c r="AJ288" s="15"/>
    </row>
    <row r="289" customFormat="1" ht="17" customHeight="1" spans="1:36">
      <c r="A289" s="33">
        <f t="shared" si="360"/>
        <v>286</v>
      </c>
      <c r="B289" s="60" t="s">
        <v>117</v>
      </c>
      <c r="C289" s="54" t="s">
        <v>705</v>
      </c>
      <c r="D289" s="197" t="s">
        <v>706</v>
      </c>
      <c r="E289" s="35">
        <v>3920.55</v>
      </c>
      <c r="F289" s="35">
        <v>3920.55</v>
      </c>
      <c r="G289" s="35">
        <v>6241.75</v>
      </c>
      <c r="H289" s="35">
        <v>3920.55</v>
      </c>
      <c r="I289" s="76">
        <v>0</v>
      </c>
      <c r="J289" s="35">
        <v>108</v>
      </c>
      <c r="K289" s="34">
        <f t="shared" si="361"/>
        <v>47.05</v>
      </c>
      <c r="L289" s="34">
        <f t="shared" si="362"/>
        <v>627.29</v>
      </c>
      <c r="M289" s="35">
        <f t="shared" si="363"/>
        <v>499.34</v>
      </c>
      <c r="N289" s="34">
        <f t="shared" si="364"/>
        <v>27.44</v>
      </c>
      <c r="O289" s="35">
        <f t="shared" si="365"/>
        <v>0</v>
      </c>
      <c r="P289" s="35">
        <f t="shared" si="366"/>
        <v>54</v>
      </c>
      <c r="Q289" s="35">
        <f t="shared" si="367"/>
        <v>1255.12</v>
      </c>
      <c r="R289" s="34">
        <f t="shared" si="368"/>
        <v>0</v>
      </c>
      <c r="S289" s="34">
        <f t="shared" si="369"/>
        <v>313.64</v>
      </c>
      <c r="T289" s="35">
        <f t="shared" si="370"/>
        <v>124.84</v>
      </c>
      <c r="U289" s="34">
        <f t="shared" si="371"/>
        <v>11.76</v>
      </c>
      <c r="V289" s="35">
        <f t="shared" si="372"/>
        <v>0</v>
      </c>
      <c r="W289" s="35">
        <f t="shared" si="373"/>
        <v>54</v>
      </c>
      <c r="X289" s="34">
        <f t="shared" si="374"/>
        <v>504.24</v>
      </c>
      <c r="Y289" s="34">
        <f t="shared" si="375"/>
        <v>1759.36</v>
      </c>
      <c r="Z289" s="42"/>
      <c r="AA289" s="45" t="s">
        <v>60</v>
      </c>
      <c r="AB289" s="46">
        <f t="shared" ref="AB289:AH289" si="413">K289+R289</f>
        <v>47.05</v>
      </c>
      <c r="AC289" s="46">
        <f t="shared" si="413"/>
        <v>940.93</v>
      </c>
      <c r="AD289" s="46">
        <f t="shared" si="413"/>
        <v>624.18</v>
      </c>
      <c r="AE289" s="46">
        <f t="shared" si="413"/>
        <v>39.2</v>
      </c>
      <c r="AF289" s="46">
        <f t="shared" si="413"/>
        <v>0</v>
      </c>
      <c r="AG289" s="46">
        <f t="shared" si="413"/>
        <v>108</v>
      </c>
      <c r="AH289" s="46">
        <f t="shared" si="413"/>
        <v>1759.36</v>
      </c>
      <c r="AI289" s="45" t="s">
        <v>36</v>
      </c>
      <c r="AJ289" s="15"/>
    </row>
    <row r="290" s="15" customFormat="1" ht="17" customHeight="1" spans="1:35">
      <c r="A290" s="33">
        <f t="shared" si="360"/>
        <v>287</v>
      </c>
      <c r="B290" s="60" t="s">
        <v>114</v>
      </c>
      <c r="C290" s="54" t="s">
        <v>707</v>
      </c>
      <c r="D290" s="55" t="s">
        <v>708</v>
      </c>
      <c r="E290" s="35">
        <v>3920.55</v>
      </c>
      <c r="F290" s="35">
        <v>3920.55</v>
      </c>
      <c r="G290" s="35">
        <v>6241.75</v>
      </c>
      <c r="H290" s="35">
        <v>3920.55</v>
      </c>
      <c r="I290" s="76">
        <v>0</v>
      </c>
      <c r="J290" s="35">
        <v>108</v>
      </c>
      <c r="K290" s="34">
        <f t="shared" si="361"/>
        <v>47.05</v>
      </c>
      <c r="L290" s="34">
        <f t="shared" si="362"/>
        <v>627.29</v>
      </c>
      <c r="M290" s="35">
        <f t="shared" si="363"/>
        <v>499.34</v>
      </c>
      <c r="N290" s="34">
        <f t="shared" si="364"/>
        <v>27.44</v>
      </c>
      <c r="O290" s="35">
        <f t="shared" si="365"/>
        <v>0</v>
      </c>
      <c r="P290" s="35">
        <f t="shared" si="366"/>
        <v>54</v>
      </c>
      <c r="Q290" s="35">
        <f t="shared" si="367"/>
        <v>1255.12</v>
      </c>
      <c r="R290" s="34">
        <f t="shared" si="368"/>
        <v>0</v>
      </c>
      <c r="S290" s="34">
        <f t="shared" si="369"/>
        <v>313.64</v>
      </c>
      <c r="T290" s="35">
        <f t="shared" si="370"/>
        <v>124.84</v>
      </c>
      <c r="U290" s="34">
        <f t="shared" si="371"/>
        <v>11.76</v>
      </c>
      <c r="V290" s="35">
        <f t="shared" si="372"/>
        <v>0</v>
      </c>
      <c r="W290" s="35">
        <f t="shared" si="373"/>
        <v>54</v>
      </c>
      <c r="X290" s="34">
        <f t="shared" si="374"/>
        <v>504.24</v>
      </c>
      <c r="Y290" s="34">
        <f t="shared" si="375"/>
        <v>1759.36</v>
      </c>
      <c r="Z290" s="42"/>
      <c r="AA290" s="45" t="s">
        <v>69</v>
      </c>
      <c r="AB290" s="46">
        <f t="shared" ref="AB290:AH290" si="414">K290+R290</f>
        <v>47.05</v>
      </c>
      <c r="AC290" s="46">
        <f t="shared" si="414"/>
        <v>940.93</v>
      </c>
      <c r="AD290" s="46">
        <f t="shared" si="414"/>
        <v>624.18</v>
      </c>
      <c r="AE290" s="46">
        <f t="shared" si="414"/>
        <v>39.2</v>
      </c>
      <c r="AF290" s="46">
        <f t="shared" si="414"/>
        <v>0</v>
      </c>
      <c r="AG290" s="46">
        <f t="shared" si="414"/>
        <v>108</v>
      </c>
      <c r="AH290" s="46">
        <f t="shared" si="414"/>
        <v>1759.36</v>
      </c>
      <c r="AI290" s="45" t="s">
        <v>35</v>
      </c>
    </row>
    <row r="291" ht="17" customHeight="1" spans="1:36">
      <c r="A291" s="33">
        <f t="shared" si="360"/>
        <v>288</v>
      </c>
      <c r="B291" s="34" t="s">
        <v>342</v>
      </c>
      <c r="C291" s="82" t="s">
        <v>709</v>
      </c>
      <c r="D291" s="36" t="s">
        <v>710</v>
      </c>
      <c r="E291" s="81">
        <v>3920.55</v>
      </c>
      <c r="F291" s="81">
        <v>3920.55</v>
      </c>
      <c r="G291" s="81">
        <v>6241.75</v>
      </c>
      <c r="H291" s="81">
        <v>3920.55</v>
      </c>
      <c r="I291" s="76">
        <v>0</v>
      </c>
      <c r="J291" s="35">
        <v>108</v>
      </c>
      <c r="K291" s="34">
        <f t="shared" si="361"/>
        <v>47.05</v>
      </c>
      <c r="L291" s="34">
        <f t="shared" si="362"/>
        <v>627.29</v>
      </c>
      <c r="M291" s="35">
        <f t="shared" si="363"/>
        <v>499.34</v>
      </c>
      <c r="N291" s="34">
        <f t="shared" si="364"/>
        <v>27.44</v>
      </c>
      <c r="O291" s="35">
        <f t="shared" si="365"/>
        <v>0</v>
      </c>
      <c r="P291" s="35">
        <f t="shared" si="366"/>
        <v>54</v>
      </c>
      <c r="Q291" s="35">
        <f t="shared" si="367"/>
        <v>1255.12</v>
      </c>
      <c r="R291" s="34">
        <f t="shared" si="368"/>
        <v>0</v>
      </c>
      <c r="S291" s="34">
        <f t="shared" si="369"/>
        <v>313.64</v>
      </c>
      <c r="T291" s="35">
        <f t="shared" si="370"/>
        <v>124.84</v>
      </c>
      <c r="U291" s="34">
        <f t="shared" si="371"/>
        <v>11.76</v>
      </c>
      <c r="V291" s="35">
        <f t="shared" si="372"/>
        <v>0</v>
      </c>
      <c r="W291" s="35">
        <f t="shared" si="373"/>
        <v>54</v>
      </c>
      <c r="X291" s="34">
        <f t="shared" si="374"/>
        <v>504.24</v>
      </c>
      <c r="Y291" s="34">
        <f t="shared" si="375"/>
        <v>1759.36</v>
      </c>
      <c r="Z291" s="42"/>
      <c r="AA291" s="45" t="s">
        <v>64</v>
      </c>
      <c r="AB291" s="46">
        <f t="shared" ref="AB291:AH291" si="415">K291+R291</f>
        <v>47.05</v>
      </c>
      <c r="AC291" s="46">
        <f t="shared" si="415"/>
        <v>940.93</v>
      </c>
      <c r="AD291" s="46">
        <f t="shared" si="415"/>
        <v>624.18</v>
      </c>
      <c r="AE291" s="46">
        <f t="shared" si="415"/>
        <v>39.2</v>
      </c>
      <c r="AF291" s="46">
        <f t="shared" si="415"/>
        <v>0</v>
      </c>
      <c r="AG291" s="46">
        <f t="shared" si="415"/>
        <v>108</v>
      </c>
      <c r="AH291" s="46">
        <f t="shared" si="415"/>
        <v>1759.36</v>
      </c>
      <c r="AI291" s="45" t="s">
        <v>33</v>
      </c>
      <c r="AJ291" s="15"/>
    </row>
    <row r="292" ht="17" customHeight="1" spans="1:36">
      <c r="A292" s="33">
        <f t="shared" si="360"/>
        <v>289</v>
      </c>
      <c r="B292" s="34" t="s">
        <v>342</v>
      </c>
      <c r="C292" s="82" t="s">
        <v>711</v>
      </c>
      <c r="D292" s="36" t="s">
        <v>712</v>
      </c>
      <c r="E292" s="81">
        <v>3920.55</v>
      </c>
      <c r="F292" s="81">
        <v>3920.55</v>
      </c>
      <c r="G292" s="81">
        <v>6241.75</v>
      </c>
      <c r="H292" s="81">
        <v>3920.55</v>
      </c>
      <c r="I292" s="76">
        <v>0</v>
      </c>
      <c r="J292" s="35">
        <v>108</v>
      </c>
      <c r="K292" s="34">
        <f t="shared" si="361"/>
        <v>47.05</v>
      </c>
      <c r="L292" s="34">
        <f t="shared" si="362"/>
        <v>627.29</v>
      </c>
      <c r="M292" s="35">
        <f t="shared" si="363"/>
        <v>499.34</v>
      </c>
      <c r="N292" s="34">
        <f t="shared" si="364"/>
        <v>27.44</v>
      </c>
      <c r="O292" s="35">
        <f t="shared" si="365"/>
        <v>0</v>
      </c>
      <c r="P292" s="35">
        <f t="shared" si="366"/>
        <v>54</v>
      </c>
      <c r="Q292" s="35">
        <f t="shared" si="367"/>
        <v>1255.12</v>
      </c>
      <c r="R292" s="34">
        <f t="shared" si="368"/>
        <v>0</v>
      </c>
      <c r="S292" s="34">
        <f t="shared" si="369"/>
        <v>313.64</v>
      </c>
      <c r="T292" s="35">
        <f t="shared" si="370"/>
        <v>124.84</v>
      </c>
      <c r="U292" s="34">
        <f t="shared" si="371"/>
        <v>11.76</v>
      </c>
      <c r="V292" s="35">
        <f t="shared" si="372"/>
        <v>0</v>
      </c>
      <c r="W292" s="35">
        <f t="shared" si="373"/>
        <v>54</v>
      </c>
      <c r="X292" s="34">
        <f t="shared" si="374"/>
        <v>504.24</v>
      </c>
      <c r="Y292" s="34">
        <f t="shared" si="375"/>
        <v>1759.36</v>
      </c>
      <c r="Z292" s="42"/>
      <c r="AA292" s="45" t="s">
        <v>64</v>
      </c>
      <c r="AB292" s="46">
        <f t="shared" ref="AB292:AH292" si="416">K292+R292</f>
        <v>47.05</v>
      </c>
      <c r="AC292" s="46">
        <f t="shared" si="416"/>
        <v>940.93</v>
      </c>
      <c r="AD292" s="46">
        <f t="shared" si="416"/>
        <v>624.18</v>
      </c>
      <c r="AE292" s="46">
        <f t="shared" si="416"/>
        <v>39.2</v>
      </c>
      <c r="AF292" s="46">
        <f t="shared" si="416"/>
        <v>0</v>
      </c>
      <c r="AG292" s="46">
        <f t="shared" si="416"/>
        <v>108</v>
      </c>
      <c r="AH292" s="46">
        <f t="shared" si="416"/>
        <v>1759.36</v>
      </c>
      <c r="AI292" s="45" t="s">
        <v>33</v>
      </c>
      <c r="AJ292" s="15"/>
    </row>
    <row r="293" ht="17" customHeight="1" spans="1:36">
      <c r="A293" s="33">
        <f t="shared" si="360"/>
        <v>290</v>
      </c>
      <c r="B293" s="34" t="s">
        <v>342</v>
      </c>
      <c r="C293" s="82" t="s">
        <v>713</v>
      </c>
      <c r="D293" s="190" t="s">
        <v>714</v>
      </c>
      <c r="E293" s="81">
        <v>3920.55</v>
      </c>
      <c r="F293" s="81">
        <v>3920.55</v>
      </c>
      <c r="G293" s="81">
        <v>6241.75</v>
      </c>
      <c r="H293" s="81">
        <v>3920.55</v>
      </c>
      <c r="I293" s="163">
        <v>2200</v>
      </c>
      <c r="J293" s="35">
        <v>108</v>
      </c>
      <c r="K293" s="34">
        <f t="shared" si="361"/>
        <v>47.05</v>
      </c>
      <c r="L293" s="34">
        <f t="shared" si="362"/>
        <v>627.29</v>
      </c>
      <c r="M293" s="35">
        <f t="shared" si="363"/>
        <v>499.34</v>
      </c>
      <c r="N293" s="34">
        <f t="shared" si="364"/>
        <v>27.44</v>
      </c>
      <c r="O293" s="35">
        <f t="shared" si="365"/>
        <v>110</v>
      </c>
      <c r="P293" s="35">
        <f t="shared" si="366"/>
        <v>54</v>
      </c>
      <c r="Q293" s="35">
        <f t="shared" si="367"/>
        <v>1365.12</v>
      </c>
      <c r="R293" s="34">
        <f t="shared" si="368"/>
        <v>0</v>
      </c>
      <c r="S293" s="34">
        <f t="shared" si="369"/>
        <v>313.64</v>
      </c>
      <c r="T293" s="35">
        <f t="shared" si="370"/>
        <v>124.84</v>
      </c>
      <c r="U293" s="34">
        <f t="shared" si="371"/>
        <v>11.76</v>
      </c>
      <c r="V293" s="35">
        <f t="shared" si="372"/>
        <v>110</v>
      </c>
      <c r="W293" s="35">
        <f t="shared" si="373"/>
        <v>54</v>
      </c>
      <c r="X293" s="34">
        <f t="shared" si="374"/>
        <v>614.24</v>
      </c>
      <c r="Y293" s="34">
        <f t="shared" si="375"/>
        <v>1979.36</v>
      </c>
      <c r="Z293" s="42"/>
      <c r="AA293" s="45" t="s">
        <v>64</v>
      </c>
      <c r="AB293" s="46">
        <f t="shared" ref="AB293:AH293" si="417">K293+R293</f>
        <v>47.05</v>
      </c>
      <c r="AC293" s="46">
        <f t="shared" si="417"/>
        <v>940.93</v>
      </c>
      <c r="AD293" s="46">
        <f t="shared" si="417"/>
        <v>624.18</v>
      </c>
      <c r="AE293" s="46">
        <f t="shared" si="417"/>
        <v>39.2</v>
      </c>
      <c r="AF293" s="46">
        <f t="shared" si="417"/>
        <v>220</v>
      </c>
      <c r="AG293" s="46">
        <f t="shared" si="417"/>
        <v>108</v>
      </c>
      <c r="AH293" s="46">
        <f t="shared" si="417"/>
        <v>1979.36</v>
      </c>
      <c r="AI293" s="45" t="s">
        <v>33</v>
      </c>
      <c r="AJ293" s="15"/>
    </row>
    <row r="294" ht="17" customHeight="1" spans="1:36">
      <c r="A294" s="33">
        <f t="shared" si="360"/>
        <v>291</v>
      </c>
      <c r="B294" s="34" t="s">
        <v>342</v>
      </c>
      <c r="C294" s="82" t="s">
        <v>715</v>
      </c>
      <c r="D294" s="36" t="s">
        <v>716</v>
      </c>
      <c r="E294" s="81">
        <v>3920.55</v>
      </c>
      <c r="F294" s="81">
        <v>3920.55</v>
      </c>
      <c r="G294" s="81">
        <v>6241.75</v>
      </c>
      <c r="H294" s="81">
        <v>3920.55</v>
      </c>
      <c r="I294" s="76">
        <v>0</v>
      </c>
      <c r="J294" s="35">
        <v>108</v>
      </c>
      <c r="K294" s="34">
        <f t="shared" si="361"/>
        <v>47.05</v>
      </c>
      <c r="L294" s="34">
        <f t="shared" si="362"/>
        <v>627.29</v>
      </c>
      <c r="M294" s="35">
        <f t="shared" si="363"/>
        <v>499.34</v>
      </c>
      <c r="N294" s="34">
        <f t="shared" si="364"/>
        <v>27.44</v>
      </c>
      <c r="O294" s="35">
        <f t="shared" si="365"/>
        <v>0</v>
      </c>
      <c r="P294" s="35">
        <f t="shared" si="366"/>
        <v>54</v>
      </c>
      <c r="Q294" s="35">
        <f t="shared" si="367"/>
        <v>1255.12</v>
      </c>
      <c r="R294" s="34">
        <f t="shared" si="368"/>
        <v>0</v>
      </c>
      <c r="S294" s="34">
        <f t="shared" si="369"/>
        <v>313.64</v>
      </c>
      <c r="T294" s="35">
        <f t="shared" si="370"/>
        <v>124.84</v>
      </c>
      <c r="U294" s="34">
        <f t="shared" si="371"/>
        <v>11.76</v>
      </c>
      <c r="V294" s="35">
        <f t="shared" si="372"/>
        <v>0</v>
      </c>
      <c r="W294" s="35">
        <f t="shared" si="373"/>
        <v>54</v>
      </c>
      <c r="X294" s="34">
        <f t="shared" si="374"/>
        <v>504.24</v>
      </c>
      <c r="Y294" s="34">
        <f t="shared" si="375"/>
        <v>1759.36</v>
      </c>
      <c r="Z294" s="42"/>
      <c r="AA294" s="45" t="s">
        <v>64</v>
      </c>
      <c r="AB294" s="46">
        <f t="shared" ref="AB294:AH294" si="418">K294+R294</f>
        <v>47.05</v>
      </c>
      <c r="AC294" s="46">
        <f t="shared" si="418"/>
        <v>940.93</v>
      </c>
      <c r="AD294" s="46">
        <f t="shared" si="418"/>
        <v>624.18</v>
      </c>
      <c r="AE294" s="46">
        <f t="shared" si="418"/>
        <v>39.2</v>
      </c>
      <c r="AF294" s="46">
        <f t="shared" si="418"/>
        <v>0</v>
      </c>
      <c r="AG294" s="46">
        <f t="shared" si="418"/>
        <v>108</v>
      </c>
      <c r="AH294" s="46">
        <f t="shared" si="418"/>
        <v>1759.36</v>
      </c>
      <c r="AI294" s="45" t="s">
        <v>33</v>
      </c>
      <c r="AJ294" s="15"/>
    </row>
    <row r="295" ht="17" customHeight="1" spans="1:36">
      <c r="A295" s="33">
        <f t="shared" si="360"/>
        <v>292</v>
      </c>
      <c r="B295" s="34" t="s">
        <v>342</v>
      </c>
      <c r="C295" s="82" t="s">
        <v>717</v>
      </c>
      <c r="D295" s="36" t="s">
        <v>718</v>
      </c>
      <c r="E295" s="81">
        <v>3920.55</v>
      </c>
      <c r="F295" s="81">
        <v>3920.55</v>
      </c>
      <c r="G295" s="81">
        <v>6241.75</v>
      </c>
      <c r="H295" s="81">
        <v>3920.55</v>
      </c>
      <c r="I295" s="76">
        <v>0</v>
      </c>
      <c r="J295" s="35">
        <v>108</v>
      </c>
      <c r="K295" s="34">
        <f t="shared" si="361"/>
        <v>47.05</v>
      </c>
      <c r="L295" s="34">
        <f t="shared" si="362"/>
        <v>627.29</v>
      </c>
      <c r="M295" s="35">
        <f t="shared" si="363"/>
        <v>499.34</v>
      </c>
      <c r="N295" s="34">
        <f t="shared" si="364"/>
        <v>27.44</v>
      </c>
      <c r="O295" s="35">
        <f t="shared" si="365"/>
        <v>0</v>
      </c>
      <c r="P295" s="35">
        <f t="shared" si="366"/>
        <v>54</v>
      </c>
      <c r="Q295" s="35">
        <f t="shared" si="367"/>
        <v>1255.12</v>
      </c>
      <c r="R295" s="34">
        <f t="shared" si="368"/>
        <v>0</v>
      </c>
      <c r="S295" s="34">
        <f t="shared" si="369"/>
        <v>313.64</v>
      </c>
      <c r="T295" s="35">
        <f t="shared" si="370"/>
        <v>124.84</v>
      </c>
      <c r="U295" s="34">
        <f t="shared" si="371"/>
        <v>11.76</v>
      </c>
      <c r="V295" s="35">
        <f t="shared" si="372"/>
        <v>0</v>
      </c>
      <c r="W295" s="35">
        <f t="shared" si="373"/>
        <v>54</v>
      </c>
      <c r="X295" s="34">
        <f t="shared" si="374"/>
        <v>504.24</v>
      </c>
      <c r="Y295" s="34">
        <f t="shared" si="375"/>
        <v>1759.36</v>
      </c>
      <c r="Z295" s="42"/>
      <c r="AA295" s="45" t="s">
        <v>64</v>
      </c>
      <c r="AB295" s="46">
        <f t="shared" ref="AB295:AH295" si="419">K295+R295</f>
        <v>47.05</v>
      </c>
      <c r="AC295" s="46">
        <f t="shared" si="419"/>
        <v>940.93</v>
      </c>
      <c r="AD295" s="46">
        <f t="shared" si="419"/>
        <v>624.18</v>
      </c>
      <c r="AE295" s="46">
        <f t="shared" si="419"/>
        <v>39.2</v>
      </c>
      <c r="AF295" s="46">
        <f t="shared" si="419"/>
        <v>0</v>
      </c>
      <c r="AG295" s="46">
        <f t="shared" si="419"/>
        <v>108</v>
      </c>
      <c r="AH295" s="46">
        <f t="shared" si="419"/>
        <v>1759.36</v>
      </c>
      <c r="AI295" s="45" t="s">
        <v>33</v>
      </c>
      <c r="AJ295" s="15"/>
    </row>
    <row r="296" ht="17" customHeight="1" spans="1:36">
      <c r="A296" s="33">
        <f t="shared" si="360"/>
        <v>293</v>
      </c>
      <c r="B296" s="34" t="s">
        <v>342</v>
      </c>
      <c r="C296" s="82" t="s">
        <v>719</v>
      </c>
      <c r="D296" s="190" t="s">
        <v>720</v>
      </c>
      <c r="E296" s="81">
        <v>3920.55</v>
      </c>
      <c r="F296" s="81">
        <v>3920.55</v>
      </c>
      <c r="G296" s="81">
        <v>6241.75</v>
      </c>
      <c r="H296" s="81">
        <v>3920.55</v>
      </c>
      <c r="I296" s="76">
        <v>0</v>
      </c>
      <c r="J296" s="35">
        <v>108</v>
      </c>
      <c r="K296" s="34">
        <f t="shared" si="361"/>
        <v>47.05</v>
      </c>
      <c r="L296" s="34">
        <f t="shared" si="362"/>
        <v>627.29</v>
      </c>
      <c r="M296" s="35">
        <f t="shared" si="363"/>
        <v>499.34</v>
      </c>
      <c r="N296" s="34">
        <f t="shared" si="364"/>
        <v>27.44</v>
      </c>
      <c r="O296" s="35">
        <f t="shared" si="365"/>
        <v>0</v>
      </c>
      <c r="P296" s="35">
        <f t="shared" si="366"/>
        <v>54</v>
      </c>
      <c r="Q296" s="35">
        <f t="shared" si="367"/>
        <v>1255.12</v>
      </c>
      <c r="R296" s="34">
        <f t="shared" si="368"/>
        <v>0</v>
      </c>
      <c r="S296" s="34">
        <f t="shared" si="369"/>
        <v>313.64</v>
      </c>
      <c r="T296" s="35">
        <f t="shared" si="370"/>
        <v>124.84</v>
      </c>
      <c r="U296" s="34">
        <f t="shared" si="371"/>
        <v>11.76</v>
      </c>
      <c r="V296" s="35">
        <f t="shared" si="372"/>
        <v>0</v>
      </c>
      <c r="W296" s="35">
        <f t="shared" si="373"/>
        <v>54</v>
      </c>
      <c r="X296" s="34">
        <f t="shared" si="374"/>
        <v>504.24</v>
      </c>
      <c r="Y296" s="34">
        <f t="shared" si="375"/>
        <v>1759.36</v>
      </c>
      <c r="Z296" s="42"/>
      <c r="AA296" s="45" t="s">
        <v>64</v>
      </c>
      <c r="AB296" s="46">
        <f t="shared" ref="AB296:AH296" si="420">K296+R296</f>
        <v>47.05</v>
      </c>
      <c r="AC296" s="46">
        <f t="shared" si="420"/>
        <v>940.93</v>
      </c>
      <c r="AD296" s="46">
        <f t="shared" si="420"/>
        <v>624.18</v>
      </c>
      <c r="AE296" s="46">
        <f t="shared" si="420"/>
        <v>39.2</v>
      </c>
      <c r="AF296" s="46">
        <f t="shared" si="420"/>
        <v>0</v>
      </c>
      <c r="AG296" s="46">
        <f t="shared" si="420"/>
        <v>108</v>
      </c>
      <c r="AH296" s="46">
        <f t="shared" si="420"/>
        <v>1759.36</v>
      </c>
      <c r="AI296" s="45" t="s">
        <v>33</v>
      </c>
      <c r="AJ296" s="15"/>
    </row>
    <row r="297" ht="17" customHeight="1" spans="1:36">
      <c r="A297" s="33">
        <f t="shared" si="360"/>
        <v>294</v>
      </c>
      <c r="B297" s="34" t="s">
        <v>342</v>
      </c>
      <c r="C297" s="82" t="s">
        <v>721</v>
      </c>
      <c r="D297" s="190" t="s">
        <v>722</v>
      </c>
      <c r="E297" s="81">
        <v>3920.55</v>
      </c>
      <c r="F297" s="81">
        <v>3920.55</v>
      </c>
      <c r="G297" s="81">
        <v>6241.75</v>
      </c>
      <c r="H297" s="81">
        <v>3920.55</v>
      </c>
      <c r="I297" s="76">
        <v>0</v>
      </c>
      <c r="J297" s="35">
        <v>108</v>
      </c>
      <c r="K297" s="34">
        <f t="shared" si="361"/>
        <v>47.05</v>
      </c>
      <c r="L297" s="34">
        <f t="shared" si="362"/>
        <v>627.29</v>
      </c>
      <c r="M297" s="35">
        <f t="shared" si="363"/>
        <v>499.34</v>
      </c>
      <c r="N297" s="34">
        <f t="shared" si="364"/>
        <v>27.44</v>
      </c>
      <c r="O297" s="35">
        <f t="shared" si="365"/>
        <v>0</v>
      </c>
      <c r="P297" s="35">
        <f t="shared" si="366"/>
        <v>54</v>
      </c>
      <c r="Q297" s="35">
        <f t="shared" si="367"/>
        <v>1255.12</v>
      </c>
      <c r="R297" s="34">
        <f t="shared" si="368"/>
        <v>0</v>
      </c>
      <c r="S297" s="34">
        <f t="shared" si="369"/>
        <v>313.64</v>
      </c>
      <c r="T297" s="35">
        <f t="shared" si="370"/>
        <v>124.84</v>
      </c>
      <c r="U297" s="34">
        <f t="shared" si="371"/>
        <v>11.76</v>
      </c>
      <c r="V297" s="35">
        <f t="shared" si="372"/>
        <v>0</v>
      </c>
      <c r="W297" s="35">
        <f t="shared" si="373"/>
        <v>54</v>
      </c>
      <c r="X297" s="34">
        <f t="shared" si="374"/>
        <v>504.24</v>
      </c>
      <c r="Y297" s="34">
        <f t="shared" si="375"/>
        <v>1759.36</v>
      </c>
      <c r="Z297" s="42"/>
      <c r="AA297" s="45" t="s">
        <v>64</v>
      </c>
      <c r="AB297" s="46">
        <f t="shared" ref="AB297:AH297" si="421">K297+R297</f>
        <v>47.05</v>
      </c>
      <c r="AC297" s="46">
        <f t="shared" si="421"/>
        <v>940.93</v>
      </c>
      <c r="AD297" s="46">
        <f t="shared" si="421"/>
        <v>624.18</v>
      </c>
      <c r="AE297" s="46">
        <f t="shared" si="421"/>
        <v>39.2</v>
      </c>
      <c r="AF297" s="46">
        <f t="shared" si="421"/>
        <v>0</v>
      </c>
      <c r="AG297" s="46">
        <f t="shared" si="421"/>
        <v>108</v>
      </c>
      <c r="AH297" s="46">
        <f t="shared" si="421"/>
        <v>1759.36</v>
      </c>
      <c r="AI297" s="45" t="s">
        <v>33</v>
      </c>
      <c r="AJ297" s="15"/>
    </row>
    <row r="298" ht="17" customHeight="1" spans="1:36">
      <c r="A298" s="33">
        <f t="shared" si="360"/>
        <v>295</v>
      </c>
      <c r="B298" s="34" t="s">
        <v>342</v>
      </c>
      <c r="C298" s="82" t="s">
        <v>723</v>
      </c>
      <c r="D298" s="70" t="s">
        <v>724</v>
      </c>
      <c r="E298" s="81">
        <v>3920.55</v>
      </c>
      <c r="F298" s="81">
        <v>3920.55</v>
      </c>
      <c r="G298" s="81">
        <v>6241.75</v>
      </c>
      <c r="H298" s="81">
        <v>3920.55</v>
      </c>
      <c r="I298" s="76">
        <v>0</v>
      </c>
      <c r="J298" s="35">
        <v>108</v>
      </c>
      <c r="K298" s="34">
        <f t="shared" si="361"/>
        <v>47.05</v>
      </c>
      <c r="L298" s="34">
        <f t="shared" si="362"/>
        <v>627.29</v>
      </c>
      <c r="M298" s="35">
        <f t="shared" si="363"/>
        <v>499.34</v>
      </c>
      <c r="N298" s="34">
        <f t="shared" si="364"/>
        <v>27.44</v>
      </c>
      <c r="O298" s="35">
        <f t="shared" si="365"/>
        <v>0</v>
      </c>
      <c r="P298" s="35">
        <f t="shared" si="366"/>
        <v>54</v>
      </c>
      <c r="Q298" s="35">
        <f t="shared" si="367"/>
        <v>1255.12</v>
      </c>
      <c r="R298" s="34">
        <f t="shared" si="368"/>
        <v>0</v>
      </c>
      <c r="S298" s="34">
        <f t="shared" si="369"/>
        <v>313.64</v>
      </c>
      <c r="T298" s="35">
        <f t="shared" si="370"/>
        <v>124.84</v>
      </c>
      <c r="U298" s="34">
        <f t="shared" si="371"/>
        <v>11.76</v>
      </c>
      <c r="V298" s="35">
        <f t="shared" si="372"/>
        <v>0</v>
      </c>
      <c r="W298" s="35">
        <f t="shared" si="373"/>
        <v>54</v>
      </c>
      <c r="X298" s="34">
        <f t="shared" si="374"/>
        <v>504.24</v>
      </c>
      <c r="Y298" s="34">
        <f t="shared" si="375"/>
        <v>1759.36</v>
      </c>
      <c r="Z298" s="42"/>
      <c r="AA298" s="45" t="s">
        <v>64</v>
      </c>
      <c r="AB298" s="46">
        <f t="shared" ref="AB298:AH298" si="422">K298+R298</f>
        <v>47.05</v>
      </c>
      <c r="AC298" s="46">
        <f t="shared" si="422"/>
        <v>940.93</v>
      </c>
      <c r="AD298" s="46">
        <f t="shared" si="422"/>
        <v>624.18</v>
      </c>
      <c r="AE298" s="46">
        <f t="shared" si="422"/>
        <v>39.2</v>
      </c>
      <c r="AF298" s="46">
        <f t="shared" si="422"/>
        <v>0</v>
      </c>
      <c r="AG298" s="46">
        <f t="shared" si="422"/>
        <v>108</v>
      </c>
      <c r="AH298" s="46">
        <f t="shared" si="422"/>
        <v>1759.36</v>
      </c>
      <c r="AI298" s="45" t="s">
        <v>33</v>
      </c>
      <c r="AJ298" s="15"/>
    </row>
    <row r="299" ht="17" customHeight="1" spans="1:36">
      <c r="A299" s="33">
        <f t="shared" si="360"/>
        <v>296</v>
      </c>
      <c r="B299" s="34" t="s">
        <v>342</v>
      </c>
      <c r="C299" s="82" t="s">
        <v>725</v>
      </c>
      <c r="D299" s="70" t="s">
        <v>726</v>
      </c>
      <c r="E299" s="81">
        <v>3920.55</v>
      </c>
      <c r="F299" s="81">
        <v>3920.55</v>
      </c>
      <c r="G299" s="81">
        <v>6241.75</v>
      </c>
      <c r="H299" s="81">
        <v>3920.55</v>
      </c>
      <c r="I299" s="76">
        <v>0</v>
      </c>
      <c r="J299" s="35">
        <v>108</v>
      </c>
      <c r="K299" s="34">
        <f t="shared" si="361"/>
        <v>47.05</v>
      </c>
      <c r="L299" s="34">
        <f t="shared" si="362"/>
        <v>627.29</v>
      </c>
      <c r="M299" s="35">
        <f t="shared" si="363"/>
        <v>499.34</v>
      </c>
      <c r="N299" s="34">
        <f t="shared" si="364"/>
        <v>27.44</v>
      </c>
      <c r="O299" s="35">
        <f t="shared" si="365"/>
        <v>0</v>
      </c>
      <c r="P299" s="35">
        <f t="shared" si="366"/>
        <v>54</v>
      </c>
      <c r="Q299" s="35">
        <f t="shared" si="367"/>
        <v>1255.12</v>
      </c>
      <c r="R299" s="34">
        <f t="shared" si="368"/>
        <v>0</v>
      </c>
      <c r="S299" s="34">
        <f t="shared" si="369"/>
        <v>313.64</v>
      </c>
      <c r="T299" s="35">
        <f t="shared" si="370"/>
        <v>124.84</v>
      </c>
      <c r="U299" s="34">
        <f t="shared" si="371"/>
        <v>11.76</v>
      </c>
      <c r="V299" s="35">
        <f t="shared" si="372"/>
        <v>0</v>
      </c>
      <c r="W299" s="35">
        <f t="shared" si="373"/>
        <v>54</v>
      </c>
      <c r="X299" s="34">
        <f t="shared" si="374"/>
        <v>504.24</v>
      </c>
      <c r="Y299" s="34">
        <f t="shared" si="375"/>
        <v>1759.36</v>
      </c>
      <c r="Z299" s="42"/>
      <c r="AA299" s="45" t="s">
        <v>64</v>
      </c>
      <c r="AB299" s="46">
        <f t="shared" ref="AB299:AH299" si="423">K299+R299</f>
        <v>47.05</v>
      </c>
      <c r="AC299" s="46">
        <f t="shared" si="423"/>
        <v>940.93</v>
      </c>
      <c r="AD299" s="46">
        <f t="shared" si="423"/>
        <v>624.18</v>
      </c>
      <c r="AE299" s="46">
        <f t="shared" si="423"/>
        <v>39.2</v>
      </c>
      <c r="AF299" s="46">
        <f t="shared" si="423"/>
        <v>0</v>
      </c>
      <c r="AG299" s="46">
        <f t="shared" si="423"/>
        <v>108</v>
      </c>
      <c r="AH299" s="46">
        <f t="shared" si="423"/>
        <v>1759.36</v>
      </c>
      <c r="AI299" s="45" t="s">
        <v>33</v>
      </c>
      <c r="AJ299" s="15"/>
    </row>
    <row r="300" ht="17" customHeight="1" spans="1:36">
      <c r="A300" s="33"/>
      <c r="B300" s="122" t="s">
        <v>342</v>
      </c>
      <c r="C300" s="152" t="s">
        <v>715</v>
      </c>
      <c r="D300" s="161" t="s">
        <v>716</v>
      </c>
      <c r="E300" s="120">
        <v>0</v>
      </c>
      <c r="F300" s="120">
        <v>0</v>
      </c>
      <c r="G300" s="120">
        <v>0</v>
      </c>
      <c r="H300" s="120">
        <v>0</v>
      </c>
      <c r="I300" s="76">
        <v>0</v>
      </c>
      <c r="J300" s="35">
        <v>0</v>
      </c>
      <c r="K300" s="34">
        <v>6.99</v>
      </c>
      <c r="L300" s="34">
        <f t="shared" si="362"/>
        <v>0</v>
      </c>
      <c r="M300" s="35">
        <f t="shared" si="363"/>
        <v>0</v>
      </c>
      <c r="N300" s="34">
        <f t="shared" si="364"/>
        <v>0</v>
      </c>
      <c r="O300" s="35">
        <f t="shared" si="365"/>
        <v>0</v>
      </c>
      <c r="P300" s="35">
        <f t="shared" si="366"/>
        <v>0</v>
      </c>
      <c r="Q300" s="35">
        <f t="shared" si="367"/>
        <v>6.99</v>
      </c>
      <c r="R300" s="34">
        <f t="shared" si="368"/>
        <v>0</v>
      </c>
      <c r="S300" s="34">
        <f t="shared" si="369"/>
        <v>0</v>
      </c>
      <c r="T300" s="35">
        <f t="shared" si="370"/>
        <v>0</v>
      </c>
      <c r="U300" s="34">
        <f t="shared" si="371"/>
        <v>0</v>
      </c>
      <c r="V300" s="35">
        <f t="shared" si="372"/>
        <v>0</v>
      </c>
      <c r="W300" s="35">
        <f t="shared" si="373"/>
        <v>0</v>
      </c>
      <c r="X300" s="34">
        <f t="shared" si="374"/>
        <v>0</v>
      </c>
      <c r="Y300" s="34">
        <f t="shared" si="375"/>
        <v>6.99</v>
      </c>
      <c r="Z300" s="42"/>
      <c r="AA300" s="45" t="s">
        <v>64</v>
      </c>
      <c r="AB300" s="46">
        <f t="shared" ref="AB300:AH300" si="424">K300+R300</f>
        <v>6.99</v>
      </c>
      <c r="AC300" s="46">
        <f t="shared" si="424"/>
        <v>0</v>
      </c>
      <c r="AD300" s="46">
        <f t="shared" si="424"/>
        <v>0</v>
      </c>
      <c r="AE300" s="46">
        <f t="shared" si="424"/>
        <v>0</v>
      </c>
      <c r="AF300" s="46">
        <f t="shared" si="424"/>
        <v>0</v>
      </c>
      <c r="AG300" s="46">
        <f t="shared" si="424"/>
        <v>0</v>
      </c>
      <c r="AH300" s="46">
        <f t="shared" si="424"/>
        <v>6.99</v>
      </c>
      <c r="AI300" s="45" t="s">
        <v>33</v>
      </c>
      <c r="AJ300" s="15"/>
    </row>
    <row r="301" ht="17" customHeight="1" spans="1:36">
      <c r="A301" s="33"/>
      <c r="B301" s="122" t="s">
        <v>342</v>
      </c>
      <c r="C301" s="152" t="s">
        <v>721</v>
      </c>
      <c r="D301" s="198" t="s">
        <v>722</v>
      </c>
      <c r="E301" s="120">
        <v>0</v>
      </c>
      <c r="F301" s="120">
        <v>0</v>
      </c>
      <c r="G301" s="120">
        <v>0</v>
      </c>
      <c r="H301" s="120">
        <v>0</v>
      </c>
      <c r="I301" s="76">
        <v>0</v>
      </c>
      <c r="J301" s="35">
        <v>0</v>
      </c>
      <c r="K301" s="34">
        <v>16.31</v>
      </c>
      <c r="L301" s="34">
        <f t="shared" si="362"/>
        <v>0</v>
      </c>
      <c r="M301" s="35">
        <f t="shared" si="363"/>
        <v>0</v>
      </c>
      <c r="N301" s="34">
        <f t="shared" si="364"/>
        <v>0</v>
      </c>
      <c r="O301" s="35">
        <f t="shared" si="365"/>
        <v>0</v>
      </c>
      <c r="P301" s="35">
        <f t="shared" si="366"/>
        <v>0</v>
      </c>
      <c r="Q301" s="35">
        <f t="shared" si="367"/>
        <v>16.31</v>
      </c>
      <c r="R301" s="34">
        <f t="shared" si="368"/>
        <v>0</v>
      </c>
      <c r="S301" s="34">
        <f t="shared" si="369"/>
        <v>0</v>
      </c>
      <c r="T301" s="35">
        <f t="shared" si="370"/>
        <v>0</v>
      </c>
      <c r="U301" s="34">
        <f t="shared" si="371"/>
        <v>0</v>
      </c>
      <c r="V301" s="35">
        <f t="shared" si="372"/>
        <v>0</v>
      </c>
      <c r="W301" s="35">
        <f t="shared" si="373"/>
        <v>0</v>
      </c>
      <c r="X301" s="34">
        <f t="shared" si="374"/>
        <v>0</v>
      </c>
      <c r="Y301" s="34">
        <f t="shared" si="375"/>
        <v>16.31</v>
      </c>
      <c r="Z301" s="42"/>
      <c r="AA301" s="45" t="s">
        <v>64</v>
      </c>
      <c r="AB301" s="46">
        <f t="shared" ref="AB301:AH301" si="425">K301+R301</f>
        <v>16.31</v>
      </c>
      <c r="AC301" s="46">
        <f t="shared" si="425"/>
        <v>0</v>
      </c>
      <c r="AD301" s="46">
        <f t="shared" si="425"/>
        <v>0</v>
      </c>
      <c r="AE301" s="46">
        <f t="shared" si="425"/>
        <v>0</v>
      </c>
      <c r="AF301" s="46">
        <f t="shared" si="425"/>
        <v>0</v>
      </c>
      <c r="AG301" s="46">
        <f t="shared" si="425"/>
        <v>0</v>
      </c>
      <c r="AH301" s="46">
        <f t="shared" si="425"/>
        <v>16.31</v>
      </c>
      <c r="AI301" s="45" t="s">
        <v>33</v>
      </c>
      <c r="AJ301" s="15"/>
    </row>
    <row r="302" ht="17" customHeight="1" spans="1:36">
      <c r="A302" s="33"/>
      <c r="B302" s="122" t="s">
        <v>342</v>
      </c>
      <c r="C302" s="152" t="s">
        <v>725</v>
      </c>
      <c r="D302" s="162" t="s">
        <v>726</v>
      </c>
      <c r="E302" s="120">
        <v>0</v>
      </c>
      <c r="F302" s="120">
        <v>0</v>
      </c>
      <c r="G302" s="120">
        <v>0</v>
      </c>
      <c r="H302" s="120">
        <v>0</v>
      </c>
      <c r="I302" s="76">
        <v>0</v>
      </c>
      <c r="J302" s="35">
        <v>0</v>
      </c>
      <c r="K302" s="34">
        <v>6.99</v>
      </c>
      <c r="L302" s="34">
        <f t="shared" si="362"/>
        <v>0</v>
      </c>
      <c r="M302" s="35">
        <f t="shared" si="363"/>
        <v>0</v>
      </c>
      <c r="N302" s="34">
        <f t="shared" si="364"/>
        <v>0</v>
      </c>
      <c r="O302" s="35">
        <f t="shared" si="365"/>
        <v>0</v>
      </c>
      <c r="P302" s="35">
        <f t="shared" si="366"/>
        <v>0</v>
      </c>
      <c r="Q302" s="35">
        <f t="shared" si="367"/>
        <v>6.99</v>
      </c>
      <c r="R302" s="34">
        <f t="shared" si="368"/>
        <v>0</v>
      </c>
      <c r="S302" s="34">
        <f t="shared" si="369"/>
        <v>0</v>
      </c>
      <c r="T302" s="35">
        <f t="shared" si="370"/>
        <v>0</v>
      </c>
      <c r="U302" s="34">
        <f t="shared" si="371"/>
        <v>0</v>
      </c>
      <c r="V302" s="35">
        <f t="shared" si="372"/>
        <v>0</v>
      </c>
      <c r="W302" s="35">
        <f t="shared" si="373"/>
        <v>0</v>
      </c>
      <c r="X302" s="34">
        <f t="shared" si="374"/>
        <v>0</v>
      </c>
      <c r="Y302" s="34">
        <f t="shared" si="375"/>
        <v>6.99</v>
      </c>
      <c r="Z302" s="42"/>
      <c r="AA302" s="45" t="s">
        <v>64</v>
      </c>
      <c r="AB302" s="46">
        <f t="shared" ref="AB302:AH302" si="426">K302+R302</f>
        <v>6.99</v>
      </c>
      <c r="AC302" s="46">
        <f t="shared" si="426"/>
        <v>0</v>
      </c>
      <c r="AD302" s="46">
        <f t="shared" si="426"/>
        <v>0</v>
      </c>
      <c r="AE302" s="46">
        <f t="shared" si="426"/>
        <v>0</v>
      </c>
      <c r="AF302" s="46">
        <f t="shared" si="426"/>
        <v>0</v>
      </c>
      <c r="AG302" s="46">
        <f t="shared" si="426"/>
        <v>0</v>
      </c>
      <c r="AH302" s="46">
        <f t="shared" si="426"/>
        <v>6.99</v>
      </c>
      <c r="AI302" s="45" t="s">
        <v>33</v>
      </c>
      <c r="AJ302" s="15"/>
    </row>
    <row r="303" ht="17" customHeight="1" spans="1:36">
      <c r="A303" s="33"/>
      <c r="B303" s="34"/>
      <c r="C303" s="54"/>
      <c r="D303" s="36"/>
      <c r="E303" s="35"/>
      <c r="F303" s="35"/>
      <c r="G303" s="35"/>
      <c r="H303" s="35"/>
      <c r="I303" s="76"/>
      <c r="J303" s="35"/>
      <c r="K303" s="34"/>
      <c r="L303" s="34"/>
      <c r="M303" s="35"/>
      <c r="N303" s="34"/>
      <c r="O303" s="35"/>
      <c r="P303" s="35"/>
      <c r="Q303" s="35"/>
      <c r="R303" s="34"/>
      <c r="S303" s="34"/>
      <c r="T303" s="35"/>
      <c r="U303" s="34"/>
      <c r="V303" s="35"/>
      <c r="W303" s="35"/>
      <c r="X303" s="34">
        <f t="shared" si="374"/>
        <v>0</v>
      </c>
      <c r="Y303" s="34">
        <f t="shared" si="375"/>
        <v>0</v>
      </c>
      <c r="Z303" s="42"/>
      <c r="AA303" s="45"/>
      <c r="AB303" s="46"/>
      <c r="AC303" s="46"/>
      <c r="AD303" s="46"/>
      <c r="AE303" s="46"/>
      <c r="AF303" s="46"/>
      <c r="AG303" s="46"/>
      <c r="AH303" s="46"/>
      <c r="AI303" s="45"/>
      <c r="AJ303" s="15"/>
    </row>
    <row r="304" ht="21" customHeight="1" spans="1:36">
      <c r="A304" s="84" t="s">
        <v>10</v>
      </c>
      <c r="B304" s="84"/>
      <c r="C304" s="85"/>
      <c r="D304" s="86"/>
      <c r="E304" s="42">
        <f>SUM(E4:E303)</f>
        <v>1166574.55000001</v>
      </c>
      <c r="F304" s="42">
        <f t="shared" ref="F304:AH304" si="427">SUM(F4:F303)</f>
        <v>1166574.55000001</v>
      </c>
      <c r="G304" s="42">
        <f t="shared" si="427"/>
        <v>1847558</v>
      </c>
      <c r="H304" s="42">
        <f t="shared" si="427"/>
        <v>1166574.55000001</v>
      </c>
      <c r="I304" s="42">
        <f t="shared" si="427"/>
        <v>770664</v>
      </c>
      <c r="J304" s="42">
        <f t="shared" si="427"/>
        <v>31968</v>
      </c>
      <c r="K304" s="42">
        <f t="shared" si="427"/>
        <v>14030.1399999999</v>
      </c>
      <c r="L304" s="42">
        <f t="shared" si="427"/>
        <v>186652.49</v>
      </c>
      <c r="M304" s="42">
        <f t="shared" si="427"/>
        <v>147804.639999999</v>
      </c>
      <c r="N304" s="42">
        <f t="shared" si="427"/>
        <v>8164.93999999995</v>
      </c>
      <c r="O304" s="42">
        <f t="shared" si="427"/>
        <v>38533.2</v>
      </c>
      <c r="P304" s="42">
        <f t="shared" si="427"/>
        <v>15984</v>
      </c>
      <c r="Q304" s="42">
        <f t="shared" si="427"/>
        <v>411169.409999999</v>
      </c>
      <c r="R304" s="42">
        <f t="shared" si="427"/>
        <v>0</v>
      </c>
      <c r="S304" s="42">
        <f t="shared" si="427"/>
        <v>93324.8399999999</v>
      </c>
      <c r="T304" s="42">
        <f t="shared" si="427"/>
        <v>36952.6399999999</v>
      </c>
      <c r="U304" s="42">
        <f t="shared" si="427"/>
        <v>3499.26000000002</v>
      </c>
      <c r="V304" s="42">
        <f t="shared" si="427"/>
        <v>38533.2</v>
      </c>
      <c r="W304" s="42">
        <f t="shared" si="427"/>
        <v>15984</v>
      </c>
      <c r="X304" s="42">
        <f t="shared" si="427"/>
        <v>188293.94</v>
      </c>
      <c r="Y304" s="42">
        <f t="shared" si="427"/>
        <v>599463.349999997</v>
      </c>
      <c r="Z304" s="42">
        <f t="shared" si="427"/>
        <v>0</v>
      </c>
      <c r="AA304" s="42">
        <f t="shared" si="427"/>
        <v>0</v>
      </c>
      <c r="AB304" s="42">
        <f t="shared" si="427"/>
        <v>14030.1399999999</v>
      </c>
      <c r="AC304" s="42">
        <f t="shared" si="427"/>
        <v>279977.329999999</v>
      </c>
      <c r="AD304" s="42">
        <f t="shared" si="427"/>
        <v>184757.279999999</v>
      </c>
      <c r="AE304" s="42">
        <f t="shared" si="427"/>
        <v>11664.2</v>
      </c>
      <c r="AF304" s="42">
        <f t="shared" si="427"/>
        <v>77066.4</v>
      </c>
      <c r="AG304" s="42">
        <f t="shared" si="427"/>
        <v>31968</v>
      </c>
      <c r="AH304" s="42">
        <f t="shared" si="427"/>
        <v>599463.349999997</v>
      </c>
      <c r="AI304" s="45"/>
      <c r="AJ304" s="15"/>
    </row>
    <row r="305" spans="1:27">
      <c r="A305" s="23"/>
      <c r="B305" s="23"/>
      <c r="E305" s="23"/>
      <c r="AA305" s="134"/>
    </row>
    <row r="306" ht="15" customHeight="1" spans="1:39">
      <c r="A306" s="87" t="s">
        <v>727</v>
      </c>
      <c r="B306" s="87"/>
      <c r="C306" s="87" t="s">
        <v>728</v>
      </c>
      <c r="D306" s="87"/>
      <c r="E306" s="87" t="s">
        <v>729</v>
      </c>
      <c r="F306" s="87"/>
      <c r="G306" s="88" t="s">
        <v>40</v>
      </c>
      <c r="H306" s="88"/>
      <c r="I306" s="87" t="s">
        <v>730</v>
      </c>
      <c r="J306" s="95" t="s">
        <v>731</v>
      </c>
      <c r="K306" s="95" t="s">
        <v>732</v>
      </c>
      <c r="N306" s="128"/>
      <c r="X306" s="22"/>
      <c r="Y306" s="22"/>
      <c r="AC306" s="135"/>
      <c r="AI306" s="15"/>
      <c r="AJ306" s="15"/>
      <c r="AK306" s="15"/>
      <c r="AL306" s="15"/>
      <c r="AM306" s="25"/>
    </row>
    <row r="307" ht="15" customHeight="1" spans="1:39">
      <c r="A307" s="89" t="s">
        <v>733</v>
      </c>
      <c r="B307" s="89"/>
      <c r="C307" s="90">
        <f>SUM(K4:K299)</f>
        <v>13999.8499999999</v>
      </c>
      <c r="D307" s="90"/>
      <c r="E307" s="91">
        <f>SUM(R4:R303)</f>
        <v>0</v>
      </c>
      <c r="F307" s="91"/>
      <c r="G307" s="92">
        <f>C307+E307</f>
        <v>13999.8499999999</v>
      </c>
      <c r="H307" s="93"/>
      <c r="I307" s="87">
        <f>COUNTIFS(E4:E303,"&lt;&gt;",E4:E303,"&lt;&gt;0")</f>
        <v>296</v>
      </c>
      <c r="J307" s="129">
        <f>SUM(K300:K302)</f>
        <v>30.29</v>
      </c>
      <c r="K307" s="95">
        <f t="shared" ref="K307:K312" si="428">G307+J307</f>
        <v>14030.1399999999</v>
      </c>
      <c r="N307" s="128"/>
      <c r="X307" s="22"/>
      <c r="Y307" s="22"/>
      <c r="AB307" s="134"/>
      <c r="AI307" s="15"/>
      <c r="AJ307" s="15"/>
      <c r="AK307" s="15"/>
      <c r="AL307" s="15"/>
      <c r="AM307" s="25"/>
    </row>
    <row r="308" ht="15" customHeight="1" spans="1:39">
      <c r="A308" s="89" t="s">
        <v>734</v>
      </c>
      <c r="B308" s="89"/>
      <c r="C308" s="90">
        <f>SUM(L4:L303)</f>
        <v>186652.49</v>
      </c>
      <c r="D308" s="90"/>
      <c r="E308" s="91">
        <f>SUM(S4:S303)</f>
        <v>93324.8399999999</v>
      </c>
      <c r="F308" s="91"/>
      <c r="G308" s="92">
        <f t="shared" ref="G307:G313" si="429">C308+E308</f>
        <v>279977.33</v>
      </c>
      <c r="H308" s="93"/>
      <c r="I308" s="87">
        <f>COUNTIFS(F4:F303,"&lt;&gt;",F4:F303,"&lt;&gt;0")</f>
        <v>296</v>
      </c>
      <c r="J308" s="95"/>
      <c r="K308" s="95">
        <f t="shared" si="428"/>
        <v>279977.33</v>
      </c>
      <c r="N308" s="128"/>
      <c r="X308" s="22"/>
      <c r="Y308" s="22"/>
      <c r="AC308" s="134"/>
      <c r="AI308" s="15"/>
      <c r="AJ308" s="15"/>
      <c r="AK308" s="15"/>
      <c r="AL308" s="15"/>
      <c r="AM308" s="25"/>
    </row>
    <row r="309" ht="15" customHeight="1" spans="1:39">
      <c r="A309" s="89" t="s">
        <v>735</v>
      </c>
      <c r="B309" s="89"/>
      <c r="C309" s="90">
        <f>SUM(N4:N303)</f>
        <v>8164.93999999995</v>
      </c>
      <c r="D309" s="90"/>
      <c r="E309" s="91">
        <f>SUM(U4:U303)</f>
        <v>3499.26000000002</v>
      </c>
      <c r="F309" s="91"/>
      <c r="G309" s="92">
        <f t="shared" si="429"/>
        <v>11664.2</v>
      </c>
      <c r="H309" s="93"/>
      <c r="I309" s="87">
        <f>COUNTIFS(H4:H303,"&lt;&gt;",H4:H303,"&lt;&gt;0")</f>
        <v>296</v>
      </c>
      <c r="J309" s="95"/>
      <c r="K309" s="95">
        <f t="shared" si="428"/>
        <v>11664.2</v>
      </c>
      <c r="N309" s="128"/>
      <c r="X309" s="22"/>
      <c r="Y309" s="22"/>
      <c r="AI309" s="15"/>
      <c r="AJ309" s="15"/>
      <c r="AK309" s="15"/>
      <c r="AL309" s="15"/>
      <c r="AM309" s="25"/>
    </row>
    <row r="310" ht="15" customHeight="1" spans="1:39">
      <c r="A310" s="94" t="s">
        <v>736</v>
      </c>
      <c r="B310" s="94"/>
      <c r="C310" s="90">
        <f>SUM(M4:M303)</f>
        <v>147804.639999999</v>
      </c>
      <c r="D310" s="90"/>
      <c r="E310" s="91">
        <f>SUM(T4:T303)</f>
        <v>36952.6399999999</v>
      </c>
      <c r="F310" s="91"/>
      <c r="G310" s="92">
        <f t="shared" si="429"/>
        <v>184757.279999999</v>
      </c>
      <c r="H310" s="93"/>
      <c r="I310" s="87">
        <f>COUNTIFS(G4:G303,"&lt;&gt;",G4:G303,"&lt;&gt;0")</f>
        <v>296</v>
      </c>
      <c r="J310" s="95"/>
      <c r="K310" s="95">
        <f t="shared" si="428"/>
        <v>184757.279999999</v>
      </c>
      <c r="N310" s="128"/>
      <c r="X310" s="22"/>
      <c r="Y310" s="22"/>
      <c r="AI310" s="15"/>
      <c r="AJ310" s="15"/>
      <c r="AK310" s="15"/>
      <c r="AL310" s="15"/>
      <c r="AM310" s="25"/>
    </row>
    <row r="311" ht="15" customHeight="1" spans="1:39">
      <c r="A311" s="94" t="s">
        <v>737</v>
      </c>
      <c r="B311" s="94"/>
      <c r="C311" s="90">
        <f>SUM(P4:P303)</f>
        <v>15984</v>
      </c>
      <c r="D311" s="90"/>
      <c r="E311" s="91">
        <f>SUM(W4:W303)</f>
        <v>15984</v>
      </c>
      <c r="F311" s="91"/>
      <c r="G311" s="92">
        <f t="shared" si="429"/>
        <v>31968</v>
      </c>
      <c r="H311" s="93"/>
      <c r="I311" s="87">
        <f>COUNTIFS(J4:J303,"&lt;&gt;",J4:J303,"&lt;&gt;0")</f>
        <v>296</v>
      </c>
      <c r="J311" s="95"/>
      <c r="K311" s="95">
        <f t="shared" si="428"/>
        <v>31968</v>
      </c>
      <c r="N311" s="128"/>
      <c r="X311" s="22"/>
      <c r="Y311" s="22"/>
      <c r="AI311" s="15"/>
      <c r="AJ311" s="15"/>
      <c r="AK311" s="15"/>
      <c r="AL311" s="15"/>
      <c r="AM311" s="25"/>
    </row>
    <row r="312" ht="21" customHeight="1" spans="1:39">
      <c r="A312" s="94" t="s">
        <v>738</v>
      </c>
      <c r="B312" s="94"/>
      <c r="C312" s="90">
        <f>SUM(O4:O303)</f>
        <v>38533.2</v>
      </c>
      <c r="D312" s="90"/>
      <c r="E312" s="91">
        <f>SUM(V4:V303)</f>
        <v>38533.2</v>
      </c>
      <c r="F312" s="91"/>
      <c r="G312" s="92">
        <f t="shared" si="429"/>
        <v>77066.4</v>
      </c>
      <c r="H312" s="93"/>
      <c r="I312" s="87">
        <f>COUNTIFS(I4:I303,"&lt;&gt;",I4:I303,"&lt;&gt;0")</f>
        <v>275</v>
      </c>
      <c r="J312" s="95"/>
      <c r="K312" s="95">
        <f t="shared" si="428"/>
        <v>77066.4</v>
      </c>
      <c r="N312" s="128"/>
      <c r="X312" s="22"/>
      <c r="Y312" s="22"/>
      <c r="AI312" s="15"/>
      <c r="AJ312" s="15"/>
      <c r="AK312" s="15"/>
      <c r="AL312" s="15"/>
      <c r="AM312" s="25"/>
    </row>
    <row r="313" ht="17" customHeight="1" spans="1:39">
      <c r="A313" s="95" t="s">
        <v>739</v>
      </c>
      <c r="B313" s="95"/>
      <c r="C313" s="96">
        <f>SUM(C307:D312)</f>
        <v>411139.119999999</v>
      </c>
      <c r="D313" s="97"/>
      <c r="E313" s="98">
        <f>SUM(E307:F312)</f>
        <v>188293.94</v>
      </c>
      <c r="F313" s="99"/>
      <c r="G313" s="100">
        <f t="shared" si="429"/>
        <v>599433.059999999</v>
      </c>
      <c r="H313" s="101"/>
      <c r="I313" s="95"/>
      <c r="J313" s="95"/>
      <c r="K313" s="130">
        <f>SUM(K307:K312)</f>
        <v>599463.349999999</v>
      </c>
      <c r="N313" s="128"/>
      <c r="X313" s="22"/>
      <c r="Y313" s="22"/>
      <c r="AI313" s="15"/>
      <c r="AJ313" s="15"/>
      <c r="AK313" s="15"/>
      <c r="AL313" s="15"/>
      <c r="AM313" s="25"/>
    </row>
    <row r="314" spans="1:32">
      <c r="A314" s="102" t="s">
        <v>740</v>
      </c>
      <c r="B314" s="102"/>
      <c r="C314" s="103"/>
      <c r="D314" s="102"/>
      <c r="E314" s="102"/>
      <c r="F314" s="102"/>
      <c r="G314" s="104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</row>
    <row r="315" spans="1:32">
      <c r="A315" s="102"/>
      <c r="B315" s="102"/>
      <c r="C315" s="103"/>
      <c r="D315" s="102"/>
      <c r="E315" s="102"/>
      <c r="F315" s="102"/>
      <c r="G315" s="104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</row>
    <row r="316" spans="1:32">
      <c r="A316" s="102"/>
      <c r="B316" s="102"/>
      <c r="C316" s="103"/>
      <c r="D316" s="102"/>
      <c r="E316" s="102"/>
      <c r="F316" s="102"/>
      <c r="G316" s="104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</row>
    <row r="317" spans="1:32">
      <c r="A317" s="102"/>
      <c r="B317" s="102"/>
      <c r="C317" s="103"/>
      <c r="D317" s="102"/>
      <c r="E317" s="102"/>
      <c r="F317" s="102"/>
      <c r="G317" s="104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</row>
    <row r="318" spans="1:32">
      <c r="A318" s="102"/>
      <c r="B318" s="102"/>
      <c r="C318" s="103"/>
      <c r="D318" s="102"/>
      <c r="E318" s="102"/>
      <c r="F318" s="102"/>
      <c r="G318" s="104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</row>
    <row r="319" spans="1:23">
      <c r="A319" s="102"/>
      <c r="B319" s="104"/>
      <c r="C319" s="103"/>
      <c r="D319" s="105"/>
      <c r="E319" s="102"/>
      <c r="F319" s="102"/>
      <c r="G319" s="104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S319" s="15"/>
      <c r="T319" s="15"/>
      <c r="U319" s="15"/>
      <c r="V319" s="15"/>
      <c r="W319" s="15"/>
    </row>
    <row r="320" spans="1:23">
      <c r="A320" s="102"/>
      <c r="B320" s="104"/>
      <c r="C320" s="103"/>
      <c r="D320" s="105"/>
      <c r="E320" s="102"/>
      <c r="F320" s="102"/>
      <c r="G320" s="104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S320" s="15"/>
      <c r="T320" s="15"/>
      <c r="U320" s="15"/>
      <c r="V320" s="15"/>
      <c r="W320" s="15"/>
    </row>
    <row r="321" spans="1:23">
      <c r="A321" s="102"/>
      <c r="B321" s="104"/>
      <c r="C321" s="103"/>
      <c r="D321" s="105"/>
      <c r="E321" s="102"/>
      <c r="F321" s="102"/>
      <c r="G321" s="104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S321" s="15"/>
      <c r="T321" s="15"/>
      <c r="U321" s="15"/>
      <c r="V321" s="15"/>
      <c r="W321" s="15"/>
    </row>
    <row r="322" spans="1:23">
      <c r="A322" s="106" t="s">
        <v>741</v>
      </c>
      <c r="B322" s="107"/>
      <c r="C322" s="108"/>
      <c r="D322" s="105"/>
      <c r="E322" s="102"/>
      <c r="F322" s="102"/>
      <c r="G322" s="104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W322" s="15"/>
    </row>
    <row r="323" spans="1:23">
      <c r="A323" s="106"/>
      <c r="B323" s="107"/>
      <c r="C323" s="108"/>
      <c r="W323" s="15"/>
    </row>
    <row r="324" s="15" customFormat="1" ht="16" customHeight="1" spans="1:35">
      <c r="A324" s="33">
        <f>ROW()-3</f>
        <v>321</v>
      </c>
      <c r="B324" s="34" t="e">
        <v>#N/A</v>
      </c>
      <c r="C324" s="80" t="s">
        <v>742</v>
      </c>
      <c r="D324" s="190" t="s">
        <v>743</v>
      </c>
      <c r="E324" s="120">
        <v>3920.55</v>
      </c>
      <c r="F324" s="120">
        <v>3920.55</v>
      </c>
      <c r="G324" s="164">
        <v>6241.75</v>
      </c>
      <c r="H324" s="164">
        <v>3920.55</v>
      </c>
      <c r="I324" s="120">
        <v>4180</v>
      </c>
      <c r="J324" s="35"/>
      <c r="K324" s="34">
        <f>ROUND(E324*0.012,2)</f>
        <v>47.05</v>
      </c>
      <c r="L324" s="34">
        <f>ROUND(F324*0.16,2)</f>
        <v>627.29</v>
      </c>
      <c r="M324" s="35">
        <f>ROUND(G324*0.08,2)</f>
        <v>499.34</v>
      </c>
      <c r="N324" s="34">
        <f>ROUND(H324*0.007,2)</f>
        <v>27.44</v>
      </c>
      <c r="O324" s="35">
        <f>I324*5%</f>
        <v>209</v>
      </c>
      <c r="P324" s="35">
        <f>J324*50%</f>
        <v>0</v>
      </c>
      <c r="Q324" s="35">
        <f>SUM(K324:P324)</f>
        <v>1410.12</v>
      </c>
      <c r="R324" s="34">
        <f>E324*0</f>
        <v>0</v>
      </c>
      <c r="S324" s="34">
        <f>ROUND(F324*0.08,2)</f>
        <v>313.64</v>
      </c>
      <c r="T324" s="35" t="e">
        <f>ROUND(#REF!*0.02,2)</f>
        <v>#REF!</v>
      </c>
      <c r="U324" s="34">
        <f>ROUND(H324*0.003,2)</f>
        <v>11.76</v>
      </c>
      <c r="V324" s="35">
        <f>I324*5%</f>
        <v>209</v>
      </c>
      <c r="W324" s="35">
        <f>J324*50%</f>
        <v>0</v>
      </c>
      <c r="X324" s="34" t="e">
        <f>SUM(R324:W324)</f>
        <v>#REF!</v>
      </c>
      <c r="Y324" s="34" t="e">
        <f>Q324+X324</f>
        <v>#REF!</v>
      </c>
      <c r="Z324" s="34"/>
      <c r="AA324" s="45" t="s">
        <v>69</v>
      </c>
      <c r="AB324" s="46">
        <f t="shared" ref="AB324:AH324" si="430">K324+R324</f>
        <v>47.05</v>
      </c>
      <c r="AC324" s="46">
        <f t="shared" si="430"/>
        <v>940.93</v>
      </c>
      <c r="AD324" s="46" t="e">
        <f t="shared" si="430"/>
        <v>#REF!</v>
      </c>
      <c r="AE324" s="46">
        <f t="shared" si="430"/>
        <v>39.2</v>
      </c>
      <c r="AF324" s="46">
        <f t="shared" si="430"/>
        <v>418</v>
      </c>
      <c r="AG324" s="46">
        <f t="shared" si="430"/>
        <v>0</v>
      </c>
      <c r="AH324" s="46" t="e">
        <f t="shared" si="430"/>
        <v>#REF!</v>
      </c>
      <c r="AI324" s="45" t="s">
        <v>35</v>
      </c>
    </row>
    <row r="325" s="18" customFormat="1" ht="19" customHeight="1" spans="1:36">
      <c r="A325" s="33">
        <f>ROW()-3</f>
        <v>322</v>
      </c>
      <c r="B325" s="34" t="s">
        <v>114</v>
      </c>
      <c r="C325" s="72" t="s">
        <v>744</v>
      </c>
      <c r="D325" s="73" t="s">
        <v>745</v>
      </c>
      <c r="E325" s="120">
        <v>3920.55</v>
      </c>
      <c r="F325" s="120">
        <v>3920.55</v>
      </c>
      <c r="G325" s="120">
        <v>6241.75</v>
      </c>
      <c r="H325" s="164">
        <v>3920.55</v>
      </c>
      <c r="I325" s="167">
        <v>3180</v>
      </c>
      <c r="J325" s="35"/>
      <c r="K325" s="34">
        <f>ROUND(E325*0.012,2)</f>
        <v>47.05</v>
      </c>
      <c r="L325" s="34">
        <f>ROUND(F325*0.16,2)</f>
        <v>627.29</v>
      </c>
      <c r="M325" s="35">
        <f>ROUND(G325*0.08,2)</f>
        <v>499.34</v>
      </c>
      <c r="N325" s="34">
        <f>ROUND(H325*0.007,2)</f>
        <v>27.44</v>
      </c>
      <c r="O325" s="35">
        <f>I325*5%</f>
        <v>159</v>
      </c>
      <c r="P325" s="35">
        <f>J325*50%</f>
        <v>0</v>
      </c>
      <c r="Q325" s="35">
        <f>SUM(K325:P325)</f>
        <v>1360.12</v>
      </c>
      <c r="R325" s="34">
        <f>E325*0</f>
        <v>0</v>
      </c>
      <c r="S325" s="34">
        <f>ROUND(F325*0.08,2)</f>
        <v>313.64</v>
      </c>
      <c r="T325" s="35">
        <f>ROUND(G325*0.02,2)</f>
        <v>124.84</v>
      </c>
      <c r="U325" s="34">
        <f>ROUND(H325*0.003,2)</f>
        <v>11.76</v>
      </c>
      <c r="V325" s="35">
        <f>I325*5%</f>
        <v>159</v>
      </c>
      <c r="W325" s="35">
        <f>J325*50%</f>
        <v>0</v>
      </c>
      <c r="X325" s="34">
        <f>SUM(R325:W325)</f>
        <v>609.24</v>
      </c>
      <c r="Y325" s="34">
        <f>Q325+X325</f>
        <v>1969.36</v>
      </c>
      <c r="Z325" s="42"/>
      <c r="AA325" s="45" t="s">
        <v>53</v>
      </c>
      <c r="AB325" s="46">
        <f t="shared" ref="AB325:AH325" si="431">K325+R325</f>
        <v>47.05</v>
      </c>
      <c r="AC325" s="46">
        <f t="shared" si="431"/>
        <v>940.93</v>
      </c>
      <c r="AD325" s="46">
        <f t="shared" si="431"/>
        <v>624.18</v>
      </c>
      <c r="AE325" s="46">
        <f t="shared" si="431"/>
        <v>39.2</v>
      </c>
      <c r="AF325" s="46">
        <f t="shared" si="431"/>
        <v>318</v>
      </c>
      <c r="AG325" s="46">
        <f t="shared" si="431"/>
        <v>0</v>
      </c>
      <c r="AH325" s="46">
        <f t="shared" si="431"/>
        <v>1969.36</v>
      </c>
      <c r="AI325" s="45" t="s">
        <v>35</v>
      </c>
      <c r="AJ325" s="15"/>
    </row>
    <row r="326" spans="1:36">
      <c r="A326" s="33">
        <f>ROW()-3</f>
        <v>323</v>
      </c>
      <c r="B326" s="34" t="s">
        <v>184</v>
      </c>
      <c r="C326" s="37" t="s">
        <v>746</v>
      </c>
      <c r="D326" s="191" t="s">
        <v>747</v>
      </c>
      <c r="E326" s="120">
        <v>3920.55</v>
      </c>
      <c r="F326" s="120">
        <v>3920.55</v>
      </c>
      <c r="G326" s="120">
        <v>6241.75</v>
      </c>
      <c r="H326" s="164">
        <v>3920.55</v>
      </c>
      <c r="I326" s="120">
        <v>3180</v>
      </c>
      <c r="J326" s="35"/>
      <c r="K326" s="34">
        <f>ROUND(E326*0.012,2)</f>
        <v>47.05</v>
      </c>
      <c r="L326" s="34">
        <f>ROUND(F326*0.16,2)</f>
        <v>627.29</v>
      </c>
      <c r="M326" s="35">
        <f>ROUND(G326*0.08,2)</f>
        <v>499.34</v>
      </c>
      <c r="N326" s="34">
        <f>ROUND(H326*0.007,2)</f>
        <v>27.44</v>
      </c>
      <c r="O326" s="35">
        <f>I326*5%</f>
        <v>159</v>
      </c>
      <c r="P326" s="35">
        <f>J326*50%</f>
        <v>0</v>
      </c>
      <c r="Q326" s="35">
        <f>SUM(K326:P326)</f>
        <v>1360.12</v>
      </c>
      <c r="R326" s="34">
        <f>E326*0</f>
        <v>0</v>
      </c>
      <c r="S326" s="34">
        <f>ROUND(F326*0.08,2)</f>
        <v>313.64</v>
      </c>
      <c r="T326" s="35">
        <f>ROUND(G326*0.02,2)</f>
        <v>124.84</v>
      </c>
      <c r="U326" s="34">
        <f>ROUND(H326*0.003,2)</f>
        <v>11.76</v>
      </c>
      <c r="V326" s="35">
        <f>I326*5%</f>
        <v>159</v>
      </c>
      <c r="W326" s="35">
        <f>J326*50%</f>
        <v>0</v>
      </c>
      <c r="X326" s="34">
        <f>SUM(R326:W326)</f>
        <v>609.24</v>
      </c>
      <c r="Y326" s="34">
        <f>Q326+X326</f>
        <v>1969.36</v>
      </c>
      <c r="Z326" s="34"/>
      <c r="AA326" s="45" t="s">
        <v>47</v>
      </c>
      <c r="AB326" s="46">
        <f t="shared" ref="AB326:AH326" si="432">K326+R326</f>
        <v>47.05</v>
      </c>
      <c r="AC326" s="46">
        <f t="shared" si="432"/>
        <v>940.93</v>
      </c>
      <c r="AD326" s="46">
        <f t="shared" si="432"/>
        <v>624.18</v>
      </c>
      <c r="AE326" s="46">
        <f t="shared" si="432"/>
        <v>39.2</v>
      </c>
      <c r="AF326" s="46">
        <f t="shared" si="432"/>
        <v>318</v>
      </c>
      <c r="AG326" s="46">
        <f t="shared" si="432"/>
        <v>0</v>
      </c>
      <c r="AH326" s="46">
        <f t="shared" si="432"/>
        <v>1969.36</v>
      </c>
      <c r="AI326" s="45" t="s">
        <v>36</v>
      </c>
      <c r="AJ326" s="15"/>
    </row>
    <row r="327" s="15" customFormat="1" ht="16" customHeight="1" spans="1:35">
      <c r="A327" s="33">
        <f>ROW()-3</f>
        <v>324</v>
      </c>
      <c r="B327" s="34" t="s">
        <v>265</v>
      </c>
      <c r="C327" s="34" t="s">
        <v>748</v>
      </c>
      <c r="D327" s="36" t="s">
        <v>749</v>
      </c>
      <c r="E327" s="120">
        <v>3920.55</v>
      </c>
      <c r="F327" s="120">
        <v>3920.55</v>
      </c>
      <c r="G327" s="120">
        <v>6241.75</v>
      </c>
      <c r="H327" s="164">
        <v>3920.55</v>
      </c>
      <c r="I327" s="120">
        <v>2200</v>
      </c>
      <c r="J327" s="35"/>
      <c r="K327" s="34">
        <f>ROUND(E327*0.012,2)</f>
        <v>47.05</v>
      </c>
      <c r="L327" s="34">
        <f>ROUND(F327*0.16,2)</f>
        <v>627.29</v>
      </c>
      <c r="M327" s="35">
        <f>ROUND(G327*0.08,2)</f>
        <v>499.34</v>
      </c>
      <c r="N327" s="34">
        <f>ROUND(H327*0.007,2)</f>
        <v>27.44</v>
      </c>
      <c r="O327" s="35">
        <f>I327*5%</f>
        <v>110</v>
      </c>
      <c r="P327" s="35">
        <f>J327*50%</f>
        <v>0</v>
      </c>
      <c r="Q327" s="35">
        <f>SUM(K327:P327)</f>
        <v>1311.12</v>
      </c>
      <c r="R327" s="34">
        <f>E327*0</f>
        <v>0</v>
      </c>
      <c r="S327" s="34">
        <f>ROUND(F327*0.08,2)</f>
        <v>313.64</v>
      </c>
      <c r="T327" s="35">
        <f>ROUND(G327*0.02,2)</f>
        <v>124.84</v>
      </c>
      <c r="U327" s="34">
        <f>ROUND(H327*0.003,2)</f>
        <v>11.76</v>
      </c>
      <c r="V327" s="35">
        <f>I327*5%</f>
        <v>110</v>
      </c>
      <c r="W327" s="35">
        <f>J327*50%</f>
        <v>0</v>
      </c>
      <c r="X327" s="34">
        <f>SUM(R327:W327)</f>
        <v>560.24</v>
      </c>
      <c r="Y327" s="34">
        <f>Q327+X327</f>
        <v>1871.36</v>
      </c>
      <c r="Z327" s="34"/>
      <c r="AA327" s="45" t="s">
        <v>58</v>
      </c>
      <c r="AB327" s="46">
        <f t="shared" ref="AB327:AH327" si="433">K327+R327</f>
        <v>47.05</v>
      </c>
      <c r="AC327" s="46">
        <f t="shared" si="433"/>
        <v>940.93</v>
      </c>
      <c r="AD327" s="46">
        <f t="shared" si="433"/>
        <v>624.18</v>
      </c>
      <c r="AE327" s="46">
        <f t="shared" si="433"/>
        <v>39.2</v>
      </c>
      <c r="AF327" s="46">
        <f t="shared" si="433"/>
        <v>220</v>
      </c>
      <c r="AG327" s="46">
        <f t="shared" si="433"/>
        <v>0</v>
      </c>
      <c r="AH327" s="46">
        <f t="shared" si="433"/>
        <v>1871.36</v>
      </c>
      <c r="AI327" s="45" t="s">
        <v>33</v>
      </c>
    </row>
    <row r="328" s="15" customFormat="1" ht="16" customHeight="1" spans="1:35">
      <c r="A328" s="33">
        <f>ROW()-3</f>
        <v>325</v>
      </c>
      <c r="B328" s="165" t="s">
        <v>265</v>
      </c>
      <c r="C328" s="165" t="s">
        <v>750</v>
      </c>
      <c r="D328" s="166" t="s">
        <v>751</v>
      </c>
      <c r="E328" s="120">
        <v>0</v>
      </c>
      <c r="F328" s="120">
        <v>0</v>
      </c>
      <c r="G328" s="120">
        <v>0</v>
      </c>
      <c r="H328" s="164">
        <v>3920.55</v>
      </c>
      <c r="I328" s="120">
        <v>0</v>
      </c>
      <c r="J328" s="35"/>
      <c r="K328" s="34">
        <f>ROUND(E328*0.012,2)</f>
        <v>0</v>
      </c>
      <c r="L328" s="34">
        <f>ROUND(F328*0.16,2)</f>
        <v>0</v>
      </c>
      <c r="M328" s="35">
        <f>ROUND(G328*0.08,2)</f>
        <v>0</v>
      </c>
      <c r="N328" s="34">
        <f>ROUND(H328*0.007,2)</f>
        <v>27.44</v>
      </c>
      <c r="O328" s="35">
        <f>I328*5%</f>
        <v>0</v>
      </c>
      <c r="P328" s="35">
        <f>J328*50%</f>
        <v>0</v>
      </c>
      <c r="Q328" s="35">
        <f>SUM(K328:P328)</f>
        <v>27.44</v>
      </c>
      <c r="R328" s="34">
        <f>E328*0</f>
        <v>0</v>
      </c>
      <c r="S328" s="34">
        <f>ROUND(F328*0.08,2)</f>
        <v>0</v>
      </c>
      <c r="T328" s="35">
        <f>ROUND(G328*0.02,2)</f>
        <v>0</v>
      </c>
      <c r="U328" s="34">
        <f>ROUND(H328*0.003,2)</f>
        <v>11.76</v>
      </c>
      <c r="V328" s="35">
        <f>I328*5%</f>
        <v>0</v>
      </c>
      <c r="W328" s="35">
        <f>J328*50%</f>
        <v>0</v>
      </c>
      <c r="X328" s="34">
        <f>SUM(R328:W328)</f>
        <v>11.76</v>
      </c>
      <c r="Y328" s="34">
        <f>Q328+X328</f>
        <v>39.2</v>
      </c>
      <c r="Z328" s="34"/>
      <c r="AA328" s="45" t="s">
        <v>58</v>
      </c>
      <c r="AB328" s="46">
        <f t="shared" ref="AB328:AH328" si="434">K328+R328</f>
        <v>0</v>
      </c>
      <c r="AC328" s="46">
        <f t="shared" si="434"/>
        <v>0</v>
      </c>
      <c r="AD328" s="46">
        <f t="shared" si="434"/>
        <v>0</v>
      </c>
      <c r="AE328" s="46">
        <f t="shared" si="434"/>
        <v>39.2</v>
      </c>
      <c r="AF328" s="46">
        <f t="shared" si="434"/>
        <v>0</v>
      </c>
      <c r="AG328" s="46">
        <f t="shared" si="434"/>
        <v>0</v>
      </c>
      <c r="AH328" s="46">
        <f t="shared" si="434"/>
        <v>39.2</v>
      </c>
      <c r="AI328" s="45" t="s">
        <v>33</v>
      </c>
    </row>
    <row r="329" spans="4:35">
      <c r="D329" s="22"/>
      <c r="W329" s="15"/>
      <c r="AH329" s="25"/>
      <c r="AI329"/>
    </row>
    <row r="330" spans="4:35">
      <c r="D330" s="22"/>
      <c r="W330" s="15"/>
      <c r="AH330" s="25"/>
      <c r="AI330"/>
    </row>
    <row r="331" spans="4:35">
      <c r="D331" s="22"/>
      <c r="W331" s="15"/>
      <c r="AH331" s="25"/>
      <c r="AI331"/>
    </row>
    <row r="332" spans="4:35">
      <c r="D332" s="22"/>
      <c r="W332" s="15"/>
      <c r="AH332" s="25"/>
      <c r="AI332"/>
    </row>
    <row r="333" spans="4:35">
      <c r="D333" s="22"/>
      <c r="W333" s="15"/>
      <c r="AH333" s="25"/>
      <c r="AI333"/>
    </row>
    <row r="334" spans="4:35">
      <c r="D334" s="22"/>
      <c r="W334" s="15"/>
      <c r="AH334" s="25"/>
      <c r="AI334"/>
    </row>
    <row r="335" spans="4:35">
      <c r="D335" s="22"/>
      <c r="W335" s="15"/>
      <c r="AH335" s="25"/>
      <c r="AI335"/>
    </row>
    <row r="336" spans="4:35">
      <c r="D336" s="22"/>
      <c r="W336" s="15"/>
      <c r="AH336" s="25"/>
      <c r="AI336"/>
    </row>
    <row r="337" spans="4:35">
      <c r="D337" s="22"/>
      <c r="W337" s="15"/>
      <c r="AH337" s="25"/>
      <c r="AI337"/>
    </row>
    <row r="338" spans="4:35">
      <c r="D338" s="22"/>
      <c r="W338" s="15"/>
      <c r="AH338" s="25"/>
      <c r="AI338"/>
    </row>
    <row r="339" spans="4:35">
      <c r="D339" s="22"/>
      <c r="W339" s="15"/>
      <c r="AH339" s="25"/>
      <c r="AI339"/>
    </row>
    <row r="340" spans="4:35">
      <c r="D340" s="22"/>
      <c r="W340" s="15"/>
      <c r="AH340" s="25"/>
      <c r="AI340"/>
    </row>
  </sheetData>
  <sheetProtection algorithmName="SHA-512" hashValue="g8J2wMT/EVIJnSOs6IsMwspQwJM1SSPI7nFIJ0DyT8WqxQ7yOSUb90bf8z+JvOx5Mcde0uUQ3VCYQsvsspYZCw==" saltValue="ZJO75RMnI5C6cscJ0qNoXQ==" spinCount="100000" sheet="1" sort="0" autoFilter="0" pivotTables="0" objects="1"/>
  <autoFilter xmlns:etc="http://www.wps.cn/officeDocument/2017/etCustomData" ref="A3:AI304" etc:filterBottomFollowUsedRange="0">
    <sortState ref="A3:AI304">
      <sortCondition ref="A3:A301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05:B305"/>
    <mergeCell ref="C305:D305"/>
    <mergeCell ref="A306:B306"/>
    <mergeCell ref="C306:D306"/>
    <mergeCell ref="E306:F306"/>
    <mergeCell ref="G306:H306"/>
    <mergeCell ref="A307:B307"/>
    <mergeCell ref="C307:D307"/>
    <mergeCell ref="E307:F307"/>
    <mergeCell ref="G307:H307"/>
    <mergeCell ref="A308:B308"/>
    <mergeCell ref="C308:D308"/>
    <mergeCell ref="E308:F308"/>
    <mergeCell ref="G308:H308"/>
    <mergeCell ref="A309:B309"/>
    <mergeCell ref="C309:D309"/>
    <mergeCell ref="E309:F309"/>
    <mergeCell ref="G309:H309"/>
    <mergeCell ref="A310:B310"/>
    <mergeCell ref="C310:D310"/>
    <mergeCell ref="E310:F310"/>
    <mergeCell ref="G310:H310"/>
    <mergeCell ref="A311:B311"/>
    <mergeCell ref="C311:D311"/>
    <mergeCell ref="E311:F311"/>
    <mergeCell ref="G311:H311"/>
    <mergeCell ref="A312:B312"/>
    <mergeCell ref="C312:D312"/>
    <mergeCell ref="E312:F312"/>
    <mergeCell ref="G312:H312"/>
    <mergeCell ref="A313:B313"/>
    <mergeCell ref="C313:D313"/>
    <mergeCell ref="E313:F313"/>
    <mergeCell ref="G313:H313"/>
    <mergeCell ref="A2:A3"/>
    <mergeCell ref="B2:B3"/>
    <mergeCell ref="C2:C3"/>
    <mergeCell ref="D2:D3"/>
    <mergeCell ref="A314:AF318"/>
    <mergeCell ref="A322:C323"/>
  </mergeCells>
  <conditionalFormatting sqref="D73">
    <cfRule type="duplicateValues" dxfId="187" priority="391"/>
  </conditionalFormatting>
  <conditionalFormatting sqref="C188">
    <cfRule type="duplicateValues" dxfId="188" priority="789"/>
  </conditionalFormatting>
  <conditionalFormatting sqref="C189">
    <cfRule type="duplicateValues" dxfId="188" priority="788"/>
  </conditionalFormatting>
  <conditionalFormatting sqref="C198">
    <cfRule type="duplicateValues" dxfId="188" priority="781"/>
  </conditionalFormatting>
  <conditionalFormatting sqref="C199">
    <cfRule type="duplicateValues" dxfId="188" priority="782"/>
  </conditionalFormatting>
  <conditionalFormatting sqref="C200">
    <cfRule type="duplicateValues" dxfId="188" priority="780"/>
  </conditionalFormatting>
  <conditionalFormatting sqref="C207">
    <cfRule type="duplicateValues" dxfId="187" priority="768"/>
    <cfRule type="duplicateValues" dxfId="187" priority="769"/>
    <cfRule type="duplicateValues" dxfId="187" priority="770"/>
    <cfRule type="duplicateValues" dxfId="187" priority="771"/>
    <cfRule type="duplicateValues" dxfId="187" priority="772"/>
    <cfRule type="duplicateValues" dxfId="187" priority="773"/>
    <cfRule type="duplicateValues" dxfId="187" priority="774"/>
    <cfRule type="duplicateValues" dxfId="187" priority="775"/>
    <cfRule type="duplicateValues" dxfId="188" priority="776"/>
  </conditionalFormatting>
  <conditionalFormatting sqref="C208">
    <cfRule type="duplicateValues" dxfId="187" priority="759"/>
    <cfRule type="duplicateValues" dxfId="187" priority="760"/>
    <cfRule type="duplicateValues" dxfId="187" priority="761"/>
    <cfRule type="duplicateValues" dxfId="187" priority="762"/>
    <cfRule type="duplicateValues" dxfId="187" priority="763"/>
    <cfRule type="duplicateValues" dxfId="187" priority="764"/>
    <cfRule type="duplicateValues" dxfId="187" priority="765"/>
    <cfRule type="duplicateValues" dxfId="187" priority="766"/>
    <cfRule type="duplicateValues" dxfId="188" priority="767"/>
  </conditionalFormatting>
  <conditionalFormatting sqref="C211">
    <cfRule type="duplicateValues" dxfId="187" priority="743"/>
  </conditionalFormatting>
  <conditionalFormatting sqref="C212">
    <cfRule type="duplicateValues" dxfId="187" priority="745"/>
    <cfRule type="duplicateValues" dxfId="187" priority="751"/>
  </conditionalFormatting>
  <conditionalFormatting sqref="D212">
    <cfRule type="duplicateValues" dxfId="187" priority="750"/>
  </conditionalFormatting>
  <conditionalFormatting sqref="C213">
    <cfRule type="duplicateValues" dxfId="187" priority="742"/>
  </conditionalFormatting>
  <conditionalFormatting sqref="D213">
    <cfRule type="duplicateValues" dxfId="187" priority="741"/>
  </conditionalFormatting>
  <conditionalFormatting sqref="D214">
    <cfRule type="duplicateValues" dxfId="187" priority="734"/>
    <cfRule type="duplicateValues" dxfId="187" priority="735"/>
    <cfRule type="duplicateValues" dxfId="187" priority="736"/>
  </conditionalFormatting>
  <conditionalFormatting sqref="C218">
    <cfRule type="duplicateValues" dxfId="187" priority="726"/>
    <cfRule type="duplicateValues" dxfId="187" priority="727"/>
    <cfRule type="duplicateValues" dxfId="187" priority="728"/>
    <cfRule type="duplicateValues" dxfId="187" priority="729"/>
    <cfRule type="duplicateValues" dxfId="187" priority="730"/>
  </conditionalFormatting>
  <conditionalFormatting sqref="C225">
    <cfRule type="duplicateValues" dxfId="187" priority="656"/>
    <cfRule type="duplicateValues" dxfId="187" priority="657"/>
    <cfRule type="duplicateValues" dxfId="187" priority="658"/>
    <cfRule type="duplicateValues" dxfId="187" priority="659"/>
    <cfRule type="duplicateValues" dxfId="187" priority="660"/>
    <cfRule type="duplicateValues" dxfId="187" priority="661"/>
    <cfRule type="duplicateValues" dxfId="187" priority="662"/>
    <cfRule type="duplicateValues" dxfId="187" priority="663"/>
    <cfRule type="duplicateValues" dxfId="187" priority="664"/>
    <cfRule type="duplicateValues" dxfId="187" priority="665"/>
    <cfRule type="duplicateValues" dxfId="187" priority="666"/>
    <cfRule type="duplicateValues" dxfId="187" priority="667"/>
    <cfRule type="duplicateValues" dxfId="187" priority="668"/>
    <cfRule type="duplicateValues" dxfId="187" priority="669"/>
    <cfRule type="duplicateValues" dxfId="187" priority="670"/>
    <cfRule type="duplicateValues" dxfId="187" priority="671"/>
    <cfRule type="duplicateValues" dxfId="187" priority="672"/>
    <cfRule type="duplicateValues" dxfId="187" priority="673"/>
    <cfRule type="duplicateValues" dxfId="187" priority="674"/>
    <cfRule type="duplicateValues" dxfId="187" priority="675"/>
    <cfRule type="duplicateValues" dxfId="187" priority="676"/>
    <cfRule type="duplicateValues" dxfId="187" priority="677"/>
    <cfRule type="duplicateValues" dxfId="187" priority="678"/>
    <cfRule type="duplicateValues" dxfId="187" priority="679"/>
    <cfRule type="duplicateValues" dxfId="187" priority="680"/>
    <cfRule type="duplicateValues" dxfId="187" priority="681"/>
    <cfRule type="duplicateValues" dxfId="187" priority="682"/>
    <cfRule type="duplicateValues" dxfId="187" priority="683"/>
    <cfRule type="duplicateValues" dxfId="187" priority="684"/>
    <cfRule type="duplicateValues" dxfId="187" priority="685"/>
  </conditionalFormatting>
  <conditionalFormatting sqref="C226">
    <cfRule type="duplicateValues" dxfId="187" priority="398"/>
    <cfRule type="duplicateValues" dxfId="187" priority="399"/>
    <cfRule type="duplicateValues" dxfId="187" priority="400"/>
    <cfRule type="duplicateValues" dxfId="187" priority="401"/>
    <cfRule type="duplicateValues" dxfId="187" priority="402"/>
    <cfRule type="duplicateValues" dxfId="187" priority="403"/>
    <cfRule type="duplicateValues" dxfId="187" priority="404"/>
    <cfRule type="duplicateValues" dxfId="187" priority="405"/>
    <cfRule type="duplicateValues" dxfId="187" priority="406"/>
    <cfRule type="duplicateValues" dxfId="187" priority="407"/>
    <cfRule type="duplicateValues" dxfId="187" priority="408"/>
    <cfRule type="duplicateValues" dxfId="187" priority="409"/>
    <cfRule type="duplicateValues" dxfId="187" priority="410"/>
    <cfRule type="duplicateValues" dxfId="187" priority="411"/>
    <cfRule type="duplicateValues" dxfId="187" priority="412"/>
    <cfRule type="duplicateValues" dxfId="187" priority="413"/>
    <cfRule type="duplicateValues" dxfId="187" priority="414"/>
    <cfRule type="duplicateValues" dxfId="187" priority="415"/>
    <cfRule type="duplicateValues" dxfId="187" priority="416"/>
    <cfRule type="duplicateValues" dxfId="187" priority="417"/>
    <cfRule type="duplicateValues" dxfId="187" priority="418"/>
    <cfRule type="duplicateValues" dxfId="187" priority="419"/>
    <cfRule type="duplicateValues" dxfId="187" priority="420"/>
    <cfRule type="duplicateValues" dxfId="187" priority="421"/>
    <cfRule type="duplicateValues" dxfId="187" priority="422"/>
    <cfRule type="duplicateValues" dxfId="187" priority="423"/>
    <cfRule type="duplicateValues" dxfId="187" priority="424"/>
    <cfRule type="duplicateValues" dxfId="187" priority="425"/>
    <cfRule type="duplicateValues" dxfId="187" priority="426"/>
    <cfRule type="duplicateValues" dxfId="187" priority="427"/>
    <cfRule type="duplicateValues" dxfId="187" priority="428"/>
    <cfRule type="duplicateValues" dxfId="187" priority="429"/>
    <cfRule type="duplicateValues" dxfId="187" priority="430"/>
    <cfRule type="duplicateValues" dxfId="187" priority="431"/>
    <cfRule type="duplicateValues" dxfId="187" priority="432"/>
    <cfRule type="duplicateValues" dxfId="187" priority="433"/>
    <cfRule type="duplicateValues" dxfId="187" priority="434"/>
    <cfRule type="duplicateValues" dxfId="187" priority="435"/>
    <cfRule type="duplicateValues" dxfId="187" priority="436"/>
    <cfRule type="duplicateValues" dxfId="187" priority="437"/>
    <cfRule type="duplicateValues" dxfId="187" priority="438"/>
    <cfRule type="duplicateValues" dxfId="187" priority="439"/>
    <cfRule type="duplicateValues" dxfId="187" priority="440"/>
    <cfRule type="duplicateValues" dxfId="187" priority="441"/>
    <cfRule type="duplicateValues" dxfId="187" priority="442"/>
    <cfRule type="duplicateValues" dxfId="187" priority="443"/>
    <cfRule type="duplicateValues" dxfId="187" priority="444"/>
    <cfRule type="duplicateValues" dxfId="187" priority="445"/>
    <cfRule type="duplicateValues" dxfId="187" priority="446"/>
    <cfRule type="duplicateValues" dxfId="187" priority="447"/>
    <cfRule type="duplicateValues" dxfId="187" priority="448"/>
  </conditionalFormatting>
  <conditionalFormatting sqref="C230">
    <cfRule type="duplicateValues" dxfId="187" priority="552"/>
    <cfRule type="duplicateValues" dxfId="187" priority="554"/>
    <cfRule type="duplicateValues" dxfId="187" priority="556"/>
    <cfRule type="duplicateValues" dxfId="187" priority="558"/>
    <cfRule type="duplicateValues" dxfId="187" priority="560"/>
    <cfRule type="duplicateValues" dxfId="187" priority="562"/>
    <cfRule type="duplicateValues" dxfId="187" priority="564"/>
    <cfRule type="duplicateValues" dxfId="187" priority="566"/>
    <cfRule type="duplicateValues" dxfId="187" priority="568"/>
    <cfRule type="duplicateValues" dxfId="187" priority="570"/>
    <cfRule type="duplicateValues" dxfId="187" priority="572"/>
    <cfRule type="duplicateValues" dxfId="187" priority="574"/>
    <cfRule type="duplicateValues" dxfId="187" priority="576"/>
    <cfRule type="duplicateValues" dxfId="187" priority="578"/>
    <cfRule type="duplicateValues" dxfId="187" priority="580"/>
    <cfRule type="duplicateValues" dxfId="187" priority="582"/>
    <cfRule type="duplicateValues" dxfId="187" priority="584"/>
    <cfRule type="duplicateValues" dxfId="187" priority="586"/>
    <cfRule type="duplicateValues" dxfId="187" priority="588"/>
    <cfRule type="duplicateValues" dxfId="187" priority="590"/>
    <cfRule type="duplicateValues" dxfId="187" priority="592"/>
    <cfRule type="duplicateValues" dxfId="187" priority="594"/>
    <cfRule type="duplicateValues" dxfId="187" priority="596"/>
    <cfRule type="duplicateValues" dxfId="187" priority="598"/>
    <cfRule type="duplicateValues" dxfId="187" priority="600"/>
    <cfRule type="duplicateValues" dxfId="187" priority="602"/>
    <cfRule type="duplicateValues" dxfId="187" priority="604"/>
    <cfRule type="duplicateValues" dxfId="187" priority="606"/>
    <cfRule type="duplicateValues" dxfId="187" priority="608"/>
    <cfRule type="duplicateValues" dxfId="187" priority="610"/>
    <cfRule type="duplicateValues" dxfId="187" priority="612"/>
    <cfRule type="duplicateValues" dxfId="187" priority="614"/>
    <cfRule type="duplicateValues" dxfId="187" priority="616"/>
    <cfRule type="duplicateValues" dxfId="187" priority="618"/>
    <cfRule type="duplicateValues" dxfId="187" priority="620"/>
    <cfRule type="duplicateValues" dxfId="187" priority="622"/>
    <cfRule type="duplicateValues" dxfId="187" priority="624"/>
    <cfRule type="duplicateValues" dxfId="187" priority="626"/>
    <cfRule type="duplicateValues" dxfId="187" priority="628"/>
    <cfRule type="duplicateValues" dxfId="187" priority="630"/>
    <cfRule type="duplicateValues" dxfId="187" priority="632"/>
    <cfRule type="duplicateValues" dxfId="187" priority="634"/>
    <cfRule type="duplicateValues" dxfId="187" priority="636"/>
    <cfRule type="duplicateValues" dxfId="187" priority="638"/>
    <cfRule type="duplicateValues" dxfId="187" priority="640"/>
    <cfRule type="duplicateValues" dxfId="187" priority="642"/>
    <cfRule type="duplicateValues" dxfId="187" priority="644"/>
    <cfRule type="duplicateValues" dxfId="187" priority="646"/>
    <cfRule type="duplicateValues" dxfId="187" priority="648"/>
    <cfRule type="duplicateValues" dxfId="187" priority="650"/>
    <cfRule type="duplicateValues" dxfId="187" priority="652"/>
  </conditionalFormatting>
  <conditionalFormatting sqref="C233">
    <cfRule type="duplicateValues" dxfId="187" priority="449"/>
    <cfRule type="duplicateValues" dxfId="187" priority="451"/>
    <cfRule type="duplicateValues" dxfId="187" priority="453"/>
    <cfRule type="duplicateValues" dxfId="187" priority="455"/>
    <cfRule type="duplicateValues" dxfId="187" priority="457"/>
    <cfRule type="duplicateValues" dxfId="187" priority="459"/>
    <cfRule type="duplicateValues" dxfId="187" priority="461"/>
    <cfRule type="duplicateValues" dxfId="187" priority="463"/>
    <cfRule type="duplicateValues" dxfId="187" priority="465"/>
    <cfRule type="duplicateValues" dxfId="187" priority="467"/>
    <cfRule type="duplicateValues" dxfId="187" priority="469"/>
    <cfRule type="duplicateValues" dxfId="187" priority="471"/>
    <cfRule type="duplicateValues" dxfId="187" priority="473"/>
    <cfRule type="duplicateValues" dxfId="187" priority="475"/>
    <cfRule type="duplicateValues" dxfId="187" priority="477"/>
    <cfRule type="duplicateValues" dxfId="187" priority="479"/>
    <cfRule type="duplicateValues" dxfId="187" priority="481"/>
    <cfRule type="duplicateValues" dxfId="187" priority="483"/>
    <cfRule type="duplicateValues" dxfId="187" priority="485"/>
    <cfRule type="duplicateValues" dxfId="187" priority="487"/>
    <cfRule type="duplicateValues" dxfId="187" priority="489"/>
    <cfRule type="duplicateValues" dxfId="187" priority="491"/>
    <cfRule type="duplicateValues" dxfId="187" priority="493"/>
    <cfRule type="duplicateValues" dxfId="187" priority="495"/>
    <cfRule type="duplicateValues" dxfId="187" priority="497"/>
    <cfRule type="duplicateValues" dxfId="187" priority="499"/>
    <cfRule type="duplicateValues" dxfId="187" priority="501"/>
    <cfRule type="duplicateValues" dxfId="187" priority="503"/>
    <cfRule type="duplicateValues" dxfId="187" priority="505"/>
    <cfRule type="duplicateValues" dxfId="187" priority="507"/>
    <cfRule type="duplicateValues" dxfId="187" priority="509"/>
    <cfRule type="duplicateValues" dxfId="187" priority="511"/>
    <cfRule type="duplicateValues" dxfId="187" priority="513"/>
    <cfRule type="duplicateValues" dxfId="187" priority="515"/>
    <cfRule type="duplicateValues" dxfId="187" priority="517"/>
    <cfRule type="duplicateValues" dxfId="187" priority="519"/>
    <cfRule type="duplicateValues" dxfId="187" priority="521"/>
    <cfRule type="duplicateValues" dxfId="187" priority="523"/>
    <cfRule type="duplicateValues" dxfId="187" priority="525"/>
    <cfRule type="duplicateValues" dxfId="187" priority="527"/>
    <cfRule type="duplicateValues" dxfId="187" priority="529"/>
    <cfRule type="duplicateValues" dxfId="187" priority="531"/>
    <cfRule type="duplicateValues" dxfId="187" priority="533"/>
    <cfRule type="duplicateValues" dxfId="187" priority="535"/>
    <cfRule type="duplicateValues" dxfId="187" priority="537"/>
    <cfRule type="duplicateValues" dxfId="187" priority="539"/>
    <cfRule type="duplicateValues" dxfId="187" priority="541"/>
    <cfRule type="duplicateValues" dxfId="187" priority="543"/>
    <cfRule type="duplicateValues" dxfId="187" priority="545"/>
    <cfRule type="duplicateValues" dxfId="187" priority="547"/>
    <cfRule type="duplicateValues" dxfId="187" priority="549"/>
  </conditionalFormatting>
  <conditionalFormatting sqref="C251">
    <cfRule type="duplicateValues" dxfId="187" priority="372"/>
  </conditionalFormatting>
  <conditionalFormatting sqref="D263">
    <cfRule type="duplicateValues" dxfId="187" priority="308"/>
  </conditionalFormatting>
  <conditionalFormatting sqref="C264">
    <cfRule type="duplicateValues" dxfId="187" priority="309"/>
    <cfRule type="duplicateValues" dxfId="187" priority="310"/>
    <cfRule type="duplicateValues" dxfId="187" priority="311"/>
    <cfRule type="duplicateValues" dxfId="187" priority="312"/>
    <cfRule type="duplicateValues" dxfId="187" priority="313"/>
    <cfRule type="duplicateValues" dxfId="187" priority="314"/>
    <cfRule type="duplicateValues" dxfId="187" priority="315"/>
    <cfRule type="duplicateValues" dxfId="187" priority="316"/>
    <cfRule type="duplicateValues" dxfId="187" priority="317"/>
    <cfRule type="duplicateValues" dxfId="187" priority="318"/>
    <cfRule type="duplicateValues" dxfId="187" priority="319"/>
    <cfRule type="duplicateValues" dxfId="187" priority="320"/>
    <cfRule type="duplicateValues" dxfId="187" priority="321"/>
    <cfRule type="duplicateValues" dxfId="187" priority="322"/>
    <cfRule type="duplicateValues" dxfId="187" priority="323"/>
    <cfRule type="duplicateValues" dxfId="187" priority="324"/>
    <cfRule type="duplicateValues" dxfId="187" priority="325"/>
    <cfRule type="duplicateValues" dxfId="187" priority="326"/>
    <cfRule type="duplicateValues" dxfId="187" priority="327"/>
    <cfRule type="duplicateValues" dxfId="187" priority="328"/>
    <cfRule type="duplicateValues" dxfId="187" priority="329"/>
    <cfRule type="duplicateValues" dxfId="187" priority="330"/>
    <cfRule type="duplicateValues" dxfId="187" priority="331"/>
    <cfRule type="duplicateValues" dxfId="187" priority="332"/>
    <cfRule type="duplicateValues" dxfId="187" priority="333"/>
    <cfRule type="duplicateValues" dxfId="187" priority="334"/>
    <cfRule type="duplicateValues" dxfId="187" priority="335"/>
    <cfRule type="duplicateValues" dxfId="187" priority="336"/>
    <cfRule type="duplicateValues" dxfId="187" priority="337"/>
    <cfRule type="duplicateValues" dxfId="187" priority="338"/>
    <cfRule type="duplicateValues" dxfId="187" priority="339"/>
    <cfRule type="duplicateValues" dxfId="187" priority="340"/>
    <cfRule type="duplicateValues" dxfId="187" priority="341"/>
    <cfRule type="duplicateValues" dxfId="187" priority="342"/>
    <cfRule type="duplicateValues" dxfId="187" priority="343"/>
    <cfRule type="duplicateValues" dxfId="187" priority="344"/>
    <cfRule type="duplicateValues" dxfId="187" priority="345"/>
    <cfRule type="duplicateValues" dxfId="187" priority="346"/>
    <cfRule type="duplicateValues" dxfId="187" priority="347"/>
    <cfRule type="duplicateValues" dxfId="187" priority="348"/>
    <cfRule type="duplicateValues" dxfId="187" priority="349"/>
    <cfRule type="duplicateValues" dxfId="187" priority="350"/>
    <cfRule type="duplicateValues" dxfId="187" priority="351"/>
    <cfRule type="duplicateValues" dxfId="187" priority="352"/>
    <cfRule type="duplicateValues" dxfId="187" priority="353"/>
    <cfRule type="duplicateValues" dxfId="187" priority="354"/>
    <cfRule type="duplicateValues" dxfId="187" priority="355"/>
    <cfRule type="duplicateValues" dxfId="187" priority="356"/>
    <cfRule type="duplicateValues" dxfId="187" priority="357"/>
    <cfRule type="duplicateValues" dxfId="187" priority="358"/>
    <cfRule type="duplicateValues" dxfId="187" priority="359"/>
  </conditionalFormatting>
  <conditionalFormatting sqref="D264">
    <cfRule type="duplicateValues" dxfId="187" priority="307"/>
  </conditionalFormatting>
  <conditionalFormatting sqref="C268">
    <cfRule type="duplicateValues" dxfId="187" priority="305"/>
    <cfRule type="duplicateValues" dxfId="187" priority="306"/>
  </conditionalFormatting>
  <conditionalFormatting sqref="C283">
    <cfRule type="duplicateValues" dxfId="187" priority="221"/>
    <cfRule type="duplicateValues" dxfId="187" priority="222"/>
    <cfRule type="duplicateValues" dxfId="187" priority="223"/>
    <cfRule type="duplicateValues" dxfId="187" priority="224"/>
  </conditionalFormatting>
  <conditionalFormatting sqref="C289">
    <cfRule type="duplicateValues" dxfId="187" priority="131"/>
    <cfRule type="duplicateValues" dxfId="187" priority="132"/>
    <cfRule type="duplicateValues" dxfId="187" priority="133"/>
    <cfRule type="duplicateValues" dxfId="187" priority="134"/>
    <cfRule type="duplicateValues" dxfId="187" priority="135"/>
    <cfRule type="duplicateValues" dxfId="187" priority="136"/>
    <cfRule type="duplicateValues" dxfId="187" priority="137"/>
  </conditionalFormatting>
  <conditionalFormatting sqref="D291">
    <cfRule type="duplicateValues" dxfId="187" priority="91"/>
  </conditionalFormatting>
  <conditionalFormatting sqref="D292">
    <cfRule type="duplicateValues" dxfId="187" priority="89"/>
  </conditionalFormatting>
  <conditionalFormatting sqref="C295">
    <cfRule type="duplicateValues" dxfId="187" priority="67"/>
    <cfRule type="duplicateValues" dxfId="187" priority="69"/>
    <cfRule type="duplicateValues" dxfId="187" priority="71"/>
    <cfRule type="duplicateValues" dxfId="187" priority="73"/>
    <cfRule type="duplicateValues" dxfId="187" priority="75"/>
    <cfRule type="duplicateValues" dxfId="187" priority="77"/>
    <cfRule type="duplicateValues" dxfId="187" priority="79"/>
  </conditionalFormatting>
  <conditionalFormatting sqref="D295">
    <cfRule type="duplicateValues" dxfId="187" priority="65"/>
  </conditionalFormatting>
  <conditionalFormatting sqref="D298">
    <cfRule type="duplicateValues" dxfId="187" priority="61"/>
  </conditionalFormatting>
  <conditionalFormatting sqref="D299">
    <cfRule type="duplicateValues" dxfId="187" priority="59"/>
  </conditionalFormatting>
  <conditionalFormatting sqref="C300">
    <cfRule type="duplicateValues" dxfId="187" priority="2"/>
    <cfRule type="duplicateValues" dxfId="187" priority="3"/>
    <cfRule type="duplicateValues" dxfId="187" priority="4"/>
    <cfRule type="duplicateValues" dxfId="187" priority="5"/>
    <cfRule type="duplicateValues" dxfId="187" priority="6"/>
    <cfRule type="duplicateValues" dxfId="187" priority="7"/>
    <cfRule type="duplicateValues" dxfId="187" priority="8"/>
  </conditionalFormatting>
  <conditionalFormatting sqref="D300">
    <cfRule type="duplicateValues" dxfId="187" priority="1"/>
  </conditionalFormatting>
  <conditionalFormatting sqref="D301">
    <cfRule type="duplicateValues" dxfId="187" priority="10"/>
  </conditionalFormatting>
  <conditionalFormatting sqref="D302">
    <cfRule type="duplicateValues" dxfId="187" priority="9"/>
  </conditionalFormatting>
  <conditionalFormatting sqref="C328">
    <cfRule type="duplicateValues" dxfId="187" priority="93"/>
    <cfRule type="duplicateValues" dxfId="187" priority="94"/>
    <cfRule type="duplicateValues" dxfId="187" priority="95"/>
    <cfRule type="duplicateValues" dxfId="187" priority="96"/>
    <cfRule type="duplicateValues" dxfId="187" priority="97"/>
    <cfRule type="duplicateValues" dxfId="187" priority="98"/>
    <cfRule type="duplicateValues" dxfId="187" priority="99"/>
    <cfRule type="duplicateValues" dxfId="187" priority="100"/>
    <cfRule type="duplicateValues" dxfId="187" priority="101"/>
    <cfRule type="duplicateValues" dxfId="187" priority="102"/>
    <cfRule type="duplicateValues" dxfId="187" priority="103"/>
    <cfRule type="duplicateValues" dxfId="187" priority="104"/>
    <cfRule type="duplicateValues" dxfId="187" priority="105"/>
    <cfRule type="duplicateValues" dxfId="187" priority="106"/>
    <cfRule type="duplicateValues" dxfId="187" priority="107"/>
    <cfRule type="duplicateValues" dxfId="187" priority="108"/>
    <cfRule type="duplicateValues" dxfId="187" priority="109"/>
    <cfRule type="duplicateValues" dxfId="187" priority="110"/>
    <cfRule type="duplicateValues" dxfId="187" priority="111"/>
    <cfRule type="duplicateValues" dxfId="187" priority="113"/>
    <cfRule type="duplicateValues" dxfId="187" priority="114"/>
    <cfRule type="duplicateValues" dxfId="187" priority="115"/>
    <cfRule type="duplicateValues" dxfId="187" priority="116"/>
    <cfRule type="duplicateValues" dxfId="187" priority="117"/>
    <cfRule type="duplicateValues" dxfId="187" priority="118"/>
    <cfRule type="duplicateValues" dxfId="187" priority="119"/>
    <cfRule type="duplicateValues" dxfId="187" priority="120"/>
    <cfRule type="duplicateValues" dxfId="187" priority="121"/>
    <cfRule type="duplicateValues" dxfId="187" priority="122"/>
    <cfRule type="duplicateValues" dxfId="187" priority="123"/>
    <cfRule type="duplicateValues" dxfId="187" priority="124"/>
    <cfRule type="duplicateValues" dxfId="187" priority="125"/>
    <cfRule type="duplicateValues" dxfId="189" priority="126"/>
    <cfRule type="duplicateValues" dxfId="187" priority="127"/>
    <cfRule type="duplicateValues" dxfId="187" priority="128"/>
    <cfRule type="duplicateValues" dxfId="187" priority="129"/>
  </conditionalFormatting>
  <conditionalFormatting sqref="D328">
    <cfRule type="duplicateValues" dxfId="187" priority="112"/>
  </conditionalFormatting>
  <conditionalFormatting sqref="C151:C155">
    <cfRule type="duplicateValues" dxfId="188" priority="792"/>
  </conditionalFormatting>
  <conditionalFormatting sqref="C190:C195">
    <cfRule type="duplicateValues" dxfId="188" priority="787"/>
  </conditionalFormatting>
  <conditionalFormatting sqref="C196:C197">
    <cfRule type="duplicateValues" dxfId="188" priority="783"/>
  </conditionalFormatting>
  <conditionalFormatting sqref="C219:C222">
    <cfRule type="duplicateValues" dxfId="187" priority="722"/>
    <cfRule type="duplicateValues" dxfId="187" priority="724"/>
    <cfRule type="duplicateValues" dxfId="187" priority="725"/>
  </conditionalFormatting>
  <conditionalFormatting sqref="C223:C224">
    <cfRule type="duplicateValues" dxfId="187" priority="686"/>
    <cfRule type="duplicateValues" dxfId="187" priority="687"/>
    <cfRule type="duplicateValues" dxfId="187" priority="688"/>
    <cfRule type="duplicateValues" dxfId="187" priority="689"/>
    <cfRule type="duplicateValues" dxfId="187" priority="690"/>
    <cfRule type="duplicateValues" dxfId="187" priority="691"/>
    <cfRule type="duplicateValues" dxfId="187" priority="692"/>
    <cfRule type="duplicateValues" dxfId="187" priority="693"/>
    <cfRule type="duplicateValues" dxfId="187" priority="694"/>
    <cfRule type="duplicateValues" dxfId="187" priority="695"/>
    <cfRule type="duplicateValues" dxfId="187" priority="696"/>
    <cfRule type="duplicateValues" dxfId="187" priority="697"/>
    <cfRule type="duplicateValues" dxfId="187" priority="698"/>
    <cfRule type="duplicateValues" dxfId="187" priority="699"/>
    <cfRule type="duplicateValues" dxfId="187" priority="700"/>
    <cfRule type="duplicateValues" dxfId="187" priority="701"/>
    <cfRule type="duplicateValues" dxfId="187" priority="702"/>
    <cfRule type="duplicateValues" dxfId="187" priority="703"/>
    <cfRule type="duplicateValues" dxfId="187" priority="704"/>
    <cfRule type="duplicateValues" dxfId="187" priority="705"/>
    <cfRule type="duplicateValues" dxfId="187" priority="706"/>
    <cfRule type="duplicateValues" dxfId="187" priority="707"/>
    <cfRule type="duplicateValues" dxfId="187" priority="708"/>
    <cfRule type="duplicateValues" dxfId="187" priority="709"/>
    <cfRule type="duplicateValues" dxfId="187" priority="710"/>
    <cfRule type="duplicateValues" dxfId="187" priority="711"/>
    <cfRule type="duplicateValues" dxfId="187" priority="712"/>
    <cfRule type="duplicateValues" dxfId="187" priority="713"/>
    <cfRule type="duplicateValues" dxfId="187" priority="714"/>
    <cfRule type="duplicateValues" dxfId="187" priority="715"/>
    <cfRule type="duplicateValues" dxfId="187" priority="716"/>
    <cfRule type="duplicateValues" dxfId="187" priority="717"/>
    <cfRule type="duplicateValues" dxfId="187" priority="718"/>
    <cfRule type="duplicateValues" dxfId="187" priority="719"/>
    <cfRule type="duplicateValues" dxfId="187" priority="720"/>
    <cfRule type="duplicateValues" dxfId="187" priority="721"/>
  </conditionalFormatting>
  <conditionalFormatting sqref="C226:C233">
    <cfRule type="duplicateValues" dxfId="187" priority="397"/>
  </conditionalFormatting>
  <conditionalFormatting sqref="C226:C234">
    <cfRule type="duplicateValues" dxfId="187" priority="389"/>
  </conditionalFormatting>
  <conditionalFormatting sqref="C227:C229">
    <cfRule type="duplicateValues" dxfId="187" priority="551"/>
    <cfRule type="duplicateValues" dxfId="187" priority="553"/>
    <cfRule type="duplicateValues" dxfId="187" priority="555"/>
    <cfRule type="duplicateValues" dxfId="187" priority="557"/>
    <cfRule type="duplicateValues" dxfId="187" priority="559"/>
    <cfRule type="duplicateValues" dxfId="187" priority="561"/>
    <cfRule type="duplicateValues" dxfId="187" priority="563"/>
    <cfRule type="duplicateValues" dxfId="187" priority="565"/>
    <cfRule type="duplicateValues" dxfId="187" priority="567"/>
    <cfRule type="duplicateValues" dxfId="187" priority="569"/>
    <cfRule type="duplicateValues" dxfId="187" priority="571"/>
    <cfRule type="duplicateValues" dxfId="187" priority="573"/>
    <cfRule type="duplicateValues" dxfId="187" priority="575"/>
    <cfRule type="duplicateValues" dxfId="187" priority="577"/>
    <cfRule type="duplicateValues" dxfId="187" priority="579"/>
    <cfRule type="duplicateValues" dxfId="187" priority="581"/>
    <cfRule type="duplicateValues" dxfId="187" priority="583"/>
    <cfRule type="duplicateValues" dxfId="187" priority="585"/>
    <cfRule type="duplicateValues" dxfId="187" priority="587"/>
    <cfRule type="duplicateValues" dxfId="187" priority="589"/>
    <cfRule type="duplicateValues" dxfId="187" priority="591"/>
    <cfRule type="duplicateValues" dxfId="187" priority="593"/>
    <cfRule type="duplicateValues" dxfId="187" priority="595"/>
    <cfRule type="duplicateValues" dxfId="187" priority="597"/>
    <cfRule type="duplicateValues" dxfId="187" priority="599"/>
    <cfRule type="duplicateValues" dxfId="187" priority="601"/>
    <cfRule type="duplicateValues" dxfId="187" priority="603"/>
    <cfRule type="duplicateValues" dxfId="187" priority="605"/>
    <cfRule type="duplicateValues" dxfId="187" priority="607"/>
    <cfRule type="duplicateValues" dxfId="187" priority="609"/>
    <cfRule type="duplicateValues" dxfId="187" priority="611"/>
    <cfRule type="duplicateValues" dxfId="187" priority="613"/>
    <cfRule type="duplicateValues" dxfId="187" priority="615"/>
    <cfRule type="duplicateValues" dxfId="187" priority="617"/>
    <cfRule type="duplicateValues" dxfId="187" priority="619"/>
    <cfRule type="duplicateValues" dxfId="187" priority="621"/>
    <cfRule type="duplicateValues" dxfId="187" priority="623"/>
    <cfRule type="duplicateValues" dxfId="187" priority="625"/>
    <cfRule type="duplicateValues" dxfId="187" priority="627"/>
    <cfRule type="duplicateValues" dxfId="187" priority="629"/>
    <cfRule type="duplicateValues" dxfId="187" priority="631"/>
    <cfRule type="duplicateValues" dxfId="187" priority="633"/>
    <cfRule type="duplicateValues" dxfId="187" priority="635"/>
    <cfRule type="duplicateValues" dxfId="187" priority="637"/>
    <cfRule type="duplicateValues" dxfId="187" priority="639"/>
    <cfRule type="duplicateValues" dxfId="187" priority="641"/>
    <cfRule type="duplicateValues" dxfId="187" priority="643"/>
    <cfRule type="duplicateValues" dxfId="187" priority="645"/>
    <cfRule type="duplicateValues" dxfId="187" priority="647"/>
    <cfRule type="duplicateValues" dxfId="187" priority="649"/>
    <cfRule type="duplicateValues" dxfId="187" priority="651"/>
  </conditionalFormatting>
  <conditionalFormatting sqref="C231:C232">
    <cfRule type="duplicateValues" dxfId="187" priority="450"/>
    <cfRule type="duplicateValues" dxfId="187" priority="452"/>
    <cfRule type="duplicateValues" dxfId="187" priority="454"/>
    <cfRule type="duplicateValues" dxfId="187" priority="456"/>
    <cfRule type="duplicateValues" dxfId="187" priority="458"/>
    <cfRule type="duplicateValues" dxfId="187" priority="460"/>
    <cfRule type="duplicateValues" dxfId="187" priority="462"/>
    <cfRule type="duplicateValues" dxfId="187" priority="464"/>
    <cfRule type="duplicateValues" dxfId="187" priority="466"/>
    <cfRule type="duplicateValues" dxfId="187" priority="468"/>
    <cfRule type="duplicateValues" dxfId="187" priority="470"/>
    <cfRule type="duplicateValues" dxfId="187" priority="472"/>
    <cfRule type="duplicateValues" dxfId="187" priority="474"/>
    <cfRule type="duplicateValues" dxfId="187" priority="476"/>
    <cfRule type="duplicateValues" dxfId="187" priority="478"/>
    <cfRule type="duplicateValues" dxfId="187" priority="480"/>
    <cfRule type="duplicateValues" dxfId="187" priority="482"/>
    <cfRule type="duplicateValues" dxfId="187" priority="484"/>
    <cfRule type="duplicateValues" dxfId="187" priority="486"/>
    <cfRule type="duplicateValues" dxfId="187" priority="488"/>
    <cfRule type="duplicateValues" dxfId="187" priority="490"/>
    <cfRule type="duplicateValues" dxfId="187" priority="492"/>
    <cfRule type="duplicateValues" dxfId="187" priority="494"/>
    <cfRule type="duplicateValues" dxfId="187" priority="496"/>
    <cfRule type="duplicateValues" dxfId="187" priority="498"/>
    <cfRule type="duplicateValues" dxfId="187" priority="500"/>
    <cfRule type="duplicateValues" dxfId="187" priority="502"/>
    <cfRule type="duplicateValues" dxfId="187" priority="504"/>
    <cfRule type="duplicateValues" dxfId="187" priority="506"/>
    <cfRule type="duplicateValues" dxfId="187" priority="508"/>
    <cfRule type="duplicateValues" dxfId="187" priority="510"/>
    <cfRule type="duplicateValues" dxfId="187" priority="512"/>
    <cfRule type="duplicateValues" dxfId="187" priority="514"/>
    <cfRule type="duplicateValues" dxfId="187" priority="516"/>
    <cfRule type="duplicateValues" dxfId="187" priority="518"/>
    <cfRule type="duplicateValues" dxfId="187" priority="520"/>
    <cfRule type="duplicateValues" dxfId="187" priority="522"/>
    <cfRule type="duplicateValues" dxfId="187" priority="524"/>
    <cfRule type="duplicateValues" dxfId="187" priority="526"/>
    <cfRule type="duplicateValues" dxfId="187" priority="528"/>
    <cfRule type="duplicateValues" dxfId="187" priority="530"/>
    <cfRule type="duplicateValues" dxfId="187" priority="532"/>
    <cfRule type="duplicateValues" dxfId="187" priority="534"/>
    <cfRule type="duplicateValues" dxfId="187" priority="536"/>
    <cfRule type="duplicateValues" dxfId="187" priority="538"/>
    <cfRule type="duplicateValues" dxfId="187" priority="540"/>
    <cfRule type="duplicateValues" dxfId="187" priority="542"/>
    <cfRule type="duplicateValues" dxfId="187" priority="544"/>
    <cfRule type="duplicateValues" dxfId="187" priority="546"/>
    <cfRule type="duplicateValues" dxfId="187" priority="548"/>
    <cfRule type="duplicateValues" dxfId="187" priority="550"/>
  </conditionalFormatting>
  <conditionalFormatting sqref="C235:C238">
    <cfRule type="duplicateValues" dxfId="187" priority="387"/>
    <cfRule type="duplicateValues" dxfId="187" priority="388"/>
    <cfRule type="duplicateValues" dxfId="187" priority="392"/>
  </conditionalFormatting>
  <conditionalFormatting sqref="C239:C245">
    <cfRule type="duplicateValues" dxfId="187" priority="382"/>
    <cfRule type="duplicateValues" dxfId="187" priority="383"/>
    <cfRule type="duplicateValues" dxfId="187" priority="384"/>
    <cfRule type="duplicateValues" dxfId="187" priority="385"/>
    <cfRule type="duplicateValues" dxfId="187" priority="386"/>
  </conditionalFormatting>
  <conditionalFormatting sqref="C261:C262">
    <cfRule type="duplicateValues" dxfId="187" priority="366"/>
    <cfRule type="duplicateValues" dxfId="187" priority="367"/>
  </conditionalFormatting>
  <conditionalFormatting sqref="C263:C268">
    <cfRule type="duplicateValues" dxfId="187" priority="304"/>
  </conditionalFormatting>
  <conditionalFormatting sqref="C272:C275">
    <cfRule type="duplicateValues" dxfId="187" priority="294"/>
    <cfRule type="duplicateValues" dxfId="187" priority="295"/>
    <cfRule type="duplicateValues" dxfId="187" priority="296"/>
    <cfRule type="duplicateValues" dxfId="187" priority="297"/>
    <cfRule type="duplicateValues" dxfId="187" priority="298"/>
  </conditionalFormatting>
  <conditionalFormatting sqref="C276:C282">
    <cfRule type="duplicateValues" dxfId="187" priority="225"/>
    <cfRule type="duplicateValues" dxfId="187" priority="226"/>
    <cfRule type="duplicateValues" dxfId="187" priority="227"/>
    <cfRule type="duplicateValues" dxfId="187" priority="228"/>
  </conditionalFormatting>
  <conditionalFormatting sqref="C276:C283">
    <cfRule type="duplicateValues" dxfId="187" priority="220"/>
  </conditionalFormatting>
  <conditionalFormatting sqref="C284:C285">
    <cfRule type="duplicateValues" dxfId="187" priority="216"/>
    <cfRule type="duplicateValues" dxfId="187" priority="217"/>
    <cfRule type="duplicateValues" dxfId="187" priority="218"/>
    <cfRule type="duplicateValues" dxfId="187" priority="219"/>
  </conditionalFormatting>
  <conditionalFormatting sqref="C301:C302">
    <cfRule type="duplicateValues" dxfId="187" priority="11"/>
    <cfRule type="duplicateValues" dxfId="187" priority="12"/>
    <cfRule type="duplicateValues" dxfId="187" priority="13"/>
    <cfRule type="duplicateValues" dxfId="187" priority="14"/>
    <cfRule type="duplicateValues" dxfId="187" priority="15"/>
    <cfRule type="duplicateValues" dxfId="187" priority="16"/>
    <cfRule type="duplicateValues" dxfId="187" priority="17"/>
  </conditionalFormatting>
  <conditionalFormatting sqref="D214:D215">
    <cfRule type="duplicateValues" dxfId="187" priority="733"/>
  </conditionalFormatting>
  <conditionalFormatting sqref="D226:D229">
    <cfRule type="duplicateValues" dxfId="187" priority="396"/>
  </conditionalFormatting>
  <conditionalFormatting sqref="D261:D262">
    <cfRule type="duplicateValues" dxfId="187" priority="364"/>
  </conditionalFormatting>
  <conditionalFormatting sqref="D293:D294">
    <cfRule type="duplicateValues" dxfId="187" priority="87"/>
  </conditionalFormatting>
  <conditionalFormatting sqref="C1:C15 C17:C26 C55:C202 C28:C53 C250:C258 C204:C248 C260:C262 E313 C305 C327 G306:G313 C313:C325">
    <cfRule type="duplicateValues" dxfId="187" priority="363"/>
  </conditionalFormatting>
  <conditionalFormatting sqref="C1:C15 C55:C202 C17:C26 C28:C53 C260:C269 C204:C248 C271:C275 C250:C258 C327 C305:C325">
    <cfRule type="duplicateValues" dxfId="187" priority="283"/>
  </conditionalFormatting>
  <conditionalFormatting sqref="C2:C15 C17:C26 C43:C53 C55:C57 C28:C41 C63:C65 C59:C61 C67:C186 C211 C305 C319:C321 C327 G306:G313 C324">
    <cfRule type="duplicateValues" dxfId="187" priority="791"/>
  </conditionalFormatting>
  <conditionalFormatting sqref="C2:C15 C17:C26 C59:C61 C43:C53 C63:C65 C28:C41 C67:C186 C55:C57 C211 G306:G313 C327 C319:C324 C305">
    <cfRule type="duplicateValues" dxfId="187" priority="790"/>
  </conditionalFormatting>
  <conditionalFormatting sqref="C2:C15 C55:C57 C59:C61 C43:C53 C28:C41 C17:C26 C63:C65 C67:C195 C211 C305 E313 G306:G313 C327 C319:C324 C313">
    <cfRule type="duplicateValues" dxfId="189" priority="785"/>
    <cfRule type="duplicateValues" dxfId="187" priority="786"/>
  </conditionalFormatting>
  <conditionalFormatting sqref="C2:C15 C55:C200 C17:C26 C28:C53 C211 C305 E313 C313 C327 G306:G313 C319:C324">
    <cfRule type="duplicateValues" dxfId="187" priority="777"/>
    <cfRule type="duplicateValues" dxfId="187" priority="778"/>
    <cfRule type="duplicateValues" dxfId="187" priority="779"/>
  </conditionalFormatting>
  <conditionalFormatting sqref="C2:C15 C55:C202 C17:C26 C28:C53 C204:C208 C211 C319:C324 C313 C327 E313 G306:G313 C305">
    <cfRule type="duplicateValues" dxfId="187" priority="755"/>
    <cfRule type="duplicateValues" dxfId="187" priority="757"/>
  </conditionalFormatting>
  <conditionalFormatting sqref="C2:C15 C55:C202 C17:C26 C28:C53 C204:C211 G306:G313 C305 E313 C327 C313 C319:C324">
    <cfRule type="duplicateValues" dxfId="187" priority="754"/>
  </conditionalFormatting>
  <conditionalFormatting sqref="C2:C15 C55:C202 C17:C26 C28:C53 C204:C212 E313 C313:C324 C327 C305 G306:G313">
    <cfRule type="duplicateValues" dxfId="187" priority="748"/>
  </conditionalFormatting>
  <conditionalFormatting sqref="C2:C15 C55:C202 C17:C26 C28:C53 C204:C225 C313:C324 C305 C327 G306:G313 E313">
    <cfRule type="duplicateValues" dxfId="187" priority="654"/>
  </conditionalFormatting>
  <conditionalFormatting sqref="C2:C15 C55:C202 C17:C26 C28:C53 C204:C225 G306:G313 C313:C324 C327 E313 C305">
    <cfRule type="duplicateValues" dxfId="187" priority="653"/>
  </conditionalFormatting>
  <conditionalFormatting sqref="C4 C25:C26 C55:C202 C28:C53 C204:C225 C327">
    <cfRule type="duplicateValues" dxfId="187" priority="655"/>
  </conditionalFormatting>
  <conditionalFormatting sqref="C4:C15 C55:C57 C67:C195 C28:C41 C43:C53 C59:C61 C63:C65 C17:C26 C211 C327 C324">
    <cfRule type="duplicateValues" dxfId="187" priority="784"/>
  </conditionalFormatting>
  <conditionalFormatting sqref="C4:C15 C28:C53 C55:C202 C17:C26 C211 C204:C208 C327 C324">
    <cfRule type="duplicateValues" dxfId="187" priority="756"/>
  </conditionalFormatting>
  <conditionalFormatting sqref="C4:C15 C28:C53 C17:C26 C55:C202 C204:C211 C327 C324">
    <cfRule type="duplicateValues" dxfId="187" priority="752"/>
  </conditionalFormatting>
  <conditionalFormatting sqref="C4:C15 C28:C53 C55:C202 C17:C26 C204:C212 C327 C324">
    <cfRule type="duplicateValues" dxfId="187" priority="746"/>
    <cfRule type="duplicateValues" dxfId="187" priority="747"/>
    <cfRule type="duplicateValues" dxfId="187" priority="749"/>
  </conditionalFormatting>
  <conditionalFormatting sqref="C4:C15 C28:C53 C55:C202 C17:C26 C204:C213 C327 C324">
    <cfRule type="duplicateValues" dxfId="187" priority="737"/>
    <cfRule type="duplicateValues" dxfId="187" priority="738"/>
    <cfRule type="duplicateValues" dxfId="187" priority="739"/>
    <cfRule type="duplicateValues" dxfId="187" priority="740"/>
  </conditionalFormatting>
  <conditionalFormatting sqref="C4:C15 C28:C53 C17:C26 C55:C202 C204:C217 C327 C324">
    <cfRule type="duplicateValues" dxfId="187" priority="731"/>
  </conditionalFormatting>
  <conditionalFormatting sqref="C4:C15 C28:C53 C17:C26 C55:C202 C204:C222 C327 C324">
    <cfRule type="duplicateValues" dxfId="187" priority="723"/>
  </conditionalFormatting>
  <conditionalFormatting sqref="C4:C15 C28:C53 C17:C26 C55:C202 C204:C234 C327 C324">
    <cfRule type="duplicateValues" dxfId="187" priority="393"/>
    <cfRule type="duplicateValues" dxfId="187" priority="394"/>
    <cfRule type="duplicateValues" dxfId="187" priority="395"/>
  </conditionalFormatting>
  <conditionalFormatting sqref="C4:C15 C55:C202 C28:C53 C17:C26 C250:C252 C204:C248 C258 C327 C324:C325">
    <cfRule type="duplicateValues" dxfId="187" priority="371"/>
  </conditionalFormatting>
  <conditionalFormatting sqref="C4:C15 C55:C202 C28:C53 C17:C26 C271 C204:C248 C260:C269 C250:C258 C327 C324:C325">
    <cfRule type="duplicateValues" dxfId="187" priority="300"/>
  </conditionalFormatting>
  <conditionalFormatting sqref="C4:C286 C324:C327">
    <cfRule type="duplicateValues" dxfId="187" priority="215"/>
  </conditionalFormatting>
  <conditionalFormatting sqref="C4:C288 C290:C294 C324:C327">
    <cfRule type="duplicateValues" dxfId="187" priority="140"/>
    <cfRule type="duplicateValues" dxfId="187" priority="141"/>
  </conditionalFormatting>
  <conditionalFormatting sqref="D4:D15 D55:D72 D28:D53 D17:D26 D74:D202 D204:D210 D212 D327 D324">
    <cfRule type="duplicateValues" dxfId="187" priority="744"/>
  </conditionalFormatting>
  <conditionalFormatting sqref="C191:C202 C204:C210">
    <cfRule type="duplicateValues" dxfId="187" priority="753"/>
  </conditionalFormatting>
  <conditionalFormatting sqref="C204:C238 C198:C202">
    <cfRule type="duplicateValues" dxfId="187" priority="390"/>
  </conditionalFormatting>
  <conditionalFormatting sqref="C201:C202 C204:C208">
    <cfRule type="duplicateValues" dxfId="187" priority="758"/>
  </conditionalFormatting>
  <conditionalFormatting sqref="C246:C248 C258">
    <cfRule type="duplicateValues" dxfId="187" priority="375"/>
    <cfRule type="duplicateValues" dxfId="187" priority="377"/>
    <cfRule type="duplicateValues" dxfId="187" priority="378"/>
    <cfRule type="duplicateValues" dxfId="187" priority="379"/>
    <cfRule type="duplicateValues" dxfId="187" priority="380"/>
    <cfRule type="duplicateValues" dxfId="187" priority="381"/>
  </conditionalFormatting>
  <conditionalFormatting sqref="D246:D248 D250:D252 D258 D325">
    <cfRule type="duplicateValues" dxfId="187" priority="376"/>
  </conditionalFormatting>
  <conditionalFormatting sqref="C250 C325">
    <cfRule type="duplicateValues" dxfId="187" priority="373"/>
    <cfRule type="duplicateValues" dxfId="187" priority="374"/>
  </conditionalFormatting>
  <conditionalFormatting sqref="C250:C252 C325">
    <cfRule type="duplicateValues" dxfId="187" priority="370"/>
  </conditionalFormatting>
  <conditionalFormatting sqref="C260 C253:C257">
    <cfRule type="duplicateValues" dxfId="187" priority="368"/>
    <cfRule type="duplicateValues" dxfId="187" priority="369"/>
  </conditionalFormatting>
  <conditionalFormatting sqref="C260:C262 C253:C257">
    <cfRule type="duplicateValues" dxfId="187" priority="362"/>
  </conditionalFormatting>
  <conditionalFormatting sqref="D260 D253:D257">
    <cfRule type="duplicateValues" dxfId="187" priority="365"/>
  </conditionalFormatting>
  <conditionalFormatting sqref="C263 C265:C267">
    <cfRule type="duplicateValues" dxfId="187" priority="360"/>
    <cfRule type="duplicateValues" dxfId="187" priority="361"/>
  </conditionalFormatting>
  <conditionalFormatting sqref="C269 C271">
    <cfRule type="duplicateValues" dxfId="187" priority="299"/>
    <cfRule type="duplicateValues" dxfId="187" priority="301"/>
    <cfRule type="duplicateValues" dxfId="187" priority="302"/>
    <cfRule type="duplicateValues" dxfId="187" priority="303"/>
  </conditionalFormatting>
  <conditionalFormatting sqref="C287:C288 C290:C294">
    <cfRule type="duplicateValues" dxfId="187" priority="210"/>
    <cfRule type="duplicateValues" dxfId="187" priority="211"/>
    <cfRule type="duplicateValues" dxfId="187" priority="212"/>
    <cfRule type="duplicateValues" dxfId="187" priority="213"/>
    <cfRule type="duplicateValues" dxfId="187" priority="214"/>
  </conditionalFormatting>
  <conditionalFormatting sqref="C296:C299 C303">
    <cfRule type="duplicateValues" dxfId="187" priority="66"/>
    <cfRule type="duplicateValues" dxfId="187" priority="68"/>
    <cfRule type="duplicateValues" dxfId="187" priority="70"/>
    <cfRule type="duplicateValues" dxfId="187" priority="72"/>
    <cfRule type="duplicateValues" dxfId="187" priority="74"/>
    <cfRule type="duplicateValues" dxfId="187" priority="76"/>
    <cfRule type="duplicateValues" dxfId="187" priority="78"/>
  </conditionalFormatting>
  <conditionalFormatting sqref="D296:D297 D303">
    <cfRule type="duplicateValues" dxfId="187" priority="64"/>
  </conditionalFormatting>
  <dataValidations count="1">
    <dataValidation type="custom" allowBlank="1" showInputMessage="1" showErrorMessage="1" sqref="D226:D233">
      <formula1>COUNTIF(D:D,D226&amp;"*")=1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6" max="25" man="1"/>
    <brk id="203" max="25" man="1"/>
    <brk id="264" max="25" man="1"/>
    <brk id="319" max="16383" man="1"/>
    <brk id="321" max="16383" man="1"/>
    <brk id="321" max="16383" man="1"/>
    <brk id="321" max="16383" man="1"/>
    <brk id="321" max="16383" man="1"/>
    <brk id="321" max="16383" man="1"/>
    <brk id="32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0"/>
  <sheetViews>
    <sheetView view="pageBreakPreview" zoomScaleNormal="100" workbookViewId="0">
      <pane xSplit="3" ySplit="3" topLeftCell="D197" activePane="bottomRight" state="frozen"/>
      <selection/>
      <selection pane="topRight"/>
      <selection pane="bottomLeft"/>
      <selection pane="bottomRight" activeCell="C137" sqref="C137"/>
    </sheetView>
  </sheetViews>
  <sheetFormatPr defaultColWidth="9" defaultRowHeight="13.5"/>
  <cols>
    <col min="1" max="1" width="6.375" style="22" customWidth="1"/>
    <col min="2" max="2" width="17.25" style="22" customWidth="1"/>
    <col min="3" max="3" width="7.75" style="23" customWidth="1"/>
    <col min="4" max="4" width="17.875" style="24" customWidth="1"/>
    <col min="5" max="9" width="12.625" style="22" customWidth="1"/>
    <col min="10" max="10" width="9.375" style="22" customWidth="1"/>
    <col min="11" max="11" width="12.875" style="22" customWidth="1"/>
    <col min="12" max="13" width="11.5" style="22" customWidth="1"/>
    <col min="14" max="15" width="10.375" style="22" customWidth="1"/>
    <col min="16" max="16" width="9.375" style="22" customWidth="1"/>
    <col min="17" max="18" width="11.5" style="22" customWidth="1"/>
    <col min="19" max="21" width="10.375" style="22" customWidth="1"/>
    <col min="22" max="22" width="11.5" style="22" customWidth="1"/>
    <col min="23" max="23" width="9.375" style="22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5" customWidth="1"/>
    <col min="36" max="36" width="16.125" customWidth="1"/>
    <col min="37" max="16376" width="4.75" customWidth="1"/>
  </cols>
  <sheetData>
    <row r="1" s="15" customFormat="1" ht="18.75" spans="1:35">
      <c r="A1" s="26" t="s">
        <v>752</v>
      </c>
      <c r="B1" s="27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I1" s="25"/>
    </row>
    <row r="2" s="15" customFormat="1" spans="1:35">
      <c r="A2" s="30" t="s">
        <v>81</v>
      </c>
      <c r="B2" s="30" t="s">
        <v>82</v>
      </c>
      <c r="C2" s="30" t="s">
        <v>83</v>
      </c>
      <c r="D2" s="31" t="s">
        <v>84</v>
      </c>
      <c r="E2" s="32" t="s">
        <v>85</v>
      </c>
      <c r="F2" s="32"/>
      <c r="G2" s="32"/>
      <c r="H2" s="32"/>
      <c r="I2" s="32"/>
      <c r="J2" s="32"/>
      <c r="K2" s="30" t="s">
        <v>86</v>
      </c>
      <c r="L2" s="30"/>
      <c r="M2" s="30"/>
      <c r="N2" s="30"/>
      <c r="O2" s="30"/>
      <c r="P2" s="30"/>
      <c r="Q2" s="30"/>
      <c r="R2" s="30" t="s">
        <v>87</v>
      </c>
      <c r="S2" s="30"/>
      <c r="T2" s="30"/>
      <c r="U2" s="30"/>
      <c r="V2" s="30"/>
      <c r="W2" s="30"/>
      <c r="X2" s="30"/>
      <c r="Y2" s="40"/>
      <c r="Z2" s="41"/>
      <c r="AA2" s="40"/>
      <c r="AB2" s="30" t="s">
        <v>88</v>
      </c>
      <c r="AC2" s="30"/>
      <c r="AD2" s="30"/>
      <c r="AE2" s="30"/>
      <c r="AF2" s="30"/>
      <c r="AG2" s="30"/>
      <c r="AH2" s="30"/>
      <c r="AI2" s="43"/>
    </row>
    <row r="3" s="15" customFormat="1" ht="24" spans="1:35">
      <c r="A3" s="30"/>
      <c r="B3" s="30"/>
      <c r="C3" s="30"/>
      <c r="D3" s="31"/>
      <c r="E3" s="30" t="s">
        <v>4</v>
      </c>
      <c r="F3" s="30" t="s">
        <v>5</v>
      </c>
      <c r="G3" s="30" t="s">
        <v>6</v>
      </c>
      <c r="H3" s="30" t="s">
        <v>8</v>
      </c>
      <c r="I3" s="30" t="s">
        <v>9</v>
      </c>
      <c r="J3" s="30" t="s">
        <v>7</v>
      </c>
      <c r="K3" s="30" t="s">
        <v>89</v>
      </c>
      <c r="L3" s="30" t="s">
        <v>90</v>
      </c>
      <c r="M3" s="30" t="s">
        <v>91</v>
      </c>
      <c r="N3" s="30" t="s">
        <v>92</v>
      </c>
      <c r="O3" s="30" t="s">
        <v>93</v>
      </c>
      <c r="P3" s="30" t="s">
        <v>7</v>
      </c>
      <c r="Q3" s="30" t="s">
        <v>10</v>
      </c>
      <c r="R3" s="30" t="s">
        <v>94</v>
      </c>
      <c r="S3" s="30" t="s">
        <v>95</v>
      </c>
      <c r="T3" s="30" t="s">
        <v>96</v>
      </c>
      <c r="U3" s="30" t="s">
        <v>97</v>
      </c>
      <c r="V3" s="30" t="s">
        <v>93</v>
      </c>
      <c r="W3" s="30" t="s">
        <v>7</v>
      </c>
      <c r="X3" s="30" t="s">
        <v>10</v>
      </c>
      <c r="Y3" s="42" t="s">
        <v>98</v>
      </c>
      <c r="Z3" s="42" t="s">
        <v>99</v>
      </c>
      <c r="AA3" s="43" t="s">
        <v>23</v>
      </c>
      <c r="AB3" s="44" t="s">
        <v>100</v>
      </c>
      <c r="AC3" s="44" t="s">
        <v>101</v>
      </c>
      <c r="AD3" s="44" t="s">
        <v>102</v>
      </c>
      <c r="AE3" s="44" t="s">
        <v>103</v>
      </c>
      <c r="AF3" s="44" t="s">
        <v>104</v>
      </c>
      <c r="AG3" s="44" t="s">
        <v>7</v>
      </c>
      <c r="AH3" s="44" t="s">
        <v>10</v>
      </c>
      <c r="AI3" s="43" t="s">
        <v>23</v>
      </c>
    </row>
    <row r="4" s="15" customFormat="1" ht="16" customHeight="1" spans="1:35">
      <c r="A4" s="33">
        <f t="shared" ref="A4:A67" si="0">ROW()-3</f>
        <v>1</v>
      </c>
      <c r="B4" s="34" t="s">
        <v>105</v>
      </c>
      <c r="C4" s="35" t="s">
        <v>106</v>
      </c>
      <c r="D4" s="190" t="s">
        <v>107</v>
      </c>
      <c r="E4" s="34">
        <v>4200</v>
      </c>
      <c r="F4" s="34">
        <v>4200</v>
      </c>
      <c r="G4" s="35">
        <v>6241.75</v>
      </c>
      <c r="H4" s="34">
        <v>4200</v>
      </c>
      <c r="I4" s="35">
        <v>4180</v>
      </c>
      <c r="J4" s="35"/>
      <c r="K4" s="34">
        <f t="shared" ref="K4:K67" si="1">ROUND(E4*0.012,2)</f>
        <v>50.4</v>
      </c>
      <c r="L4" s="34">
        <f t="shared" ref="L4:L67" si="2">ROUND(F4*0.16,2)</f>
        <v>672</v>
      </c>
      <c r="M4" s="35">
        <f t="shared" ref="M4:M67" si="3">ROUND(G4*0.08,2)</f>
        <v>499.34</v>
      </c>
      <c r="N4" s="34">
        <f t="shared" ref="N4:N67" si="4">ROUND(H4*0.007,2)</f>
        <v>29.4</v>
      </c>
      <c r="O4" s="35">
        <f t="shared" ref="O4:O67" si="5">I4*5%</f>
        <v>209</v>
      </c>
      <c r="P4" s="35">
        <f t="shared" ref="P4:P67" si="6">J4*50%</f>
        <v>0</v>
      </c>
      <c r="Q4" s="35">
        <f t="shared" ref="Q4:Q67" si="7">SUM(K4:P4)</f>
        <v>1460.14</v>
      </c>
      <c r="R4" s="34">
        <f t="shared" ref="R4:R67" si="8">E4*0</f>
        <v>0</v>
      </c>
      <c r="S4" s="34">
        <f t="shared" ref="S4:S67" si="9">ROUND(F4*0.08,2)</f>
        <v>336</v>
      </c>
      <c r="T4" s="35">
        <f t="shared" ref="T4:T67" si="10">ROUND(G4*0.02,2)</f>
        <v>124.84</v>
      </c>
      <c r="U4" s="34">
        <f t="shared" ref="U4:U67" si="11">ROUND(H4*0.003,2)</f>
        <v>12.6</v>
      </c>
      <c r="V4" s="35">
        <f t="shared" ref="V4:V67" si="12">I4*5%</f>
        <v>209</v>
      </c>
      <c r="W4" s="35">
        <f t="shared" ref="W4:W67" si="13">J4*50%</f>
        <v>0</v>
      </c>
      <c r="X4" s="34">
        <f t="shared" ref="X4:X67" si="14">SUM(R4:W4)</f>
        <v>682.44</v>
      </c>
      <c r="Y4" s="34">
        <f t="shared" ref="Y4:Y67" si="15">Q4+X4</f>
        <v>2142.58</v>
      </c>
      <c r="Z4" s="34"/>
      <c r="AA4" s="45" t="s">
        <v>53</v>
      </c>
      <c r="AB4" s="46">
        <f t="shared" ref="AB4:AH4" si="16">K4+R4</f>
        <v>50.4</v>
      </c>
      <c r="AC4" s="46">
        <f t="shared" si="16"/>
        <v>1008</v>
      </c>
      <c r="AD4" s="46">
        <f t="shared" si="16"/>
        <v>624.18</v>
      </c>
      <c r="AE4" s="46">
        <f t="shared" si="16"/>
        <v>42</v>
      </c>
      <c r="AF4" s="46">
        <f t="shared" si="16"/>
        <v>418</v>
      </c>
      <c r="AG4" s="46">
        <f t="shared" si="16"/>
        <v>0</v>
      </c>
      <c r="AH4" s="46">
        <f t="shared" si="16"/>
        <v>2142.58</v>
      </c>
      <c r="AI4" s="45" t="s">
        <v>35</v>
      </c>
    </row>
    <row r="5" s="15" customFormat="1" ht="16" customHeight="1" spans="1:35">
      <c r="A5" s="33">
        <f t="shared" si="0"/>
        <v>2</v>
      </c>
      <c r="B5" s="34" t="s">
        <v>108</v>
      </c>
      <c r="C5" s="34" t="s">
        <v>109</v>
      </c>
      <c r="D5" s="36" t="s">
        <v>110</v>
      </c>
      <c r="E5" s="34">
        <v>3920.55</v>
      </c>
      <c r="F5" s="34">
        <v>3920.55</v>
      </c>
      <c r="G5" s="35">
        <v>6241.75</v>
      </c>
      <c r="H5" s="34">
        <v>3920.55</v>
      </c>
      <c r="I5" s="35">
        <v>3180</v>
      </c>
      <c r="J5" s="35"/>
      <c r="K5" s="34">
        <f t="shared" si="1"/>
        <v>47.05</v>
      </c>
      <c r="L5" s="34">
        <f t="shared" si="2"/>
        <v>627.29</v>
      </c>
      <c r="M5" s="35">
        <f t="shared" si="3"/>
        <v>499.34</v>
      </c>
      <c r="N5" s="34">
        <f t="shared" si="4"/>
        <v>27.44</v>
      </c>
      <c r="O5" s="35">
        <f t="shared" si="5"/>
        <v>159</v>
      </c>
      <c r="P5" s="35">
        <f t="shared" si="6"/>
        <v>0</v>
      </c>
      <c r="Q5" s="35">
        <f t="shared" si="7"/>
        <v>1360.12</v>
      </c>
      <c r="R5" s="34">
        <f t="shared" si="8"/>
        <v>0</v>
      </c>
      <c r="S5" s="34">
        <f t="shared" si="9"/>
        <v>313.64</v>
      </c>
      <c r="T5" s="35">
        <f t="shared" si="10"/>
        <v>124.84</v>
      </c>
      <c r="U5" s="34">
        <f t="shared" si="11"/>
        <v>11.76</v>
      </c>
      <c r="V5" s="35">
        <f t="shared" si="12"/>
        <v>159</v>
      </c>
      <c r="W5" s="35">
        <f t="shared" si="13"/>
        <v>0</v>
      </c>
      <c r="X5" s="34">
        <f t="shared" si="14"/>
        <v>609.24</v>
      </c>
      <c r="Y5" s="34">
        <f t="shared" si="15"/>
        <v>1969.36</v>
      </c>
      <c r="Z5" s="34"/>
      <c r="AA5" s="45" t="s">
        <v>69</v>
      </c>
      <c r="AB5" s="46">
        <f t="shared" ref="AB5:AH5" si="17">K5+R5</f>
        <v>47.05</v>
      </c>
      <c r="AC5" s="46">
        <f t="shared" si="17"/>
        <v>940.93</v>
      </c>
      <c r="AD5" s="46">
        <f t="shared" si="17"/>
        <v>624.18</v>
      </c>
      <c r="AE5" s="46">
        <f t="shared" si="17"/>
        <v>39.2</v>
      </c>
      <c r="AF5" s="46">
        <f t="shared" si="17"/>
        <v>318</v>
      </c>
      <c r="AG5" s="46">
        <f t="shared" si="17"/>
        <v>0</v>
      </c>
      <c r="AH5" s="46">
        <f t="shared" si="17"/>
        <v>1969.36</v>
      </c>
      <c r="AI5" s="45" t="s">
        <v>35</v>
      </c>
    </row>
    <row r="6" s="15" customFormat="1" ht="16" customHeight="1" spans="1:35">
      <c r="A6" s="33">
        <f t="shared" si="0"/>
        <v>3</v>
      </c>
      <c r="B6" s="34" t="s">
        <v>111</v>
      </c>
      <c r="C6" s="34" t="s">
        <v>112</v>
      </c>
      <c r="D6" s="190" t="s">
        <v>113</v>
      </c>
      <c r="E6" s="34">
        <v>4200</v>
      </c>
      <c r="F6" s="34">
        <v>4200</v>
      </c>
      <c r="G6" s="35">
        <v>6241.75</v>
      </c>
      <c r="H6" s="34">
        <v>4200</v>
      </c>
      <c r="I6" s="35">
        <v>4180</v>
      </c>
      <c r="J6" s="35"/>
      <c r="K6" s="34">
        <f t="shared" si="1"/>
        <v>50.4</v>
      </c>
      <c r="L6" s="34">
        <f t="shared" si="2"/>
        <v>672</v>
      </c>
      <c r="M6" s="35">
        <f t="shared" si="3"/>
        <v>499.34</v>
      </c>
      <c r="N6" s="34">
        <f t="shared" si="4"/>
        <v>29.4</v>
      </c>
      <c r="O6" s="35">
        <f t="shared" si="5"/>
        <v>209</v>
      </c>
      <c r="P6" s="35">
        <f t="shared" si="6"/>
        <v>0</v>
      </c>
      <c r="Q6" s="35">
        <f t="shared" si="7"/>
        <v>1460.14</v>
      </c>
      <c r="R6" s="34">
        <f t="shared" si="8"/>
        <v>0</v>
      </c>
      <c r="S6" s="34">
        <f t="shared" si="9"/>
        <v>336</v>
      </c>
      <c r="T6" s="35">
        <f t="shared" si="10"/>
        <v>124.84</v>
      </c>
      <c r="U6" s="34">
        <f t="shared" si="11"/>
        <v>12.6</v>
      </c>
      <c r="V6" s="35">
        <f t="shared" si="12"/>
        <v>209</v>
      </c>
      <c r="W6" s="35">
        <f t="shared" si="13"/>
        <v>0</v>
      </c>
      <c r="X6" s="34">
        <f t="shared" si="14"/>
        <v>682.44</v>
      </c>
      <c r="Y6" s="34">
        <f t="shared" si="15"/>
        <v>2142.58</v>
      </c>
      <c r="Z6" s="34"/>
      <c r="AA6" s="45" t="s">
        <v>69</v>
      </c>
      <c r="AB6" s="46">
        <f t="shared" ref="AB6:AH6" si="18">K6+R6</f>
        <v>50.4</v>
      </c>
      <c r="AC6" s="46">
        <f t="shared" si="18"/>
        <v>1008</v>
      </c>
      <c r="AD6" s="46">
        <f t="shared" si="18"/>
        <v>624.18</v>
      </c>
      <c r="AE6" s="46">
        <f t="shared" si="18"/>
        <v>42</v>
      </c>
      <c r="AF6" s="46">
        <f t="shared" si="18"/>
        <v>418</v>
      </c>
      <c r="AG6" s="46">
        <f t="shared" si="18"/>
        <v>0</v>
      </c>
      <c r="AH6" s="46">
        <f t="shared" si="18"/>
        <v>2142.58</v>
      </c>
      <c r="AI6" s="45" t="s">
        <v>35</v>
      </c>
    </row>
    <row r="7" s="15" customFormat="1" ht="16" customHeight="1" spans="1:35">
      <c r="A7" s="33">
        <f t="shared" si="0"/>
        <v>4</v>
      </c>
      <c r="B7" s="34" t="s">
        <v>114</v>
      </c>
      <c r="C7" s="34" t="s">
        <v>115</v>
      </c>
      <c r="D7" s="36" t="s">
        <v>116</v>
      </c>
      <c r="E7" s="34">
        <v>3920.55</v>
      </c>
      <c r="F7" s="34">
        <v>3920.55</v>
      </c>
      <c r="G7" s="35">
        <v>6241.75</v>
      </c>
      <c r="H7" s="34">
        <v>3920.55</v>
      </c>
      <c r="I7" s="35">
        <v>3180</v>
      </c>
      <c r="J7" s="35"/>
      <c r="K7" s="34">
        <f t="shared" si="1"/>
        <v>47.05</v>
      </c>
      <c r="L7" s="34">
        <f t="shared" si="2"/>
        <v>627.29</v>
      </c>
      <c r="M7" s="35">
        <f t="shared" si="3"/>
        <v>499.34</v>
      </c>
      <c r="N7" s="34">
        <f t="shared" si="4"/>
        <v>27.44</v>
      </c>
      <c r="O7" s="35">
        <f t="shared" si="5"/>
        <v>159</v>
      </c>
      <c r="P7" s="35">
        <f t="shared" si="6"/>
        <v>0</v>
      </c>
      <c r="Q7" s="35">
        <f t="shared" si="7"/>
        <v>1360.12</v>
      </c>
      <c r="R7" s="34">
        <f t="shared" si="8"/>
        <v>0</v>
      </c>
      <c r="S7" s="34">
        <f t="shared" si="9"/>
        <v>313.64</v>
      </c>
      <c r="T7" s="35">
        <f t="shared" si="10"/>
        <v>124.84</v>
      </c>
      <c r="U7" s="34">
        <f t="shared" si="11"/>
        <v>11.76</v>
      </c>
      <c r="V7" s="35">
        <f t="shared" si="12"/>
        <v>159</v>
      </c>
      <c r="W7" s="35">
        <f t="shared" si="13"/>
        <v>0</v>
      </c>
      <c r="X7" s="34">
        <f t="shared" si="14"/>
        <v>609.24</v>
      </c>
      <c r="Y7" s="34">
        <f t="shared" si="15"/>
        <v>1969.36</v>
      </c>
      <c r="Z7" s="34"/>
      <c r="AA7" s="45" t="s">
        <v>69</v>
      </c>
      <c r="AB7" s="46">
        <f t="shared" ref="AB7:AH7" si="19">K7+R7</f>
        <v>47.05</v>
      </c>
      <c r="AC7" s="46">
        <f t="shared" si="19"/>
        <v>940.93</v>
      </c>
      <c r="AD7" s="46">
        <f t="shared" si="19"/>
        <v>624.18</v>
      </c>
      <c r="AE7" s="46">
        <f t="shared" si="19"/>
        <v>39.2</v>
      </c>
      <c r="AF7" s="46">
        <f t="shared" si="19"/>
        <v>318</v>
      </c>
      <c r="AG7" s="46">
        <f t="shared" si="19"/>
        <v>0</v>
      </c>
      <c r="AH7" s="46">
        <f t="shared" si="19"/>
        <v>1969.36</v>
      </c>
      <c r="AI7" s="45" t="s">
        <v>35</v>
      </c>
    </row>
    <row r="8" s="15" customFormat="1" ht="16" customHeight="1" spans="1:35">
      <c r="A8" s="33">
        <f t="shared" si="0"/>
        <v>5</v>
      </c>
      <c r="B8" s="34" t="s">
        <v>117</v>
      </c>
      <c r="C8" s="34" t="s">
        <v>118</v>
      </c>
      <c r="D8" s="190" t="s">
        <v>119</v>
      </c>
      <c r="E8" s="34">
        <v>3920.55</v>
      </c>
      <c r="F8" s="34">
        <v>3920.55</v>
      </c>
      <c r="G8" s="35">
        <v>6241.75</v>
      </c>
      <c r="H8" s="34">
        <v>3920.55</v>
      </c>
      <c r="I8" s="35">
        <v>3180</v>
      </c>
      <c r="J8" s="35"/>
      <c r="K8" s="34">
        <f t="shared" si="1"/>
        <v>47.05</v>
      </c>
      <c r="L8" s="34">
        <f t="shared" si="2"/>
        <v>627.29</v>
      </c>
      <c r="M8" s="35">
        <f t="shared" si="3"/>
        <v>499.34</v>
      </c>
      <c r="N8" s="34">
        <f t="shared" si="4"/>
        <v>27.44</v>
      </c>
      <c r="O8" s="35">
        <f t="shared" si="5"/>
        <v>159</v>
      </c>
      <c r="P8" s="35">
        <f t="shared" si="6"/>
        <v>0</v>
      </c>
      <c r="Q8" s="35">
        <f t="shared" si="7"/>
        <v>1360.12</v>
      </c>
      <c r="R8" s="34">
        <f t="shared" si="8"/>
        <v>0</v>
      </c>
      <c r="S8" s="34">
        <f t="shared" si="9"/>
        <v>313.64</v>
      </c>
      <c r="T8" s="35">
        <f t="shared" si="10"/>
        <v>124.84</v>
      </c>
      <c r="U8" s="34">
        <f t="shared" si="11"/>
        <v>11.76</v>
      </c>
      <c r="V8" s="35">
        <f t="shared" si="12"/>
        <v>159</v>
      </c>
      <c r="W8" s="35">
        <f t="shared" si="13"/>
        <v>0</v>
      </c>
      <c r="X8" s="34">
        <f t="shared" si="14"/>
        <v>609.24</v>
      </c>
      <c r="Y8" s="34">
        <f t="shared" si="15"/>
        <v>1969.36</v>
      </c>
      <c r="Z8" s="34"/>
      <c r="AA8" s="45" t="s">
        <v>69</v>
      </c>
      <c r="AB8" s="46">
        <f t="shared" ref="AB8:AH8" si="20">K8+R8</f>
        <v>47.05</v>
      </c>
      <c r="AC8" s="46">
        <f t="shared" si="20"/>
        <v>940.93</v>
      </c>
      <c r="AD8" s="46">
        <f t="shared" si="20"/>
        <v>624.18</v>
      </c>
      <c r="AE8" s="46">
        <f t="shared" si="20"/>
        <v>39.2</v>
      </c>
      <c r="AF8" s="46">
        <f t="shared" si="20"/>
        <v>318</v>
      </c>
      <c r="AG8" s="46">
        <f t="shared" si="20"/>
        <v>0</v>
      </c>
      <c r="AH8" s="46">
        <f t="shared" si="20"/>
        <v>1969.36</v>
      </c>
      <c r="AI8" s="45" t="s">
        <v>35</v>
      </c>
    </row>
    <row r="9" s="15" customFormat="1" ht="16" customHeight="1" spans="1:35">
      <c r="A9" s="33">
        <f t="shared" si="0"/>
        <v>6</v>
      </c>
      <c r="B9" s="34" t="s">
        <v>117</v>
      </c>
      <c r="C9" s="34" t="s">
        <v>120</v>
      </c>
      <c r="D9" s="36" t="s">
        <v>121</v>
      </c>
      <c r="E9" s="34">
        <v>3920.55</v>
      </c>
      <c r="F9" s="34">
        <v>3920.55</v>
      </c>
      <c r="G9" s="35">
        <v>6241.75</v>
      </c>
      <c r="H9" s="34">
        <v>3920.55</v>
      </c>
      <c r="I9" s="35">
        <v>4180</v>
      </c>
      <c r="J9" s="35"/>
      <c r="K9" s="34">
        <f t="shared" si="1"/>
        <v>47.05</v>
      </c>
      <c r="L9" s="34">
        <f t="shared" si="2"/>
        <v>627.29</v>
      </c>
      <c r="M9" s="35">
        <f t="shared" si="3"/>
        <v>499.34</v>
      </c>
      <c r="N9" s="34">
        <f t="shared" si="4"/>
        <v>27.44</v>
      </c>
      <c r="O9" s="35">
        <f t="shared" si="5"/>
        <v>209</v>
      </c>
      <c r="P9" s="35">
        <f t="shared" si="6"/>
        <v>0</v>
      </c>
      <c r="Q9" s="35">
        <f t="shared" si="7"/>
        <v>1410.12</v>
      </c>
      <c r="R9" s="34">
        <f t="shared" si="8"/>
        <v>0</v>
      </c>
      <c r="S9" s="34">
        <f t="shared" si="9"/>
        <v>313.64</v>
      </c>
      <c r="T9" s="35">
        <f t="shared" si="10"/>
        <v>124.84</v>
      </c>
      <c r="U9" s="34">
        <f t="shared" si="11"/>
        <v>11.76</v>
      </c>
      <c r="V9" s="35">
        <f t="shared" si="12"/>
        <v>209</v>
      </c>
      <c r="W9" s="35">
        <f t="shared" si="13"/>
        <v>0</v>
      </c>
      <c r="X9" s="34">
        <f t="shared" si="14"/>
        <v>659.24</v>
      </c>
      <c r="Y9" s="34">
        <f t="shared" si="15"/>
        <v>2069.36</v>
      </c>
      <c r="Z9" s="34"/>
      <c r="AA9" s="45" t="s">
        <v>69</v>
      </c>
      <c r="AB9" s="46">
        <f t="shared" ref="AB9:AH9" si="21">K9+R9</f>
        <v>47.05</v>
      </c>
      <c r="AC9" s="46">
        <f t="shared" si="21"/>
        <v>940.93</v>
      </c>
      <c r="AD9" s="46">
        <f t="shared" si="21"/>
        <v>624.18</v>
      </c>
      <c r="AE9" s="46">
        <f t="shared" si="21"/>
        <v>39.2</v>
      </c>
      <c r="AF9" s="46">
        <f t="shared" si="21"/>
        <v>418</v>
      </c>
      <c r="AG9" s="46">
        <f t="shared" si="21"/>
        <v>0</v>
      </c>
      <c r="AH9" s="46">
        <f t="shared" si="21"/>
        <v>2069.36</v>
      </c>
      <c r="AI9" s="45" t="s">
        <v>35</v>
      </c>
    </row>
    <row r="10" s="15" customFormat="1" ht="16" customHeight="1" spans="1:35">
      <c r="A10" s="33">
        <f t="shared" si="0"/>
        <v>7</v>
      </c>
      <c r="B10" s="34" t="s">
        <v>114</v>
      </c>
      <c r="C10" s="34" t="s">
        <v>122</v>
      </c>
      <c r="D10" s="36" t="s">
        <v>123</v>
      </c>
      <c r="E10" s="34">
        <v>3920.55</v>
      </c>
      <c r="F10" s="34">
        <v>3920.55</v>
      </c>
      <c r="G10" s="35">
        <v>6241.75</v>
      </c>
      <c r="H10" s="34">
        <v>3920.55</v>
      </c>
      <c r="I10" s="35">
        <v>2200</v>
      </c>
      <c r="J10" s="35"/>
      <c r="K10" s="34">
        <f t="shared" si="1"/>
        <v>47.05</v>
      </c>
      <c r="L10" s="34">
        <f t="shared" si="2"/>
        <v>627.29</v>
      </c>
      <c r="M10" s="35">
        <f t="shared" si="3"/>
        <v>499.34</v>
      </c>
      <c r="N10" s="34">
        <f t="shared" si="4"/>
        <v>27.44</v>
      </c>
      <c r="O10" s="35">
        <f t="shared" si="5"/>
        <v>110</v>
      </c>
      <c r="P10" s="35">
        <f t="shared" si="6"/>
        <v>0</v>
      </c>
      <c r="Q10" s="35">
        <f t="shared" si="7"/>
        <v>1311.12</v>
      </c>
      <c r="R10" s="34">
        <f t="shared" si="8"/>
        <v>0</v>
      </c>
      <c r="S10" s="34">
        <f t="shared" si="9"/>
        <v>313.64</v>
      </c>
      <c r="T10" s="35">
        <f t="shared" si="10"/>
        <v>124.84</v>
      </c>
      <c r="U10" s="34">
        <f t="shared" si="11"/>
        <v>11.76</v>
      </c>
      <c r="V10" s="35">
        <f t="shared" si="12"/>
        <v>110</v>
      </c>
      <c r="W10" s="35">
        <f t="shared" si="13"/>
        <v>0</v>
      </c>
      <c r="X10" s="34">
        <f t="shared" si="14"/>
        <v>560.24</v>
      </c>
      <c r="Y10" s="34">
        <f t="shared" si="15"/>
        <v>1871.36</v>
      </c>
      <c r="Z10" s="34"/>
      <c r="AA10" s="45" t="s">
        <v>53</v>
      </c>
      <c r="AB10" s="46">
        <f t="shared" ref="AB10:AH10" si="22">K10+R10</f>
        <v>47.05</v>
      </c>
      <c r="AC10" s="46">
        <f t="shared" si="22"/>
        <v>940.93</v>
      </c>
      <c r="AD10" s="46">
        <f t="shared" si="22"/>
        <v>624.18</v>
      </c>
      <c r="AE10" s="46">
        <f t="shared" si="22"/>
        <v>39.2</v>
      </c>
      <c r="AF10" s="46">
        <f t="shared" si="22"/>
        <v>220</v>
      </c>
      <c r="AG10" s="46">
        <f t="shared" si="22"/>
        <v>0</v>
      </c>
      <c r="AH10" s="46">
        <f t="shared" si="22"/>
        <v>1871.36</v>
      </c>
      <c r="AI10" s="45" t="s">
        <v>35</v>
      </c>
    </row>
    <row r="11" s="15" customFormat="1" ht="16" customHeight="1" spans="1:35">
      <c r="A11" s="33">
        <f t="shared" si="0"/>
        <v>8</v>
      </c>
      <c r="B11" s="34" t="s">
        <v>124</v>
      </c>
      <c r="C11" s="34" t="s">
        <v>125</v>
      </c>
      <c r="D11" s="36" t="s">
        <v>126</v>
      </c>
      <c r="E11" s="34">
        <v>3920.55</v>
      </c>
      <c r="F11" s="34">
        <v>3920.55</v>
      </c>
      <c r="G11" s="35">
        <v>6241.75</v>
      </c>
      <c r="H11" s="34">
        <v>3920.55</v>
      </c>
      <c r="I11" s="35">
        <v>2200</v>
      </c>
      <c r="J11" s="35"/>
      <c r="K11" s="34">
        <f t="shared" si="1"/>
        <v>47.05</v>
      </c>
      <c r="L11" s="34">
        <f t="shared" si="2"/>
        <v>627.29</v>
      </c>
      <c r="M11" s="35">
        <f t="shared" si="3"/>
        <v>499.34</v>
      </c>
      <c r="N11" s="34">
        <f t="shared" si="4"/>
        <v>27.44</v>
      </c>
      <c r="O11" s="35">
        <f t="shared" si="5"/>
        <v>110</v>
      </c>
      <c r="P11" s="35">
        <f t="shared" si="6"/>
        <v>0</v>
      </c>
      <c r="Q11" s="35">
        <f t="shared" si="7"/>
        <v>1311.12</v>
      </c>
      <c r="R11" s="34">
        <f t="shared" si="8"/>
        <v>0</v>
      </c>
      <c r="S11" s="34">
        <f t="shared" si="9"/>
        <v>313.64</v>
      </c>
      <c r="T11" s="35">
        <f t="shared" si="10"/>
        <v>124.84</v>
      </c>
      <c r="U11" s="34">
        <f t="shared" si="11"/>
        <v>11.76</v>
      </c>
      <c r="V11" s="35">
        <f t="shared" si="12"/>
        <v>110</v>
      </c>
      <c r="W11" s="35">
        <f t="shared" si="13"/>
        <v>0</v>
      </c>
      <c r="X11" s="34">
        <f t="shared" si="14"/>
        <v>560.24</v>
      </c>
      <c r="Y11" s="34">
        <f t="shared" si="15"/>
        <v>1871.36</v>
      </c>
      <c r="Z11" s="34"/>
      <c r="AA11" s="45" t="s">
        <v>53</v>
      </c>
      <c r="AB11" s="46">
        <f t="shared" ref="AB11:AH11" si="23">K11+R11</f>
        <v>47.05</v>
      </c>
      <c r="AC11" s="46">
        <f t="shared" si="23"/>
        <v>940.93</v>
      </c>
      <c r="AD11" s="46">
        <f t="shared" si="23"/>
        <v>624.18</v>
      </c>
      <c r="AE11" s="46">
        <f t="shared" si="23"/>
        <v>39.2</v>
      </c>
      <c r="AF11" s="46">
        <f t="shared" si="23"/>
        <v>220</v>
      </c>
      <c r="AG11" s="46">
        <f t="shared" si="23"/>
        <v>0</v>
      </c>
      <c r="AH11" s="46">
        <f t="shared" si="23"/>
        <v>1871.36</v>
      </c>
      <c r="AI11" s="45" t="s">
        <v>35</v>
      </c>
    </row>
    <row r="12" s="15" customFormat="1" ht="16" customHeight="1" spans="1:35">
      <c r="A12" s="33">
        <f t="shared" si="0"/>
        <v>9</v>
      </c>
      <c r="B12" s="34" t="s">
        <v>124</v>
      </c>
      <c r="C12" s="34" t="s">
        <v>127</v>
      </c>
      <c r="D12" s="190" t="s">
        <v>128</v>
      </c>
      <c r="E12" s="34">
        <v>3920.55</v>
      </c>
      <c r="F12" s="34">
        <v>3920.55</v>
      </c>
      <c r="G12" s="35">
        <v>6241.75</v>
      </c>
      <c r="H12" s="34">
        <v>3920.55</v>
      </c>
      <c r="I12" s="35">
        <v>2200</v>
      </c>
      <c r="J12" s="35"/>
      <c r="K12" s="34">
        <f t="shared" si="1"/>
        <v>47.05</v>
      </c>
      <c r="L12" s="34">
        <f t="shared" si="2"/>
        <v>627.29</v>
      </c>
      <c r="M12" s="35">
        <f t="shared" si="3"/>
        <v>499.34</v>
      </c>
      <c r="N12" s="34">
        <f t="shared" si="4"/>
        <v>27.44</v>
      </c>
      <c r="O12" s="35">
        <f t="shared" si="5"/>
        <v>110</v>
      </c>
      <c r="P12" s="35">
        <f t="shared" si="6"/>
        <v>0</v>
      </c>
      <c r="Q12" s="35">
        <f t="shared" si="7"/>
        <v>1311.12</v>
      </c>
      <c r="R12" s="34">
        <f t="shared" si="8"/>
        <v>0</v>
      </c>
      <c r="S12" s="34">
        <f t="shared" si="9"/>
        <v>313.64</v>
      </c>
      <c r="T12" s="35">
        <f t="shared" si="10"/>
        <v>124.84</v>
      </c>
      <c r="U12" s="34">
        <f t="shared" si="11"/>
        <v>11.76</v>
      </c>
      <c r="V12" s="35">
        <f t="shared" si="12"/>
        <v>110</v>
      </c>
      <c r="W12" s="35">
        <f t="shared" si="13"/>
        <v>0</v>
      </c>
      <c r="X12" s="34">
        <f t="shared" si="14"/>
        <v>560.24</v>
      </c>
      <c r="Y12" s="34">
        <f t="shared" si="15"/>
        <v>1871.36</v>
      </c>
      <c r="Z12" s="34"/>
      <c r="AA12" s="45" t="s">
        <v>53</v>
      </c>
      <c r="AB12" s="46">
        <f t="shared" ref="AB12:AH12" si="24">K12+R12</f>
        <v>47.05</v>
      </c>
      <c r="AC12" s="46">
        <f t="shared" si="24"/>
        <v>940.93</v>
      </c>
      <c r="AD12" s="46">
        <f t="shared" si="24"/>
        <v>624.18</v>
      </c>
      <c r="AE12" s="46">
        <f t="shared" si="24"/>
        <v>39.2</v>
      </c>
      <c r="AF12" s="46">
        <f t="shared" si="24"/>
        <v>220</v>
      </c>
      <c r="AG12" s="46">
        <f t="shared" si="24"/>
        <v>0</v>
      </c>
      <c r="AH12" s="46">
        <f t="shared" si="24"/>
        <v>1871.36</v>
      </c>
      <c r="AI12" s="45" t="s">
        <v>35</v>
      </c>
    </row>
    <row r="13" s="15" customFormat="1" ht="16" customHeight="1" spans="1:35">
      <c r="A13" s="33">
        <f t="shared" si="0"/>
        <v>10</v>
      </c>
      <c r="B13" s="34" t="s">
        <v>124</v>
      </c>
      <c r="C13" s="34" t="s">
        <v>129</v>
      </c>
      <c r="D13" s="36" t="s">
        <v>130</v>
      </c>
      <c r="E13" s="34">
        <v>3920.55</v>
      </c>
      <c r="F13" s="34">
        <v>3920.55</v>
      </c>
      <c r="G13" s="35">
        <v>6241.75</v>
      </c>
      <c r="H13" s="34">
        <v>3920.55</v>
      </c>
      <c r="I13" s="35">
        <v>2200</v>
      </c>
      <c r="J13" s="35"/>
      <c r="K13" s="34">
        <f t="shared" si="1"/>
        <v>47.05</v>
      </c>
      <c r="L13" s="34">
        <f t="shared" si="2"/>
        <v>627.29</v>
      </c>
      <c r="M13" s="35">
        <f t="shared" si="3"/>
        <v>499.34</v>
      </c>
      <c r="N13" s="34">
        <f t="shared" si="4"/>
        <v>27.44</v>
      </c>
      <c r="O13" s="35">
        <f t="shared" si="5"/>
        <v>110</v>
      </c>
      <c r="P13" s="35">
        <f t="shared" si="6"/>
        <v>0</v>
      </c>
      <c r="Q13" s="35">
        <f t="shared" si="7"/>
        <v>1311.12</v>
      </c>
      <c r="R13" s="34">
        <f t="shared" si="8"/>
        <v>0</v>
      </c>
      <c r="S13" s="34">
        <f t="shared" si="9"/>
        <v>313.64</v>
      </c>
      <c r="T13" s="35">
        <f t="shared" si="10"/>
        <v>124.84</v>
      </c>
      <c r="U13" s="34">
        <f t="shared" si="11"/>
        <v>11.76</v>
      </c>
      <c r="V13" s="35">
        <f t="shared" si="12"/>
        <v>110</v>
      </c>
      <c r="W13" s="35">
        <f t="shared" si="13"/>
        <v>0</v>
      </c>
      <c r="X13" s="34">
        <f t="shared" si="14"/>
        <v>560.24</v>
      </c>
      <c r="Y13" s="34">
        <f t="shared" si="15"/>
        <v>1871.36</v>
      </c>
      <c r="Z13" s="34"/>
      <c r="AA13" s="45" t="s">
        <v>53</v>
      </c>
      <c r="AB13" s="46">
        <f t="shared" ref="AB13:AH13" si="25">K13+R13</f>
        <v>47.05</v>
      </c>
      <c r="AC13" s="46">
        <f t="shared" si="25"/>
        <v>940.93</v>
      </c>
      <c r="AD13" s="46">
        <f t="shared" si="25"/>
        <v>624.18</v>
      </c>
      <c r="AE13" s="46">
        <f t="shared" si="25"/>
        <v>39.2</v>
      </c>
      <c r="AF13" s="46">
        <f t="shared" si="25"/>
        <v>220</v>
      </c>
      <c r="AG13" s="46">
        <f t="shared" si="25"/>
        <v>0</v>
      </c>
      <c r="AH13" s="46">
        <f t="shared" si="25"/>
        <v>1871.36</v>
      </c>
      <c r="AI13" s="45" t="s">
        <v>35</v>
      </c>
    </row>
    <row r="14" s="15" customFormat="1" ht="16" customHeight="1" spans="1:35">
      <c r="A14" s="33">
        <f t="shared" si="0"/>
        <v>11</v>
      </c>
      <c r="B14" s="34" t="s">
        <v>114</v>
      </c>
      <c r="C14" s="34" t="s">
        <v>131</v>
      </c>
      <c r="D14" s="36" t="s">
        <v>132</v>
      </c>
      <c r="E14" s="34">
        <v>3920.55</v>
      </c>
      <c r="F14" s="34">
        <v>3920.55</v>
      </c>
      <c r="G14" s="35">
        <v>6241.75</v>
      </c>
      <c r="H14" s="34">
        <v>3920.55</v>
      </c>
      <c r="I14" s="35">
        <v>4180</v>
      </c>
      <c r="J14" s="35"/>
      <c r="K14" s="34">
        <f t="shared" si="1"/>
        <v>47.05</v>
      </c>
      <c r="L14" s="34">
        <f t="shared" si="2"/>
        <v>627.29</v>
      </c>
      <c r="M14" s="35">
        <f t="shared" si="3"/>
        <v>499.34</v>
      </c>
      <c r="N14" s="34">
        <f t="shared" si="4"/>
        <v>27.44</v>
      </c>
      <c r="O14" s="35">
        <f t="shared" si="5"/>
        <v>209</v>
      </c>
      <c r="P14" s="35">
        <f t="shared" si="6"/>
        <v>0</v>
      </c>
      <c r="Q14" s="35">
        <f t="shared" si="7"/>
        <v>1410.12</v>
      </c>
      <c r="R14" s="34">
        <f t="shared" si="8"/>
        <v>0</v>
      </c>
      <c r="S14" s="34">
        <f t="shared" si="9"/>
        <v>313.64</v>
      </c>
      <c r="T14" s="35">
        <f t="shared" si="10"/>
        <v>124.84</v>
      </c>
      <c r="U14" s="34">
        <f t="shared" si="11"/>
        <v>11.76</v>
      </c>
      <c r="V14" s="35">
        <f t="shared" si="12"/>
        <v>209</v>
      </c>
      <c r="W14" s="35">
        <f t="shared" si="13"/>
        <v>0</v>
      </c>
      <c r="X14" s="34">
        <f t="shared" si="14"/>
        <v>659.24</v>
      </c>
      <c r="Y14" s="34">
        <f t="shared" si="15"/>
        <v>2069.36</v>
      </c>
      <c r="Z14" s="34"/>
      <c r="AA14" s="45" t="s">
        <v>53</v>
      </c>
      <c r="AB14" s="46">
        <f t="shared" ref="AB14:AH14" si="26">K14+R14</f>
        <v>47.05</v>
      </c>
      <c r="AC14" s="46">
        <f t="shared" si="26"/>
        <v>940.93</v>
      </c>
      <c r="AD14" s="46">
        <f t="shared" si="26"/>
        <v>624.18</v>
      </c>
      <c r="AE14" s="46">
        <f t="shared" si="26"/>
        <v>39.2</v>
      </c>
      <c r="AF14" s="46">
        <f t="shared" si="26"/>
        <v>418</v>
      </c>
      <c r="AG14" s="46">
        <f t="shared" si="26"/>
        <v>0</v>
      </c>
      <c r="AH14" s="46">
        <f t="shared" si="26"/>
        <v>2069.36</v>
      </c>
      <c r="AI14" s="45" t="s">
        <v>35</v>
      </c>
    </row>
    <row r="15" s="15" customFormat="1" ht="16" customHeight="1" spans="1:35">
      <c r="A15" s="33">
        <f t="shared" si="0"/>
        <v>12</v>
      </c>
      <c r="B15" s="34" t="s">
        <v>133</v>
      </c>
      <c r="C15" s="34" t="s">
        <v>134</v>
      </c>
      <c r="D15" s="36" t="s">
        <v>135</v>
      </c>
      <c r="E15" s="34">
        <v>3920.55</v>
      </c>
      <c r="F15" s="34">
        <v>3920.55</v>
      </c>
      <c r="G15" s="35">
        <v>6241.75</v>
      </c>
      <c r="H15" s="34">
        <v>3920.55</v>
      </c>
      <c r="I15" s="35">
        <v>3180</v>
      </c>
      <c r="J15" s="35"/>
      <c r="K15" s="34">
        <f t="shared" si="1"/>
        <v>47.05</v>
      </c>
      <c r="L15" s="34">
        <f t="shared" si="2"/>
        <v>627.29</v>
      </c>
      <c r="M15" s="35">
        <f t="shared" si="3"/>
        <v>499.34</v>
      </c>
      <c r="N15" s="34">
        <f t="shared" si="4"/>
        <v>27.44</v>
      </c>
      <c r="O15" s="35">
        <f t="shared" si="5"/>
        <v>159</v>
      </c>
      <c r="P15" s="35">
        <f t="shared" si="6"/>
        <v>0</v>
      </c>
      <c r="Q15" s="35">
        <f t="shared" si="7"/>
        <v>1360.12</v>
      </c>
      <c r="R15" s="34">
        <f t="shared" si="8"/>
        <v>0</v>
      </c>
      <c r="S15" s="34">
        <f t="shared" si="9"/>
        <v>313.64</v>
      </c>
      <c r="T15" s="35">
        <f t="shared" si="10"/>
        <v>124.84</v>
      </c>
      <c r="U15" s="34">
        <f t="shared" si="11"/>
        <v>11.76</v>
      </c>
      <c r="V15" s="35">
        <f t="shared" si="12"/>
        <v>159</v>
      </c>
      <c r="W15" s="35">
        <f t="shared" si="13"/>
        <v>0</v>
      </c>
      <c r="X15" s="34">
        <f t="shared" si="14"/>
        <v>609.24</v>
      </c>
      <c r="Y15" s="34">
        <f t="shared" si="15"/>
        <v>1969.36</v>
      </c>
      <c r="Z15" s="34"/>
      <c r="AA15" s="45" t="s">
        <v>69</v>
      </c>
      <c r="AB15" s="46">
        <f t="shared" ref="AB15:AH15" si="27">K15+R15</f>
        <v>47.05</v>
      </c>
      <c r="AC15" s="46">
        <f t="shared" si="27"/>
        <v>940.93</v>
      </c>
      <c r="AD15" s="46">
        <f t="shared" si="27"/>
        <v>624.18</v>
      </c>
      <c r="AE15" s="46">
        <f t="shared" si="27"/>
        <v>39.2</v>
      </c>
      <c r="AF15" s="46">
        <f t="shared" si="27"/>
        <v>318</v>
      </c>
      <c r="AG15" s="46">
        <f t="shared" si="27"/>
        <v>0</v>
      </c>
      <c r="AH15" s="46">
        <f t="shared" si="27"/>
        <v>1969.36</v>
      </c>
      <c r="AI15" s="45" t="s">
        <v>35</v>
      </c>
    </row>
    <row r="16" spans="1:36">
      <c r="A16" s="33">
        <f t="shared" si="0"/>
        <v>13</v>
      </c>
      <c r="B16" s="34" t="s">
        <v>124</v>
      </c>
      <c r="C16" s="34" t="s">
        <v>136</v>
      </c>
      <c r="D16" s="36" t="s">
        <v>137</v>
      </c>
      <c r="E16" s="34">
        <v>3920.55</v>
      </c>
      <c r="F16" s="34">
        <v>3920.55</v>
      </c>
      <c r="G16" s="35">
        <v>6241.75</v>
      </c>
      <c r="H16" s="34">
        <v>3920.55</v>
      </c>
      <c r="I16" s="35">
        <v>3180</v>
      </c>
      <c r="J16" s="35"/>
      <c r="K16" s="34">
        <f t="shared" si="1"/>
        <v>47.05</v>
      </c>
      <c r="L16" s="34">
        <f t="shared" si="2"/>
        <v>627.29</v>
      </c>
      <c r="M16" s="35">
        <f t="shared" si="3"/>
        <v>499.34</v>
      </c>
      <c r="N16" s="34">
        <f t="shared" si="4"/>
        <v>27.44</v>
      </c>
      <c r="O16" s="35">
        <f t="shared" si="5"/>
        <v>159</v>
      </c>
      <c r="P16" s="35">
        <f t="shared" si="6"/>
        <v>0</v>
      </c>
      <c r="Q16" s="35">
        <f t="shared" si="7"/>
        <v>1360.12</v>
      </c>
      <c r="R16" s="34">
        <f t="shared" si="8"/>
        <v>0</v>
      </c>
      <c r="S16" s="34">
        <f t="shared" si="9"/>
        <v>313.64</v>
      </c>
      <c r="T16" s="35">
        <f t="shared" si="10"/>
        <v>124.84</v>
      </c>
      <c r="U16" s="34">
        <f t="shared" si="11"/>
        <v>11.76</v>
      </c>
      <c r="V16" s="35">
        <f t="shared" si="12"/>
        <v>159</v>
      </c>
      <c r="W16" s="35">
        <f t="shared" si="13"/>
        <v>0</v>
      </c>
      <c r="X16" s="34">
        <f t="shared" si="14"/>
        <v>609.24</v>
      </c>
      <c r="Y16" s="34">
        <f t="shared" si="15"/>
        <v>1969.36</v>
      </c>
      <c r="Z16" s="34"/>
      <c r="AA16" s="45" t="s">
        <v>53</v>
      </c>
      <c r="AB16" s="46">
        <f t="shared" ref="AB16:AH16" si="28">K16+R16</f>
        <v>47.05</v>
      </c>
      <c r="AC16" s="46">
        <f t="shared" si="28"/>
        <v>940.93</v>
      </c>
      <c r="AD16" s="46">
        <f t="shared" si="28"/>
        <v>624.18</v>
      </c>
      <c r="AE16" s="46">
        <f t="shared" si="28"/>
        <v>39.2</v>
      </c>
      <c r="AF16" s="46">
        <f t="shared" si="28"/>
        <v>318</v>
      </c>
      <c r="AG16" s="46">
        <f t="shared" si="28"/>
        <v>0</v>
      </c>
      <c r="AH16" s="46">
        <f t="shared" si="28"/>
        <v>1969.36</v>
      </c>
      <c r="AI16" s="45" t="s">
        <v>35</v>
      </c>
      <c r="AJ16" s="15"/>
    </row>
    <row r="17" s="15" customFormat="1" ht="16" customHeight="1" spans="1:35">
      <c r="A17" s="33">
        <f t="shared" si="0"/>
        <v>14</v>
      </c>
      <c r="B17" s="34" t="s">
        <v>138</v>
      </c>
      <c r="C17" s="34" t="s">
        <v>139</v>
      </c>
      <c r="D17" s="36" t="s">
        <v>140</v>
      </c>
      <c r="E17" s="34">
        <v>4500</v>
      </c>
      <c r="F17" s="34">
        <v>4500</v>
      </c>
      <c r="G17" s="35">
        <v>6241.75</v>
      </c>
      <c r="H17" s="34">
        <v>4500</v>
      </c>
      <c r="I17" s="35">
        <v>4180</v>
      </c>
      <c r="J17" s="35"/>
      <c r="K17" s="34">
        <f t="shared" si="1"/>
        <v>54</v>
      </c>
      <c r="L17" s="34">
        <f t="shared" si="2"/>
        <v>720</v>
      </c>
      <c r="M17" s="35">
        <f t="shared" si="3"/>
        <v>499.34</v>
      </c>
      <c r="N17" s="34">
        <f t="shared" si="4"/>
        <v>31.5</v>
      </c>
      <c r="O17" s="35">
        <f t="shared" si="5"/>
        <v>209</v>
      </c>
      <c r="P17" s="35">
        <f t="shared" si="6"/>
        <v>0</v>
      </c>
      <c r="Q17" s="35">
        <f t="shared" si="7"/>
        <v>1513.84</v>
      </c>
      <c r="R17" s="34">
        <f t="shared" si="8"/>
        <v>0</v>
      </c>
      <c r="S17" s="34">
        <f t="shared" si="9"/>
        <v>360</v>
      </c>
      <c r="T17" s="35">
        <f t="shared" si="10"/>
        <v>124.84</v>
      </c>
      <c r="U17" s="34">
        <f t="shared" si="11"/>
        <v>13.5</v>
      </c>
      <c r="V17" s="35">
        <f t="shared" si="12"/>
        <v>209</v>
      </c>
      <c r="W17" s="35">
        <f t="shared" si="13"/>
        <v>0</v>
      </c>
      <c r="X17" s="34">
        <f t="shared" si="14"/>
        <v>707.34</v>
      </c>
      <c r="Y17" s="34">
        <f t="shared" si="15"/>
        <v>2221.18</v>
      </c>
      <c r="Z17" s="34"/>
      <c r="AA17" s="45" t="s">
        <v>77</v>
      </c>
      <c r="AB17" s="46">
        <f t="shared" ref="AB17:AH17" si="29">K17+R17</f>
        <v>54</v>
      </c>
      <c r="AC17" s="46">
        <f t="shared" si="29"/>
        <v>1080</v>
      </c>
      <c r="AD17" s="46">
        <f t="shared" si="29"/>
        <v>624.18</v>
      </c>
      <c r="AE17" s="46">
        <f t="shared" si="29"/>
        <v>45</v>
      </c>
      <c r="AF17" s="46">
        <f t="shared" si="29"/>
        <v>418</v>
      </c>
      <c r="AG17" s="46">
        <f t="shared" si="29"/>
        <v>0</v>
      </c>
      <c r="AH17" s="46">
        <f t="shared" si="29"/>
        <v>2221.18</v>
      </c>
      <c r="AI17" s="45" t="s">
        <v>31</v>
      </c>
    </row>
    <row r="18" s="15" customFormat="1" ht="16" customHeight="1" spans="1:35">
      <c r="A18" s="33">
        <f t="shared" si="0"/>
        <v>15</v>
      </c>
      <c r="B18" s="34" t="s">
        <v>138</v>
      </c>
      <c r="C18" s="34" t="s">
        <v>141</v>
      </c>
      <c r="D18" s="36" t="s">
        <v>142</v>
      </c>
      <c r="E18" s="34">
        <v>3920.55</v>
      </c>
      <c r="F18" s="34">
        <v>3920.55</v>
      </c>
      <c r="G18" s="35">
        <v>6241.75</v>
      </c>
      <c r="H18" s="34">
        <v>3920.55</v>
      </c>
      <c r="I18" s="35">
        <v>4180</v>
      </c>
      <c r="J18" s="35"/>
      <c r="K18" s="34">
        <f t="shared" si="1"/>
        <v>47.05</v>
      </c>
      <c r="L18" s="34">
        <f t="shared" si="2"/>
        <v>627.29</v>
      </c>
      <c r="M18" s="35">
        <f t="shared" si="3"/>
        <v>499.34</v>
      </c>
      <c r="N18" s="34">
        <f t="shared" si="4"/>
        <v>27.44</v>
      </c>
      <c r="O18" s="35">
        <f t="shared" si="5"/>
        <v>209</v>
      </c>
      <c r="P18" s="35">
        <f t="shared" si="6"/>
        <v>0</v>
      </c>
      <c r="Q18" s="35">
        <f t="shared" si="7"/>
        <v>1410.12</v>
      </c>
      <c r="R18" s="34">
        <f t="shared" si="8"/>
        <v>0</v>
      </c>
      <c r="S18" s="34">
        <f t="shared" si="9"/>
        <v>313.64</v>
      </c>
      <c r="T18" s="35">
        <f t="shared" si="10"/>
        <v>124.84</v>
      </c>
      <c r="U18" s="34">
        <f t="shared" si="11"/>
        <v>11.76</v>
      </c>
      <c r="V18" s="35">
        <f t="shared" si="12"/>
        <v>209</v>
      </c>
      <c r="W18" s="35">
        <f t="shared" si="13"/>
        <v>0</v>
      </c>
      <c r="X18" s="34">
        <f t="shared" si="14"/>
        <v>659.24</v>
      </c>
      <c r="Y18" s="34">
        <f t="shared" si="15"/>
        <v>2069.36</v>
      </c>
      <c r="Z18" s="34"/>
      <c r="AA18" s="45" t="s">
        <v>77</v>
      </c>
      <c r="AB18" s="46">
        <f t="shared" ref="AB18:AH18" si="30">K18+R18</f>
        <v>47.05</v>
      </c>
      <c r="AC18" s="46">
        <f t="shared" si="30"/>
        <v>940.93</v>
      </c>
      <c r="AD18" s="46">
        <f t="shared" si="30"/>
        <v>624.18</v>
      </c>
      <c r="AE18" s="46">
        <f t="shared" si="30"/>
        <v>39.2</v>
      </c>
      <c r="AF18" s="46">
        <f t="shared" si="30"/>
        <v>418</v>
      </c>
      <c r="AG18" s="46">
        <f t="shared" si="30"/>
        <v>0</v>
      </c>
      <c r="AH18" s="46">
        <f t="shared" si="30"/>
        <v>2069.36</v>
      </c>
      <c r="AI18" s="45" t="s">
        <v>31</v>
      </c>
    </row>
    <row r="19" s="15" customFormat="1" ht="16" customHeight="1" spans="1:35">
      <c r="A19" s="33">
        <f t="shared" si="0"/>
        <v>16</v>
      </c>
      <c r="B19" s="34" t="s">
        <v>143</v>
      </c>
      <c r="C19" s="34" t="s">
        <v>144</v>
      </c>
      <c r="D19" s="36" t="s">
        <v>145</v>
      </c>
      <c r="E19" s="34">
        <v>3920.55</v>
      </c>
      <c r="F19" s="34">
        <v>3920.55</v>
      </c>
      <c r="G19" s="35">
        <v>6241.75</v>
      </c>
      <c r="H19" s="34">
        <v>3920.55</v>
      </c>
      <c r="I19" s="35">
        <v>3180</v>
      </c>
      <c r="J19" s="35"/>
      <c r="K19" s="34">
        <f t="shared" si="1"/>
        <v>47.05</v>
      </c>
      <c r="L19" s="34">
        <f t="shared" si="2"/>
        <v>627.29</v>
      </c>
      <c r="M19" s="35">
        <f t="shared" si="3"/>
        <v>499.34</v>
      </c>
      <c r="N19" s="34">
        <f t="shared" si="4"/>
        <v>27.44</v>
      </c>
      <c r="O19" s="35">
        <f t="shared" si="5"/>
        <v>159</v>
      </c>
      <c r="P19" s="35">
        <f t="shared" si="6"/>
        <v>0</v>
      </c>
      <c r="Q19" s="35">
        <f t="shared" si="7"/>
        <v>1360.12</v>
      </c>
      <c r="R19" s="34">
        <f t="shared" si="8"/>
        <v>0</v>
      </c>
      <c r="S19" s="34">
        <f t="shared" si="9"/>
        <v>313.64</v>
      </c>
      <c r="T19" s="35">
        <f t="shared" si="10"/>
        <v>124.84</v>
      </c>
      <c r="U19" s="34">
        <f t="shared" si="11"/>
        <v>11.76</v>
      </c>
      <c r="V19" s="35">
        <f t="shared" si="12"/>
        <v>159</v>
      </c>
      <c r="W19" s="35">
        <f t="shared" si="13"/>
        <v>0</v>
      </c>
      <c r="X19" s="34">
        <f t="shared" si="14"/>
        <v>609.24</v>
      </c>
      <c r="Y19" s="34">
        <f t="shared" si="15"/>
        <v>1969.36</v>
      </c>
      <c r="Z19" s="34"/>
      <c r="AA19" s="45" t="s">
        <v>77</v>
      </c>
      <c r="AB19" s="46">
        <f t="shared" ref="AB19:AH19" si="31">K19+R19</f>
        <v>47.05</v>
      </c>
      <c r="AC19" s="46">
        <f t="shared" si="31"/>
        <v>940.93</v>
      </c>
      <c r="AD19" s="46">
        <f t="shared" si="31"/>
        <v>624.18</v>
      </c>
      <c r="AE19" s="46">
        <f t="shared" si="31"/>
        <v>39.2</v>
      </c>
      <c r="AF19" s="46">
        <f t="shared" si="31"/>
        <v>318</v>
      </c>
      <c r="AG19" s="46">
        <f t="shared" si="31"/>
        <v>0</v>
      </c>
      <c r="AH19" s="46">
        <f t="shared" si="31"/>
        <v>1969.36</v>
      </c>
      <c r="AI19" s="45" t="s">
        <v>31</v>
      </c>
    </row>
    <row r="20" s="15" customFormat="1" ht="16" customHeight="1" spans="1:35">
      <c r="A20" s="33">
        <f t="shared" si="0"/>
        <v>17</v>
      </c>
      <c r="B20" s="34" t="s">
        <v>143</v>
      </c>
      <c r="C20" s="37" t="s">
        <v>146</v>
      </c>
      <c r="D20" s="38" t="s">
        <v>147</v>
      </c>
      <c r="E20" s="34">
        <v>3920.55</v>
      </c>
      <c r="F20" s="34">
        <v>3920.55</v>
      </c>
      <c r="G20" s="35">
        <v>6241.75</v>
      </c>
      <c r="H20" s="34">
        <v>3920.55</v>
      </c>
      <c r="I20" s="35">
        <v>3180</v>
      </c>
      <c r="J20" s="35"/>
      <c r="K20" s="34">
        <f t="shared" si="1"/>
        <v>47.05</v>
      </c>
      <c r="L20" s="34">
        <f t="shared" si="2"/>
        <v>627.29</v>
      </c>
      <c r="M20" s="35">
        <f t="shared" si="3"/>
        <v>499.34</v>
      </c>
      <c r="N20" s="34">
        <f t="shared" si="4"/>
        <v>27.44</v>
      </c>
      <c r="O20" s="35">
        <f t="shared" si="5"/>
        <v>159</v>
      </c>
      <c r="P20" s="35">
        <f t="shared" si="6"/>
        <v>0</v>
      </c>
      <c r="Q20" s="35">
        <f t="shared" si="7"/>
        <v>1360.12</v>
      </c>
      <c r="R20" s="34">
        <f t="shared" si="8"/>
        <v>0</v>
      </c>
      <c r="S20" s="34">
        <f t="shared" si="9"/>
        <v>313.64</v>
      </c>
      <c r="T20" s="35">
        <f t="shared" si="10"/>
        <v>124.84</v>
      </c>
      <c r="U20" s="34">
        <f t="shared" si="11"/>
        <v>11.76</v>
      </c>
      <c r="V20" s="35">
        <f t="shared" si="12"/>
        <v>159</v>
      </c>
      <c r="W20" s="35">
        <f t="shared" si="13"/>
        <v>0</v>
      </c>
      <c r="X20" s="34">
        <f t="shared" si="14"/>
        <v>609.24</v>
      </c>
      <c r="Y20" s="34">
        <f t="shared" si="15"/>
        <v>1969.36</v>
      </c>
      <c r="Z20" s="34"/>
      <c r="AA20" s="45" t="s">
        <v>78</v>
      </c>
      <c r="AB20" s="46">
        <f t="shared" ref="AB20:AH20" si="32">K20+R20</f>
        <v>47.05</v>
      </c>
      <c r="AC20" s="46">
        <f t="shared" si="32"/>
        <v>940.93</v>
      </c>
      <c r="AD20" s="46">
        <f t="shared" si="32"/>
        <v>624.18</v>
      </c>
      <c r="AE20" s="46">
        <f t="shared" si="32"/>
        <v>39.2</v>
      </c>
      <c r="AF20" s="46">
        <f t="shared" si="32"/>
        <v>318</v>
      </c>
      <c r="AG20" s="46">
        <f t="shared" si="32"/>
        <v>0</v>
      </c>
      <c r="AH20" s="46">
        <f t="shared" si="32"/>
        <v>1969.36</v>
      </c>
      <c r="AI20" s="45" t="s">
        <v>32</v>
      </c>
    </row>
    <row r="21" s="15" customFormat="1" ht="16" customHeight="1" spans="1:35">
      <c r="A21" s="33">
        <f t="shared" si="0"/>
        <v>18</v>
      </c>
      <c r="B21" s="34" t="s">
        <v>148</v>
      </c>
      <c r="C21" s="37" t="s">
        <v>149</v>
      </c>
      <c r="D21" s="191" t="s">
        <v>150</v>
      </c>
      <c r="E21" s="34">
        <v>3920.55</v>
      </c>
      <c r="F21" s="34">
        <v>3920.55</v>
      </c>
      <c r="G21" s="35">
        <v>6241.75</v>
      </c>
      <c r="H21" s="34">
        <v>3920.55</v>
      </c>
      <c r="I21" s="35">
        <v>3180</v>
      </c>
      <c r="J21" s="35"/>
      <c r="K21" s="34">
        <f t="shared" si="1"/>
        <v>47.05</v>
      </c>
      <c r="L21" s="34">
        <f t="shared" si="2"/>
        <v>627.29</v>
      </c>
      <c r="M21" s="35">
        <f t="shared" si="3"/>
        <v>499.34</v>
      </c>
      <c r="N21" s="34">
        <f t="shared" si="4"/>
        <v>27.44</v>
      </c>
      <c r="O21" s="35">
        <f t="shared" si="5"/>
        <v>159</v>
      </c>
      <c r="P21" s="35">
        <f t="shared" si="6"/>
        <v>0</v>
      </c>
      <c r="Q21" s="35">
        <f t="shared" si="7"/>
        <v>1360.12</v>
      </c>
      <c r="R21" s="34">
        <f t="shared" si="8"/>
        <v>0</v>
      </c>
      <c r="S21" s="34">
        <f t="shared" si="9"/>
        <v>313.64</v>
      </c>
      <c r="T21" s="35">
        <f t="shared" si="10"/>
        <v>124.84</v>
      </c>
      <c r="U21" s="34">
        <f t="shared" si="11"/>
        <v>11.76</v>
      </c>
      <c r="V21" s="35">
        <f t="shared" si="12"/>
        <v>159</v>
      </c>
      <c r="W21" s="35">
        <f t="shared" si="13"/>
        <v>0</v>
      </c>
      <c r="X21" s="34">
        <f t="shared" si="14"/>
        <v>609.24</v>
      </c>
      <c r="Y21" s="34">
        <f t="shared" si="15"/>
        <v>1969.36</v>
      </c>
      <c r="Z21" s="34"/>
      <c r="AA21" s="45" t="s">
        <v>53</v>
      </c>
      <c r="AB21" s="46">
        <f t="shared" ref="AB21:AH21" si="33">K21+R21</f>
        <v>47.05</v>
      </c>
      <c r="AC21" s="46">
        <f t="shared" si="33"/>
        <v>940.93</v>
      </c>
      <c r="AD21" s="46">
        <f t="shared" si="33"/>
        <v>624.18</v>
      </c>
      <c r="AE21" s="46">
        <f t="shared" si="33"/>
        <v>39.2</v>
      </c>
      <c r="AF21" s="46">
        <f t="shared" si="33"/>
        <v>318</v>
      </c>
      <c r="AG21" s="46">
        <f t="shared" si="33"/>
        <v>0</v>
      </c>
      <c r="AH21" s="46">
        <f t="shared" si="33"/>
        <v>1969.36</v>
      </c>
      <c r="AI21" s="45" t="s">
        <v>35</v>
      </c>
    </row>
    <row r="22" s="15" customFormat="1" ht="16" customHeight="1" spans="1:35">
      <c r="A22" s="33">
        <f t="shared" si="0"/>
        <v>19</v>
      </c>
      <c r="B22" s="34" t="s">
        <v>148</v>
      </c>
      <c r="C22" s="34" t="s">
        <v>151</v>
      </c>
      <c r="D22" s="36" t="s">
        <v>152</v>
      </c>
      <c r="E22" s="34">
        <v>3920.55</v>
      </c>
      <c r="F22" s="34">
        <v>3920.55</v>
      </c>
      <c r="G22" s="35">
        <v>6241.75</v>
      </c>
      <c r="H22" s="34">
        <v>3920.55</v>
      </c>
      <c r="I22" s="35">
        <v>4180</v>
      </c>
      <c r="J22" s="35"/>
      <c r="K22" s="34">
        <f t="shared" si="1"/>
        <v>47.05</v>
      </c>
      <c r="L22" s="34">
        <f t="shared" si="2"/>
        <v>627.29</v>
      </c>
      <c r="M22" s="35">
        <f t="shared" si="3"/>
        <v>499.34</v>
      </c>
      <c r="N22" s="34">
        <f t="shared" si="4"/>
        <v>27.44</v>
      </c>
      <c r="O22" s="35">
        <f t="shared" si="5"/>
        <v>209</v>
      </c>
      <c r="P22" s="35">
        <f t="shared" si="6"/>
        <v>0</v>
      </c>
      <c r="Q22" s="35">
        <f t="shared" si="7"/>
        <v>1410.12</v>
      </c>
      <c r="R22" s="34">
        <f t="shared" si="8"/>
        <v>0</v>
      </c>
      <c r="S22" s="34">
        <f t="shared" si="9"/>
        <v>313.64</v>
      </c>
      <c r="T22" s="35">
        <f t="shared" si="10"/>
        <v>124.84</v>
      </c>
      <c r="U22" s="34">
        <f t="shared" si="11"/>
        <v>11.76</v>
      </c>
      <c r="V22" s="35">
        <f t="shared" si="12"/>
        <v>209</v>
      </c>
      <c r="W22" s="35">
        <f t="shared" si="13"/>
        <v>0</v>
      </c>
      <c r="X22" s="34">
        <f t="shared" si="14"/>
        <v>659.24</v>
      </c>
      <c r="Y22" s="34">
        <f t="shared" si="15"/>
        <v>2069.36</v>
      </c>
      <c r="Z22" s="34"/>
      <c r="AA22" s="45" t="s">
        <v>62</v>
      </c>
      <c r="AB22" s="46">
        <f t="shared" ref="AB22:AH22" si="34">K22+R22</f>
        <v>47.05</v>
      </c>
      <c r="AC22" s="46">
        <f t="shared" si="34"/>
        <v>940.93</v>
      </c>
      <c r="AD22" s="46">
        <f t="shared" si="34"/>
        <v>624.18</v>
      </c>
      <c r="AE22" s="46">
        <f t="shared" si="34"/>
        <v>39.2</v>
      </c>
      <c r="AF22" s="46">
        <f t="shared" si="34"/>
        <v>418</v>
      </c>
      <c r="AG22" s="46">
        <f t="shared" si="34"/>
        <v>0</v>
      </c>
      <c r="AH22" s="46">
        <f t="shared" si="34"/>
        <v>2069.36</v>
      </c>
      <c r="AI22" s="45" t="s">
        <v>36</v>
      </c>
    </row>
    <row r="23" s="15" customFormat="1" ht="16" customHeight="1" spans="1:35">
      <c r="A23" s="33">
        <f t="shared" si="0"/>
        <v>20</v>
      </c>
      <c r="B23" s="34" t="s">
        <v>108</v>
      </c>
      <c r="C23" s="34" t="s">
        <v>153</v>
      </c>
      <c r="D23" s="36" t="s">
        <v>154</v>
      </c>
      <c r="E23" s="34">
        <v>3920.55</v>
      </c>
      <c r="F23" s="34">
        <v>3920.55</v>
      </c>
      <c r="G23" s="35">
        <v>6241.75</v>
      </c>
      <c r="H23" s="34">
        <v>3920.55</v>
      </c>
      <c r="I23" s="35">
        <v>3180</v>
      </c>
      <c r="J23" s="35"/>
      <c r="K23" s="34">
        <f t="shared" si="1"/>
        <v>47.05</v>
      </c>
      <c r="L23" s="34">
        <f t="shared" si="2"/>
        <v>627.29</v>
      </c>
      <c r="M23" s="35">
        <f t="shared" si="3"/>
        <v>499.34</v>
      </c>
      <c r="N23" s="34">
        <f t="shared" si="4"/>
        <v>27.44</v>
      </c>
      <c r="O23" s="35">
        <f t="shared" si="5"/>
        <v>159</v>
      </c>
      <c r="P23" s="35">
        <f t="shared" si="6"/>
        <v>0</v>
      </c>
      <c r="Q23" s="35">
        <f t="shared" si="7"/>
        <v>1360.12</v>
      </c>
      <c r="R23" s="34">
        <f t="shared" si="8"/>
        <v>0</v>
      </c>
      <c r="S23" s="34">
        <f t="shared" si="9"/>
        <v>313.64</v>
      </c>
      <c r="T23" s="35">
        <f t="shared" si="10"/>
        <v>124.84</v>
      </c>
      <c r="U23" s="34">
        <f t="shared" si="11"/>
        <v>11.76</v>
      </c>
      <c r="V23" s="35">
        <f t="shared" si="12"/>
        <v>159</v>
      </c>
      <c r="W23" s="35">
        <f t="shared" si="13"/>
        <v>0</v>
      </c>
      <c r="X23" s="34">
        <f t="shared" si="14"/>
        <v>609.24</v>
      </c>
      <c r="Y23" s="34">
        <f t="shared" si="15"/>
        <v>1969.36</v>
      </c>
      <c r="Z23" s="34"/>
      <c r="AA23" s="45" t="s">
        <v>69</v>
      </c>
      <c r="AB23" s="46">
        <f t="shared" ref="AB23:AH23" si="35">K23+R23</f>
        <v>47.05</v>
      </c>
      <c r="AC23" s="46">
        <f t="shared" si="35"/>
        <v>940.93</v>
      </c>
      <c r="AD23" s="46">
        <f t="shared" si="35"/>
        <v>624.18</v>
      </c>
      <c r="AE23" s="46">
        <f t="shared" si="35"/>
        <v>39.2</v>
      </c>
      <c r="AF23" s="46">
        <f t="shared" si="35"/>
        <v>318</v>
      </c>
      <c r="AG23" s="46">
        <f t="shared" si="35"/>
        <v>0</v>
      </c>
      <c r="AH23" s="46">
        <f t="shared" si="35"/>
        <v>1969.36</v>
      </c>
      <c r="AI23" s="45" t="s">
        <v>35</v>
      </c>
    </row>
    <row r="24" s="15" customFormat="1" ht="16" customHeight="1" spans="1:35">
      <c r="A24" s="33">
        <f t="shared" si="0"/>
        <v>21</v>
      </c>
      <c r="B24" s="34" t="s">
        <v>41</v>
      </c>
      <c r="C24" s="39" t="s">
        <v>155</v>
      </c>
      <c r="D24" s="36" t="s">
        <v>156</v>
      </c>
      <c r="E24" s="34">
        <v>3920.55</v>
      </c>
      <c r="F24" s="34">
        <v>3920.55</v>
      </c>
      <c r="G24" s="35">
        <v>6241.75</v>
      </c>
      <c r="H24" s="34">
        <v>3920.55</v>
      </c>
      <c r="I24" s="35">
        <v>0</v>
      </c>
      <c r="J24" s="35"/>
      <c r="K24" s="34">
        <f t="shared" si="1"/>
        <v>47.05</v>
      </c>
      <c r="L24" s="34">
        <f t="shared" si="2"/>
        <v>627.29</v>
      </c>
      <c r="M24" s="35">
        <f t="shared" si="3"/>
        <v>499.34</v>
      </c>
      <c r="N24" s="34">
        <f t="shared" si="4"/>
        <v>27.44</v>
      </c>
      <c r="O24" s="35">
        <f t="shared" si="5"/>
        <v>0</v>
      </c>
      <c r="P24" s="35">
        <f t="shared" si="6"/>
        <v>0</v>
      </c>
      <c r="Q24" s="35">
        <f t="shared" si="7"/>
        <v>1201.12</v>
      </c>
      <c r="R24" s="34">
        <f t="shared" si="8"/>
        <v>0</v>
      </c>
      <c r="S24" s="34">
        <f t="shared" si="9"/>
        <v>313.64</v>
      </c>
      <c r="T24" s="35">
        <f t="shared" si="10"/>
        <v>124.84</v>
      </c>
      <c r="U24" s="34">
        <f t="shared" si="11"/>
        <v>11.76</v>
      </c>
      <c r="V24" s="35">
        <f t="shared" si="12"/>
        <v>0</v>
      </c>
      <c r="W24" s="35">
        <f t="shared" si="13"/>
        <v>0</v>
      </c>
      <c r="X24" s="34">
        <f t="shared" si="14"/>
        <v>450.24</v>
      </c>
      <c r="Y24" s="34">
        <f t="shared" si="15"/>
        <v>1651.36</v>
      </c>
      <c r="Z24" s="34"/>
      <c r="AA24" s="45" t="s">
        <v>41</v>
      </c>
      <c r="AB24" s="46">
        <f t="shared" ref="AB24:AH24" si="36">K24+R24</f>
        <v>47.05</v>
      </c>
      <c r="AC24" s="46">
        <f t="shared" si="36"/>
        <v>940.93</v>
      </c>
      <c r="AD24" s="46">
        <f t="shared" si="36"/>
        <v>624.18</v>
      </c>
      <c r="AE24" s="46">
        <f t="shared" si="36"/>
        <v>39.2</v>
      </c>
      <c r="AF24" s="46">
        <f t="shared" si="36"/>
        <v>0</v>
      </c>
      <c r="AG24" s="46">
        <f t="shared" si="36"/>
        <v>0</v>
      </c>
      <c r="AH24" s="46">
        <f t="shared" si="36"/>
        <v>1651.36</v>
      </c>
      <c r="AI24" s="45" t="s">
        <v>31</v>
      </c>
    </row>
    <row r="25" s="15" customFormat="1" ht="16" customHeight="1" spans="1:35">
      <c r="A25" s="33">
        <f t="shared" si="0"/>
        <v>22</v>
      </c>
      <c r="B25" s="34" t="s">
        <v>41</v>
      </c>
      <c r="C25" s="34" t="s">
        <v>157</v>
      </c>
      <c r="D25" s="36" t="s">
        <v>158</v>
      </c>
      <c r="E25" s="34">
        <v>3920.55</v>
      </c>
      <c r="F25" s="34">
        <v>3920.55</v>
      </c>
      <c r="G25" s="35">
        <v>6241.75</v>
      </c>
      <c r="H25" s="34">
        <v>3920.55</v>
      </c>
      <c r="I25" s="35">
        <v>3180</v>
      </c>
      <c r="J25" s="35"/>
      <c r="K25" s="34">
        <f t="shared" si="1"/>
        <v>47.05</v>
      </c>
      <c r="L25" s="34">
        <f t="shared" si="2"/>
        <v>627.29</v>
      </c>
      <c r="M25" s="35">
        <f t="shared" si="3"/>
        <v>499.34</v>
      </c>
      <c r="N25" s="34">
        <f t="shared" si="4"/>
        <v>27.44</v>
      </c>
      <c r="O25" s="35">
        <f t="shared" si="5"/>
        <v>159</v>
      </c>
      <c r="P25" s="35">
        <f t="shared" si="6"/>
        <v>0</v>
      </c>
      <c r="Q25" s="35">
        <f t="shared" si="7"/>
        <v>1360.12</v>
      </c>
      <c r="R25" s="34">
        <f t="shared" si="8"/>
        <v>0</v>
      </c>
      <c r="S25" s="34">
        <f t="shared" si="9"/>
        <v>313.64</v>
      </c>
      <c r="T25" s="35">
        <f t="shared" si="10"/>
        <v>124.84</v>
      </c>
      <c r="U25" s="34">
        <f t="shared" si="11"/>
        <v>11.76</v>
      </c>
      <c r="V25" s="35">
        <f t="shared" si="12"/>
        <v>159</v>
      </c>
      <c r="W25" s="35">
        <f t="shared" si="13"/>
        <v>0</v>
      </c>
      <c r="X25" s="34">
        <f t="shared" si="14"/>
        <v>609.24</v>
      </c>
      <c r="Y25" s="34">
        <f t="shared" si="15"/>
        <v>1969.36</v>
      </c>
      <c r="Z25" s="34"/>
      <c r="AA25" s="45" t="s">
        <v>41</v>
      </c>
      <c r="AB25" s="46">
        <f t="shared" ref="AB25:AH25" si="37">K25+R25</f>
        <v>47.05</v>
      </c>
      <c r="AC25" s="46">
        <f t="shared" si="37"/>
        <v>940.93</v>
      </c>
      <c r="AD25" s="46">
        <f t="shared" si="37"/>
        <v>624.18</v>
      </c>
      <c r="AE25" s="46">
        <f t="shared" si="37"/>
        <v>39.2</v>
      </c>
      <c r="AF25" s="46">
        <f t="shared" si="37"/>
        <v>318</v>
      </c>
      <c r="AG25" s="46">
        <f t="shared" si="37"/>
        <v>0</v>
      </c>
      <c r="AH25" s="46">
        <f t="shared" si="37"/>
        <v>1969.36</v>
      </c>
      <c r="AI25" s="45" t="s">
        <v>31</v>
      </c>
    </row>
    <row r="26" s="15" customFormat="1" ht="16" customHeight="1" spans="1:35">
      <c r="A26" s="33">
        <f t="shared" si="0"/>
        <v>23</v>
      </c>
      <c r="B26" s="34" t="s">
        <v>41</v>
      </c>
      <c r="C26" s="34" t="s">
        <v>159</v>
      </c>
      <c r="D26" s="36" t="s">
        <v>160</v>
      </c>
      <c r="E26" s="34">
        <v>3920.55</v>
      </c>
      <c r="F26" s="34">
        <v>3920.55</v>
      </c>
      <c r="G26" s="35">
        <v>6241.75</v>
      </c>
      <c r="H26" s="34">
        <v>3920.55</v>
      </c>
      <c r="I26" s="35">
        <v>3180</v>
      </c>
      <c r="J26" s="35"/>
      <c r="K26" s="34">
        <f t="shared" si="1"/>
        <v>47.05</v>
      </c>
      <c r="L26" s="34">
        <f t="shared" si="2"/>
        <v>627.29</v>
      </c>
      <c r="M26" s="35">
        <f t="shared" si="3"/>
        <v>499.34</v>
      </c>
      <c r="N26" s="34">
        <f t="shared" si="4"/>
        <v>27.44</v>
      </c>
      <c r="O26" s="35">
        <f t="shared" si="5"/>
        <v>159</v>
      </c>
      <c r="P26" s="35">
        <f t="shared" si="6"/>
        <v>0</v>
      </c>
      <c r="Q26" s="35">
        <f t="shared" si="7"/>
        <v>1360.12</v>
      </c>
      <c r="R26" s="34">
        <f t="shared" si="8"/>
        <v>0</v>
      </c>
      <c r="S26" s="34">
        <f t="shared" si="9"/>
        <v>313.64</v>
      </c>
      <c r="T26" s="35">
        <f t="shared" si="10"/>
        <v>124.84</v>
      </c>
      <c r="U26" s="34">
        <f t="shared" si="11"/>
        <v>11.76</v>
      </c>
      <c r="V26" s="35">
        <f t="shared" si="12"/>
        <v>159</v>
      </c>
      <c r="W26" s="35">
        <f t="shared" si="13"/>
        <v>0</v>
      </c>
      <c r="X26" s="34">
        <f t="shared" si="14"/>
        <v>609.24</v>
      </c>
      <c r="Y26" s="34">
        <f t="shared" si="15"/>
        <v>1969.36</v>
      </c>
      <c r="Z26" s="34"/>
      <c r="AA26" s="45" t="s">
        <v>41</v>
      </c>
      <c r="AB26" s="46">
        <f t="shared" ref="AB26:AH26" si="38">K26+R26</f>
        <v>47.05</v>
      </c>
      <c r="AC26" s="46">
        <f t="shared" si="38"/>
        <v>940.93</v>
      </c>
      <c r="AD26" s="46">
        <f t="shared" si="38"/>
        <v>624.18</v>
      </c>
      <c r="AE26" s="46">
        <f t="shared" si="38"/>
        <v>39.2</v>
      </c>
      <c r="AF26" s="46">
        <f t="shared" si="38"/>
        <v>318</v>
      </c>
      <c r="AG26" s="46">
        <f t="shared" si="38"/>
        <v>0</v>
      </c>
      <c r="AH26" s="46">
        <f t="shared" si="38"/>
        <v>1969.36</v>
      </c>
      <c r="AI26" s="45" t="s">
        <v>31</v>
      </c>
    </row>
    <row r="27" spans="1:36">
      <c r="A27" s="33">
        <f t="shared" si="0"/>
        <v>24</v>
      </c>
      <c r="B27" s="34" t="s">
        <v>161</v>
      </c>
      <c r="C27" s="34" t="s">
        <v>162</v>
      </c>
      <c r="D27" s="36" t="s">
        <v>163</v>
      </c>
      <c r="E27" s="34">
        <v>3920.55</v>
      </c>
      <c r="F27" s="34">
        <v>3920.55</v>
      </c>
      <c r="G27" s="35">
        <v>6241.75</v>
      </c>
      <c r="H27" s="34">
        <v>3920.55</v>
      </c>
      <c r="I27" s="35">
        <v>3180</v>
      </c>
      <c r="J27" s="35"/>
      <c r="K27" s="34">
        <f t="shared" si="1"/>
        <v>47.05</v>
      </c>
      <c r="L27" s="34">
        <f t="shared" si="2"/>
        <v>627.29</v>
      </c>
      <c r="M27" s="35">
        <f t="shared" si="3"/>
        <v>499.34</v>
      </c>
      <c r="N27" s="34">
        <f t="shared" si="4"/>
        <v>27.44</v>
      </c>
      <c r="O27" s="35">
        <f t="shared" si="5"/>
        <v>159</v>
      </c>
      <c r="P27" s="35">
        <f t="shared" si="6"/>
        <v>0</v>
      </c>
      <c r="Q27" s="35">
        <f t="shared" si="7"/>
        <v>1360.12</v>
      </c>
      <c r="R27" s="34">
        <f t="shared" si="8"/>
        <v>0</v>
      </c>
      <c r="S27" s="34">
        <f t="shared" si="9"/>
        <v>313.64</v>
      </c>
      <c r="T27" s="35">
        <f t="shared" si="10"/>
        <v>124.84</v>
      </c>
      <c r="U27" s="34">
        <f t="shared" si="11"/>
        <v>11.76</v>
      </c>
      <c r="V27" s="35">
        <f t="shared" si="12"/>
        <v>159</v>
      </c>
      <c r="W27" s="35">
        <f t="shared" si="13"/>
        <v>0</v>
      </c>
      <c r="X27" s="34">
        <f t="shared" si="14"/>
        <v>609.24</v>
      </c>
      <c r="Y27" s="34">
        <f t="shared" si="15"/>
        <v>1969.36</v>
      </c>
      <c r="Z27" s="34"/>
      <c r="AA27" s="45" t="s">
        <v>69</v>
      </c>
      <c r="AB27" s="46">
        <f t="shared" ref="AB27:AH27" si="39">K27+R27</f>
        <v>47.05</v>
      </c>
      <c r="AC27" s="46">
        <f t="shared" si="39"/>
        <v>940.93</v>
      </c>
      <c r="AD27" s="46">
        <f t="shared" si="39"/>
        <v>624.18</v>
      </c>
      <c r="AE27" s="46">
        <f t="shared" si="39"/>
        <v>39.2</v>
      </c>
      <c r="AF27" s="46">
        <f t="shared" si="39"/>
        <v>318</v>
      </c>
      <c r="AG27" s="46">
        <f t="shared" si="39"/>
        <v>0</v>
      </c>
      <c r="AH27" s="46">
        <f t="shared" si="39"/>
        <v>1969.36</v>
      </c>
      <c r="AI27" s="45" t="s">
        <v>35</v>
      </c>
      <c r="AJ27" s="15"/>
    </row>
    <row r="28" s="15" customFormat="1" ht="16" customHeight="1" spans="1:35">
      <c r="A28" s="33">
        <f t="shared" si="0"/>
        <v>25</v>
      </c>
      <c r="B28" s="34" t="s">
        <v>164</v>
      </c>
      <c r="C28" s="34" t="s">
        <v>165</v>
      </c>
      <c r="D28" s="36" t="s">
        <v>166</v>
      </c>
      <c r="E28" s="34">
        <v>3920.55</v>
      </c>
      <c r="F28" s="34">
        <v>3920.55</v>
      </c>
      <c r="G28" s="35">
        <v>6241.75</v>
      </c>
      <c r="H28" s="34">
        <v>3920.55</v>
      </c>
      <c r="I28" s="35">
        <v>3180</v>
      </c>
      <c r="J28" s="35"/>
      <c r="K28" s="34">
        <f t="shared" si="1"/>
        <v>47.05</v>
      </c>
      <c r="L28" s="34">
        <f t="shared" si="2"/>
        <v>627.29</v>
      </c>
      <c r="M28" s="35">
        <f t="shared" si="3"/>
        <v>499.34</v>
      </c>
      <c r="N28" s="34">
        <f t="shared" si="4"/>
        <v>27.44</v>
      </c>
      <c r="O28" s="35">
        <f t="shared" si="5"/>
        <v>159</v>
      </c>
      <c r="P28" s="35">
        <f t="shared" si="6"/>
        <v>0</v>
      </c>
      <c r="Q28" s="35">
        <f t="shared" si="7"/>
        <v>1360.12</v>
      </c>
      <c r="R28" s="34">
        <f t="shared" si="8"/>
        <v>0</v>
      </c>
      <c r="S28" s="34">
        <f t="shared" si="9"/>
        <v>313.64</v>
      </c>
      <c r="T28" s="35">
        <f t="shared" si="10"/>
        <v>124.84</v>
      </c>
      <c r="U28" s="34">
        <f t="shared" si="11"/>
        <v>11.76</v>
      </c>
      <c r="V28" s="35">
        <f t="shared" si="12"/>
        <v>159</v>
      </c>
      <c r="W28" s="35">
        <f t="shared" si="13"/>
        <v>0</v>
      </c>
      <c r="X28" s="34">
        <f t="shared" si="14"/>
        <v>609.24</v>
      </c>
      <c r="Y28" s="34">
        <f t="shared" si="15"/>
        <v>1969.36</v>
      </c>
      <c r="Z28" s="34"/>
      <c r="AA28" s="45" t="s">
        <v>68</v>
      </c>
      <c r="AB28" s="46">
        <f t="shared" ref="AB28:AH28" si="40">K28+R28</f>
        <v>47.05</v>
      </c>
      <c r="AC28" s="46">
        <f t="shared" si="40"/>
        <v>940.93</v>
      </c>
      <c r="AD28" s="46">
        <f t="shared" si="40"/>
        <v>624.18</v>
      </c>
      <c r="AE28" s="46">
        <f t="shared" si="40"/>
        <v>39.2</v>
      </c>
      <c r="AF28" s="46">
        <f t="shared" si="40"/>
        <v>318</v>
      </c>
      <c r="AG28" s="46">
        <f t="shared" si="40"/>
        <v>0</v>
      </c>
      <c r="AH28" s="46">
        <f t="shared" si="40"/>
        <v>1969.36</v>
      </c>
      <c r="AI28" s="45" t="s">
        <v>34</v>
      </c>
    </row>
    <row r="29" s="15" customFormat="1" ht="16" customHeight="1" spans="1:35">
      <c r="A29" s="33">
        <f t="shared" si="0"/>
        <v>26</v>
      </c>
      <c r="B29" s="34" t="s">
        <v>167</v>
      </c>
      <c r="C29" s="34" t="s">
        <v>168</v>
      </c>
      <c r="D29" s="36" t="s">
        <v>169</v>
      </c>
      <c r="E29" s="34">
        <v>3920.55</v>
      </c>
      <c r="F29" s="34">
        <v>3920.55</v>
      </c>
      <c r="G29" s="35">
        <v>6241.75</v>
      </c>
      <c r="H29" s="34">
        <v>3920.55</v>
      </c>
      <c r="I29" s="35">
        <v>3180</v>
      </c>
      <c r="J29" s="35"/>
      <c r="K29" s="34">
        <f t="shared" si="1"/>
        <v>47.05</v>
      </c>
      <c r="L29" s="34">
        <f t="shared" si="2"/>
        <v>627.29</v>
      </c>
      <c r="M29" s="35">
        <f t="shared" si="3"/>
        <v>499.34</v>
      </c>
      <c r="N29" s="34">
        <f t="shared" si="4"/>
        <v>27.44</v>
      </c>
      <c r="O29" s="35">
        <f t="shared" si="5"/>
        <v>159</v>
      </c>
      <c r="P29" s="35">
        <f t="shared" si="6"/>
        <v>0</v>
      </c>
      <c r="Q29" s="35">
        <f t="shared" si="7"/>
        <v>1360.12</v>
      </c>
      <c r="R29" s="34">
        <f t="shared" si="8"/>
        <v>0</v>
      </c>
      <c r="S29" s="34">
        <f t="shared" si="9"/>
        <v>313.64</v>
      </c>
      <c r="T29" s="35">
        <f t="shared" si="10"/>
        <v>124.84</v>
      </c>
      <c r="U29" s="34">
        <f t="shared" si="11"/>
        <v>11.76</v>
      </c>
      <c r="V29" s="35">
        <f t="shared" si="12"/>
        <v>159</v>
      </c>
      <c r="W29" s="35">
        <f t="shared" si="13"/>
        <v>0</v>
      </c>
      <c r="X29" s="34">
        <f t="shared" si="14"/>
        <v>609.24</v>
      </c>
      <c r="Y29" s="34">
        <f t="shared" si="15"/>
        <v>1969.36</v>
      </c>
      <c r="Z29" s="34"/>
      <c r="AA29" s="45" t="s">
        <v>53</v>
      </c>
      <c r="AB29" s="46">
        <f t="shared" ref="AB29:AH29" si="41">K29+R29</f>
        <v>47.05</v>
      </c>
      <c r="AC29" s="46">
        <f t="shared" si="41"/>
        <v>940.93</v>
      </c>
      <c r="AD29" s="46">
        <f t="shared" si="41"/>
        <v>624.18</v>
      </c>
      <c r="AE29" s="46">
        <f t="shared" si="41"/>
        <v>39.2</v>
      </c>
      <c r="AF29" s="46">
        <f t="shared" si="41"/>
        <v>318</v>
      </c>
      <c r="AG29" s="46">
        <f t="shared" si="41"/>
        <v>0</v>
      </c>
      <c r="AH29" s="46">
        <f t="shared" si="41"/>
        <v>1969.36</v>
      </c>
      <c r="AI29" s="45" t="s">
        <v>35</v>
      </c>
    </row>
    <row r="30" s="15" customFormat="1" ht="16" customHeight="1" spans="1:35">
      <c r="A30" s="33">
        <f t="shared" si="0"/>
        <v>27</v>
      </c>
      <c r="B30" s="34" t="s">
        <v>167</v>
      </c>
      <c r="C30" s="34" t="s">
        <v>170</v>
      </c>
      <c r="D30" s="36" t="s">
        <v>171</v>
      </c>
      <c r="E30" s="34">
        <v>3920.55</v>
      </c>
      <c r="F30" s="34">
        <v>3920.55</v>
      </c>
      <c r="G30" s="35">
        <v>6241.75</v>
      </c>
      <c r="H30" s="34">
        <v>3920.55</v>
      </c>
      <c r="I30" s="35">
        <v>3180</v>
      </c>
      <c r="J30" s="35"/>
      <c r="K30" s="34">
        <f t="shared" si="1"/>
        <v>47.05</v>
      </c>
      <c r="L30" s="34">
        <f t="shared" si="2"/>
        <v>627.29</v>
      </c>
      <c r="M30" s="35">
        <f t="shared" si="3"/>
        <v>499.34</v>
      </c>
      <c r="N30" s="34">
        <f t="shared" si="4"/>
        <v>27.44</v>
      </c>
      <c r="O30" s="35">
        <f t="shared" si="5"/>
        <v>159</v>
      </c>
      <c r="P30" s="35">
        <f t="shared" si="6"/>
        <v>0</v>
      </c>
      <c r="Q30" s="35">
        <f t="shared" si="7"/>
        <v>1360.12</v>
      </c>
      <c r="R30" s="34">
        <f t="shared" si="8"/>
        <v>0</v>
      </c>
      <c r="S30" s="34">
        <f t="shared" si="9"/>
        <v>313.64</v>
      </c>
      <c r="T30" s="35">
        <f t="shared" si="10"/>
        <v>124.84</v>
      </c>
      <c r="U30" s="34">
        <f t="shared" si="11"/>
        <v>11.76</v>
      </c>
      <c r="V30" s="35">
        <f t="shared" si="12"/>
        <v>159</v>
      </c>
      <c r="W30" s="35">
        <f t="shared" si="13"/>
        <v>0</v>
      </c>
      <c r="X30" s="34">
        <f t="shared" si="14"/>
        <v>609.24</v>
      </c>
      <c r="Y30" s="34">
        <f t="shared" si="15"/>
        <v>1969.36</v>
      </c>
      <c r="Z30" s="34"/>
      <c r="AA30" s="45" t="s">
        <v>73</v>
      </c>
      <c r="AB30" s="46">
        <f t="shared" ref="AB30:AH30" si="42">K30+R30</f>
        <v>47.05</v>
      </c>
      <c r="AC30" s="46">
        <f t="shared" si="42"/>
        <v>940.93</v>
      </c>
      <c r="AD30" s="46">
        <f t="shared" si="42"/>
        <v>624.18</v>
      </c>
      <c r="AE30" s="46">
        <f t="shared" si="42"/>
        <v>39.2</v>
      </c>
      <c r="AF30" s="46">
        <f t="shared" si="42"/>
        <v>318</v>
      </c>
      <c r="AG30" s="46">
        <f t="shared" si="42"/>
        <v>0</v>
      </c>
      <c r="AH30" s="46">
        <f t="shared" si="42"/>
        <v>1969.36</v>
      </c>
      <c r="AI30" s="45" t="s">
        <v>36</v>
      </c>
    </row>
    <row r="31" s="15" customFormat="1" ht="16" customHeight="1" spans="1:35">
      <c r="A31" s="33">
        <f t="shared" si="0"/>
        <v>28</v>
      </c>
      <c r="B31" s="34" t="s">
        <v>117</v>
      </c>
      <c r="C31" s="35" t="s">
        <v>172</v>
      </c>
      <c r="D31" s="36" t="s">
        <v>173</v>
      </c>
      <c r="E31" s="34">
        <v>3920.55</v>
      </c>
      <c r="F31" s="34">
        <v>3920.55</v>
      </c>
      <c r="G31" s="35">
        <v>6241.75</v>
      </c>
      <c r="H31" s="34">
        <v>3920.55</v>
      </c>
      <c r="I31" s="35">
        <v>4180</v>
      </c>
      <c r="J31" s="35"/>
      <c r="K31" s="34">
        <f t="shared" si="1"/>
        <v>47.05</v>
      </c>
      <c r="L31" s="34">
        <f t="shared" si="2"/>
        <v>627.29</v>
      </c>
      <c r="M31" s="35">
        <f t="shared" si="3"/>
        <v>499.34</v>
      </c>
      <c r="N31" s="34">
        <f t="shared" si="4"/>
        <v>27.44</v>
      </c>
      <c r="O31" s="35">
        <f t="shared" si="5"/>
        <v>209</v>
      </c>
      <c r="P31" s="35">
        <f t="shared" si="6"/>
        <v>0</v>
      </c>
      <c r="Q31" s="35">
        <f t="shared" si="7"/>
        <v>1410.12</v>
      </c>
      <c r="R31" s="34">
        <f t="shared" si="8"/>
        <v>0</v>
      </c>
      <c r="S31" s="34">
        <f t="shared" si="9"/>
        <v>313.64</v>
      </c>
      <c r="T31" s="35">
        <f t="shared" si="10"/>
        <v>124.84</v>
      </c>
      <c r="U31" s="34">
        <f t="shared" si="11"/>
        <v>11.76</v>
      </c>
      <c r="V31" s="35">
        <f t="shared" si="12"/>
        <v>209</v>
      </c>
      <c r="W31" s="35">
        <f t="shared" si="13"/>
        <v>0</v>
      </c>
      <c r="X31" s="34">
        <f t="shared" si="14"/>
        <v>659.24</v>
      </c>
      <c r="Y31" s="34">
        <f t="shared" si="15"/>
        <v>2069.36</v>
      </c>
      <c r="Z31" s="34"/>
      <c r="AA31" s="45" t="s">
        <v>53</v>
      </c>
      <c r="AB31" s="46">
        <f t="shared" ref="AB31:AH31" si="43">K31+R31</f>
        <v>47.05</v>
      </c>
      <c r="AC31" s="46">
        <f t="shared" si="43"/>
        <v>940.93</v>
      </c>
      <c r="AD31" s="46">
        <f t="shared" si="43"/>
        <v>624.18</v>
      </c>
      <c r="AE31" s="46">
        <f t="shared" si="43"/>
        <v>39.2</v>
      </c>
      <c r="AF31" s="46">
        <f t="shared" si="43"/>
        <v>418</v>
      </c>
      <c r="AG31" s="46">
        <f t="shared" si="43"/>
        <v>0</v>
      </c>
      <c r="AH31" s="46">
        <f t="shared" si="43"/>
        <v>2069.36</v>
      </c>
      <c r="AI31" s="45" t="s">
        <v>35</v>
      </c>
    </row>
    <row r="32" s="15" customFormat="1" ht="16" customHeight="1" spans="1:35">
      <c r="A32" s="33">
        <f t="shared" si="0"/>
        <v>29</v>
      </c>
      <c r="B32" s="34" t="s">
        <v>167</v>
      </c>
      <c r="C32" s="37" t="s">
        <v>174</v>
      </c>
      <c r="D32" s="38" t="s">
        <v>175</v>
      </c>
      <c r="E32" s="34">
        <v>3920.55</v>
      </c>
      <c r="F32" s="34">
        <v>3920.55</v>
      </c>
      <c r="G32" s="35">
        <v>6241.75</v>
      </c>
      <c r="H32" s="34">
        <v>3920.55</v>
      </c>
      <c r="I32" s="35">
        <v>3180</v>
      </c>
      <c r="J32" s="35"/>
      <c r="K32" s="34">
        <f t="shared" si="1"/>
        <v>47.05</v>
      </c>
      <c r="L32" s="34">
        <f t="shared" si="2"/>
        <v>627.29</v>
      </c>
      <c r="M32" s="35">
        <f t="shared" si="3"/>
        <v>499.34</v>
      </c>
      <c r="N32" s="34">
        <f t="shared" si="4"/>
        <v>27.44</v>
      </c>
      <c r="O32" s="35">
        <f t="shared" si="5"/>
        <v>159</v>
      </c>
      <c r="P32" s="35">
        <f t="shared" si="6"/>
        <v>0</v>
      </c>
      <c r="Q32" s="35">
        <f t="shared" si="7"/>
        <v>1360.12</v>
      </c>
      <c r="R32" s="34">
        <f t="shared" si="8"/>
        <v>0</v>
      </c>
      <c r="S32" s="34">
        <f t="shared" si="9"/>
        <v>313.64</v>
      </c>
      <c r="T32" s="35">
        <f t="shared" si="10"/>
        <v>124.84</v>
      </c>
      <c r="U32" s="34">
        <f t="shared" si="11"/>
        <v>11.76</v>
      </c>
      <c r="V32" s="35">
        <f t="shared" si="12"/>
        <v>159</v>
      </c>
      <c r="W32" s="35">
        <f t="shared" si="13"/>
        <v>0</v>
      </c>
      <c r="X32" s="34">
        <f t="shared" si="14"/>
        <v>609.24</v>
      </c>
      <c r="Y32" s="34">
        <f t="shared" si="15"/>
        <v>1969.36</v>
      </c>
      <c r="Z32" s="34"/>
      <c r="AA32" s="45" t="s">
        <v>69</v>
      </c>
      <c r="AB32" s="46">
        <f t="shared" ref="AB32:AH32" si="44">K32+R32</f>
        <v>47.05</v>
      </c>
      <c r="AC32" s="46">
        <f t="shared" si="44"/>
        <v>940.93</v>
      </c>
      <c r="AD32" s="46">
        <f t="shared" si="44"/>
        <v>624.18</v>
      </c>
      <c r="AE32" s="46">
        <f t="shared" si="44"/>
        <v>39.2</v>
      </c>
      <c r="AF32" s="46">
        <f t="shared" si="44"/>
        <v>318</v>
      </c>
      <c r="AG32" s="46">
        <f t="shared" si="44"/>
        <v>0</v>
      </c>
      <c r="AH32" s="46">
        <f t="shared" si="44"/>
        <v>1969.36</v>
      </c>
      <c r="AI32" s="45" t="s">
        <v>35</v>
      </c>
    </row>
    <row r="33" s="15" customFormat="1" ht="16" customHeight="1" spans="1:35">
      <c r="A33" s="33">
        <f t="shared" si="0"/>
        <v>30</v>
      </c>
      <c r="B33" s="34" t="s">
        <v>176</v>
      </c>
      <c r="C33" s="34" t="s">
        <v>177</v>
      </c>
      <c r="D33" s="36" t="s">
        <v>178</v>
      </c>
      <c r="E33" s="34">
        <v>3920.55</v>
      </c>
      <c r="F33" s="34">
        <v>3920.55</v>
      </c>
      <c r="G33" s="35">
        <v>6241.75</v>
      </c>
      <c r="H33" s="34">
        <v>3920.55</v>
      </c>
      <c r="I33" s="35">
        <v>3180</v>
      </c>
      <c r="J33" s="35"/>
      <c r="K33" s="34">
        <f t="shared" si="1"/>
        <v>47.05</v>
      </c>
      <c r="L33" s="34">
        <f t="shared" si="2"/>
        <v>627.29</v>
      </c>
      <c r="M33" s="35">
        <f t="shared" si="3"/>
        <v>499.34</v>
      </c>
      <c r="N33" s="34">
        <f t="shared" si="4"/>
        <v>27.44</v>
      </c>
      <c r="O33" s="35">
        <f t="shared" si="5"/>
        <v>159</v>
      </c>
      <c r="P33" s="35">
        <f t="shared" si="6"/>
        <v>0</v>
      </c>
      <c r="Q33" s="35">
        <f t="shared" si="7"/>
        <v>1360.12</v>
      </c>
      <c r="R33" s="34">
        <f t="shared" si="8"/>
        <v>0</v>
      </c>
      <c r="S33" s="34">
        <f t="shared" si="9"/>
        <v>313.64</v>
      </c>
      <c r="T33" s="35">
        <f t="shared" si="10"/>
        <v>124.84</v>
      </c>
      <c r="U33" s="34">
        <f t="shared" si="11"/>
        <v>11.76</v>
      </c>
      <c r="V33" s="35">
        <f t="shared" si="12"/>
        <v>159</v>
      </c>
      <c r="W33" s="35">
        <f t="shared" si="13"/>
        <v>0</v>
      </c>
      <c r="X33" s="34">
        <f t="shared" si="14"/>
        <v>609.24</v>
      </c>
      <c r="Y33" s="34">
        <f t="shared" si="15"/>
        <v>1969.36</v>
      </c>
      <c r="Z33" s="34"/>
      <c r="AA33" s="45" t="s">
        <v>76</v>
      </c>
      <c r="AB33" s="46">
        <f t="shared" ref="AB33:AH33" si="45">K33+R33</f>
        <v>47.05</v>
      </c>
      <c r="AC33" s="46">
        <f t="shared" si="45"/>
        <v>940.93</v>
      </c>
      <c r="AD33" s="46">
        <f t="shared" si="45"/>
        <v>624.18</v>
      </c>
      <c r="AE33" s="46">
        <f t="shared" si="45"/>
        <v>39.2</v>
      </c>
      <c r="AF33" s="46">
        <f t="shared" si="45"/>
        <v>318</v>
      </c>
      <c r="AG33" s="46">
        <f t="shared" si="45"/>
        <v>0</v>
      </c>
      <c r="AH33" s="46">
        <f t="shared" si="45"/>
        <v>1969.36</v>
      </c>
      <c r="AI33" s="45" t="s">
        <v>31</v>
      </c>
    </row>
    <row r="34" s="15" customFormat="1" ht="16" customHeight="1" spans="1:35">
      <c r="A34" s="33">
        <f t="shared" si="0"/>
        <v>31</v>
      </c>
      <c r="B34" s="34" t="s">
        <v>117</v>
      </c>
      <c r="C34" s="34" t="s">
        <v>179</v>
      </c>
      <c r="D34" s="36" t="s">
        <v>180</v>
      </c>
      <c r="E34" s="34">
        <v>3920.55</v>
      </c>
      <c r="F34" s="34">
        <v>3920.55</v>
      </c>
      <c r="G34" s="35">
        <v>6241.75</v>
      </c>
      <c r="H34" s="34">
        <v>3920.55</v>
      </c>
      <c r="I34" s="35">
        <v>4180</v>
      </c>
      <c r="J34" s="35"/>
      <c r="K34" s="34">
        <f t="shared" si="1"/>
        <v>47.05</v>
      </c>
      <c r="L34" s="34">
        <f t="shared" si="2"/>
        <v>627.29</v>
      </c>
      <c r="M34" s="35">
        <f t="shared" si="3"/>
        <v>499.34</v>
      </c>
      <c r="N34" s="34">
        <f t="shared" si="4"/>
        <v>27.44</v>
      </c>
      <c r="O34" s="35">
        <f t="shared" si="5"/>
        <v>209</v>
      </c>
      <c r="P34" s="35">
        <f t="shared" si="6"/>
        <v>0</v>
      </c>
      <c r="Q34" s="35">
        <f t="shared" si="7"/>
        <v>1410.12</v>
      </c>
      <c r="R34" s="34">
        <f t="shared" si="8"/>
        <v>0</v>
      </c>
      <c r="S34" s="34">
        <f t="shared" si="9"/>
        <v>313.64</v>
      </c>
      <c r="T34" s="35">
        <f t="shared" si="10"/>
        <v>124.84</v>
      </c>
      <c r="U34" s="34">
        <f t="shared" si="11"/>
        <v>11.76</v>
      </c>
      <c r="V34" s="35">
        <f t="shared" si="12"/>
        <v>209</v>
      </c>
      <c r="W34" s="35">
        <f t="shared" si="13"/>
        <v>0</v>
      </c>
      <c r="X34" s="34">
        <f t="shared" si="14"/>
        <v>659.24</v>
      </c>
      <c r="Y34" s="34">
        <f t="shared" si="15"/>
        <v>2069.36</v>
      </c>
      <c r="Z34" s="34"/>
      <c r="AA34" s="45" t="s">
        <v>53</v>
      </c>
      <c r="AB34" s="46">
        <f t="shared" ref="AB34:AH34" si="46">K34+R34</f>
        <v>47.05</v>
      </c>
      <c r="AC34" s="46">
        <f t="shared" si="46"/>
        <v>940.93</v>
      </c>
      <c r="AD34" s="46">
        <f t="shared" si="46"/>
        <v>624.18</v>
      </c>
      <c r="AE34" s="46">
        <f t="shared" si="46"/>
        <v>39.2</v>
      </c>
      <c r="AF34" s="46">
        <f t="shared" si="46"/>
        <v>418</v>
      </c>
      <c r="AG34" s="46">
        <f t="shared" si="46"/>
        <v>0</v>
      </c>
      <c r="AH34" s="46">
        <f t="shared" si="46"/>
        <v>2069.36</v>
      </c>
      <c r="AI34" s="45" t="s">
        <v>35</v>
      </c>
    </row>
    <row r="35" s="15" customFormat="1" ht="16" customHeight="1" spans="1:35">
      <c r="A35" s="33">
        <f t="shared" si="0"/>
        <v>32</v>
      </c>
      <c r="B35" s="34" t="s">
        <v>181</v>
      </c>
      <c r="C35" s="34" t="s">
        <v>182</v>
      </c>
      <c r="D35" s="36" t="s">
        <v>183</v>
      </c>
      <c r="E35" s="34">
        <v>3920.55</v>
      </c>
      <c r="F35" s="34">
        <v>3920.55</v>
      </c>
      <c r="G35" s="35">
        <v>6241.75</v>
      </c>
      <c r="H35" s="34">
        <v>3920.55</v>
      </c>
      <c r="I35" s="35">
        <v>2544</v>
      </c>
      <c r="J35" s="35"/>
      <c r="K35" s="34">
        <f t="shared" si="1"/>
        <v>47.05</v>
      </c>
      <c r="L35" s="34">
        <f t="shared" si="2"/>
        <v>627.29</v>
      </c>
      <c r="M35" s="35">
        <f t="shared" si="3"/>
        <v>499.34</v>
      </c>
      <c r="N35" s="34">
        <f t="shared" si="4"/>
        <v>27.44</v>
      </c>
      <c r="O35" s="35">
        <f t="shared" si="5"/>
        <v>127.2</v>
      </c>
      <c r="P35" s="35">
        <f t="shared" si="6"/>
        <v>0</v>
      </c>
      <c r="Q35" s="35">
        <f t="shared" si="7"/>
        <v>1328.32</v>
      </c>
      <c r="R35" s="34">
        <f t="shared" si="8"/>
        <v>0</v>
      </c>
      <c r="S35" s="34">
        <f t="shared" si="9"/>
        <v>313.64</v>
      </c>
      <c r="T35" s="35">
        <f t="shared" si="10"/>
        <v>124.84</v>
      </c>
      <c r="U35" s="34">
        <f t="shared" si="11"/>
        <v>11.76</v>
      </c>
      <c r="V35" s="35">
        <f t="shared" si="12"/>
        <v>127.2</v>
      </c>
      <c r="W35" s="35">
        <f t="shared" si="13"/>
        <v>0</v>
      </c>
      <c r="X35" s="34">
        <f t="shared" si="14"/>
        <v>577.44</v>
      </c>
      <c r="Y35" s="34">
        <f t="shared" si="15"/>
        <v>1905.76</v>
      </c>
      <c r="Z35" s="34"/>
      <c r="AA35" s="45" t="s">
        <v>61</v>
      </c>
      <c r="AB35" s="46">
        <f t="shared" ref="AB35:AH35" si="47">K35+R35</f>
        <v>47.05</v>
      </c>
      <c r="AC35" s="46">
        <f t="shared" si="47"/>
        <v>940.93</v>
      </c>
      <c r="AD35" s="46">
        <f t="shared" si="47"/>
        <v>624.18</v>
      </c>
      <c r="AE35" s="46">
        <f t="shared" si="47"/>
        <v>39.2</v>
      </c>
      <c r="AF35" s="46">
        <f t="shared" si="47"/>
        <v>254.4</v>
      </c>
      <c r="AG35" s="46">
        <f t="shared" si="47"/>
        <v>0</v>
      </c>
      <c r="AH35" s="46">
        <f t="shared" si="47"/>
        <v>1905.76</v>
      </c>
      <c r="AI35" s="45" t="s">
        <v>36</v>
      </c>
    </row>
    <row r="36" s="15" customFormat="1" ht="16" customHeight="1" spans="1:35">
      <c r="A36" s="33">
        <f t="shared" si="0"/>
        <v>33</v>
      </c>
      <c r="B36" s="34" t="s">
        <v>184</v>
      </c>
      <c r="C36" s="34" t="s">
        <v>185</v>
      </c>
      <c r="D36" s="36" t="s">
        <v>186</v>
      </c>
      <c r="E36" s="34">
        <v>3920.55</v>
      </c>
      <c r="F36" s="34">
        <v>3920.55</v>
      </c>
      <c r="G36" s="35">
        <v>6241.75</v>
      </c>
      <c r="H36" s="34">
        <v>3920.55</v>
      </c>
      <c r="I36" s="35">
        <v>3180</v>
      </c>
      <c r="J36" s="35"/>
      <c r="K36" s="34">
        <f t="shared" si="1"/>
        <v>47.05</v>
      </c>
      <c r="L36" s="34">
        <f t="shared" si="2"/>
        <v>627.29</v>
      </c>
      <c r="M36" s="35">
        <f t="shared" si="3"/>
        <v>499.34</v>
      </c>
      <c r="N36" s="34">
        <f t="shared" si="4"/>
        <v>27.44</v>
      </c>
      <c r="O36" s="35">
        <f t="shared" si="5"/>
        <v>159</v>
      </c>
      <c r="P36" s="35">
        <f t="shared" si="6"/>
        <v>0</v>
      </c>
      <c r="Q36" s="35">
        <f t="shared" si="7"/>
        <v>1360.12</v>
      </c>
      <c r="R36" s="34">
        <f t="shared" si="8"/>
        <v>0</v>
      </c>
      <c r="S36" s="34">
        <f t="shared" si="9"/>
        <v>313.64</v>
      </c>
      <c r="T36" s="35">
        <f t="shared" si="10"/>
        <v>124.84</v>
      </c>
      <c r="U36" s="34">
        <f t="shared" si="11"/>
        <v>11.76</v>
      </c>
      <c r="V36" s="35">
        <f t="shared" si="12"/>
        <v>159</v>
      </c>
      <c r="W36" s="35">
        <f t="shared" si="13"/>
        <v>0</v>
      </c>
      <c r="X36" s="34">
        <f t="shared" si="14"/>
        <v>609.24</v>
      </c>
      <c r="Y36" s="34">
        <f t="shared" si="15"/>
        <v>1969.36</v>
      </c>
      <c r="Z36" s="34"/>
      <c r="AA36" s="45" t="s">
        <v>47</v>
      </c>
      <c r="AB36" s="46">
        <f t="shared" ref="AB36:AH36" si="48">K36+R36</f>
        <v>47.05</v>
      </c>
      <c r="AC36" s="46">
        <f t="shared" si="48"/>
        <v>940.93</v>
      </c>
      <c r="AD36" s="46">
        <f t="shared" si="48"/>
        <v>624.18</v>
      </c>
      <c r="AE36" s="46">
        <f t="shared" si="48"/>
        <v>39.2</v>
      </c>
      <c r="AF36" s="46">
        <f t="shared" si="48"/>
        <v>318</v>
      </c>
      <c r="AG36" s="46">
        <f t="shared" si="48"/>
        <v>0</v>
      </c>
      <c r="AH36" s="46">
        <f t="shared" si="48"/>
        <v>1969.36</v>
      </c>
      <c r="AI36" s="45" t="s">
        <v>36</v>
      </c>
    </row>
    <row r="37" s="15" customFormat="1" ht="16" customHeight="1" spans="1:35">
      <c r="A37" s="33">
        <f t="shared" si="0"/>
        <v>34</v>
      </c>
      <c r="B37" s="34" t="s">
        <v>187</v>
      </c>
      <c r="C37" s="34" t="s">
        <v>188</v>
      </c>
      <c r="D37" s="36" t="s">
        <v>189</v>
      </c>
      <c r="E37" s="34">
        <v>4500</v>
      </c>
      <c r="F37" s="34">
        <v>4500</v>
      </c>
      <c r="G37" s="35">
        <v>6241.75</v>
      </c>
      <c r="H37" s="34">
        <v>4500</v>
      </c>
      <c r="I37" s="35">
        <v>4180</v>
      </c>
      <c r="J37" s="35"/>
      <c r="K37" s="34">
        <f t="shared" si="1"/>
        <v>54</v>
      </c>
      <c r="L37" s="34">
        <f t="shared" si="2"/>
        <v>720</v>
      </c>
      <c r="M37" s="35">
        <f t="shared" si="3"/>
        <v>499.34</v>
      </c>
      <c r="N37" s="34">
        <f t="shared" si="4"/>
        <v>31.5</v>
      </c>
      <c r="O37" s="35">
        <f t="shared" si="5"/>
        <v>209</v>
      </c>
      <c r="P37" s="35">
        <f t="shared" si="6"/>
        <v>0</v>
      </c>
      <c r="Q37" s="35">
        <f t="shared" si="7"/>
        <v>1513.84</v>
      </c>
      <c r="R37" s="34">
        <f t="shared" si="8"/>
        <v>0</v>
      </c>
      <c r="S37" s="34">
        <f t="shared" si="9"/>
        <v>360</v>
      </c>
      <c r="T37" s="35">
        <f t="shared" si="10"/>
        <v>124.84</v>
      </c>
      <c r="U37" s="34">
        <f t="shared" si="11"/>
        <v>13.5</v>
      </c>
      <c r="V37" s="35">
        <f t="shared" si="12"/>
        <v>209</v>
      </c>
      <c r="W37" s="35">
        <f t="shared" si="13"/>
        <v>0</v>
      </c>
      <c r="X37" s="34">
        <f t="shared" si="14"/>
        <v>707.34</v>
      </c>
      <c r="Y37" s="34">
        <f t="shared" si="15"/>
        <v>2221.18</v>
      </c>
      <c r="Z37" s="34"/>
      <c r="AA37" s="45" t="s">
        <v>76</v>
      </c>
      <c r="AB37" s="46">
        <f t="shared" ref="AB37:AH37" si="49">K37+R37</f>
        <v>54</v>
      </c>
      <c r="AC37" s="46">
        <f t="shared" si="49"/>
        <v>1080</v>
      </c>
      <c r="AD37" s="46">
        <f t="shared" si="49"/>
        <v>624.18</v>
      </c>
      <c r="AE37" s="46">
        <f t="shared" si="49"/>
        <v>45</v>
      </c>
      <c r="AF37" s="46">
        <f t="shared" si="49"/>
        <v>418</v>
      </c>
      <c r="AG37" s="46">
        <f t="shared" si="49"/>
        <v>0</v>
      </c>
      <c r="AH37" s="46">
        <f t="shared" si="49"/>
        <v>2221.18</v>
      </c>
      <c r="AI37" s="45" t="s">
        <v>31</v>
      </c>
    </row>
    <row r="38" s="15" customFormat="1" ht="16" customHeight="1" spans="1:35">
      <c r="A38" s="33">
        <f t="shared" si="0"/>
        <v>35</v>
      </c>
      <c r="B38" s="34" t="s">
        <v>190</v>
      </c>
      <c r="C38" s="34" t="s">
        <v>191</v>
      </c>
      <c r="D38" s="36" t="s">
        <v>192</v>
      </c>
      <c r="E38" s="34">
        <v>3920.55</v>
      </c>
      <c r="F38" s="34">
        <v>3920.55</v>
      </c>
      <c r="G38" s="35">
        <v>6241.75</v>
      </c>
      <c r="H38" s="34">
        <v>3920.55</v>
      </c>
      <c r="I38" s="35">
        <v>3180</v>
      </c>
      <c r="J38" s="35"/>
      <c r="K38" s="34">
        <f t="shared" si="1"/>
        <v>47.05</v>
      </c>
      <c r="L38" s="34">
        <f t="shared" si="2"/>
        <v>627.29</v>
      </c>
      <c r="M38" s="35">
        <f t="shared" si="3"/>
        <v>499.34</v>
      </c>
      <c r="N38" s="34">
        <f t="shared" si="4"/>
        <v>27.44</v>
      </c>
      <c r="O38" s="35">
        <f t="shared" si="5"/>
        <v>159</v>
      </c>
      <c r="P38" s="35">
        <f t="shared" si="6"/>
        <v>0</v>
      </c>
      <c r="Q38" s="35">
        <f t="shared" si="7"/>
        <v>1360.12</v>
      </c>
      <c r="R38" s="34">
        <f t="shared" si="8"/>
        <v>0</v>
      </c>
      <c r="S38" s="34">
        <f t="shared" si="9"/>
        <v>313.64</v>
      </c>
      <c r="T38" s="35">
        <f t="shared" si="10"/>
        <v>124.84</v>
      </c>
      <c r="U38" s="34">
        <f t="shared" si="11"/>
        <v>11.76</v>
      </c>
      <c r="V38" s="35">
        <f t="shared" si="12"/>
        <v>159</v>
      </c>
      <c r="W38" s="35">
        <f t="shared" si="13"/>
        <v>0</v>
      </c>
      <c r="X38" s="34">
        <f t="shared" si="14"/>
        <v>609.24</v>
      </c>
      <c r="Y38" s="34">
        <f t="shared" si="15"/>
        <v>1969.36</v>
      </c>
      <c r="Z38" s="34"/>
      <c r="AA38" s="45" t="s">
        <v>68</v>
      </c>
      <c r="AB38" s="46">
        <f t="shared" ref="AB38:AH38" si="50">K38+R38</f>
        <v>47.05</v>
      </c>
      <c r="AC38" s="46">
        <f t="shared" si="50"/>
        <v>940.93</v>
      </c>
      <c r="AD38" s="46">
        <f t="shared" si="50"/>
        <v>624.18</v>
      </c>
      <c r="AE38" s="46">
        <f t="shared" si="50"/>
        <v>39.2</v>
      </c>
      <c r="AF38" s="46">
        <f t="shared" si="50"/>
        <v>318</v>
      </c>
      <c r="AG38" s="46">
        <f t="shared" si="50"/>
        <v>0</v>
      </c>
      <c r="AH38" s="46">
        <f t="shared" si="50"/>
        <v>1969.36</v>
      </c>
      <c r="AI38" s="45" t="s">
        <v>34</v>
      </c>
    </row>
    <row r="39" s="15" customFormat="1" ht="16" customHeight="1" spans="1:35">
      <c r="A39" s="33">
        <f t="shared" si="0"/>
        <v>36</v>
      </c>
      <c r="B39" s="34" t="s">
        <v>148</v>
      </c>
      <c r="C39" s="34" t="s">
        <v>193</v>
      </c>
      <c r="D39" s="36" t="s">
        <v>194</v>
      </c>
      <c r="E39" s="34">
        <v>3920.55</v>
      </c>
      <c r="F39" s="34">
        <v>3920.55</v>
      </c>
      <c r="G39" s="35">
        <v>6241.75</v>
      </c>
      <c r="H39" s="34">
        <v>3920.55</v>
      </c>
      <c r="I39" s="35">
        <v>3180</v>
      </c>
      <c r="J39" s="35"/>
      <c r="K39" s="34">
        <f t="shared" si="1"/>
        <v>47.05</v>
      </c>
      <c r="L39" s="34">
        <f t="shared" si="2"/>
        <v>627.29</v>
      </c>
      <c r="M39" s="35">
        <f t="shared" si="3"/>
        <v>499.34</v>
      </c>
      <c r="N39" s="34">
        <f t="shared" si="4"/>
        <v>27.44</v>
      </c>
      <c r="O39" s="35">
        <f t="shared" si="5"/>
        <v>159</v>
      </c>
      <c r="P39" s="35">
        <f t="shared" si="6"/>
        <v>0</v>
      </c>
      <c r="Q39" s="35">
        <f t="shared" si="7"/>
        <v>1360.12</v>
      </c>
      <c r="R39" s="34">
        <f t="shared" si="8"/>
        <v>0</v>
      </c>
      <c r="S39" s="34">
        <f t="shared" si="9"/>
        <v>313.64</v>
      </c>
      <c r="T39" s="35">
        <f t="shared" si="10"/>
        <v>124.84</v>
      </c>
      <c r="U39" s="34">
        <f t="shared" si="11"/>
        <v>11.76</v>
      </c>
      <c r="V39" s="35">
        <f t="shared" si="12"/>
        <v>159</v>
      </c>
      <c r="W39" s="35">
        <f t="shared" si="13"/>
        <v>0</v>
      </c>
      <c r="X39" s="34">
        <f t="shared" si="14"/>
        <v>609.24</v>
      </c>
      <c r="Y39" s="34">
        <f t="shared" si="15"/>
        <v>1969.36</v>
      </c>
      <c r="Z39" s="34"/>
      <c r="AA39" s="45" t="s">
        <v>72</v>
      </c>
      <c r="AB39" s="46">
        <f t="shared" ref="AB39:AH39" si="51">K39+R39</f>
        <v>47.05</v>
      </c>
      <c r="AC39" s="46">
        <f t="shared" si="51"/>
        <v>940.93</v>
      </c>
      <c r="AD39" s="46">
        <f t="shared" si="51"/>
        <v>624.18</v>
      </c>
      <c r="AE39" s="46">
        <f t="shared" si="51"/>
        <v>39.2</v>
      </c>
      <c r="AF39" s="46">
        <f t="shared" si="51"/>
        <v>318</v>
      </c>
      <c r="AG39" s="46">
        <f t="shared" si="51"/>
        <v>0</v>
      </c>
      <c r="AH39" s="46">
        <f t="shared" si="51"/>
        <v>1969.36</v>
      </c>
      <c r="AI39" s="45" t="s">
        <v>36</v>
      </c>
    </row>
    <row r="40" s="15" customFormat="1" ht="16" customHeight="1" spans="1:35">
      <c r="A40" s="33">
        <f t="shared" si="0"/>
        <v>37</v>
      </c>
      <c r="B40" s="34" t="s">
        <v>190</v>
      </c>
      <c r="C40" s="34" t="s">
        <v>195</v>
      </c>
      <c r="D40" s="36" t="s">
        <v>196</v>
      </c>
      <c r="E40" s="34">
        <v>3920.55</v>
      </c>
      <c r="F40" s="34">
        <v>3920.55</v>
      </c>
      <c r="G40" s="35">
        <v>6241.75</v>
      </c>
      <c r="H40" s="34">
        <v>3920.55</v>
      </c>
      <c r="I40" s="35">
        <v>3180</v>
      </c>
      <c r="J40" s="35"/>
      <c r="K40" s="34">
        <f t="shared" si="1"/>
        <v>47.05</v>
      </c>
      <c r="L40" s="34">
        <f t="shared" si="2"/>
        <v>627.29</v>
      </c>
      <c r="M40" s="35">
        <f t="shared" si="3"/>
        <v>499.34</v>
      </c>
      <c r="N40" s="34">
        <f t="shared" si="4"/>
        <v>27.44</v>
      </c>
      <c r="O40" s="35">
        <f t="shared" si="5"/>
        <v>159</v>
      </c>
      <c r="P40" s="35">
        <f t="shared" si="6"/>
        <v>0</v>
      </c>
      <c r="Q40" s="35">
        <f t="shared" si="7"/>
        <v>1360.12</v>
      </c>
      <c r="R40" s="34">
        <f t="shared" si="8"/>
        <v>0</v>
      </c>
      <c r="S40" s="34">
        <f t="shared" si="9"/>
        <v>313.64</v>
      </c>
      <c r="T40" s="35">
        <f t="shared" si="10"/>
        <v>124.84</v>
      </c>
      <c r="U40" s="34">
        <f t="shared" si="11"/>
        <v>11.76</v>
      </c>
      <c r="V40" s="35">
        <f t="shared" si="12"/>
        <v>159</v>
      </c>
      <c r="W40" s="35">
        <f t="shared" si="13"/>
        <v>0</v>
      </c>
      <c r="X40" s="34">
        <f t="shared" si="14"/>
        <v>609.24</v>
      </c>
      <c r="Y40" s="34">
        <f t="shared" si="15"/>
        <v>1969.36</v>
      </c>
      <c r="Z40" s="34"/>
      <c r="AA40" s="45" t="s">
        <v>49</v>
      </c>
      <c r="AB40" s="46">
        <f t="shared" ref="AB40:AH40" si="52">K40+R40</f>
        <v>47.05</v>
      </c>
      <c r="AC40" s="46">
        <f t="shared" si="52"/>
        <v>940.93</v>
      </c>
      <c r="AD40" s="46">
        <f t="shared" si="52"/>
        <v>624.18</v>
      </c>
      <c r="AE40" s="46">
        <f t="shared" si="52"/>
        <v>39.2</v>
      </c>
      <c r="AF40" s="46">
        <f t="shared" si="52"/>
        <v>318</v>
      </c>
      <c r="AG40" s="46">
        <f t="shared" si="52"/>
        <v>0</v>
      </c>
      <c r="AH40" s="46">
        <f t="shared" si="52"/>
        <v>1969.36</v>
      </c>
      <c r="AI40" s="45" t="s">
        <v>34</v>
      </c>
    </row>
    <row r="41" s="15" customFormat="1" ht="16" customHeight="1" spans="1:35">
      <c r="A41" s="33">
        <f t="shared" si="0"/>
        <v>38</v>
      </c>
      <c r="B41" s="34" t="s">
        <v>108</v>
      </c>
      <c r="C41" s="34" t="s">
        <v>197</v>
      </c>
      <c r="D41" s="36" t="s">
        <v>198</v>
      </c>
      <c r="E41" s="34">
        <v>3920.55</v>
      </c>
      <c r="F41" s="34">
        <v>3920.55</v>
      </c>
      <c r="G41" s="35">
        <v>6241.75</v>
      </c>
      <c r="H41" s="34">
        <v>3920.55</v>
      </c>
      <c r="I41" s="35">
        <v>4180</v>
      </c>
      <c r="J41" s="35"/>
      <c r="K41" s="34">
        <f t="shared" si="1"/>
        <v>47.05</v>
      </c>
      <c r="L41" s="34">
        <f t="shared" si="2"/>
        <v>627.29</v>
      </c>
      <c r="M41" s="35">
        <f t="shared" si="3"/>
        <v>499.34</v>
      </c>
      <c r="N41" s="34">
        <f t="shared" si="4"/>
        <v>27.44</v>
      </c>
      <c r="O41" s="35">
        <f t="shared" si="5"/>
        <v>209</v>
      </c>
      <c r="P41" s="35">
        <f t="shared" si="6"/>
        <v>0</v>
      </c>
      <c r="Q41" s="35">
        <f t="shared" si="7"/>
        <v>1410.12</v>
      </c>
      <c r="R41" s="34">
        <f t="shared" si="8"/>
        <v>0</v>
      </c>
      <c r="S41" s="34">
        <f t="shared" si="9"/>
        <v>313.64</v>
      </c>
      <c r="T41" s="35">
        <f t="shared" si="10"/>
        <v>124.84</v>
      </c>
      <c r="U41" s="34">
        <f t="shared" si="11"/>
        <v>11.76</v>
      </c>
      <c r="V41" s="35">
        <f t="shared" si="12"/>
        <v>209</v>
      </c>
      <c r="W41" s="35">
        <f t="shared" si="13"/>
        <v>0</v>
      </c>
      <c r="X41" s="34">
        <f t="shared" si="14"/>
        <v>659.24</v>
      </c>
      <c r="Y41" s="34">
        <f t="shared" si="15"/>
        <v>2069.36</v>
      </c>
      <c r="Z41" s="34"/>
      <c r="AA41" s="45" t="s">
        <v>53</v>
      </c>
      <c r="AB41" s="46">
        <f t="shared" ref="AB41:AH41" si="53">K41+R41</f>
        <v>47.05</v>
      </c>
      <c r="AC41" s="46">
        <f t="shared" si="53"/>
        <v>940.93</v>
      </c>
      <c r="AD41" s="46">
        <f t="shared" si="53"/>
        <v>624.18</v>
      </c>
      <c r="AE41" s="46">
        <f t="shared" si="53"/>
        <v>39.2</v>
      </c>
      <c r="AF41" s="46">
        <f t="shared" si="53"/>
        <v>418</v>
      </c>
      <c r="AG41" s="46">
        <f t="shared" si="53"/>
        <v>0</v>
      </c>
      <c r="AH41" s="46">
        <f t="shared" si="53"/>
        <v>2069.36</v>
      </c>
      <c r="AI41" s="45" t="s">
        <v>35</v>
      </c>
    </row>
    <row r="42" s="15" customFormat="1" ht="16" customHeight="1" spans="1:35">
      <c r="A42" s="33">
        <f t="shared" si="0"/>
        <v>39</v>
      </c>
      <c r="B42" s="34" t="s">
        <v>143</v>
      </c>
      <c r="C42" s="34" t="s">
        <v>199</v>
      </c>
      <c r="D42" s="36" t="s">
        <v>200</v>
      </c>
      <c r="E42" s="34">
        <v>3920.55</v>
      </c>
      <c r="F42" s="34">
        <v>3920.55</v>
      </c>
      <c r="G42" s="35">
        <v>6241.75</v>
      </c>
      <c r="H42" s="34">
        <v>3920.55</v>
      </c>
      <c r="I42" s="35">
        <v>3180</v>
      </c>
      <c r="J42" s="35"/>
      <c r="K42" s="34">
        <f t="shared" si="1"/>
        <v>47.05</v>
      </c>
      <c r="L42" s="34">
        <f t="shared" si="2"/>
        <v>627.29</v>
      </c>
      <c r="M42" s="35">
        <f t="shared" si="3"/>
        <v>499.34</v>
      </c>
      <c r="N42" s="34">
        <f t="shared" si="4"/>
        <v>27.44</v>
      </c>
      <c r="O42" s="35">
        <f t="shared" si="5"/>
        <v>159</v>
      </c>
      <c r="P42" s="35">
        <f t="shared" si="6"/>
        <v>0</v>
      </c>
      <c r="Q42" s="35">
        <f t="shared" si="7"/>
        <v>1360.12</v>
      </c>
      <c r="R42" s="34">
        <f t="shared" si="8"/>
        <v>0</v>
      </c>
      <c r="S42" s="34">
        <f t="shared" si="9"/>
        <v>313.64</v>
      </c>
      <c r="T42" s="35">
        <f t="shared" si="10"/>
        <v>124.84</v>
      </c>
      <c r="U42" s="34">
        <f t="shared" si="11"/>
        <v>11.76</v>
      </c>
      <c r="V42" s="35">
        <f t="shared" si="12"/>
        <v>159</v>
      </c>
      <c r="W42" s="35">
        <f t="shared" si="13"/>
        <v>0</v>
      </c>
      <c r="X42" s="34">
        <f t="shared" si="14"/>
        <v>609.24</v>
      </c>
      <c r="Y42" s="34">
        <f t="shared" si="15"/>
        <v>1969.36</v>
      </c>
      <c r="Z42" s="34"/>
      <c r="AA42" s="45" t="s">
        <v>77</v>
      </c>
      <c r="AB42" s="46">
        <f t="shared" ref="AB42:AH42" si="54">K42+R42</f>
        <v>47.05</v>
      </c>
      <c r="AC42" s="46">
        <f t="shared" si="54"/>
        <v>940.93</v>
      </c>
      <c r="AD42" s="46">
        <f t="shared" si="54"/>
        <v>624.18</v>
      </c>
      <c r="AE42" s="46">
        <f t="shared" si="54"/>
        <v>39.2</v>
      </c>
      <c r="AF42" s="46">
        <f t="shared" si="54"/>
        <v>318</v>
      </c>
      <c r="AG42" s="46">
        <f t="shared" si="54"/>
        <v>0</v>
      </c>
      <c r="AH42" s="46">
        <f t="shared" si="54"/>
        <v>1969.36</v>
      </c>
      <c r="AI42" s="45" t="s">
        <v>31</v>
      </c>
    </row>
    <row r="43" s="15" customFormat="1" ht="16" customHeight="1" spans="1:35">
      <c r="A43" s="33">
        <f t="shared" si="0"/>
        <v>40</v>
      </c>
      <c r="B43" s="34" t="s">
        <v>190</v>
      </c>
      <c r="C43" s="34" t="s">
        <v>201</v>
      </c>
      <c r="D43" s="36" t="s">
        <v>202</v>
      </c>
      <c r="E43" s="34">
        <v>3920.55</v>
      </c>
      <c r="F43" s="34">
        <v>3920.55</v>
      </c>
      <c r="G43" s="35">
        <v>6241.75</v>
      </c>
      <c r="H43" s="34">
        <v>3920.55</v>
      </c>
      <c r="I43" s="35">
        <v>3180</v>
      </c>
      <c r="J43" s="35"/>
      <c r="K43" s="34">
        <f t="shared" si="1"/>
        <v>47.05</v>
      </c>
      <c r="L43" s="34">
        <f t="shared" si="2"/>
        <v>627.29</v>
      </c>
      <c r="M43" s="35">
        <f t="shared" si="3"/>
        <v>499.34</v>
      </c>
      <c r="N43" s="34">
        <f t="shared" si="4"/>
        <v>27.44</v>
      </c>
      <c r="O43" s="35">
        <f t="shared" si="5"/>
        <v>159</v>
      </c>
      <c r="P43" s="35">
        <f t="shared" si="6"/>
        <v>0</v>
      </c>
      <c r="Q43" s="35">
        <f t="shared" si="7"/>
        <v>1360.12</v>
      </c>
      <c r="R43" s="34">
        <f t="shared" si="8"/>
        <v>0</v>
      </c>
      <c r="S43" s="34">
        <f t="shared" si="9"/>
        <v>313.64</v>
      </c>
      <c r="T43" s="35">
        <f t="shared" si="10"/>
        <v>124.84</v>
      </c>
      <c r="U43" s="34">
        <f t="shared" si="11"/>
        <v>11.76</v>
      </c>
      <c r="V43" s="35">
        <f t="shared" si="12"/>
        <v>159</v>
      </c>
      <c r="W43" s="35">
        <f t="shared" si="13"/>
        <v>0</v>
      </c>
      <c r="X43" s="34">
        <f t="shared" si="14"/>
        <v>609.24</v>
      </c>
      <c r="Y43" s="34">
        <f t="shared" si="15"/>
        <v>1969.36</v>
      </c>
      <c r="Z43" s="34"/>
      <c r="AA43" s="45" t="s">
        <v>62</v>
      </c>
      <c r="AB43" s="46">
        <f t="shared" ref="AB43:AH43" si="55">K43+R43</f>
        <v>47.05</v>
      </c>
      <c r="AC43" s="46">
        <f t="shared" si="55"/>
        <v>940.93</v>
      </c>
      <c r="AD43" s="46">
        <f t="shared" si="55"/>
        <v>624.18</v>
      </c>
      <c r="AE43" s="46">
        <f t="shared" si="55"/>
        <v>39.2</v>
      </c>
      <c r="AF43" s="46">
        <f t="shared" si="55"/>
        <v>318</v>
      </c>
      <c r="AG43" s="46">
        <f t="shared" si="55"/>
        <v>0</v>
      </c>
      <c r="AH43" s="46">
        <f t="shared" si="55"/>
        <v>1969.36</v>
      </c>
      <c r="AI43" s="45" t="s">
        <v>36</v>
      </c>
    </row>
    <row r="44" s="15" customFormat="1" ht="16" customHeight="1" spans="1:35">
      <c r="A44" s="33">
        <f t="shared" si="0"/>
        <v>41</v>
      </c>
      <c r="B44" s="34" t="s">
        <v>190</v>
      </c>
      <c r="C44" s="34" t="s">
        <v>203</v>
      </c>
      <c r="D44" s="36" t="s">
        <v>204</v>
      </c>
      <c r="E44" s="34">
        <v>3920.55</v>
      </c>
      <c r="F44" s="34">
        <v>3920.55</v>
      </c>
      <c r="G44" s="35">
        <v>6241.75</v>
      </c>
      <c r="H44" s="34">
        <v>3920.55</v>
      </c>
      <c r="I44" s="35">
        <v>3180</v>
      </c>
      <c r="J44" s="35"/>
      <c r="K44" s="34">
        <f t="shared" si="1"/>
        <v>47.05</v>
      </c>
      <c r="L44" s="34">
        <f t="shared" si="2"/>
        <v>627.29</v>
      </c>
      <c r="M44" s="35">
        <f t="shared" si="3"/>
        <v>499.34</v>
      </c>
      <c r="N44" s="34">
        <f t="shared" si="4"/>
        <v>27.44</v>
      </c>
      <c r="O44" s="35">
        <f t="shared" si="5"/>
        <v>159</v>
      </c>
      <c r="P44" s="35">
        <f t="shared" si="6"/>
        <v>0</v>
      </c>
      <c r="Q44" s="35">
        <f t="shared" si="7"/>
        <v>1360.12</v>
      </c>
      <c r="R44" s="34">
        <f t="shared" si="8"/>
        <v>0</v>
      </c>
      <c r="S44" s="34">
        <f t="shared" si="9"/>
        <v>313.64</v>
      </c>
      <c r="T44" s="35">
        <f t="shared" si="10"/>
        <v>124.84</v>
      </c>
      <c r="U44" s="34">
        <f t="shared" si="11"/>
        <v>11.76</v>
      </c>
      <c r="V44" s="35">
        <f t="shared" si="12"/>
        <v>159</v>
      </c>
      <c r="W44" s="35">
        <f t="shared" si="13"/>
        <v>0</v>
      </c>
      <c r="X44" s="34">
        <f t="shared" si="14"/>
        <v>609.24</v>
      </c>
      <c r="Y44" s="34">
        <f t="shared" si="15"/>
        <v>1969.36</v>
      </c>
      <c r="Z44" s="34"/>
      <c r="AA44" s="45" t="s">
        <v>68</v>
      </c>
      <c r="AB44" s="46">
        <f t="shared" ref="AB44:AH44" si="56">K44+R44</f>
        <v>47.05</v>
      </c>
      <c r="AC44" s="46">
        <f t="shared" si="56"/>
        <v>940.93</v>
      </c>
      <c r="AD44" s="46">
        <f t="shared" si="56"/>
        <v>624.18</v>
      </c>
      <c r="AE44" s="46">
        <f t="shared" si="56"/>
        <v>39.2</v>
      </c>
      <c r="AF44" s="46">
        <f t="shared" si="56"/>
        <v>318</v>
      </c>
      <c r="AG44" s="46">
        <f t="shared" si="56"/>
        <v>0</v>
      </c>
      <c r="AH44" s="46">
        <f t="shared" si="56"/>
        <v>1969.36</v>
      </c>
      <c r="AI44" s="45" t="s">
        <v>34</v>
      </c>
    </row>
    <row r="45" s="15" customFormat="1" ht="16" customHeight="1" spans="1:35">
      <c r="A45" s="33">
        <f t="shared" si="0"/>
        <v>42</v>
      </c>
      <c r="B45" s="34" t="s">
        <v>148</v>
      </c>
      <c r="C45" s="34" t="s">
        <v>205</v>
      </c>
      <c r="D45" s="36" t="s">
        <v>206</v>
      </c>
      <c r="E45" s="34">
        <v>4200</v>
      </c>
      <c r="F45" s="34">
        <v>4200</v>
      </c>
      <c r="G45" s="35">
        <v>6241.75</v>
      </c>
      <c r="H45" s="34">
        <v>4200</v>
      </c>
      <c r="I45" s="35">
        <v>4180</v>
      </c>
      <c r="J45" s="35"/>
      <c r="K45" s="34">
        <f t="shared" si="1"/>
        <v>50.4</v>
      </c>
      <c r="L45" s="34">
        <f t="shared" si="2"/>
        <v>672</v>
      </c>
      <c r="M45" s="35">
        <f t="shared" si="3"/>
        <v>499.34</v>
      </c>
      <c r="N45" s="34">
        <f t="shared" si="4"/>
        <v>29.4</v>
      </c>
      <c r="O45" s="35">
        <f t="shared" si="5"/>
        <v>209</v>
      </c>
      <c r="P45" s="35">
        <f t="shared" si="6"/>
        <v>0</v>
      </c>
      <c r="Q45" s="35">
        <f t="shared" si="7"/>
        <v>1460.14</v>
      </c>
      <c r="R45" s="34">
        <f t="shared" si="8"/>
        <v>0</v>
      </c>
      <c r="S45" s="34">
        <f t="shared" si="9"/>
        <v>336</v>
      </c>
      <c r="T45" s="35">
        <f t="shared" si="10"/>
        <v>124.84</v>
      </c>
      <c r="U45" s="34">
        <f t="shared" si="11"/>
        <v>12.6</v>
      </c>
      <c r="V45" s="35">
        <f t="shared" si="12"/>
        <v>209</v>
      </c>
      <c r="W45" s="35">
        <f t="shared" si="13"/>
        <v>0</v>
      </c>
      <c r="X45" s="34">
        <f t="shared" si="14"/>
        <v>682.44</v>
      </c>
      <c r="Y45" s="34">
        <f t="shared" si="15"/>
        <v>2142.58</v>
      </c>
      <c r="Z45" s="34"/>
      <c r="AA45" s="45" t="s">
        <v>72</v>
      </c>
      <c r="AB45" s="46">
        <f t="shared" ref="AB45:AH45" si="57">K45+R45</f>
        <v>50.4</v>
      </c>
      <c r="AC45" s="46">
        <f t="shared" si="57"/>
        <v>1008</v>
      </c>
      <c r="AD45" s="46">
        <f t="shared" si="57"/>
        <v>624.18</v>
      </c>
      <c r="AE45" s="46">
        <f t="shared" si="57"/>
        <v>42</v>
      </c>
      <c r="AF45" s="46">
        <f t="shared" si="57"/>
        <v>418</v>
      </c>
      <c r="AG45" s="46">
        <f t="shared" si="57"/>
        <v>0</v>
      </c>
      <c r="AH45" s="46">
        <f t="shared" si="57"/>
        <v>2142.58</v>
      </c>
      <c r="AI45" s="45" t="s">
        <v>36</v>
      </c>
    </row>
    <row r="46" s="15" customFormat="1" ht="16" customHeight="1" spans="1:35">
      <c r="A46" s="33">
        <f t="shared" si="0"/>
        <v>43</v>
      </c>
      <c r="B46" s="34" t="s">
        <v>190</v>
      </c>
      <c r="C46" s="34" t="s">
        <v>207</v>
      </c>
      <c r="D46" s="36" t="s">
        <v>208</v>
      </c>
      <c r="E46" s="34">
        <v>3920.55</v>
      </c>
      <c r="F46" s="34">
        <v>3920.55</v>
      </c>
      <c r="G46" s="35">
        <v>6241.75</v>
      </c>
      <c r="H46" s="34">
        <v>3920.55</v>
      </c>
      <c r="I46" s="35">
        <v>4180</v>
      </c>
      <c r="J46" s="35"/>
      <c r="K46" s="34">
        <f t="shared" si="1"/>
        <v>47.05</v>
      </c>
      <c r="L46" s="34">
        <f t="shared" si="2"/>
        <v>627.29</v>
      </c>
      <c r="M46" s="35">
        <f t="shared" si="3"/>
        <v>499.34</v>
      </c>
      <c r="N46" s="34">
        <f t="shared" si="4"/>
        <v>27.44</v>
      </c>
      <c r="O46" s="35">
        <f t="shared" si="5"/>
        <v>209</v>
      </c>
      <c r="P46" s="35">
        <f t="shared" si="6"/>
        <v>0</v>
      </c>
      <c r="Q46" s="35">
        <f t="shared" si="7"/>
        <v>1410.12</v>
      </c>
      <c r="R46" s="34">
        <f t="shared" si="8"/>
        <v>0</v>
      </c>
      <c r="S46" s="34">
        <f t="shared" si="9"/>
        <v>313.64</v>
      </c>
      <c r="T46" s="35">
        <f t="shared" si="10"/>
        <v>124.84</v>
      </c>
      <c r="U46" s="34">
        <f t="shared" si="11"/>
        <v>11.76</v>
      </c>
      <c r="V46" s="35">
        <f t="shared" si="12"/>
        <v>209</v>
      </c>
      <c r="W46" s="35">
        <f t="shared" si="13"/>
        <v>0</v>
      </c>
      <c r="X46" s="34">
        <f t="shared" si="14"/>
        <v>659.24</v>
      </c>
      <c r="Y46" s="34">
        <f t="shared" si="15"/>
        <v>2069.36</v>
      </c>
      <c r="Z46" s="34"/>
      <c r="AA46" s="45" t="s">
        <v>68</v>
      </c>
      <c r="AB46" s="46">
        <f t="shared" ref="AB46:AH46" si="58">K46+R46</f>
        <v>47.05</v>
      </c>
      <c r="AC46" s="46">
        <f t="shared" si="58"/>
        <v>940.93</v>
      </c>
      <c r="AD46" s="46">
        <f t="shared" si="58"/>
        <v>624.18</v>
      </c>
      <c r="AE46" s="46">
        <f t="shared" si="58"/>
        <v>39.2</v>
      </c>
      <c r="AF46" s="46">
        <f t="shared" si="58"/>
        <v>418</v>
      </c>
      <c r="AG46" s="46">
        <f t="shared" si="58"/>
        <v>0</v>
      </c>
      <c r="AH46" s="46">
        <f t="shared" si="58"/>
        <v>2069.36</v>
      </c>
      <c r="AI46" s="45" t="s">
        <v>34</v>
      </c>
    </row>
    <row r="47" s="15" customFormat="1" ht="16" customHeight="1" spans="1:35">
      <c r="A47" s="33">
        <f t="shared" si="0"/>
        <v>44</v>
      </c>
      <c r="B47" s="34" t="s">
        <v>190</v>
      </c>
      <c r="C47" s="34" t="s">
        <v>209</v>
      </c>
      <c r="D47" s="36" t="s">
        <v>210</v>
      </c>
      <c r="E47" s="34">
        <v>3920.55</v>
      </c>
      <c r="F47" s="34">
        <v>3920.55</v>
      </c>
      <c r="G47" s="35">
        <v>6241.75</v>
      </c>
      <c r="H47" s="34">
        <v>3920.55</v>
      </c>
      <c r="I47" s="35">
        <v>3180</v>
      </c>
      <c r="J47" s="35"/>
      <c r="K47" s="34">
        <f t="shared" si="1"/>
        <v>47.05</v>
      </c>
      <c r="L47" s="34">
        <f t="shared" si="2"/>
        <v>627.29</v>
      </c>
      <c r="M47" s="35">
        <f t="shared" si="3"/>
        <v>499.34</v>
      </c>
      <c r="N47" s="34">
        <f t="shared" si="4"/>
        <v>27.44</v>
      </c>
      <c r="O47" s="35">
        <f t="shared" si="5"/>
        <v>159</v>
      </c>
      <c r="P47" s="35">
        <f t="shared" si="6"/>
        <v>0</v>
      </c>
      <c r="Q47" s="35">
        <f t="shared" si="7"/>
        <v>1360.12</v>
      </c>
      <c r="R47" s="34">
        <f t="shared" si="8"/>
        <v>0</v>
      </c>
      <c r="S47" s="34">
        <f t="shared" si="9"/>
        <v>313.64</v>
      </c>
      <c r="T47" s="35">
        <f t="shared" si="10"/>
        <v>124.84</v>
      </c>
      <c r="U47" s="34">
        <f t="shared" si="11"/>
        <v>11.76</v>
      </c>
      <c r="V47" s="35">
        <f t="shared" si="12"/>
        <v>159</v>
      </c>
      <c r="W47" s="35">
        <f t="shared" si="13"/>
        <v>0</v>
      </c>
      <c r="X47" s="34">
        <f t="shared" si="14"/>
        <v>609.24</v>
      </c>
      <c r="Y47" s="34">
        <f t="shared" si="15"/>
        <v>1969.36</v>
      </c>
      <c r="Z47" s="34"/>
      <c r="AA47" s="45" t="s">
        <v>68</v>
      </c>
      <c r="AB47" s="46">
        <f t="shared" ref="AB47:AH47" si="59">K47+R47</f>
        <v>47.05</v>
      </c>
      <c r="AC47" s="46">
        <f t="shared" si="59"/>
        <v>940.93</v>
      </c>
      <c r="AD47" s="46">
        <f t="shared" si="59"/>
        <v>624.18</v>
      </c>
      <c r="AE47" s="46">
        <f t="shared" si="59"/>
        <v>39.2</v>
      </c>
      <c r="AF47" s="46">
        <f t="shared" si="59"/>
        <v>318</v>
      </c>
      <c r="AG47" s="46">
        <f t="shared" si="59"/>
        <v>0</v>
      </c>
      <c r="AH47" s="46">
        <f t="shared" si="59"/>
        <v>1969.36</v>
      </c>
      <c r="AI47" s="45" t="s">
        <v>34</v>
      </c>
    </row>
    <row r="48" s="15" customFormat="1" ht="16" customHeight="1" spans="1:35">
      <c r="A48" s="33">
        <f t="shared" si="0"/>
        <v>45</v>
      </c>
      <c r="B48" s="34" t="s">
        <v>190</v>
      </c>
      <c r="C48" s="34" t="s">
        <v>211</v>
      </c>
      <c r="D48" s="36" t="s">
        <v>212</v>
      </c>
      <c r="E48" s="34">
        <v>3920.55</v>
      </c>
      <c r="F48" s="34">
        <v>3920.55</v>
      </c>
      <c r="G48" s="35">
        <v>6241.75</v>
      </c>
      <c r="H48" s="34">
        <v>3920.55</v>
      </c>
      <c r="I48" s="35">
        <v>3180</v>
      </c>
      <c r="J48" s="35"/>
      <c r="K48" s="34">
        <f t="shared" si="1"/>
        <v>47.05</v>
      </c>
      <c r="L48" s="34">
        <f t="shared" si="2"/>
        <v>627.29</v>
      </c>
      <c r="M48" s="35">
        <f t="shared" si="3"/>
        <v>499.34</v>
      </c>
      <c r="N48" s="34">
        <f t="shared" si="4"/>
        <v>27.44</v>
      </c>
      <c r="O48" s="35">
        <f t="shared" si="5"/>
        <v>159</v>
      </c>
      <c r="P48" s="35">
        <f t="shared" si="6"/>
        <v>0</v>
      </c>
      <c r="Q48" s="35">
        <f t="shared" si="7"/>
        <v>1360.12</v>
      </c>
      <c r="R48" s="34">
        <f t="shared" si="8"/>
        <v>0</v>
      </c>
      <c r="S48" s="34">
        <f t="shared" si="9"/>
        <v>313.64</v>
      </c>
      <c r="T48" s="35">
        <f t="shared" si="10"/>
        <v>124.84</v>
      </c>
      <c r="U48" s="34">
        <f t="shared" si="11"/>
        <v>11.76</v>
      </c>
      <c r="V48" s="35">
        <f t="shared" si="12"/>
        <v>159</v>
      </c>
      <c r="W48" s="35">
        <f t="shared" si="13"/>
        <v>0</v>
      </c>
      <c r="X48" s="34">
        <f t="shared" si="14"/>
        <v>609.24</v>
      </c>
      <c r="Y48" s="34">
        <f t="shared" si="15"/>
        <v>1969.36</v>
      </c>
      <c r="Z48" s="34"/>
      <c r="AA48" s="45" t="s">
        <v>62</v>
      </c>
      <c r="AB48" s="46">
        <f t="shared" ref="AB48:AH48" si="60">K48+R48</f>
        <v>47.05</v>
      </c>
      <c r="AC48" s="46">
        <f t="shared" si="60"/>
        <v>940.93</v>
      </c>
      <c r="AD48" s="46">
        <f t="shared" si="60"/>
        <v>624.18</v>
      </c>
      <c r="AE48" s="46">
        <f t="shared" si="60"/>
        <v>39.2</v>
      </c>
      <c r="AF48" s="46">
        <f t="shared" si="60"/>
        <v>318</v>
      </c>
      <c r="AG48" s="46">
        <f t="shared" si="60"/>
        <v>0</v>
      </c>
      <c r="AH48" s="46">
        <f t="shared" si="60"/>
        <v>1969.36</v>
      </c>
      <c r="AI48" s="45" t="s">
        <v>36</v>
      </c>
    </row>
    <row r="49" s="15" customFormat="1" ht="16" customHeight="1" spans="1:35">
      <c r="A49" s="33">
        <f t="shared" si="0"/>
        <v>46</v>
      </c>
      <c r="B49" s="34" t="s">
        <v>190</v>
      </c>
      <c r="C49" s="34" t="s">
        <v>213</v>
      </c>
      <c r="D49" s="36" t="s">
        <v>214</v>
      </c>
      <c r="E49" s="34">
        <v>3920.55</v>
      </c>
      <c r="F49" s="34">
        <v>3920.55</v>
      </c>
      <c r="G49" s="35">
        <v>6241.75</v>
      </c>
      <c r="H49" s="34">
        <v>3920.55</v>
      </c>
      <c r="I49" s="35">
        <v>3180</v>
      </c>
      <c r="J49" s="35"/>
      <c r="K49" s="34">
        <f t="shared" si="1"/>
        <v>47.05</v>
      </c>
      <c r="L49" s="34">
        <f t="shared" si="2"/>
        <v>627.29</v>
      </c>
      <c r="M49" s="35">
        <f t="shared" si="3"/>
        <v>499.34</v>
      </c>
      <c r="N49" s="34">
        <f t="shared" si="4"/>
        <v>27.44</v>
      </c>
      <c r="O49" s="35">
        <f t="shared" si="5"/>
        <v>159</v>
      </c>
      <c r="P49" s="35">
        <f t="shared" si="6"/>
        <v>0</v>
      </c>
      <c r="Q49" s="35">
        <f t="shared" si="7"/>
        <v>1360.12</v>
      </c>
      <c r="R49" s="34">
        <f t="shared" si="8"/>
        <v>0</v>
      </c>
      <c r="S49" s="34">
        <f t="shared" si="9"/>
        <v>313.64</v>
      </c>
      <c r="T49" s="35">
        <f t="shared" si="10"/>
        <v>124.84</v>
      </c>
      <c r="U49" s="34">
        <f t="shared" si="11"/>
        <v>11.76</v>
      </c>
      <c r="V49" s="35">
        <f t="shared" si="12"/>
        <v>159</v>
      </c>
      <c r="W49" s="35">
        <f t="shared" si="13"/>
        <v>0</v>
      </c>
      <c r="X49" s="34">
        <f t="shared" si="14"/>
        <v>609.24</v>
      </c>
      <c r="Y49" s="34">
        <f t="shared" si="15"/>
        <v>1969.36</v>
      </c>
      <c r="Z49" s="34"/>
      <c r="AA49" s="45" t="s">
        <v>68</v>
      </c>
      <c r="AB49" s="46">
        <f t="shared" ref="AB49:AH49" si="61">K49+R49</f>
        <v>47.05</v>
      </c>
      <c r="AC49" s="46">
        <f t="shared" si="61"/>
        <v>940.93</v>
      </c>
      <c r="AD49" s="46">
        <f t="shared" si="61"/>
        <v>624.18</v>
      </c>
      <c r="AE49" s="46">
        <f t="shared" si="61"/>
        <v>39.2</v>
      </c>
      <c r="AF49" s="46">
        <f t="shared" si="61"/>
        <v>318</v>
      </c>
      <c r="AG49" s="46">
        <f t="shared" si="61"/>
        <v>0</v>
      </c>
      <c r="AH49" s="46">
        <f t="shared" si="61"/>
        <v>1969.36</v>
      </c>
      <c r="AI49" s="45" t="s">
        <v>34</v>
      </c>
    </row>
    <row r="50" s="15" customFormat="1" ht="16" customHeight="1" spans="1:35">
      <c r="A50" s="33">
        <f t="shared" si="0"/>
        <v>47</v>
      </c>
      <c r="B50" s="34" t="s">
        <v>148</v>
      </c>
      <c r="C50" s="34" t="s">
        <v>215</v>
      </c>
      <c r="D50" s="36" t="s">
        <v>216</v>
      </c>
      <c r="E50" s="34">
        <v>4200</v>
      </c>
      <c r="F50" s="34">
        <v>4200</v>
      </c>
      <c r="G50" s="35">
        <v>6241.75</v>
      </c>
      <c r="H50" s="34">
        <v>4200</v>
      </c>
      <c r="I50" s="35">
        <v>4180</v>
      </c>
      <c r="J50" s="35"/>
      <c r="K50" s="34">
        <f t="shared" si="1"/>
        <v>50.4</v>
      </c>
      <c r="L50" s="34">
        <f t="shared" si="2"/>
        <v>672</v>
      </c>
      <c r="M50" s="35">
        <f t="shared" si="3"/>
        <v>499.34</v>
      </c>
      <c r="N50" s="34">
        <f t="shared" si="4"/>
        <v>29.4</v>
      </c>
      <c r="O50" s="35">
        <f t="shared" si="5"/>
        <v>209</v>
      </c>
      <c r="P50" s="35">
        <f t="shared" si="6"/>
        <v>0</v>
      </c>
      <c r="Q50" s="35">
        <f t="shared" si="7"/>
        <v>1460.14</v>
      </c>
      <c r="R50" s="34">
        <f t="shared" si="8"/>
        <v>0</v>
      </c>
      <c r="S50" s="34">
        <f t="shared" si="9"/>
        <v>336</v>
      </c>
      <c r="T50" s="35">
        <f t="shared" si="10"/>
        <v>124.84</v>
      </c>
      <c r="U50" s="34">
        <f t="shared" si="11"/>
        <v>12.6</v>
      </c>
      <c r="V50" s="35">
        <f t="shared" si="12"/>
        <v>209</v>
      </c>
      <c r="W50" s="35">
        <f t="shared" si="13"/>
        <v>0</v>
      </c>
      <c r="X50" s="34">
        <f t="shared" si="14"/>
        <v>682.44</v>
      </c>
      <c r="Y50" s="34">
        <f t="shared" si="15"/>
        <v>2142.58</v>
      </c>
      <c r="Z50" s="34"/>
      <c r="AA50" s="45" t="s">
        <v>62</v>
      </c>
      <c r="AB50" s="46">
        <f t="shared" ref="AB50:AH50" si="62">K50+R50</f>
        <v>50.4</v>
      </c>
      <c r="AC50" s="46">
        <f t="shared" si="62"/>
        <v>1008</v>
      </c>
      <c r="AD50" s="46">
        <f t="shared" si="62"/>
        <v>624.18</v>
      </c>
      <c r="AE50" s="46">
        <f t="shared" si="62"/>
        <v>42</v>
      </c>
      <c r="AF50" s="46">
        <f t="shared" si="62"/>
        <v>418</v>
      </c>
      <c r="AG50" s="46">
        <f t="shared" si="62"/>
        <v>0</v>
      </c>
      <c r="AH50" s="46">
        <f t="shared" si="62"/>
        <v>2142.58</v>
      </c>
      <c r="AI50" s="45" t="s">
        <v>36</v>
      </c>
    </row>
    <row r="51" s="15" customFormat="1" ht="16" customHeight="1" spans="1:35">
      <c r="A51" s="33">
        <f t="shared" si="0"/>
        <v>48</v>
      </c>
      <c r="B51" s="34" t="s">
        <v>148</v>
      </c>
      <c r="C51" s="34" t="s">
        <v>217</v>
      </c>
      <c r="D51" s="36" t="s">
        <v>218</v>
      </c>
      <c r="E51" s="34">
        <v>3920.55</v>
      </c>
      <c r="F51" s="34">
        <v>3920.55</v>
      </c>
      <c r="G51" s="35">
        <v>6241.75</v>
      </c>
      <c r="H51" s="34">
        <v>3920.55</v>
      </c>
      <c r="I51" s="35">
        <v>4180</v>
      </c>
      <c r="J51" s="35"/>
      <c r="K51" s="34">
        <f t="shared" si="1"/>
        <v>47.05</v>
      </c>
      <c r="L51" s="34">
        <f t="shared" si="2"/>
        <v>627.29</v>
      </c>
      <c r="M51" s="35">
        <f t="shared" si="3"/>
        <v>499.34</v>
      </c>
      <c r="N51" s="34">
        <f t="shared" si="4"/>
        <v>27.44</v>
      </c>
      <c r="O51" s="35">
        <f t="shared" si="5"/>
        <v>209</v>
      </c>
      <c r="P51" s="35">
        <f t="shared" si="6"/>
        <v>0</v>
      </c>
      <c r="Q51" s="35">
        <f t="shared" si="7"/>
        <v>1410.12</v>
      </c>
      <c r="R51" s="34">
        <f t="shared" si="8"/>
        <v>0</v>
      </c>
      <c r="S51" s="34">
        <f t="shared" si="9"/>
        <v>313.64</v>
      </c>
      <c r="T51" s="35">
        <f t="shared" si="10"/>
        <v>124.84</v>
      </c>
      <c r="U51" s="34">
        <f t="shared" si="11"/>
        <v>11.76</v>
      </c>
      <c r="V51" s="35">
        <f t="shared" si="12"/>
        <v>209</v>
      </c>
      <c r="W51" s="35">
        <f t="shared" si="13"/>
        <v>0</v>
      </c>
      <c r="X51" s="34">
        <f t="shared" si="14"/>
        <v>659.24</v>
      </c>
      <c r="Y51" s="34">
        <f t="shared" si="15"/>
        <v>2069.36</v>
      </c>
      <c r="Z51" s="34"/>
      <c r="AA51" s="45" t="s">
        <v>72</v>
      </c>
      <c r="AB51" s="46">
        <f t="shared" ref="AB51:AH51" si="63">K51+R51</f>
        <v>47.05</v>
      </c>
      <c r="AC51" s="46">
        <f t="shared" si="63"/>
        <v>940.93</v>
      </c>
      <c r="AD51" s="46">
        <f t="shared" si="63"/>
        <v>624.18</v>
      </c>
      <c r="AE51" s="46">
        <f t="shared" si="63"/>
        <v>39.2</v>
      </c>
      <c r="AF51" s="46">
        <f t="shared" si="63"/>
        <v>418</v>
      </c>
      <c r="AG51" s="46">
        <f t="shared" si="63"/>
        <v>0</v>
      </c>
      <c r="AH51" s="46">
        <f t="shared" si="63"/>
        <v>2069.36</v>
      </c>
      <c r="AI51" s="45" t="s">
        <v>36</v>
      </c>
    </row>
    <row r="52" s="15" customFormat="1" ht="16" customHeight="1" spans="1:35">
      <c r="A52" s="33">
        <f t="shared" si="0"/>
        <v>49</v>
      </c>
      <c r="B52" s="34" t="s">
        <v>148</v>
      </c>
      <c r="C52" s="34" t="s">
        <v>219</v>
      </c>
      <c r="D52" s="36" t="s">
        <v>220</v>
      </c>
      <c r="E52" s="34">
        <v>3920.55</v>
      </c>
      <c r="F52" s="34">
        <v>3920.55</v>
      </c>
      <c r="G52" s="35">
        <v>6241.75</v>
      </c>
      <c r="H52" s="34">
        <v>3920.55</v>
      </c>
      <c r="I52" s="35">
        <v>4180</v>
      </c>
      <c r="J52" s="35"/>
      <c r="K52" s="34">
        <f t="shared" si="1"/>
        <v>47.05</v>
      </c>
      <c r="L52" s="34">
        <f t="shared" si="2"/>
        <v>627.29</v>
      </c>
      <c r="M52" s="35">
        <f t="shared" si="3"/>
        <v>499.34</v>
      </c>
      <c r="N52" s="34">
        <f t="shared" si="4"/>
        <v>27.44</v>
      </c>
      <c r="O52" s="35">
        <f t="shared" si="5"/>
        <v>209</v>
      </c>
      <c r="P52" s="35">
        <f t="shared" si="6"/>
        <v>0</v>
      </c>
      <c r="Q52" s="35">
        <f t="shared" si="7"/>
        <v>1410.12</v>
      </c>
      <c r="R52" s="34">
        <f t="shared" si="8"/>
        <v>0</v>
      </c>
      <c r="S52" s="34">
        <f t="shared" si="9"/>
        <v>313.64</v>
      </c>
      <c r="T52" s="35">
        <f t="shared" si="10"/>
        <v>124.84</v>
      </c>
      <c r="U52" s="34">
        <f t="shared" si="11"/>
        <v>11.76</v>
      </c>
      <c r="V52" s="35">
        <f t="shared" si="12"/>
        <v>209</v>
      </c>
      <c r="W52" s="35">
        <f t="shared" si="13"/>
        <v>0</v>
      </c>
      <c r="X52" s="34">
        <f t="shared" si="14"/>
        <v>659.24</v>
      </c>
      <c r="Y52" s="34">
        <f t="shared" si="15"/>
        <v>2069.36</v>
      </c>
      <c r="Z52" s="34"/>
      <c r="AA52" s="45" t="s">
        <v>72</v>
      </c>
      <c r="AB52" s="46">
        <f t="shared" ref="AB52:AH52" si="64">K52+R52</f>
        <v>47.05</v>
      </c>
      <c r="AC52" s="46">
        <f t="shared" si="64"/>
        <v>940.93</v>
      </c>
      <c r="AD52" s="46">
        <f t="shared" si="64"/>
        <v>624.18</v>
      </c>
      <c r="AE52" s="46">
        <f t="shared" si="64"/>
        <v>39.2</v>
      </c>
      <c r="AF52" s="46">
        <f t="shared" si="64"/>
        <v>418</v>
      </c>
      <c r="AG52" s="46">
        <f t="shared" si="64"/>
        <v>0</v>
      </c>
      <c r="AH52" s="46">
        <f t="shared" si="64"/>
        <v>2069.36</v>
      </c>
      <c r="AI52" s="45" t="s">
        <v>36</v>
      </c>
    </row>
    <row r="53" s="15" customFormat="1" ht="16" customHeight="1" spans="1:35">
      <c r="A53" s="33">
        <f t="shared" si="0"/>
        <v>50</v>
      </c>
      <c r="B53" s="34" t="s">
        <v>148</v>
      </c>
      <c r="C53" s="34" t="s">
        <v>221</v>
      </c>
      <c r="D53" s="36" t="s">
        <v>222</v>
      </c>
      <c r="E53" s="34">
        <v>3920.55</v>
      </c>
      <c r="F53" s="34">
        <v>3920.55</v>
      </c>
      <c r="G53" s="35">
        <v>6241.75</v>
      </c>
      <c r="H53" s="34">
        <v>3920.55</v>
      </c>
      <c r="I53" s="35">
        <v>3180</v>
      </c>
      <c r="J53" s="35"/>
      <c r="K53" s="34">
        <f t="shared" si="1"/>
        <v>47.05</v>
      </c>
      <c r="L53" s="34">
        <f t="shared" si="2"/>
        <v>627.29</v>
      </c>
      <c r="M53" s="35">
        <f t="shared" si="3"/>
        <v>499.34</v>
      </c>
      <c r="N53" s="34">
        <f t="shared" si="4"/>
        <v>27.44</v>
      </c>
      <c r="O53" s="35">
        <f t="shared" si="5"/>
        <v>159</v>
      </c>
      <c r="P53" s="35">
        <f t="shared" si="6"/>
        <v>0</v>
      </c>
      <c r="Q53" s="35">
        <f t="shared" si="7"/>
        <v>1360.12</v>
      </c>
      <c r="R53" s="34">
        <f t="shared" si="8"/>
        <v>0</v>
      </c>
      <c r="S53" s="34">
        <f t="shared" si="9"/>
        <v>313.64</v>
      </c>
      <c r="T53" s="35">
        <f t="shared" si="10"/>
        <v>124.84</v>
      </c>
      <c r="U53" s="34">
        <f t="shared" si="11"/>
        <v>11.76</v>
      </c>
      <c r="V53" s="35">
        <f t="shared" si="12"/>
        <v>159</v>
      </c>
      <c r="W53" s="35">
        <f t="shared" si="13"/>
        <v>0</v>
      </c>
      <c r="X53" s="34">
        <f t="shared" si="14"/>
        <v>609.24</v>
      </c>
      <c r="Y53" s="34">
        <f t="shared" si="15"/>
        <v>1969.36</v>
      </c>
      <c r="Z53" s="34"/>
      <c r="AA53" s="45" t="s">
        <v>69</v>
      </c>
      <c r="AB53" s="46">
        <f t="shared" ref="AB53:AH53" si="65">K53+R53</f>
        <v>47.05</v>
      </c>
      <c r="AC53" s="46">
        <f t="shared" si="65"/>
        <v>940.93</v>
      </c>
      <c r="AD53" s="46">
        <f t="shared" si="65"/>
        <v>624.18</v>
      </c>
      <c r="AE53" s="46">
        <f t="shared" si="65"/>
        <v>39.2</v>
      </c>
      <c r="AF53" s="46">
        <f t="shared" si="65"/>
        <v>318</v>
      </c>
      <c r="AG53" s="46">
        <f t="shared" si="65"/>
        <v>0</v>
      </c>
      <c r="AH53" s="46">
        <f t="shared" si="65"/>
        <v>1969.36</v>
      </c>
      <c r="AI53" s="45" t="s">
        <v>35</v>
      </c>
    </row>
    <row r="54" spans="1:36">
      <c r="A54" s="33">
        <f t="shared" si="0"/>
        <v>51</v>
      </c>
      <c r="B54" s="34" t="s">
        <v>190</v>
      </c>
      <c r="C54" s="34" t="s">
        <v>223</v>
      </c>
      <c r="D54" s="36" t="s">
        <v>224</v>
      </c>
      <c r="E54" s="34">
        <v>3920.55</v>
      </c>
      <c r="F54" s="34">
        <v>3920.55</v>
      </c>
      <c r="G54" s="35">
        <v>6241.75</v>
      </c>
      <c r="H54" s="34">
        <v>3920.55</v>
      </c>
      <c r="I54" s="35">
        <v>3180</v>
      </c>
      <c r="J54" s="35"/>
      <c r="K54" s="34">
        <f t="shared" si="1"/>
        <v>47.05</v>
      </c>
      <c r="L54" s="34">
        <f t="shared" si="2"/>
        <v>627.29</v>
      </c>
      <c r="M54" s="35">
        <f t="shared" si="3"/>
        <v>499.34</v>
      </c>
      <c r="N54" s="34">
        <f t="shared" si="4"/>
        <v>27.44</v>
      </c>
      <c r="O54" s="35">
        <f t="shared" si="5"/>
        <v>159</v>
      </c>
      <c r="P54" s="35">
        <f t="shared" si="6"/>
        <v>0</v>
      </c>
      <c r="Q54" s="35">
        <f t="shared" si="7"/>
        <v>1360.12</v>
      </c>
      <c r="R54" s="34">
        <f t="shared" si="8"/>
        <v>0</v>
      </c>
      <c r="S54" s="34">
        <f t="shared" si="9"/>
        <v>313.64</v>
      </c>
      <c r="T54" s="35">
        <f t="shared" si="10"/>
        <v>124.84</v>
      </c>
      <c r="U54" s="34">
        <f t="shared" si="11"/>
        <v>11.76</v>
      </c>
      <c r="V54" s="35">
        <f t="shared" si="12"/>
        <v>159</v>
      </c>
      <c r="W54" s="35">
        <f t="shared" si="13"/>
        <v>0</v>
      </c>
      <c r="X54" s="34">
        <f t="shared" si="14"/>
        <v>609.24</v>
      </c>
      <c r="Y54" s="34">
        <f t="shared" si="15"/>
        <v>1969.36</v>
      </c>
      <c r="Z54" s="34"/>
      <c r="AA54" s="45" t="s">
        <v>62</v>
      </c>
      <c r="AB54" s="46">
        <f t="shared" ref="AB54:AH54" si="66">K54+R54</f>
        <v>47.05</v>
      </c>
      <c r="AC54" s="46">
        <f t="shared" si="66"/>
        <v>940.93</v>
      </c>
      <c r="AD54" s="46">
        <f t="shared" si="66"/>
        <v>624.18</v>
      </c>
      <c r="AE54" s="46">
        <f t="shared" si="66"/>
        <v>39.2</v>
      </c>
      <c r="AF54" s="46">
        <f t="shared" si="66"/>
        <v>318</v>
      </c>
      <c r="AG54" s="46">
        <f t="shared" si="66"/>
        <v>0</v>
      </c>
      <c r="AH54" s="46">
        <f t="shared" si="66"/>
        <v>1969.36</v>
      </c>
      <c r="AI54" s="45" t="s">
        <v>36</v>
      </c>
      <c r="AJ54" s="15"/>
    </row>
    <row r="55" s="15" customFormat="1" ht="16" customHeight="1" spans="1:35">
      <c r="A55" s="33">
        <f t="shared" si="0"/>
        <v>52</v>
      </c>
      <c r="B55" s="34" t="s">
        <v>105</v>
      </c>
      <c r="C55" s="37" t="s">
        <v>225</v>
      </c>
      <c r="D55" s="38" t="s">
        <v>226</v>
      </c>
      <c r="E55" s="34">
        <v>3920.55</v>
      </c>
      <c r="F55" s="34">
        <v>3920.55</v>
      </c>
      <c r="G55" s="35">
        <v>6241.75</v>
      </c>
      <c r="H55" s="34">
        <v>3920.55</v>
      </c>
      <c r="I55" s="35">
        <v>2200</v>
      </c>
      <c r="J55" s="35"/>
      <c r="K55" s="34">
        <f t="shared" si="1"/>
        <v>47.05</v>
      </c>
      <c r="L55" s="34">
        <f t="shared" si="2"/>
        <v>627.29</v>
      </c>
      <c r="M55" s="35">
        <f t="shared" si="3"/>
        <v>499.34</v>
      </c>
      <c r="N55" s="34">
        <f t="shared" si="4"/>
        <v>27.44</v>
      </c>
      <c r="O55" s="35">
        <f t="shared" si="5"/>
        <v>110</v>
      </c>
      <c r="P55" s="35">
        <f t="shared" si="6"/>
        <v>0</v>
      </c>
      <c r="Q55" s="35">
        <f t="shared" si="7"/>
        <v>1311.12</v>
      </c>
      <c r="R55" s="34">
        <f t="shared" si="8"/>
        <v>0</v>
      </c>
      <c r="S55" s="34">
        <f t="shared" si="9"/>
        <v>313.64</v>
      </c>
      <c r="T55" s="35">
        <f t="shared" si="10"/>
        <v>124.84</v>
      </c>
      <c r="U55" s="34">
        <f t="shared" si="11"/>
        <v>11.76</v>
      </c>
      <c r="V55" s="35">
        <f t="shared" si="12"/>
        <v>110</v>
      </c>
      <c r="W55" s="35">
        <f t="shared" si="13"/>
        <v>0</v>
      </c>
      <c r="X55" s="34">
        <f t="shared" si="14"/>
        <v>560.24</v>
      </c>
      <c r="Y55" s="34">
        <f t="shared" si="15"/>
        <v>1871.36</v>
      </c>
      <c r="Z55" s="34"/>
      <c r="AA55" s="45" t="s">
        <v>57</v>
      </c>
      <c r="AB55" s="46">
        <f t="shared" ref="AB55:AH55" si="67">K55+R55</f>
        <v>47.05</v>
      </c>
      <c r="AC55" s="46">
        <f t="shared" si="67"/>
        <v>940.93</v>
      </c>
      <c r="AD55" s="46">
        <f t="shared" si="67"/>
        <v>624.18</v>
      </c>
      <c r="AE55" s="46">
        <f t="shared" si="67"/>
        <v>39.2</v>
      </c>
      <c r="AF55" s="46">
        <f t="shared" si="67"/>
        <v>220</v>
      </c>
      <c r="AG55" s="46">
        <f t="shared" si="67"/>
        <v>0</v>
      </c>
      <c r="AH55" s="46">
        <f t="shared" si="67"/>
        <v>1871.36</v>
      </c>
      <c r="AI55" s="45" t="s">
        <v>33</v>
      </c>
    </row>
    <row r="56" s="15" customFormat="1" ht="16" customHeight="1" spans="1:35">
      <c r="A56" s="33">
        <f t="shared" si="0"/>
        <v>53</v>
      </c>
      <c r="B56" s="34" t="s">
        <v>190</v>
      </c>
      <c r="C56" s="37" t="s">
        <v>227</v>
      </c>
      <c r="D56" s="38" t="s">
        <v>228</v>
      </c>
      <c r="E56" s="34">
        <v>3920.55</v>
      </c>
      <c r="F56" s="34">
        <v>3920.55</v>
      </c>
      <c r="G56" s="35">
        <v>6241.75</v>
      </c>
      <c r="H56" s="34">
        <v>3920.55</v>
      </c>
      <c r="I56" s="35">
        <v>3180</v>
      </c>
      <c r="J56" s="35"/>
      <c r="K56" s="34">
        <f t="shared" si="1"/>
        <v>47.05</v>
      </c>
      <c r="L56" s="34">
        <f t="shared" si="2"/>
        <v>627.29</v>
      </c>
      <c r="M56" s="35">
        <f t="shared" si="3"/>
        <v>499.34</v>
      </c>
      <c r="N56" s="34">
        <f t="shared" si="4"/>
        <v>27.44</v>
      </c>
      <c r="O56" s="35">
        <f t="shared" si="5"/>
        <v>159</v>
      </c>
      <c r="P56" s="35">
        <f t="shared" si="6"/>
        <v>0</v>
      </c>
      <c r="Q56" s="35">
        <f t="shared" si="7"/>
        <v>1360.12</v>
      </c>
      <c r="R56" s="34">
        <f t="shared" si="8"/>
        <v>0</v>
      </c>
      <c r="S56" s="34">
        <f t="shared" si="9"/>
        <v>313.64</v>
      </c>
      <c r="T56" s="35">
        <f t="shared" si="10"/>
        <v>124.84</v>
      </c>
      <c r="U56" s="34">
        <f t="shared" si="11"/>
        <v>11.76</v>
      </c>
      <c r="V56" s="35">
        <f t="shared" si="12"/>
        <v>159</v>
      </c>
      <c r="W56" s="35">
        <f t="shared" si="13"/>
        <v>0</v>
      </c>
      <c r="X56" s="34">
        <f t="shared" si="14"/>
        <v>609.24</v>
      </c>
      <c r="Y56" s="34">
        <f t="shared" si="15"/>
        <v>1969.36</v>
      </c>
      <c r="Z56" s="34"/>
      <c r="AA56" s="45" t="s">
        <v>62</v>
      </c>
      <c r="AB56" s="46">
        <f t="shared" ref="AB56:AH56" si="68">K56+R56</f>
        <v>47.05</v>
      </c>
      <c r="AC56" s="46">
        <f t="shared" si="68"/>
        <v>940.93</v>
      </c>
      <c r="AD56" s="46">
        <f t="shared" si="68"/>
        <v>624.18</v>
      </c>
      <c r="AE56" s="46">
        <f t="shared" si="68"/>
        <v>39.2</v>
      </c>
      <c r="AF56" s="46">
        <f t="shared" si="68"/>
        <v>318</v>
      </c>
      <c r="AG56" s="46">
        <f t="shared" si="68"/>
        <v>0</v>
      </c>
      <c r="AH56" s="46">
        <f t="shared" si="68"/>
        <v>1969.36</v>
      </c>
      <c r="AI56" s="45" t="s">
        <v>36</v>
      </c>
    </row>
    <row r="57" s="15" customFormat="1" ht="16" customHeight="1" spans="1:35">
      <c r="A57" s="33">
        <f t="shared" si="0"/>
        <v>54</v>
      </c>
      <c r="B57" s="34" t="s">
        <v>190</v>
      </c>
      <c r="C57" s="37" t="s">
        <v>229</v>
      </c>
      <c r="D57" s="38" t="s">
        <v>230</v>
      </c>
      <c r="E57" s="34">
        <v>3920.55</v>
      </c>
      <c r="F57" s="34">
        <v>3920.55</v>
      </c>
      <c r="G57" s="35">
        <v>6241.75</v>
      </c>
      <c r="H57" s="34">
        <v>3920.55</v>
      </c>
      <c r="I57" s="35">
        <v>2200</v>
      </c>
      <c r="J57" s="35"/>
      <c r="K57" s="34">
        <f t="shared" si="1"/>
        <v>47.05</v>
      </c>
      <c r="L57" s="34">
        <f t="shared" si="2"/>
        <v>627.29</v>
      </c>
      <c r="M57" s="35">
        <f t="shared" si="3"/>
        <v>499.34</v>
      </c>
      <c r="N57" s="34">
        <f t="shared" si="4"/>
        <v>27.44</v>
      </c>
      <c r="O57" s="35">
        <f t="shared" si="5"/>
        <v>110</v>
      </c>
      <c r="P57" s="35">
        <f t="shared" si="6"/>
        <v>0</v>
      </c>
      <c r="Q57" s="35">
        <f t="shared" si="7"/>
        <v>1311.12</v>
      </c>
      <c r="R57" s="34">
        <f t="shared" si="8"/>
        <v>0</v>
      </c>
      <c r="S57" s="34">
        <f t="shared" si="9"/>
        <v>313.64</v>
      </c>
      <c r="T57" s="35">
        <f t="shared" si="10"/>
        <v>124.84</v>
      </c>
      <c r="U57" s="34">
        <f t="shared" si="11"/>
        <v>11.76</v>
      </c>
      <c r="V57" s="35">
        <f t="shared" si="12"/>
        <v>110</v>
      </c>
      <c r="W57" s="35">
        <f t="shared" si="13"/>
        <v>0</v>
      </c>
      <c r="X57" s="34">
        <f t="shared" si="14"/>
        <v>560.24</v>
      </c>
      <c r="Y57" s="34">
        <f t="shared" si="15"/>
        <v>1871.36</v>
      </c>
      <c r="Z57" s="34"/>
      <c r="AA57" s="45" t="s">
        <v>62</v>
      </c>
      <c r="AB57" s="46">
        <f t="shared" ref="AB57:AH57" si="69">K57+R57</f>
        <v>47.05</v>
      </c>
      <c r="AC57" s="46">
        <f t="shared" si="69"/>
        <v>940.93</v>
      </c>
      <c r="AD57" s="46">
        <f t="shared" si="69"/>
        <v>624.18</v>
      </c>
      <c r="AE57" s="46">
        <f t="shared" si="69"/>
        <v>39.2</v>
      </c>
      <c r="AF57" s="46">
        <f t="shared" si="69"/>
        <v>220</v>
      </c>
      <c r="AG57" s="46">
        <f t="shared" si="69"/>
        <v>0</v>
      </c>
      <c r="AH57" s="46">
        <f t="shared" si="69"/>
        <v>1871.36</v>
      </c>
      <c r="AI57" s="45" t="s">
        <v>36</v>
      </c>
    </row>
    <row r="58" s="15" customFormat="1" ht="16" customHeight="1" spans="1:35">
      <c r="A58" s="33">
        <f t="shared" si="0"/>
        <v>55</v>
      </c>
      <c r="B58" s="34" t="s">
        <v>190</v>
      </c>
      <c r="C58" s="37" t="s">
        <v>231</v>
      </c>
      <c r="D58" s="191" t="s">
        <v>232</v>
      </c>
      <c r="E58" s="34">
        <v>3920.55</v>
      </c>
      <c r="F58" s="34">
        <v>3920.55</v>
      </c>
      <c r="G58" s="35">
        <v>6241.75</v>
      </c>
      <c r="H58" s="34">
        <v>3920.55</v>
      </c>
      <c r="I58" s="35">
        <v>3180</v>
      </c>
      <c r="J58" s="35"/>
      <c r="K58" s="34">
        <f t="shared" si="1"/>
        <v>47.05</v>
      </c>
      <c r="L58" s="34">
        <f t="shared" si="2"/>
        <v>627.29</v>
      </c>
      <c r="M58" s="35">
        <f t="shared" si="3"/>
        <v>499.34</v>
      </c>
      <c r="N58" s="34">
        <f t="shared" si="4"/>
        <v>27.44</v>
      </c>
      <c r="O58" s="35">
        <f t="shared" si="5"/>
        <v>159</v>
      </c>
      <c r="P58" s="35">
        <f t="shared" si="6"/>
        <v>0</v>
      </c>
      <c r="Q58" s="35">
        <f t="shared" si="7"/>
        <v>1360.12</v>
      </c>
      <c r="R58" s="34">
        <f t="shared" si="8"/>
        <v>0</v>
      </c>
      <c r="S58" s="34">
        <f t="shared" si="9"/>
        <v>313.64</v>
      </c>
      <c r="T58" s="35">
        <f t="shared" si="10"/>
        <v>124.84</v>
      </c>
      <c r="U58" s="34">
        <f t="shared" si="11"/>
        <v>11.76</v>
      </c>
      <c r="V58" s="35">
        <f t="shared" si="12"/>
        <v>159</v>
      </c>
      <c r="W58" s="35">
        <f t="shared" si="13"/>
        <v>0</v>
      </c>
      <c r="X58" s="34">
        <f t="shared" si="14"/>
        <v>609.24</v>
      </c>
      <c r="Y58" s="34">
        <f t="shared" si="15"/>
        <v>1969.36</v>
      </c>
      <c r="Z58" s="34"/>
      <c r="AA58" s="45" t="s">
        <v>68</v>
      </c>
      <c r="AB58" s="46">
        <f t="shared" ref="AB58:AH58" si="70">K58+R58</f>
        <v>47.05</v>
      </c>
      <c r="AC58" s="46">
        <f t="shared" si="70"/>
        <v>940.93</v>
      </c>
      <c r="AD58" s="46">
        <f t="shared" si="70"/>
        <v>624.18</v>
      </c>
      <c r="AE58" s="46">
        <f t="shared" si="70"/>
        <v>39.2</v>
      </c>
      <c r="AF58" s="46">
        <f t="shared" si="70"/>
        <v>318</v>
      </c>
      <c r="AG58" s="46">
        <f t="shared" si="70"/>
        <v>0</v>
      </c>
      <c r="AH58" s="46">
        <f t="shared" si="70"/>
        <v>1969.36</v>
      </c>
      <c r="AI58" s="45" t="s">
        <v>34</v>
      </c>
    </row>
    <row r="59" s="15" customFormat="1" ht="16" customHeight="1" spans="1:35">
      <c r="A59" s="33">
        <f t="shared" si="0"/>
        <v>56</v>
      </c>
      <c r="B59" s="34" t="s">
        <v>233</v>
      </c>
      <c r="C59" s="34" t="s">
        <v>234</v>
      </c>
      <c r="D59" s="36" t="s">
        <v>235</v>
      </c>
      <c r="E59" s="34">
        <v>4200</v>
      </c>
      <c r="F59" s="34">
        <v>4200</v>
      </c>
      <c r="G59" s="35">
        <v>6241.75</v>
      </c>
      <c r="H59" s="34">
        <v>4200</v>
      </c>
      <c r="I59" s="35">
        <v>4180</v>
      </c>
      <c r="J59" s="35"/>
      <c r="K59" s="34">
        <f t="shared" si="1"/>
        <v>50.4</v>
      </c>
      <c r="L59" s="34">
        <f t="shared" si="2"/>
        <v>672</v>
      </c>
      <c r="M59" s="35">
        <f t="shared" si="3"/>
        <v>499.34</v>
      </c>
      <c r="N59" s="34">
        <f t="shared" si="4"/>
        <v>29.4</v>
      </c>
      <c r="O59" s="35">
        <f t="shared" si="5"/>
        <v>209</v>
      </c>
      <c r="P59" s="35">
        <f t="shared" si="6"/>
        <v>0</v>
      </c>
      <c r="Q59" s="35">
        <f t="shared" si="7"/>
        <v>1460.14</v>
      </c>
      <c r="R59" s="34">
        <f t="shared" si="8"/>
        <v>0</v>
      </c>
      <c r="S59" s="34">
        <f t="shared" si="9"/>
        <v>336</v>
      </c>
      <c r="T59" s="35">
        <f t="shared" si="10"/>
        <v>124.84</v>
      </c>
      <c r="U59" s="34">
        <f t="shared" si="11"/>
        <v>12.6</v>
      </c>
      <c r="V59" s="35">
        <f t="shared" si="12"/>
        <v>209</v>
      </c>
      <c r="W59" s="35">
        <f t="shared" si="13"/>
        <v>0</v>
      </c>
      <c r="X59" s="34">
        <f t="shared" si="14"/>
        <v>682.44</v>
      </c>
      <c r="Y59" s="34">
        <f t="shared" si="15"/>
        <v>2142.58</v>
      </c>
      <c r="Z59" s="34"/>
      <c r="AA59" s="45" t="s">
        <v>53</v>
      </c>
      <c r="AB59" s="46">
        <f t="shared" ref="AB59:AH59" si="71">K59+R59</f>
        <v>50.4</v>
      </c>
      <c r="AC59" s="46">
        <f t="shared" si="71"/>
        <v>1008</v>
      </c>
      <c r="AD59" s="46">
        <f t="shared" si="71"/>
        <v>624.18</v>
      </c>
      <c r="AE59" s="46">
        <f t="shared" si="71"/>
        <v>42</v>
      </c>
      <c r="AF59" s="46">
        <f t="shared" si="71"/>
        <v>418</v>
      </c>
      <c r="AG59" s="46">
        <f t="shared" si="71"/>
        <v>0</v>
      </c>
      <c r="AH59" s="46">
        <f t="shared" si="71"/>
        <v>2142.58</v>
      </c>
      <c r="AI59" s="45" t="s">
        <v>35</v>
      </c>
    </row>
    <row r="60" s="15" customFormat="1" ht="16" customHeight="1" spans="1:35">
      <c r="A60" s="33">
        <f t="shared" si="0"/>
        <v>57</v>
      </c>
      <c r="B60" s="34" t="s">
        <v>181</v>
      </c>
      <c r="C60" s="34" t="s">
        <v>236</v>
      </c>
      <c r="D60" s="36" t="s">
        <v>237</v>
      </c>
      <c r="E60" s="34">
        <v>3920.55</v>
      </c>
      <c r="F60" s="34">
        <v>3920.55</v>
      </c>
      <c r="G60" s="35">
        <v>6241.75</v>
      </c>
      <c r="H60" s="34">
        <v>3920.55</v>
      </c>
      <c r="I60" s="35">
        <v>3180</v>
      </c>
      <c r="J60" s="35"/>
      <c r="K60" s="34">
        <f t="shared" si="1"/>
        <v>47.05</v>
      </c>
      <c r="L60" s="34">
        <f t="shared" si="2"/>
        <v>627.29</v>
      </c>
      <c r="M60" s="35">
        <f t="shared" si="3"/>
        <v>499.34</v>
      </c>
      <c r="N60" s="34">
        <f t="shared" si="4"/>
        <v>27.44</v>
      </c>
      <c r="O60" s="35">
        <f t="shared" si="5"/>
        <v>159</v>
      </c>
      <c r="P60" s="35">
        <f t="shared" si="6"/>
        <v>0</v>
      </c>
      <c r="Q60" s="35">
        <f t="shared" si="7"/>
        <v>1360.12</v>
      </c>
      <c r="R60" s="34">
        <f t="shared" si="8"/>
        <v>0</v>
      </c>
      <c r="S60" s="34">
        <f t="shared" si="9"/>
        <v>313.64</v>
      </c>
      <c r="T60" s="35">
        <f t="shared" si="10"/>
        <v>124.84</v>
      </c>
      <c r="U60" s="34">
        <f t="shared" si="11"/>
        <v>11.76</v>
      </c>
      <c r="V60" s="35">
        <f t="shared" si="12"/>
        <v>159</v>
      </c>
      <c r="W60" s="35">
        <f t="shared" si="13"/>
        <v>0</v>
      </c>
      <c r="X60" s="34">
        <f t="shared" si="14"/>
        <v>609.24</v>
      </c>
      <c r="Y60" s="34">
        <f t="shared" si="15"/>
        <v>1969.36</v>
      </c>
      <c r="Z60" s="34"/>
      <c r="AA60" s="45" t="s">
        <v>58</v>
      </c>
      <c r="AB60" s="46">
        <f t="shared" ref="AB60:AH60" si="72">K60+R60</f>
        <v>47.05</v>
      </c>
      <c r="AC60" s="46">
        <f t="shared" si="72"/>
        <v>940.93</v>
      </c>
      <c r="AD60" s="46">
        <f t="shared" si="72"/>
        <v>624.18</v>
      </c>
      <c r="AE60" s="46">
        <f t="shared" si="72"/>
        <v>39.2</v>
      </c>
      <c r="AF60" s="46">
        <f t="shared" si="72"/>
        <v>318</v>
      </c>
      <c r="AG60" s="46">
        <f t="shared" si="72"/>
        <v>0</v>
      </c>
      <c r="AH60" s="46">
        <f t="shared" si="72"/>
        <v>1969.36</v>
      </c>
      <c r="AI60" s="45" t="s">
        <v>33</v>
      </c>
    </row>
    <row r="61" s="15" customFormat="1" ht="16" customHeight="1" spans="1:35">
      <c r="A61" s="33">
        <f t="shared" si="0"/>
        <v>58</v>
      </c>
      <c r="B61" s="34" t="s">
        <v>167</v>
      </c>
      <c r="C61" s="34" t="s">
        <v>238</v>
      </c>
      <c r="D61" s="36" t="s">
        <v>239</v>
      </c>
      <c r="E61" s="34">
        <v>4200</v>
      </c>
      <c r="F61" s="34">
        <v>4200</v>
      </c>
      <c r="G61" s="35">
        <v>6241.75</v>
      </c>
      <c r="H61" s="34">
        <v>4200</v>
      </c>
      <c r="I61" s="35">
        <v>4180</v>
      </c>
      <c r="J61" s="35"/>
      <c r="K61" s="34">
        <f t="shared" si="1"/>
        <v>50.4</v>
      </c>
      <c r="L61" s="34">
        <f t="shared" si="2"/>
        <v>672</v>
      </c>
      <c r="M61" s="35">
        <f t="shared" si="3"/>
        <v>499.34</v>
      </c>
      <c r="N61" s="34">
        <f t="shared" si="4"/>
        <v>29.4</v>
      </c>
      <c r="O61" s="35">
        <f t="shared" si="5"/>
        <v>209</v>
      </c>
      <c r="P61" s="35">
        <f t="shared" si="6"/>
        <v>0</v>
      </c>
      <c r="Q61" s="35">
        <f t="shared" si="7"/>
        <v>1460.14</v>
      </c>
      <c r="R61" s="34">
        <f t="shared" si="8"/>
        <v>0</v>
      </c>
      <c r="S61" s="34">
        <f t="shared" si="9"/>
        <v>336</v>
      </c>
      <c r="T61" s="35">
        <f t="shared" si="10"/>
        <v>124.84</v>
      </c>
      <c r="U61" s="34">
        <f t="shared" si="11"/>
        <v>12.6</v>
      </c>
      <c r="V61" s="35">
        <f t="shared" si="12"/>
        <v>209</v>
      </c>
      <c r="W61" s="35">
        <f t="shared" si="13"/>
        <v>0</v>
      </c>
      <c r="X61" s="34">
        <f t="shared" si="14"/>
        <v>682.44</v>
      </c>
      <c r="Y61" s="34">
        <f t="shared" si="15"/>
        <v>2142.58</v>
      </c>
      <c r="Z61" s="34"/>
      <c r="AA61" s="45" t="s">
        <v>53</v>
      </c>
      <c r="AB61" s="46">
        <f t="shared" ref="AB61:AH61" si="73">K61+R61</f>
        <v>50.4</v>
      </c>
      <c r="AC61" s="46">
        <f t="shared" si="73"/>
        <v>1008</v>
      </c>
      <c r="AD61" s="46">
        <f t="shared" si="73"/>
        <v>624.18</v>
      </c>
      <c r="AE61" s="46">
        <f t="shared" si="73"/>
        <v>42</v>
      </c>
      <c r="AF61" s="46">
        <f t="shared" si="73"/>
        <v>418</v>
      </c>
      <c r="AG61" s="46">
        <f t="shared" si="73"/>
        <v>0</v>
      </c>
      <c r="AH61" s="46">
        <f t="shared" si="73"/>
        <v>2142.58</v>
      </c>
      <c r="AI61" s="45" t="s">
        <v>35</v>
      </c>
    </row>
    <row r="62" s="15" customFormat="1" ht="16" customHeight="1" spans="1:35">
      <c r="A62" s="33">
        <f t="shared" si="0"/>
        <v>59</v>
      </c>
      <c r="B62" s="34" t="s">
        <v>240</v>
      </c>
      <c r="C62" s="34" t="s">
        <v>241</v>
      </c>
      <c r="D62" s="36" t="s">
        <v>242</v>
      </c>
      <c r="E62" s="34">
        <v>4700</v>
      </c>
      <c r="F62" s="34">
        <v>4700</v>
      </c>
      <c r="G62" s="35">
        <v>6241.75</v>
      </c>
      <c r="H62" s="34">
        <v>4700</v>
      </c>
      <c r="I62" s="35">
        <v>4180</v>
      </c>
      <c r="J62" s="35"/>
      <c r="K62" s="34">
        <f t="shared" si="1"/>
        <v>56.4</v>
      </c>
      <c r="L62" s="34">
        <f t="shared" si="2"/>
        <v>752</v>
      </c>
      <c r="M62" s="35">
        <f t="shared" si="3"/>
        <v>499.34</v>
      </c>
      <c r="N62" s="34">
        <f t="shared" si="4"/>
        <v>32.9</v>
      </c>
      <c r="O62" s="35">
        <f t="shared" si="5"/>
        <v>209</v>
      </c>
      <c r="P62" s="35">
        <f t="shared" si="6"/>
        <v>0</v>
      </c>
      <c r="Q62" s="35">
        <f t="shared" si="7"/>
        <v>1549.64</v>
      </c>
      <c r="R62" s="34">
        <f t="shared" si="8"/>
        <v>0</v>
      </c>
      <c r="S62" s="34">
        <f t="shared" si="9"/>
        <v>376</v>
      </c>
      <c r="T62" s="35">
        <f t="shared" si="10"/>
        <v>124.84</v>
      </c>
      <c r="U62" s="34">
        <f t="shared" si="11"/>
        <v>14.1</v>
      </c>
      <c r="V62" s="35">
        <f t="shared" si="12"/>
        <v>209</v>
      </c>
      <c r="W62" s="35">
        <f t="shared" si="13"/>
        <v>0</v>
      </c>
      <c r="X62" s="34">
        <f t="shared" si="14"/>
        <v>723.94</v>
      </c>
      <c r="Y62" s="34">
        <f t="shared" si="15"/>
        <v>2273.58</v>
      </c>
      <c r="Z62" s="34"/>
      <c r="AA62" s="45" t="s">
        <v>69</v>
      </c>
      <c r="AB62" s="46">
        <f t="shared" ref="AB62:AH62" si="74">K62+R62</f>
        <v>56.4</v>
      </c>
      <c r="AC62" s="46">
        <f t="shared" si="74"/>
        <v>1128</v>
      </c>
      <c r="AD62" s="46">
        <f t="shared" si="74"/>
        <v>624.18</v>
      </c>
      <c r="AE62" s="46">
        <f t="shared" si="74"/>
        <v>47</v>
      </c>
      <c r="AF62" s="46">
        <f t="shared" si="74"/>
        <v>418</v>
      </c>
      <c r="AG62" s="46">
        <f t="shared" si="74"/>
        <v>0</v>
      </c>
      <c r="AH62" s="46">
        <f t="shared" si="74"/>
        <v>2273.58</v>
      </c>
      <c r="AI62" s="45" t="s">
        <v>35</v>
      </c>
    </row>
    <row r="63" s="15" customFormat="1" ht="16" customHeight="1" spans="1:35">
      <c r="A63" s="33">
        <f t="shared" si="0"/>
        <v>60</v>
      </c>
      <c r="B63" s="34" t="s">
        <v>243</v>
      </c>
      <c r="C63" s="34" t="s">
        <v>244</v>
      </c>
      <c r="D63" s="36" t="s">
        <v>245</v>
      </c>
      <c r="E63" s="34">
        <v>4200</v>
      </c>
      <c r="F63" s="34">
        <v>4200</v>
      </c>
      <c r="G63" s="35">
        <v>6241.75</v>
      </c>
      <c r="H63" s="34">
        <v>4200</v>
      </c>
      <c r="I63" s="35">
        <v>4180</v>
      </c>
      <c r="J63" s="35"/>
      <c r="K63" s="34">
        <f t="shared" si="1"/>
        <v>50.4</v>
      </c>
      <c r="L63" s="34">
        <f t="shared" si="2"/>
        <v>672</v>
      </c>
      <c r="M63" s="35">
        <f t="shared" si="3"/>
        <v>499.34</v>
      </c>
      <c r="N63" s="34">
        <f t="shared" si="4"/>
        <v>29.4</v>
      </c>
      <c r="O63" s="35">
        <f t="shared" si="5"/>
        <v>209</v>
      </c>
      <c r="P63" s="35">
        <f t="shared" si="6"/>
        <v>0</v>
      </c>
      <c r="Q63" s="35">
        <f t="shared" si="7"/>
        <v>1460.14</v>
      </c>
      <c r="R63" s="34">
        <f t="shared" si="8"/>
        <v>0</v>
      </c>
      <c r="S63" s="34">
        <f t="shared" si="9"/>
        <v>336</v>
      </c>
      <c r="T63" s="35">
        <f t="shared" si="10"/>
        <v>124.84</v>
      </c>
      <c r="U63" s="34">
        <f t="shared" si="11"/>
        <v>12.6</v>
      </c>
      <c r="V63" s="35">
        <f t="shared" si="12"/>
        <v>209</v>
      </c>
      <c r="W63" s="35">
        <f t="shared" si="13"/>
        <v>0</v>
      </c>
      <c r="X63" s="34">
        <f t="shared" si="14"/>
        <v>682.44</v>
      </c>
      <c r="Y63" s="34">
        <f t="shared" si="15"/>
        <v>2142.58</v>
      </c>
      <c r="Z63" s="34"/>
      <c r="AA63" s="45" t="s">
        <v>69</v>
      </c>
      <c r="AB63" s="46">
        <f t="shared" ref="AB63:AH63" si="75">K63+R63</f>
        <v>50.4</v>
      </c>
      <c r="AC63" s="46">
        <f t="shared" si="75"/>
        <v>1008</v>
      </c>
      <c r="AD63" s="46">
        <f t="shared" si="75"/>
        <v>624.18</v>
      </c>
      <c r="AE63" s="46">
        <f t="shared" si="75"/>
        <v>42</v>
      </c>
      <c r="AF63" s="46">
        <f t="shared" si="75"/>
        <v>418</v>
      </c>
      <c r="AG63" s="46">
        <f t="shared" si="75"/>
        <v>0</v>
      </c>
      <c r="AH63" s="46">
        <f t="shared" si="75"/>
        <v>2142.58</v>
      </c>
      <c r="AI63" s="45" t="s">
        <v>35</v>
      </c>
    </row>
    <row r="64" s="15" customFormat="1" ht="16" customHeight="1" spans="1:35">
      <c r="A64" s="33">
        <f t="shared" si="0"/>
        <v>61</v>
      </c>
      <c r="B64" s="34" t="s">
        <v>148</v>
      </c>
      <c r="C64" s="37" t="s">
        <v>246</v>
      </c>
      <c r="D64" s="38" t="s">
        <v>247</v>
      </c>
      <c r="E64" s="34">
        <v>3920.55</v>
      </c>
      <c r="F64" s="34">
        <v>3920.55</v>
      </c>
      <c r="G64" s="35">
        <v>6241.75</v>
      </c>
      <c r="H64" s="34">
        <v>3920.55</v>
      </c>
      <c r="I64" s="35">
        <v>2200</v>
      </c>
      <c r="J64" s="35"/>
      <c r="K64" s="34">
        <f t="shared" si="1"/>
        <v>47.05</v>
      </c>
      <c r="L64" s="34">
        <f t="shared" si="2"/>
        <v>627.29</v>
      </c>
      <c r="M64" s="35">
        <f t="shared" si="3"/>
        <v>499.34</v>
      </c>
      <c r="N64" s="34">
        <f t="shared" si="4"/>
        <v>27.44</v>
      </c>
      <c r="O64" s="35">
        <f t="shared" si="5"/>
        <v>110</v>
      </c>
      <c r="P64" s="35">
        <f t="shared" si="6"/>
        <v>0</v>
      </c>
      <c r="Q64" s="35">
        <f t="shared" si="7"/>
        <v>1311.12</v>
      </c>
      <c r="R64" s="34">
        <f t="shared" si="8"/>
        <v>0</v>
      </c>
      <c r="S64" s="34">
        <f t="shared" si="9"/>
        <v>313.64</v>
      </c>
      <c r="T64" s="35">
        <f t="shared" si="10"/>
        <v>124.84</v>
      </c>
      <c r="U64" s="34">
        <f t="shared" si="11"/>
        <v>11.76</v>
      </c>
      <c r="V64" s="35">
        <f t="shared" si="12"/>
        <v>110</v>
      </c>
      <c r="W64" s="35">
        <f t="shared" si="13"/>
        <v>0</v>
      </c>
      <c r="X64" s="34">
        <f t="shared" si="14"/>
        <v>560.24</v>
      </c>
      <c r="Y64" s="34">
        <f t="shared" si="15"/>
        <v>1871.36</v>
      </c>
      <c r="Z64" s="34"/>
      <c r="AA64" s="45" t="s">
        <v>72</v>
      </c>
      <c r="AB64" s="46">
        <f t="shared" ref="AB64:AH64" si="76">K64+R64</f>
        <v>47.05</v>
      </c>
      <c r="AC64" s="46">
        <f t="shared" si="76"/>
        <v>940.93</v>
      </c>
      <c r="AD64" s="46">
        <f t="shared" si="76"/>
        <v>624.18</v>
      </c>
      <c r="AE64" s="46">
        <f t="shared" si="76"/>
        <v>39.2</v>
      </c>
      <c r="AF64" s="46">
        <f t="shared" si="76"/>
        <v>220</v>
      </c>
      <c r="AG64" s="46">
        <f t="shared" si="76"/>
        <v>0</v>
      </c>
      <c r="AH64" s="46">
        <f t="shared" si="76"/>
        <v>1871.36</v>
      </c>
      <c r="AI64" s="45" t="s">
        <v>36</v>
      </c>
    </row>
    <row r="65" s="15" customFormat="1" ht="16" customHeight="1" spans="1:35">
      <c r="A65" s="33">
        <f t="shared" si="0"/>
        <v>62</v>
      </c>
      <c r="B65" s="34" t="s">
        <v>233</v>
      </c>
      <c r="C65" s="34" t="s">
        <v>248</v>
      </c>
      <c r="D65" s="36" t="s">
        <v>249</v>
      </c>
      <c r="E65" s="34">
        <v>3920.55</v>
      </c>
      <c r="F65" s="34">
        <v>3920.55</v>
      </c>
      <c r="G65" s="35">
        <v>6241.75</v>
      </c>
      <c r="H65" s="34">
        <v>3920.55</v>
      </c>
      <c r="I65" s="35">
        <v>2200</v>
      </c>
      <c r="J65" s="35"/>
      <c r="K65" s="34">
        <f t="shared" si="1"/>
        <v>47.05</v>
      </c>
      <c r="L65" s="34">
        <f t="shared" si="2"/>
        <v>627.29</v>
      </c>
      <c r="M65" s="35">
        <f t="shared" si="3"/>
        <v>499.34</v>
      </c>
      <c r="N65" s="34">
        <f t="shared" si="4"/>
        <v>27.44</v>
      </c>
      <c r="O65" s="35">
        <f t="shared" si="5"/>
        <v>110</v>
      </c>
      <c r="P65" s="35">
        <f t="shared" si="6"/>
        <v>0</v>
      </c>
      <c r="Q65" s="35">
        <f t="shared" si="7"/>
        <v>1311.12</v>
      </c>
      <c r="R65" s="34">
        <f t="shared" si="8"/>
        <v>0</v>
      </c>
      <c r="S65" s="34">
        <f t="shared" si="9"/>
        <v>313.64</v>
      </c>
      <c r="T65" s="35">
        <f t="shared" si="10"/>
        <v>124.84</v>
      </c>
      <c r="U65" s="34">
        <f t="shared" si="11"/>
        <v>11.76</v>
      </c>
      <c r="V65" s="35">
        <f t="shared" si="12"/>
        <v>110</v>
      </c>
      <c r="W65" s="35">
        <f t="shared" si="13"/>
        <v>0</v>
      </c>
      <c r="X65" s="34">
        <f t="shared" si="14"/>
        <v>560.24</v>
      </c>
      <c r="Y65" s="34">
        <f t="shared" si="15"/>
        <v>1871.36</v>
      </c>
      <c r="Z65" s="34"/>
      <c r="AA65" s="45" t="s">
        <v>55</v>
      </c>
      <c r="AB65" s="46">
        <f t="shared" ref="AB65:AH65" si="77">K65+R65</f>
        <v>47.05</v>
      </c>
      <c r="AC65" s="46">
        <f t="shared" si="77"/>
        <v>940.93</v>
      </c>
      <c r="AD65" s="46">
        <f t="shared" si="77"/>
        <v>624.18</v>
      </c>
      <c r="AE65" s="46">
        <f t="shared" si="77"/>
        <v>39.2</v>
      </c>
      <c r="AF65" s="46">
        <f t="shared" si="77"/>
        <v>220</v>
      </c>
      <c r="AG65" s="46">
        <f t="shared" si="77"/>
        <v>0</v>
      </c>
      <c r="AH65" s="46">
        <f t="shared" si="77"/>
        <v>1871.36</v>
      </c>
      <c r="AI65" s="45" t="s">
        <v>33</v>
      </c>
    </row>
    <row r="66" s="15" customFormat="1" ht="16" customHeight="1" spans="1:35">
      <c r="A66" s="33">
        <f t="shared" si="0"/>
        <v>63</v>
      </c>
      <c r="B66" s="34" t="s">
        <v>233</v>
      </c>
      <c r="C66" s="34" t="s">
        <v>250</v>
      </c>
      <c r="D66" s="36" t="s">
        <v>251</v>
      </c>
      <c r="E66" s="34">
        <v>3920.55</v>
      </c>
      <c r="F66" s="34">
        <v>3920.55</v>
      </c>
      <c r="G66" s="35">
        <v>6241.75</v>
      </c>
      <c r="H66" s="34">
        <v>3920.55</v>
      </c>
      <c r="I66" s="35">
        <v>2200</v>
      </c>
      <c r="J66" s="35"/>
      <c r="K66" s="34">
        <f t="shared" si="1"/>
        <v>47.05</v>
      </c>
      <c r="L66" s="34">
        <f t="shared" si="2"/>
        <v>627.29</v>
      </c>
      <c r="M66" s="35">
        <f t="shared" si="3"/>
        <v>499.34</v>
      </c>
      <c r="N66" s="34">
        <f t="shared" si="4"/>
        <v>27.44</v>
      </c>
      <c r="O66" s="35">
        <f t="shared" si="5"/>
        <v>110</v>
      </c>
      <c r="P66" s="35">
        <f t="shared" si="6"/>
        <v>0</v>
      </c>
      <c r="Q66" s="35">
        <f t="shared" si="7"/>
        <v>1311.12</v>
      </c>
      <c r="R66" s="34">
        <f t="shared" si="8"/>
        <v>0</v>
      </c>
      <c r="S66" s="34">
        <f t="shared" si="9"/>
        <v>313.64</v>
      </c>
      <c r="T66" s="35">
        <f t="shared" si="10"/>
        <v>124.84</v>
      </c>
      <c r="U66" s="34">
        <f t="shared" si="11"/>
        <v>11.76</v>
      </c>
      <c r="V66" s="35">
        <f t="shared" si="12"/>
        <v>110</v>
      </c>
      <c r="W66" s="35">
        <f t="shared" si="13"/>
        <v>0</v>
      </c>
      <c r="X66" s="34">
        <f t="shared" si="14"/>
        <v>560.24</v>
      </c>
      <c r="Y66" s="34">
        <f t="shared" si="15"/>
        <v>1871.36</v>
      </c>
      <c r="Z66" s="34"/>
      <c r="AA66" s="45" t="s">
        <v>55</v>
      </c>
      <c r="AB66" s="46">
        <f t="shared" ref="AB66:AH66" si="78">K66+R66</f>
        <v>47.05</v>
      </c>
      <c r="AC66" s="46">
        <f t="shared" si="78"/>
        <v>940.93</v>
      </c>
      <c r="AD66" s="46">
        <f t="shared" si="78"/>
        <v>624.18</v>
      </c>
      <c r="AE66" s="46">
        <f t="shared" si="78"/>
        <v>39.2</v>
      </c>
      <c r="AF66" s="46">
        <f t="shared" si="78"/>
        <v>220</v>
      </c>
      <c r="AG66" s="46">
        <f t="shared" si="78"/>
        <v>0</v>
      </c>
      <c r="AH66" s="46">
        <f t="shared" si="78"/>
        <v>1871.36</v>
      </c>
      <c r="AI66" s="45" t="s">
        <v>33</v>
      </c>
    </row>
    <row r="67" s="15" customFormat="1" ht="16" customHeight="1" spans="1:35">
      <c r="A67" s="33">
        <f t="shared" si="0"/>
        <v>64</v>
      </c>
      <c r="B67" s="34" t="s">
        <v>233</v>
      </c>
      <c r="C67" s="34" t="s">
        <v>252</v>
      </c>
      <c r="D67" s="36" t="s">
        <v>253</v>
      </c>
      <c r="E67" s="34">
        <v>3920.55</v>
      </c>
      <c r="F67" s="34">
        <v>3920.55</v>
      </c>
      <c r="G67" s="35">
        <v>6241.75</v>
      </c>
      <c r="H67" s="34">
        <v>3920.55</v>
      </c>
      <c r="I67" s="35">
        <v>2200</v>
      </c>
      <c r="J67" s="35"/>
      <c r="K67" s="34">
        <f t="shared" si="1"/>
        <v>47.05</v>
      </c>
      <c r="L67" s="34">
        <f t="shared" si="2"/>
        <v>627.29</v>
      </c>
      <c r="M67" s="35">
        <f t="shared" si="3"/>
        <v>499.34</v>
      </c>
      <c r="N67" s="34">
        <f t="shared" si="4"/>
        <v>27.44</v>
      </c>
      <c r="O67" s="35">
        <f t="shared" si="5"/>
        <v>110</v>
      </c>
      <c r="P67" s="35">
        <f t="shared" si="6"/>
        <v>0</v>
      </c>
      <c r="Q67" s="35">
        <f t="shared" si="7"/>
        <v>1311.12</v>
      </c>
      <c r="R67" s="34">
        <f t="shared" si="8"/>
        <v>0</v>
      </c>
      <c r="S67" s="34">
        <f t="shared" si="9"/>
        <v>313.64</v>
      </c>
      <c r="T67" s="35">
        <f t="shared" si="10"/>
        <v>124.84</v>
      </c>
      <c r="U67" s="34">
        <f t="shared" si="11"/>
        <v>11.76</v>
      </c>
      <c r="V67" s="35">
        <f t="shared" si="12"/>
        <v>110</v>
      </c>
      <c r="W67" s="35">
        <f t="shared" si="13"/>
        <v>0</v>
      </c>
      <c r="X67" s="34">
        <f t="shared" si="14"/>
        <v>560.24</v>
      </c>
      <c r="Y67" s="34">
        <f t="shared" si="15"/>
        <v>1871.36</v>
      </c>
      <c r="Z67" s="34"/>
      <c r="AA67" s="45" t="s">
        <v>59</v>
      </c>
      <c r="AB67" s="46">
        <f t="shared" ref="AB67:AH67" si="79">K67+R67</f>
        <v>47.05</v>
      </c>
      <c r="AC67" s="46">
        <f t="shared" si="79"/>
        <v>940.93</v>
      </c>
      <c r="AD67" s="46">
        <f t="shared" si="79"/>
        <v>624.18</v>
      </c>
      <c r="AE67" s="46">
        <f t="shared" si="79"/>
        <v>39.2</v>
      </c>
      <c r="AF67" s="46">
        <f t="shared" si="79"/>
        <v>220</v>
      </c>
      <c r="AG67" s="46">
        <f t="shared" si="79"/>
        <v>0</v>
      </c>
      <c r="AH67" s="46">
        <f t="shared" si="79"/>
        <v>1871.36</v>
      </c>
      <c r="AI67" s="45" t="s">
        <v>33</v>
      </c>
    </row>
    <row r="68" s="15" customFormat="1" ht="16" customHeight="1" spans="1:35">
      <c r="A68" s="33">
        <f t="shared" ref="A68:A131" si="80">ROW()-3</f>
        <v>65</v>
      </c>
      <c r="B68" s="34" t="s">
        <v>233</v>
      </c>
      <c r="C68" s="34" t="s">
        <v>254</v>
      </c>
      <c r="D68" s="36" t="s">
        <v>255</v>
      </c>
      <c r="E68" s="34">
        <v>3920.55</v>
      </c>
      <c r="F68" s="34">
        <v>3920.55</v>
      </c>
      <c r="G68" s="35">
        <v>6241.75</v>
      </c>
      <c r="H68" s="34">
        <v>3920.55</v>
      </c>
      <c r="I68" s="35">
        <v>2200</v>
      </c>
      <c r="J68" s="35"/>
      <c r="K68" s="34">
        <f t="shared" ref="K68:K131" si="81">ROUND(E68*0.012,2)</f>
        <v>47.05</v>
      </c>
      <c r="L68" s="34">
        <f t="shared" ref="L68:L131" si="82">ROUND(F68*0.16,2)</f>
        <v>627.29</v>
      </c>
      <c r="M68" s="35">
        <f t="shared" ref="M68:M131" si="83">ROUND(G68*0.08,2)</f>
        <v>499.34</v>
      </c>
      <c r="N68" s="34">
        <f t="shared" ref="N68:N131" si="84">ROUND(H68*0.007,2)</f>
        <v>27.44</v>
      </c>
      <c r="O68" s="35">
        <f t="shared" ref="O68:O131" si="85">I68*5%</f>
        <v>110</v>
      </c>
      <c r="P68" s="35">
        <f t="shared" ref="P68:P131" si="86">J68*50%</f>
        <v>0</v>
      </c>
      <c r="Q68" s="35">
        <f t="shared" ref="Q68:Q131" si="87">SUM(K68:P68)</f>
        <v>1311.12</v>
      </c>
      <c r="R68" s="34">
        <f t="shared" ref="R68:R131" si="88">E68*0</f>
        <v>0</v>
      </c>
      <c r="S68" s="34">
        <f t="shared" ref="S68:S131" si="89">ROUND(F68*0.08,2)</f>
        <v>313.64</v>
      </c>
      <c r="T68" s="35">
        <f t="shared" ref="T68:T131" si="90">ROUND(G68*0.02,2)</f>
        <v>124.84</v>
      </c>
      <c r="U68" s="34">
        <f t="shared" ref="U68:U131" si="91">ROUND(H68*0.003,2)</f>
        <v>11.76</v>
      </c>
      <c r="V68" s="35">
        <f t="shared" ref="V68:V131" si="92">I68*5%</f>
        <v>110</v>
      </c>
      <c r="W68" s="35">
        <f t="shared" ref="W68:W131" si="93">J68*50%</f>
        <v>0</v>
      </c>
      <c r="X68" s="34">
        <f t="shared" ref="X68:X131" si="94">SUM(R68:W68)</f>
        <v>560.24</v>
      </c>
      <c r="Y68" s="34">
        <f t="shared" ref="Y68:Y131" si="95">Q68+X68</f>
        <v>1871.36</v>
      </c>
      <c r="Z68" s="34"/>
      <c r="AA68" s="45" t="s">
        <v>55</v>
      </c>
      <c r="AB68" s="46">
        <f t="shared" ref="AB68:AH68" si="96">K68+R68</f>
        <v>47.05</v>
      </c>
      <c r="AC68" s="46">
        <f t="shared" si="96"/>
        <v>940.93</v>
      </c>
      <c r="AD68" s="46">
        <f t="shared" si="96"/>
        <v>624.18</v>
      </c>
      <c r="AE68" s="46">
        <f t="shared" si="96"/>
        <v>39.2</v>
      </c>
      <c r="AF68" s="46">
        <f t="shared" si="96"/>
        <v>220</v>
      </c>
      <c r="AG68" s="46">
        <f t="shared" si="96"/>
        <v>0</v>
      </c>
      <c r="AH68" s="46">
        <f t="shared" si="96"/>
        <v>1871.36</v>
      </c>
      <c r="AI68" s="45" t="s">
        <v>33</v>
      </c>
    </row>
    <row r="69" s="15" customFormat="1" ht="16" customHeight="1" spans="1:35">
      <c r="A69" s="33">
        <f t="shared" si="80"/>
        <v>66</v>
      </c>
      <c r="B69" s="34" t="s">
        <v>256</v>
      </c>
      <c r="C69" s="34" t="s">
        <v>257</v>
      </c>
      <c r="D69" s="36" t="s">
        <v>258</v>
      </c>
      <c r="E69" s="34">
        <v>3920.55</v>
      </c>
      <c r="F69" s="34">
        <v>3920.55</v>
      </c>
      <c r="G69" s="35">
        <v>6241.75</v>
      </c>
      <c r="H69" s="34">
        <v>3920.55</v>
      </c>
      <c r="I69" s="35">
        <v>3180</v>
      </c>
      <c r="J69" s="35"/>
      <c r="K69" s="34">
        <f t="shared" si="81"/>
        <v>47.05</v>
      </c>
      <c r="L69" s="34">
        <f t="shared" si="82"/>
        <v>627.29</v>
      </c>
      <c r="M69" s="35">
        <f t="shared" si="83"/>
        <v>499.34</v>
      </c>
      <c r="N69" s="34">
        <f t="shared" si="84"/>
        <v>27.44</v>
      </c>
      <c r="O69" s="35">
        <f t="shared" si="85"/>
        <v>159</v>
      </c>
      <c r="P69" s="35">
        <f t="shared" si="86"/>
        <v>0</v>
      </c>
      <c r="Q69" s="35">
        <f t="shared" si="87"/>
        <v>1360.12</v>
      </c>
      <c r="R69" s="34">
        <f t="shared" si="88"/>
        <v>0</v>
      </c>
      <c r="S69" s="34">
        <f t="shared" si="89"/>
        <v>313.64</v>
      </c>
      <c r="T69" s="35">
        <f t="shared" si="90"/>
        <v>124.84</v>
      </c>
      <c r="U69" s="34">
        <f t="shared" si="91"/>
        <v>11.76</v>
      </c>
      <c r="V69" s="35">
        <f t="shared" si="92"/>
        <v>159</v>
      </c>
      <c r="W69" s="35">
        <f t="shared" si="93"/>
        <v>0</v>
      </c>
      <c r="X69" s="34">
        <f t="shared" si="94"/>
        <v>609.24</v>
      </c>
      <c r="Y69" s="34">
        <f t="shared" si="95"/>
        <v>1969.36</v>
      </c>
      <c r="Z69" s="34"/>
      <c r="AA69" s="45" t="s">
        <v>56</v>
      </c>
      <c r="AB69" s="46">
        <f t="shared" ref="AB69:AH69" si="97">K69+R69</f>
        <v>47.05</v>
      </c>
      <c r="AC69" s="46">
        <f t="shared" si="97"/>
        <v>940.93</v>
      </c>
      <c r="AD69" s="46">
        <f t="shared" si="97"/>
        <v>624.18</v>
      </c>
      <c r="AE69" s="46">
        <f t="shared" si="97"/>
        <v>39.2</v>
      </c>
      <c r="AF69" s="46">
        <f t="shared" si="97"/>
        <v>318</v>
      </c>
      <c r="AG69" s="46">
        <f t="shared" si="97"/>
        <v>0</v>
      </c>
      <c r="AH69" s="46">
        <f t="shared" si="97"/>
        <v>1969.36</v>
      </c>
      <c r="AI69" s="45" t="s">
        <v>36</v>
      </c>
    </row>
    <row r="70" s="15" customFormat="1" ht="16" customHeight="1" spans="1:35">
      <c r="A70" s="33">
        <f t="shared" si="80"/>
        <v>67</v>
      </c>
      <c r="B70" s="34" t="s">
        <v>233</v>
      </c>
      <c r="C70" s="39" t="s">
        <v>259</v>
      </c>
      <c r="D70" s="36" t="s">
        <v>260</v>
      </c>
      <c r="E70" s="34">
        <v>3920.55</v>
      </c>
      <c r="F70" s="34">
        <v>3920.55</v>
      </c>
      <c r="G70" s="35">
        <v>6241.75</v>
      </c>
      <c r="H70" s="34">
        <v>3920.55</v>
      </c>
      <c r="I70" s="35">
        <v>0</v>
      </c>
      <c r="J70" s="35"/>
      <c r="K70" s="34">
        <f t="shared" si="81"/>
        <v>47.05</v>
      </c>
      <c r="L70" s="34">
        <f t="shared" si="82"/>
        <v>627.29</v>
      </c>
      <c r="M70" s="35">
        <f t="shared" si="83"/>
        <v>499.34</v>
      </c>
      <c r="N70" s="34">
        <f t="shared" si="84"/>
        <v>27.44</v>
      </c>
      <c r="O70" s="35">
        <f t="shared" si="85"/>
        <v>0</v>
      </c>
      <c r="P70" s="35">
        <f t="shared" si="86"/>
        <v>0</v>
      </c>
      <c r="Q70" s="35">
        <f t="shared" si="87"/>
        <v>1201.12</v>
      </c>
      <c r="R70" s="34">
        <f t="shared" si="88"/>
        <v>0</v>
      </c>
      <c r="S70" s="34">
        <f t="shared" si="89"/>
        <v>313.64</v>
      </c>
      <c r="T70" s="35">
        <f t="shared" si="90"/>
        <v>124.84</v>
      </c>
      <c r="U70" s="34">
        <f t="shared" si="91"/>
        <v>11.76</v>
      </c>
      <c r="V70" s="35">
        <f t="shared" si="92"/>
        <v>0</v>
      </c>
      <c r="W70" s="35">
        <f t="shared" si="93"/>
        <v>0</v>
      </c>
      <c r="X70" s="34">
        <f t="shared" si="94"/>
        <v>450.24</v>
      </c>
      <c r="Y70" s="34">
        <f t="shared" si="95"/>
        <v>1651.36</v>
      </c>
      <c r="Z70" s="34"/>
      <c r="AA70" s="45" t="s">
        <v>55</v>
      </c>
      <c r="AB70" s="46">
        <f t="shared" ref="AB70:AH70" si="98">K70+R70</f>
        <v>47.05</v>
      </c>
      <c r="AC70" s="46">
        <f t="shared" si="98"/>
        <v>940.93</v>
      </c>
      <c r="AD70" s="46">
        <f t="shared" si="98"/>
        <v>624.18</v>
      </c>
      <c r="AE70" s="46">
        <f t="shared" si="98"/>
        <v>39.2</v>
      </c>
      <c r="AF70" s="46">
        <f t="shared" si="98"/>
        <v>0</v>
      </c>
      <c r="AG70" s="46">
        <f t="shared" si="98"/>
        <v>0</v>
      </c>
      <c r="AH70" s="46">
        <f t="shared" si="98"/>
        <v>1651.36</v>
      </c>
      <c r="AI70" s="45" t="s">
        <v>33</v>
      </c>
    </row>
    <row r="71" s="15" customFormat="1" ht="16" customHeight="1" spans="1:35">
      <c r="A71" s="33">
        <f t="shared" si="80"/>
        <v>68</v>
      </c>
      <c r="B71" s="34" t="s">
        <v>233</v>
      </c>
      <c r="C71" s="34" t="s">
        <v>261</v>
      </c>
      <c r="D71" s="36" t="s">
        <v>262</v>
      </c>
      <c r="E71" s="34">
        <v>3920.55</v>
      </c>
      <c r="F71" s="34">
        <v>3920.55</v>
      </c>
      <c r="G71" s="35">
        <v>6241.75</v>
      </c>
      <c r="H71" s="34">
        <v>3920.55</v>
      </c>
      <c r="I71" s="35">
        <v>2200</v>
      </c>
      <c r="J71" s="35"/>
      <c r="K71" s="34">
        <f t="shared" si="81"/>
        <v>47.05</v>
      </c>
      <c r="L71" s="34">
        <f t="shared" si="82"/>
        <v>627.29</v>
      </c>
      <c r="M71" s="35">
        <f t="shared" si="83"/>
        <v>499.34</v>
      </c>
      <c r="N71" s="34">
        <f t="shared" si="84"/>
        <v>27.44</v>
      </c>
      <c r="O71" s="35">
        <f t="shared" si="85"/>
        <v>110</v>
      </c>
      <c r="P71" s="35">
        <f t="shared" si="86"/>
        <v>0</v>
      </c>
      <c r="Q71" s="35">
        <f t="shared" si="87"/>
        <v>1311.12</v>
      </c>
      <c r="R71" s="34">
        <f t="shared" si="88"/>
        <v>0</v>
      </c>
      <c r="S71" s="34">
        <f t="shared" si="89"/>
        <v>313.64</v>
      </c>
      <c r="T71" s="35">
        <f t="shared" si="90"/>
        <v>124.84</v>
      </c>
      <c r="U71" s="34">
        <f t="shared" si="91"/>
        <v>11.76</v>
      </c>
      <c r="V71" s="35">
        <f t="shared" si="92"/>
        <v>110</v>
      </c>
      <c r="W71" s="35">
        <f t="shared" si="93"/>
        <v>0</v>
      </c>
      <c r="X71" s="34">
        <f t="shared" si="94"/>
        <v>560.24</v>
      </c>
      <c r="Y71" s="34">
        <f t="shared" si="95"/>
        <v>1871.36</v>
      </c>
      <c r="Z71" s="34"/>
      <c r="AA71" s="45" t="s">
        <v>59</v>
      </c>
      <c r="AB71" s="46">
        <f t="shared" ref="AB71:AH71" si="99">K71+R71</f>
        <v>47.05</v>
      </c>
      <c r="AC71" s="46">
        <f t="shared" si="99"/>
        <v>940.93</v>
      </c>
      <c r="AD71" s="46">
        <f t="shared" si="99"/>
        <v>624.18</v>
      </c>
      <c r="AE71" s="46">
        <f t="shared" si="99"/>
        <v>39.2</v>
      </c>
      <c r="AF71" s="46">
        <f t="shared" si="99"/>
        <v>220</v>
      </c>
      <c r="AG71" s="46">
        <f t="shared" si="99"/>
        <v>0</v>
      </c>
      <c r="AH71" s="46">
        <f t="shared" si="99"/>
        <v>1871.36</v>
      </c>
      <c r="AI71" s="45" t="s">
        <v>33</v>
      </c>
    </row>
    <row r="72" s="15" customFormat="1" ht="16" customHeight="1" spans="1:35">
      <c r="A72" s="33">
        <f t="shared" si="80"/>
        <v>69</v>
      </c>
      <c r="B72" s="34" t="s">
        <v>233</v>
      </c>
      <c r="C72" s="34" t="s">
        <v>263</v>
      </c>
      <c r="D72" s="36" t="s">
        <v>264</v>
      </c>
      <c r="E72" s="34">
        <v>3920.55</v>
      </c>
      <c r="F72" s="34">
        <v>3920.55</v>
      </c>
      <c r="G72" s="35">
        <v>6241.75</v>
      </c>
      <c r="H72" s="34">
        <v>3920.55</v>
      </c>
      <c r="I72" s="35">
        <v>2200</v>
      </c>
      <c r="J72" s="35"/>
      <c r="K72" s="34">
        <f t="shared" si="81"/>
        <v>47.05</v>
      </c>
      <c r="L72" s="34">
        <f t="shared" si="82"/>
        <v>627.29</v>
      </c>
      <c r="M72" s="35">
        <f t="shared" si="83"/>
        <v>499.34</v>
      </c>
      <c r="N72" s="34">
        <f t="shared" si="84"/>
        <v>27.44</v>
      </c>
      <c r="O72" s="35">
        <f t="shared" si="85"/>
        <v>110</v>
      </c>
      <c r="P72" s="35">
        <f t="shared" si="86"/>
        <v>0</v>
      </c>
      <c r="Q72" s="35">
        <f t="shared" si="87"/>
        <v>1311.12</v>
      </c>
      <c r="R72" s="34">
        <f t="shared" si="88"/>
        <v>0</v>
      </c>
      <c r="S72" s="34">
        <f t="shared" si="89"/>
        <v>313.64</v>
      </c>
      <c r="T72" s="35">
        <f t="shared" si="90"/>
        <v>124.84</v>
      </c>
      <c r="U72" s="34">
        <f t="shared" si="91"/>
        <v>11.76</v>
      </c>
      <c r="V72" s="35">
        <f t="shared" si="92"/>
        <v>110</v>
      </c>
      <c r="W72" s="35">
        <f t="shared" si="93"/>
        <v>0</v>
      </c>
      <c r="X72" s="34">
        <f t="shared" si="94"/>
        <v>560.24</v>
      </c>
      <c r="Y72" s="34">
        <f t="shared" si="95"/>
        <v>1871.36</v>
      </c>
      <c r="Z72" s="34"/>
      <c r="AA72" s="45" t="s">
        <v>59</v>
      </c>
      <c r="AB72" s="46">
        <f t="shared" ref="AB72:AH72" si="100">K72+R72</f>
        <v>47.05</v>
      </c>
      <c r="AC72" s="46">
        <f t="shared" si="100"/>
        <v>940.93</v>
      </c>
      <c r="AD72" s="46">
        <f t="shared" si="100"/>
        <v>624.18</v>
      </c>
      <c r="AE72" s="46">
        <f t="shared" si="100"/>
        <v>39.2</v>
      </c>
      <c r="AF72" s="46">
        <f t="shared" si="100"/>
        <v>220</v>
      </c>
      <c r="AG72" s="46">
        <f t="shared" si="100"/>
        <v>0</v>
      </c>
      <c r="AH72" s="46">
        <f t="shared" si="100"/>
        <v>1871.36</v>
      </c>
      <c r="AI72" s="45" t="s">
        <v>33</v>
      </c>
    </row>
    <row r="73" s="15" customFormat="1" ht="16" customHeight="1" spans="1:35">
      <c r="A73" s="33">
        <f t="shared" si="80"/>
        <v>70</v>
      </c>
      <c r="B73" s="34" t="s">
        <v>265</v>
      </c>
      <c r="C73" s="34" t="s">
        <v>266</v>
      </c>
      <c r="D73" s="36" t="s">
        <v>267</v>
      </c>
      <c r="E73" s="34">
        <v>3920.55</v>
      </c>
      <c r="F73" s="34">
        <v>3920.55</v>
      </c>
      <c r="G73" s="35">
        <v>6241.75</v>
      </c>
      <c r="H73" s="34">
        <v>3920.55</v>
      </c>
      <c r="I73" s="35">
        <v>2544</v>
      </c>
      <c r="J73" s="35"/>
      <c r="K73" s="34">
        <f t="shared" si="81"/>
        <v>47.05</v>
      </c>
      <c r="L73" s="34">
        <f t="shared" si="82"/>
        <v>627.29</v>
      </c>
      <c r="M73" s="35">
        <f t="shared" si="83"/>
        <v>499.34</v>
      </c>
      <c r="N73" s="34">
        <f t="shared" si="84"/>
        <v>27.44</v>
      </c>
      <c r="O73" s="35">
        <f t="shared" si="85"/>
        <v>127.2</v>
      </c>
      <c r="P73" s="35">
        <f t="shared" si="86"/>
        <v>0</v>
      </c>
      <c r="Q73" s="35">
        <f t="shared" si="87"/>
        <v>1328.32</v>
      </c>
      <c r="R73" s="34">
        <f t="shared" si="88"/>
        <v>0</v>
      </c>
      <c r="S73" s="34">
        <f t="shared" si="89"/>
        <v>313.64</v>
      </c>
      <c r="T73" s="35">
        <f t="shared" si="90"/>
        <v>124.84</v>
      </c>
      <c r="U73" s="34">
        <f t="shared" si="91"/>
        <v>11.76</v>
      </c>
      <c r="V73" s="35">
        <f t="shared" si="92"/>
        <v>127.2</v>
      </c>
      <c r="W73" s="35">
        <f t="shared" si="93"/>
        <v>0</v>
      </c>
      <c r="X73" s="34">
        <f t="shared" si="94"/>
        <v>577.44</v>
      </c>
      <c r="Y73" s="34">
        <f t="shared" si="95"/>
        <v>1905.76</v>
      </c>
      <c r="Z73" s="34"/>
      <c r="AA73" s="45" t="s">
        <v>58</v>
      </c>
      <c r="AB73" s="46">
        <f t="shared" ref="AB73:AH73" si="101">K73+R73</f>
        <v>47.05</v>
      </c>
      <c r="AC73" s="46">
        <f t="shared" si="101"/>
        <v>940.93</v>
      </c>
      <c r="AD73" s="46">
        <f t="shared" si="101"/>
        <v>624.18</v>
      </c>
      <c r="AE73" s="46">
        <f t="shared" si="101"/>
        <v>39.2</v>
      </c>
      <c r="AF73" s="46">
        <f t="shared" si="101"/>
        <v>254.4</v>
      </c>
      <c r="AG73" s="46">
        <f t="shared" si="101"/>
        <v>0</v>
      </c>
      <c r="AH73" s="46">
        <f t="shared" si="101"/>
        <v>1905.76</v>
      </c>
      <c r="AI73" s="45" t="s">
        <v>33</v>
      </c>
    </row>
    <row r="74" s="15" customFormat="1" ht="16" customHeight="1" spans="1:35">
      <c r="A74" s="33">
        <f t="shared" si="80"/>
        <v>71</v>
      </c>
      <c r="B74" s="34" t="s">
        <v>265</v>
      </c>
      <c r="C74" s="34" t="s">
        <v>268</v>
      </c>
      <c r="D74" s="36" t="s">
        <v>269</v>
      </c>
      <c r="E74" s="34">
        <v>3920.55</v>
      </c>
      <c r="F74" s="34">
        <v>3920.55</v>
      </c>
      <c r="G74" s="35">
        <v>6241.75</v>
      </c>
      <c r="H74" s="34">
        <v>3920.55</v>
      </c>
      <c r="I74" s="35">
        <v>2200</v>
      </c>
      <c r="J74" s="35"/>
      <c r="K74" s="34">
        <f t="shared" si="81"/>
        <v>47.05</v>
      </c>
      <c r="L74" s="34">
        <f t="shared" si="82"/>
        <v>627.29</v>
      </c>
      <c r="M74" s="35">
        <f t="shared" si="83"/>
        <v>499.34</v>
      </c>
      <c r="N74" s="34">
        <f t="shared" si="84"/>
        <v>27.44</v>
      </c>
      <c r="O74" s="35">
        <f t="shared" si="85"/>
        <v>110</v>
      </c>
      <c r="P74" s="35">
        <f t="shared" si="86"/>
        <v>0</v>
      </c>
      <c r="Q74" s="35">
        <f t="shared" si="87"/>
        <v>1311.12</v>
      </c>
      <c r="R74" s="34">
        <f t="shared" si="88"/>
        <v>0</v>
      </c>
      <c r="S74" s="34">
        <f t="shared" si="89"/>
        <v>313.64</v>
      </c>
      <c r="T74" s="35">
        <f t="shared" si="90"/>
        <v>124.84</v>
      </c>
      <c r="U74" s="34">
        <f t="shared" si="91"/>
        <v>11.76</v>
      </c>
      <c r="V74" s="35">
        <f t="shared" si="92"/>
        <v>110</v>
      </c>
      <c r="W74" s="35">
        <f t="shared" si="93"/>
        <v>0</v>
      </c>
      <c r="X74" s="34">
        <f t="shared" si="94"/>
        <v>560.24</v>
      </c>
      <c r="Y74" s="34">
        <f t="shared" si="95"/>
        <v>1871.36</v>
      </c>
      <c r="Z74" s="34"/>
      <c r="AA74" s="45" t="s">
        <v>58</v>
      </c>
      <c r="AB74" s="46">
        <f t="shared" ref="AB74:AH74" si="102">K74+R74</f>
        <v>47.05</v>
      </c>
      <c r="AC74" s="46">
        <f t="shared" si="102"/>
        <v>940.93</v>
      </c>
      <c r="AD74" s="46">
        <f t="shared" si="102"/>
        <v>624.18</v>
      </c>
      <c r="AE74" s="46">
        <f t="shared" si="102"/>
        <v>39.2</v>
      </c>
      <c r="AF74" s="46">
        <f t="shared" si="102"/>
        <v>220</v>
      </c>
      <c r="AG74" s="46">
        <f t="shared" si="102"/>
        <v>0</v>
      </c>
      <c r="AH74" s="46">
        <f t="shared" si="102"/>
        <v>1871.36</v>
      </c>
      <c r="AI74" s="45" t="s">
        <v>33</v>
      </c>
    </row>
    <row r="75" s="15" customFormat="1" ht="16" customHeight="1" spans="1:35">
      <c r="A75" s="33">
        <f t="shared" si="80"/>
        <v>72</v>
      </c>
      <c r="B75" s="34" t="s">
        <v>265</v>
      </c>
      <c r="C75" s="34" t="s">
        <v>270</v>
      </c>
      <c r="D75" s="36" t="s">
        <v>271</v>
      </c>
      <c r="E75" s="34">
        <v>3920.55</v>
      </c>
      <c r="F75" s="34">
        <v>3920.55</v>
      </c>
      <c r="G75" s="35">
        <v>6241.75</v>
      </c>
      <c r="H75" s="34">
        <v>3920.55</v>
      </c>
      <c r="I75" s="35">
        <v>2200</v>
      </c>
      <c r="J75" s="35"/>
      <c r="K75" s="34">
        <f t="shared" si="81"/>
        <v>47.05</v>
      </c>
      <c r="L75" s="34">
        <f t="shared" si="82"/>
        <v>627.29</v>
      </c>
      <c r="M75" s="35">
        <f t="shared" si="83"/>
        <v>499.34</v>
      </c>
      <c r="N75" s="34">
        <f t="shared" si="84"/>
        <v>27.44</v>
      </c>
      <c r="O75" s="35">
        <f t="shared" si="85"/>
        <v>110</v>
      </c>
      <c r="P75" s="35">
        <f t="shared" si="86"/>
        <v>0</v>
      </c>
      <c r="Q75" s="35">
        <f t="shared" si="87"/>
        <v>1311.12</v>
      </c>
      <c r="R75" s="34">
        <f t="shared" si="88"/>
        <v>0</v>
      </c>
      <c r="S75" s="34">
        <f t="shared" si="89"/>
        <v>313.64</v>
      </c>
      <c r="T75" s="35">
        <f t="shared" si="90"/>
        <v>124.84</v>
      </c>
      <c r="U75" s="34">
        <f t="shared" si="91"/>
        <v>11.76</v>
      </c>
      <c r="V75" s="35">
        <f t="shared" si="92"/>
        <v>110</v>
      </c>
      <c r="W75" s="35">
        <f t="shared" si="93"/>
        <v>0</v>
      </c>
      <c r="X75" s="34">
        <f t="shared" si="94"/>
        <v>560.24</v>
      </c>
      <c r="Y75" s="34">
        <f t="shared" si="95"/>
        <v>1871.36</v>
      </c>
      <c r="Z75" s="34"/>
      <c r="AA75" s="45" t="s">
        <v>58</v>
      </c>
      <c r="AB75" s="46">
        <f t="shared" ref="AB75:AH75" si="103">K75+R75</f>
        <v>47.05</v>
      </c>
      <c r="AC75" s="46">
        <f t="shared" si="103"/>
        <v>940.93</v>
      </c>
      <c r="AD75" s="46">
        <f t="shared" si="103"/>
        <v>624.18</v>
      </c>
      <c r="AE75" s="46">
        <f t="shared" si="103"/>
        <v>39.2</v>
      </c>
      <c r="AF75" s="46">
        <f t="shared" si="103"/>
        <v>220</v>
      </c>
      <c r="AG75" s="46">
        <f t="shared" si="103"/>
        <v>0</v>
      </c>
      <c r="AH75" s="46">
        <f t="shared" si="103"/>
        <v>1871.36</v>
      </c>
      <c r="AI75" s="45" t="s">
        <v>33</v>
      </c>
    </row>
    <row r="76" s="15" customFormat="1" ht="16" customHeight="1" spans="1:35">
      <c r="A76" s="33">
        <f t="shared" si="80"/>
        <v>73</v>
      </c>
      <c r="B76" s="34" t="s">
        <v>265</v>
      </c>
      <c r="C76" s="34" t="s">
        <v>272</v>
      </c>
      <c r="D76" s="36" t="s">
        <v>273</v>
      </c>
      <c r="E76" s="34">
        <v>3920.55</v>
      </c>
      <c r="F76" s="34">
        <v>3920.55</v>
      </c>
      <c r="G76" s="35">
        <v>6241.75</v>
      </c>
      <c r="H76" s="34">
        <v>3920.55</v>
      </c>
      <c r="I76" s="35">
        <v>2544</v>
      </c>
      <c r="J76" s="35"/>
      <c r="K76" s="34">
        <f t="shared" si="81"/>
        <v>47.05</v>
      </c>
      <c r="L76" s="34">
        <f t="shared" si="82"/>
        <v>627.29</v>
      </c>
      <c r="M76" s="35">
        <f t="shared" si="83"/>
        <v>499.34</v>
      </c>
      <c r="N76" s="34">
        <f t="shared" si="84"/>
        <v>27.44</v>
      </c>
      <c r="O76" s="35">
        <f t="shared" si="85"/>
        <v>127.2</v>
      </c>
      <c r="P76" s="35">
        <f t="shared" si="86"/>
        <v>0</v>
      </c>
      <c r="Q76" s="35">
        <f t="shared" si="87"/>
        <v>1328.32</v>
      </c>
      <c r="R76" s="34">
        <f t="shared" si="88"/>
        <v>0</v>
      </c>
      <c r="S76" s="34">
        <f t="shared" si="89"/>
        <v>313.64</v>
      </c>
      <c r="T76" s="35">
        <f t="shared" si="90"/>
        <v>124.84</v>
      </c>
      <c r="U76" s="34">
        <f t="shared" si="91"/>
        <v>11.76</v>
      </c>
      <c r="V76" s="35">
        <f t="shared" si="92"/>
        <v>127.2</v>
      </c>
      <c r="W76" s="35">
        <f t="shared" si="93"/>
        <v>0</v>
      </c>
      <c r="X76" s="34">
        <f t="shared" si="94"/>
        <v>577.44</v>
      </c>
      <c r="Y76" s="34">
        <f t="shared" si="95"/>
        <v>1905.76</v>
      </c>
      <c r="Z76" s="34"/>
      <c r="AA76" s="45" t="s">
        <v>58</v>
      </c>
      <c r="AB76" s="46">
        <f t="shared" ref="AB76:AH76" si="104">K76+R76</f>
        <v>47.05</v>
      </c>
      <c r="AC76" s="46">
        <f t="shared" si="104"/>
        <v>940.93</v>
      </c>
      <c r="AD76" s="46">
        <f t="shared" si="104"/>
        <v>624.18</v>
      </c>
      <c r="AE76" s="46">
        <f t="shared" si="104"/>
        <v>39.2</v>
      </c>
      <c r="AF76" s="46">
        <f t="shared" si="104"/>
        <v>254.4</v>
      </c>
      <c r="AG76" s="46">
        <f t="shared" si="104"/>
        <v>0</v>
      </c>
      <c r="AH76" s="46">
        <f t="shared" si="104"/>
        <v>1905.76</v>
      </c>
      <c r="AI76" s="45" t="s">
        <v>33</v>
      </c>
    </row>
    <row r="77" s="15" customFormat="1" ht="16" customHeight="1" spans="1:35">
      <c r="A77" s="33">
        <f t="shared" si="80"/>
        <v>74</v>
      </c>
      <c r="B77" s="34" t="s">
        <v>265</v>
      </c>
      <c r="C77" s="34" t="s">
        <v>274</v>
      </c>
      <c r="D77" s="36" t="s">
        <v>275</v>
      </c>
      <c r="E77" s="34">
        <v>3920.55</v>
      </c>
      <c r="F77" s="34">
        <v>3920.55</v>
      </c>
      <c r="G77" s="35">
        <v>6241.75</v>
      </c>
      <c r="H77" s="34">
        <v>3920.55</v>
      </c>
      <c r="I77" s="35">
        <v>2200</v>
      </c>
      <c r="J77" s="35"/>
      <c r="K77" s="34">
        <f t="shared" si="81"/>
        <v>47.05</v>
      </c>
      <c r="L77" s="34">
        <f t="shared" si="82"/>
        <v>627.29</v>
      </c>
      <c r="M77" s="35">
        <f t="shared" si="83"/>
        <v>499.34</v>
      </c>
      <c r="N77" s="34">
        <f t="shared" si="84"/>
        <v>27.44</v>
      </c>
      <c r="O77" s="35">
        <f t="shared" si="85"/>
        <v>110</v>
      </c>
      <c r="P77" s="35">
        <f t="shared" si="86"/>
        <v>0</v>
      </c>
      <c r="Q77" s="35">
        <f t="shared" si="87"/>
        <v>1311.12</v>
      </c>
      <c r="R77" s="34">
        <f t="shared" si="88"/>
        <v>0</v>
      </c>
      <c r="S77" s="34">
        <f t="shared" si="89"/>
        <v>313.64</v>
      </c>
      <c r="T77" s="35">
        <f t="shared" si="90"/>
        <v>124.84</v>
      </c>
      <c r="U77" s="34">
        <f t="shared" si="91"/>
        <v>11.76</v>
      </c>
      <c r="V77" s="35">
        <f t="shared" si="92"/>
        <v>110</v>
      </c>
      <c r="W77" s="35">
        <f t="shared" si="93"/>
        <v>0</v>
      </c>
      <c r="X77" s="34">
        <f t="shared" si="94"/>
        <v>560.24</v>
      </c>
      <c r="Y77" s="34">
        <f t="shared" si="95"/>
        <v>1871.36</v>
      </c>
      <c r="Z77" s="34"/>
      <c r="AA77" s="45" t="s">
        <v>58</v>
      </c>
      <c r="AB77" s="46">
        <f t="shared" ref="AB77:AH77" si="105">K77+R77</f>
        <v>47.05</v>
      </c>
      <c r="AC77" s="46">
        <f t="shared" si="105"/>
        <v>940.93</v>
      </c>
      <c r="AD77" s="46">
        <f t="shared" si="105"/>
        <v>624.18</v>
      </c>
      <c r="AE77" s="46">
        <f t="shared" si="105"/>
        <v>39.2</v>
      </c>
      <c r="AF77" s="46">
        <f t="shared" si="105"/>
        <v>220</v>
      </c>
      <c r="AG77" s="46">
        <f t="shared" si="105"/>
        <v>0</v>
      </c>
      <c r="AH77" s="46">
        <f t="shared" si="105"/>
        <v>1871.36</v>
      </c>
      <c r="AI77" s="45" t="s">
        <v>33</v>
      </c>
    </row>
    <row r="78" s="15" customFormat="1" ht="16" customHeight="1" spans="1:35">
      <c r="A78" s="33">
        <f t="shared" si="80"/>
        <v>75</v>
      </c>
      <c r="B78" s="34" t="s">
        <v>265</v>
      </c>
      <c r="C78" s="34" t="s">
        <v>276</v>
      </c>
      <c r="D78" s="36" t="s">
        <v>277</v>
      </c>
      <c r="E78" s="34">
        <v>3920.55</v>
      </c>
      <c r="F78" s="34">
        <v>3920.55</v>
      </c>
      <c r="G78" s="35">
        <v>6241.75</v>
      </c>
      <c r="H78" s="34">
        <v>3920.55</v>
      </c>
      <c r="I78" s="35">
        <v>2544</v>
      </c>
      <c r="J78" s="35"/>
      <c r="K78" s="34">
        <f t="shared" si="81"/>
        <v>47.05</v>
      </c>
      <c r="L78" s="34">
        <f t="shared" si="82"/>
        <v>627.29</v>
      </c>
      <c r="M78" s="35">
        <f t="shared" si="83"/>
        <v>499.34</v>
      </c>
      <c r="N78" s="34">
        <f t="shared" si="84"/>
        <v>27.44</v>
      </c>
      <c r="O78" s="35">
        <f t="shared" si="85"/>
        <v>127.2</v>
      </c>
      <c r="P78" s="35">
        <f t="shared" si="86"/>
        <v>0</v>
      </c>
      <c r="Q78" s="35">
        <f t="shared" si="87"/>
        <v>1328.32</v>
      </c>
      <c r="R78" s="34">
        <f t="shared" si="88"/>
        <v>0</v>
      </c>
      <c r="S78" s="34">
        <f t="shared" si="89"/>
        <v>313.64</v>
      </c>
      <c r="T78" s="35">
        <f t="shared" si="90"/>
        <v>124.84</v>
      </c>
      <c r="U78" s="34">
        <f t="shared" si="91"/>
        <v>11.76</v>
      </c>
      <c r="V78" s="35">
        <f t="shared" si="92"/>
        <v>127.2</v>
      </c>
      <c r="W78" s="35">
        <f t="shared" si="93"/>
        <v>0</v>
      </c>
      <c r="X78" s="34">
        <f t="shared" si="94"/>
        <v>577.44</v>
      </c>
      <c r="Y78" s="34">
        <f t="shared" si="95"/>
        <v>1905.76</v>
      </c>
      <c r="Z78" s="34"/>
      <c r="AA78" s="45" t="s">
        <v>58</v>
      </c>
      <c r="AB78" s="46">
        <f t="shared" ref="AB78:AH78" si="106">K78+R78</f>
        <v>47.05</v>
      </c>
      <c r="AC78" s="46">
        <f t="shared" si="106"/>
        <v>940.93</v>
      </c>
      <c r="AD78" s="46">
        <f t="shared" si="106"/>
        <v>624.18</v>
      </c>
      <c r="AE78" s="46">
        <f t="shared" si="106"/>
        <v>39.2</v>
      </c>
      <c r="AF78" s="46">
        <f t="shared" si="106"/>
        <v>254.4</v>
      </c>
      <c r="AG78" s="46">
        <f t="shared" si="106"/>
        <v>0</v>
      </c>
      <c r="AH78" s="46">
        <f t="shared" si="106"/>
        <v>1905.76</v>
      </c>
      <c r="AI78" s="45" t="s">
        <v>33</v>
      </c>
    </row>
    <row r="79" s="15" customFormat="1" ht="16" customHeight="1" spans="1:35">
      <c r="A79" s="33">
        <f t="shared" si="80"/>
        <v>76</v>
      </c>
      <c r="B79" s="34" t="s">
        <v>265</v>
      </c>
      <c r="C79" s="34" t="s">
        <v>278</v>
      </c>
      <c r="D79" s="36" t="s">
        <v>279</v>
      </c>
      <c r="E79" s="34">
        <v>3920.55</v>
      </c>
      <c r="F79" s="34">
        <v>3920.55</v>
      </c>
      <c r="G79" s="35">
        <v>6241.75</v>
      </c>
      <c r="H79" s="34">
        <v>3920.55</v>
      </c>
      <c r="I79" s="35">
        <v>2200</v>
      </c>
      <c r="J79" s="35"/>
      <c r="K79" s="34">
        <f t="shared" si="81"/>
        <v>47.05</v>
      </c>
      <c r="L79" s="34">
        <f t="shared" si="82"/>
        <v>627.29</v>
      </c>
      <c r="M79" s="35">
        <f t="shared" si="83"/>
        <v>499.34</v>
      </c>
      <c r="N79" s="34">
        <f t="shared" si="84"/>
        <v>27.44</v>
      </c>
      <c r="O79" s="35">
        <f t="shared" si="85"/>
        <v>110</v>
      </c>
      <c r="P79" s="35">
        <f t="shared" si="86"/>
        <v>0</v>
      </c>
      <c r="Q79" s="35">
        <f t="shared" si="87"/>
        <v>1311.12</v>
      </c>
      <c r="R79" s="34">
        <f t="shared" si="88"/>
        <v>0</v>
      </c>
      <c r="S79" s="34">
        <f t="shared" si="89"/>
        <v>313.64</v>
      </c>
      <c r="T79" s="35">
        <f t="shared" si="90"/>
        <v>124.84</v>
      </c>
      <c r="U79" s="34">
        <f t="shared" si="91"/>
        <v>11.76</v>
      </c>
      <c r="V79" s="35">
        <f t="shared" si="92"/>
        <v>110</v>
      </c>
      <c r="W79" s="35">
        <f t="shared" si="93"/>
        <v>0</v>
      </c>
      <c r="X79" s="34">
        <f t="shared" si="94"/>
        <v>560.24</v>
      </c>
      <c r="Y79" s="34">
        <f t="shared" si="95"/>
        <v>1871.36</v>
      </c>
      <c r="Z79" s="34"/>
      <c r="AA79" s="45" t="s">
        <v>58</v>
      </c>
      <c r="AB79" s="46">
        <f t="shared" ref="AB79:AH79" si="107">K79+R79</f>
        <v>47.05</v>
      </c>
      <c r="AC79" s="46">
        <f t="shared" si="107"/>
        <v>940.93</v>
      </c>
      <c r="AD79" s="46">
        <f t="shared" si="107"/>
        <v>624.18</v>
      </c>
      <c r="AE79" s="46">
        <f t="shared" si="107"/>
        <v>39.2</v>
      </c>
      <c r="AF79" s="46">
        <f t="shared" si="107"/>
        <v>220</v>
      </c>
      <c r="AG79" s="46">
        <f t="shared" si="107"/>
        <v>0</v>
      </c>
      <c r="AH79" s="46">
        <f t="shared" si="107"/>
        <v>1871.36</v>
      </c>
      <c r="AI79" s="45" t="s">
        <v>33</v>
      </c>
    </row>
    <row r="80" s="15" customFormat="1" ht="16" customHeight="1" spans="1:35">
      <c r="A80" s="33">
        <f t="shared" si="80"/>
        <v>77</v>
      </c>
      <c r="B80" s="34" t="s">
        <v>265</v>
      </c>
      <c r="C80" s="34" t="s">
        <v>280</v>
      </c>
      <c r="D80" s="36" t="s">
        <v>281</v>
      </c>
      <c r="E80" s="34">
        <v>3920.55</v>
      </c>
      <c r="F80" s="34">
        <v>3920.55</v>
      </c>
      <c r="G80" s="35">
        <v>6241.75</v>
      </c>
      <c r="H80" s="34">
        <v>3920.55</v>
      </c>
      <c r="I80" s="35">
        <v>2200</v>
      </c>
      <c r="J80" s="35"/>
      <c r="K80" s="34">
        <f t="shared" si="81"/>
        <v>47.05</v>
      </c>
      <c r="L80" s="34">
        <f t="shared" si="82"/>
        <v>627.29</v>
      </c>
      <c r="M80" s="35">
        <f t="shared" si="83"/>
        <v>499.34</v>
      </c>
      <c r="N80" s="34">
        <f t="shared" si="84"/>
        <v>27.44</v>
      </c>
      <c r="O80" s="35">
        <f t="shared" si="85"/>
        <v>110</v>
      </c>
      <c r="P80" s="35">
        <f t="shared" si="86"/>
        <v>0</v>
      </c>
      <c r="Q80" s="35">
        <f t="shared" si="87"/>
        <v>1311.12</v>
      </c>
      <c r="R80" s="34">
        <f t="shared" si="88"/>
        <v>0</v>
      </c>
      <c r="S80" s="34">
        <f t="shared" si="89"/>
        <v>313.64</v>
      </c>
      <c r="T80" s="35">
        <f t="shared" si="90"/>
        <v>124.84</v>
      </c>
      <c r="U80" s="34">
        <f t="shared" si="91"/>
        <v>11.76</v>
      </c>
      <c r="V80" s="35">
        <f t="shared" si="92"/>
        <v>110</v>
      </c>
      <c r="W80" s="35">
        <f t="shared" si="93"/>
        <v>0</v>
      </c>
      <c r="X80" s="34">
        <f t="shared" si="94"/>
        <v>560.24</v>
      </c>
      <c r="Y80" s="34">
        <f t="shared" si="95"/>
        <v>1871.36</v>
      </c>
      <c r="Z80" s="34"/>
      <c r="AA80" s="45" t="s">
        <v>58</v>
      </c>
      <c r="AB80" s="46">
        <f t="shared" ref="AB80:AH80" si="108">K80+R80</f>
        <v>47.05</v>
      </c>
      <c r="AC80" s="46">
        <f t="shared" si="108"/>
        <v>940.93</v>
      </c>
      <c r="AD80" s="46">
        <f t="shared" si="108"/>
        <v>624.18</v>
      </c>
      <c r="AE80" s="46">
        <f t="shared" si="108"/>
        <v>39.2</v>
      </c>
      <c r="AF80" s="46">
        <f t="shared" si="108"/>
        <v>220</v>
      </c>
      <c r="AG80" s="46">
        <f t="shared" si="108"/>
        <v>0</v>
      </c>
      <c r="AH80" s="46">
        <f t="shared" si="108"/>
        <v>1871.36</v>
      </c>
      <c r="AI80" s="45" t="s">
        <v>33</v>
      </c>
    </row>
    <row r="81" s="15" customFormat="1" ht="16" customHeight="1" spans="1:35">
      <c r="A81" s="33">
        <f t="shared" si="80"/>
        <v>78</v>
      </c>
      <c r="B81" s="34" t="s">
        <v>265</v>
      </c>
      <c r="C81" s="34" t="s">
        <v>282</v>
      </c>
      <c r="D81" s="36" t="s">
        <v>283</v>
      </c>
      <c r="E81" s="34">
        <v>3920.55</v>
      </c>
      <c r="F81" s="34">
        <v>3920.55</v>
      </c>
      <c r="G81" s="35">
        <v>6241.75</v>
      </c>
      <c r="H81" s="34">
        <v>3920.55</v>
      </c>
      <c r="I81" s="35">
        <v>2200</v>
      </c>
      <c r="J81" s="35"/>
      <c r="K81" s="34">
        <f t="shared" si="81"/>
        <v>47.05</v>
      </c>
      <c r="L81" s="34">
        <f t="shared" si="82"/>
        <v>627.29</v>
      </c>
      <c r="M81" s="35">
        <f t="shared" si="83"/>
        <v>499.34</v>
      </c>
      <c r="N81" s="34">
        <f t="shared" si="84"/>
        <v>27.44</v>
      </c>
      <c r="O81" s="35">
        <f t="shared" si="85"/>
        <v>110</v>
      </c>
      <c r="P81" s="35">
        <f t="shared" si="86"/>
        <v>0</v>
      </c>
      <c r="Q81" s="35">
        <f t="shared" si="87"/>
        <v>1311.12</v>
      </c>
      <c r="R81" s="34">
        <f t="shared" si="88"/>
        <v>0</v>
      </c>
      <c r="S81" s="34">
        <f t="shared" si="89"/>
        <v>313.64</v>
      </c>
      <c r="T81" s="35">
        <f t="shared" si="90"/>
        <v>124.84</v>
      </c>
      <c r="U81" s="34">
        <f t="shared" si="91"/>
        <v>11.76</v>
      </c>
      <c r="V81" s="35">
        <f t="shared" si="92"/>
        <v>110</v>
      </c>
      <c r="W81" s="35">
        <f t="shared" si="93"/>
        <v>0</v>
      </c>
      <c r="X81" s="34">
        <f t="shared" si="94"/>
        <v>560.24</v>
      </c>
      <c r="Y81" s="34">
        <f t="shared" si="95"/>
        <v>1871.36</v>
      </c>
      <c r="Z81" s="34"/>
      <c r="AA81" s="45" t="s">
        <v>58</v>
      </c>
      <c r="AB81" s="46">
        <f t="shared" ref="AB81:AH81" si="109">K81+R81</f>
        <v>47.05</v>
      </c>
      <c r="AC81" s="46">
        <f t="shared" si="109"/>
        <v>940.93</v>
      </c>
      <c r="AD81" s="46">
        <f t="shared" si="109"/>
        <v>624.18</v>
      </c>
      <c r="AE81" s="46">
        <f t="shared" si="109"/>
        <v>39.2</v>
      </c>
      <c r="AF81" s="46">
        <f t="shared" si="109"/>
        <v>220</v>
      </c>
      <c r="AG81" s="46">
        <f t="shared" si="109"/>
        <v>0</v>
      </c>
      <c r="AH81" s="46">
        <f t="shared" si="109"/>
        <v>1871.36</v>
      </c>
      <c r="AI81" s="45" t="s">
        <v>33</v>
      </c>
    </row>
    <row r="82" s="15" customFormat="1" ht="16" customHeight="1" spans="1:35">
      <c r="A82" s="33">
        <f t="shared" si="80"/>
        <v>79</v>
      </c>
      <c r="B82" s="34" t="s">
        <v>265</v>
      </c>
      <c r="C82" s="34" t="s">
        <v>284</v>
      </c>
      <c r="D82" s="36" t="s">
        <v>285</v>
      </c>
      <c r="E82" s="34">
        <v>3920.55</v>
      </c>
      <c r="F82" s="34">
        <v>3920.55</v>
      </c>
      <c r="G82" s="35">
        <v>6241.75</v>
      </c>
      <c r="H82" s="34">
        <v>3920.55</v>
      </c>
      <c r="I82" s="35">
        <v>2200</v>
      </c>
      <c r="J82" s="35"/>
      <c r="K82" s="34">
        <f t="shared" si="81"/>
        <v>47.05</v>
      </c>
      <c r="L82" s="34">
        <f t="shared" si="82"/>
        <v>627.29</v>
      </c>
      <c r="M82" s="35">
        <f t="shared" si="83"/>
        <v>499.34</v>
      </c>
      <c r="N82" s="34">
        <f t="shared" si="84"/>
        <v>27.44</v>
      </c>
      <c r="O82" s="35">
        <f t="shared" si="85"/>
        <v>110</v>
      </c>
      <c r="P82" s="35">
        <f t="shared" si="86"/>
        <v>0</v>
      </c>
      <c r="Q82" s="35">
        <f t="shared" si="87"/>
        <v>1311.12</v>
      </c>
      <c r="R82" s="34">
        <f t="shared" si="88"/>
        <v>0</v>
      </c>
      <c r="S82" s="34">
        <f t="shared" si="89"/>
        <v>313.64</v>
      </c>
      <c r="T82" s="35">
        <f t="shared" si="90"/>
        <v>124.84</v>
      </c>
      <c r="U82" s="34">
        <f t="shared" si="91"/>
        <v>11.76</v>
      </c>
      <c r="V82" s="35">
        <f t="shared" si="92"/>
        <v>110</v>
      </c>
      <c r="W82" s="35">
        <f t="shared" si="93"/>
        <v>0</v>
      </c>
      <c r="X82" s="34">
        <f t="shared" si="94"/>
        <v>560.24</v>
      </c>
      <c r="Y82" s="34">
        <f t="shared" si="95"/>
        <v>1871.36</v>
      </c>
      <c r="Z82" s="34"/>
      <c r="AA82" s="45" t="s">
        <v>58</v>
      </c>
      <c r="AB82" s="46">
        <f t="shared" ref="AB82:AH82" si="110">K82+R82</f>
        <v>47.05</v>
      </c>
      <c r="AC82" s="46">
        <f t="shared" si="110"/>
        <v>940.93</v>
      </c>
      <c r="AD82" s="46">
        <f t="shared" si="110"/>
        <v>624.18</v>
      </c>
      <c r="AE82" s="46">
        <f t="shared" si="110"/>
        <v>39.2</v>
      </c>
      <c r="AF82" s="46">
        <f t="shared" si="110"/>
        <v>220</v>
      </c>
      <c r="AG82" s="46">
        <f t="shared" si="110"/>
        <v>0</v>
      </c>
      <c r="AH82" s="46">
        <f t="shared" si="110"/>
        <v>1871.36</v>
      </c>
      <c r="AI82" s="45" t="s">
        <v>33</v>
      </c>
    </row>
    <row r="83" s="15" customFormat="1" ht="16" customHeight="1" spans="1:35">
      <c r="A83" s="33">
        <f t="shared" si="80"/>
        <v>80</v>
      </c>
      <c r="B83" s="34" t="s">
        <v>265</v>
      </c>
      <c r="C83" s="34" t="s">
        <v>286</v>
      </c>
      <c r="D83" s="36" t="s">
        <v>287</v>
      </c>
      <c r="E83" s="34">
        <v>3920.55</v>
      </c>
      <c r="F83" s="34">
        <v>3920.55</v>
      </c>
      <c r="G83" s="35">
        <v>6241.75</v>
      </c>
      <c r="H83" s="34">
        <v>3920.55</v>
      </c>
      <c r="I83" s="35">
        <v>2200</v>
      </c>
      <c r="J83" s="35"/>
      <c r="K83" s="34">
        <f t="shared" si="81"/>
        <v>47.05</v>
      </c>
      <c r="L83" s="34">
        <f t="shared" si="82"/>
        <v>627.29</v>
      </c>
      <c r="M83" s="35">
        <f t="shared" si="83"/>
        <v>499.34</v>
      </c>
      <c r="N83" s="34">
        <f t="shared" si="84"/>
        <v>27.44</v>
      </c>
      <c r="O83" s="35">
        <f t="shared" si="85"/>
        <v>110</v>
      </c>
      <c r="P83" s="35">
        <f t="shared" si="86"/>
        <v>0</v>
      </c>
      <c r="Q83" s="35">
        <f t="shared" si="87"/>
        <v>1311.12</v>
      </c>
      <c r="R83" s="34">
        <f t="shared" si="88"/>
        <v>0</v>
      </c>
      <c r="S83" s="34">
        <f t="shared" si="89"/>
        <v>313.64</v>
      </c>
      <c r="T83" s="35">
        <f t="shared" si="90"/>
        <v>124.84</v>
      </c>
      <c r="U83" s="34">
        <f t="shared" si="91"/>
        <v>11.76</v>
      </c>
      <c r="V83" s="35">
        <f t="shared" si="92"/>
        <v>110</v>
      </c>
      <c r="W83" s="35">
        <f t="shared" si="93"/>
        <v>0</v>
      </c>
      <c r="X83" s="34">
        <f t="shared" si="94"/>
        <v>560.24</v>
      </c>
      <c r="Y83" s="34">
        <f t="shared" si="95"/>
        <v>1871.36</v>
      </c>
      <c r="Z83" s="34"/>
      <c r="AA83" s="45" t="s">
        <v>58</v>
      </c>
      <c r="AB83" s="46">
        <f t="shared" ref="AB83:AH83" si="111">K83+R83</f>
        <v>47.05</v>
      </c>
      <c r="AC83" s="46">
        <f t="shared" si="111"/>
        <v>940.93</v>
      </c>
      <c r="AD83" s="46">
        <f t="shared" si="111"/>
        <v>624.18</v>
      </c>
      <c r="AE83" s="46">
        <f t="shared" si="111"/>
        <v>39.2</v>
      </c>
      <c r="AF83" s="46">
        <f t="shared" si="111"/>
        <v>220</v>
      </c>
      <c r="AG83" s="46">
        <f t="shared" si="111"/>
        <v>0</v>
      </c>
      <c r="AH83" s="46">
        <f t="shared" si="111"/>
        <v>1871.36</v>
      </c>
      <c r="AI83" s="45" t="s">
        <v>33</v>
      </c>
    </row>
    <row r="84" s="15" customFormat="1" ht="16" customHeight="1" spans="1:35">
      <c r="A84" s="33">
        <f t="shared" si="80"/>
        <v>81</v>
      </c>
      <c r="B84" s="34" t="s">
        <v>265</v>
      </c>
      <c r="C84" s="34" t="s">
        <v>288</v>
      </c>
      <c r="D84" s="36" t="s">
        <v>289</v>
      </c>
      <c r="E84" s="34">
        <v>3920.55</v>
      </c>
      <c r="F84" s="34">
        <v>3920.55</v>
      </c>
      <c r="G84" s="35">
        <v>6241.75</v>
      </c>
      <c r="H84" s="34">
        <v>3920.55</v>
      </c>
      <c r="I84" s="35">
        <v>2200</v>
      </c>
      <c r="J84" s="35"/>
      <c r="K84" s="34">
        <f t="shared" si="81"/>
        <v>47.05</v>
      </c>
      <c r="L84" s="34">
        <f t="shared" si="82"/>
        <v>627.29</v>
      </c>
      <c r="M84" s="35">
        <f t="shared" si="83"/>
        <v>499.34</v>
      </c>
      <c r="N84" s="34">
        <f t="shared" si="84"/>
        <v>27.44</v>
      </c>
      <c r="O84" s="35">
        <f t="shared" si="85"/>
        <v>110</v>
      </c>
      <c r="P84" s="35">
        <f t="shared" si="86"/>
        <v>0</v>
      </c>
      <c r="Q84" s="35">
        <f t="shared" si="87"/>
        <v>1311.12</v>
      </c>
      <c r="R84" s="34">
        <f t="shared" si="88"/>
        <v>0</v>
      </c>
      <c r="S84" s="34">
        <f t="shared" si="89"/>
        <v>313.64</v>
      </c>
      <c r="T84" s="35">
        <f t="shared" si="90"/>
        <v>124.84</v>
      </c>
      <c r="U84" s="34">
        <f t="shared" si="91"/>
        <v>11.76</v>
      </c>
      <c r="V84" s="35">
        <f t="shared" si="92"/>
        <v>110</v>
      </c>
      <c r="W84" s="35">
        <f t="shared" si="93"/>
        <v>0</v>
      </c>
      <c r="X84" s="34">
        <f t="shared" si="94"/>
        <v>560.24</v>
      </c>
      <c r="Y84" s="34">
        <f t="shared" si="95"/>
        <v>1871.36</v>
      </c>
      <c r="Z84" s="34"/>
      <c r="AA84" s="45" t="s">
        <v>58</v>
      </c>
      <c r="AB84" s="46">
        <f t="shared" ref="AB84:AH84" si="112">K84+R84</f>
        <v>47.05</v>
      </c>
      <c r="AC84" s="46">
        <f t="shared" si="112"/>
        <v>940.93</v>
      </c>
      <c r="AD84" s="46">
        <f t="shared" si="112"/>
        <v>624.18</v>
      </c>
      <c r="AE84" s="46">
        <f t="shared" si="112"/>
        <v>39.2</v>
      </c>
      <c r="AF84" s="46">
        <f t="shared" si="112"/>
        <v>220</v>
      </c>
      <c r="AG84" s="46">
        <f t="shared" si="112"/>
        <v>0</v>
      </c>
      <c r="AH84" s="46">
        <f t="shared" si="112"/>
        <v>1871.36</v>
      </c>
      <c r="AI84" s="45" t="s">
        <v>33</v>
      </c>
    </row>
    <row r="85" s="15" customFormat="1" ht="16" customHeight="1" spans="1:35">
      <c r="A85" s="33">
        <f t="shared" si="80"/>
        <v>82</v>
      </c>
      <c r="B85" s="34" t="s">
        <v>265</v>
      </c>
      <c r="C85" s="34" t="s">
        <v>290</v>
      </c>
      <c r="D85" s="36" t="s">
        <v>291</v>
      </c>
      <c r="E85" s="34">
        <v>3920.55</v>
      </c>
      <c r="F85" s="34">
        <v>3920.55</v>
      </c>
      <c r="G85" s="35">
        <v>6241.75</v>
      </c>
      <c r="H85" s="34">
        <v>3920.55</v>
      </c>
      <c r="I85" s="35">
        <v>2200</v>
      </c>
      <c r="J85" s="35"/>
      <c r="K85" s="34">
        <f t="shared" si="81"/>
        <v>47.05</v>
      </c>
      <c r="L85" s="34">
        <f t="shared" si="82"/>
        <v>627.29</v>
      </c>
      <c r="M85" s="35">
        <f t="shared" si="83"/>
        <v>499.34</v>
      </c>
      <c r="N85" s="34">
        <f t="shared" si="84"/>
        <v>27.44</v>
      </c>
      <c r="O85" s="35">
        <f t="shared" si="85"/>
        <v>110</v>
      </c>
      <c r="P85" s="35">
        <f t="shared" si="86"/>
        <v>0</v>
      </c>
      <c r="Q85" s="35">
        <f t="shared" si="87"/>
        <v>1311.12</v>
      </c>
      <c r="R85" s="34">
        <f t="shared" si="88"/>
        <v>0</v>
      </c>
      <c r="S85" s="34">
        <f t="shared" si="89"/>
        <v>313.64</v>
      </c>
      <c r="T85" s="35">
        <f t="shared" si="90"/>
        <v>124.84</v>
      </c>
      <c r="U85" s="34">
        <f t="shared" si="91"/>
        <v>11.76</v>
      </c>
      <c r="V85" s="35">
        <f t="shared" si="92"/>
        <v>110</v>
      </c>
      <c r="W85" s="35">
        <f t="shared" si="93"/>
        <v>0</v>
      </c>
      <c r="X85" s="34">
        <f t="shared" si="94"/>
        <v>560.24</v>
      </c>
      <c r="Y85" s="34">
        <f t="shared" si="95"/>
        <v>1871.36</v>
      </c>
      <c r="Z85" s="34"/>
      <c r="AA85" s="45" t="s">
        <v>53</v>
      </c>
      <c r="AB85" s="46">
        <f t="shared" ref="AB85:AH85" si="113">K85+R85</f>
        <v>47.05</v>
      </c>
      <c r="AC85" s="46">
        <f t="shared" si="113"/>
        <v>940.93</v>
      </c>
      <c r="AD85" s="46">
        <f t="shared" si="113"/>
        <v>624.18</v>
      </c>
      <c r="AE85" s="46">
        <f t="shared" si="113"/>
        <v>39.2</v>
      </c>
      <c r="AF85" s="46">
        <f t="shared" si="113"/>
        <v>220</v>
      </c>
      <c r="AG85" s="46">
        <f t="shared" si="113"/>
        <v>0</v>
      </c>
      <c r="AH85" s="46">
        <f t="shared" si="113"/>
        <v>1871.36</v>
      </c>
      <c r="AI85" s="45" t="s">
        <v>35</v>
      </c>
    </row>
    <row r="86" s="15" customFormat="1" ht="16" customHeight="1" spans="1:35">
      <c r="A86" s="33">
        <f t="shared" si="80"/>
        <v>83</v>
      </c>
      <c r="B86" s="34" t="s">
        <v>265</v>
      </c>
      <c r="C86" s="34" t="s">
        <v>292</v>
      </c>
      <c r="D86" s="36" t="s">
        <v>293</v>
      </c>
      <c r="E86" s="34">
        <v>3920.55</v>
      </c>
      <c r="F86" s="34">
        <v>3920.55</v>
      </c>
      <c r="G86" s="35">
        <v>6241.75</v>
      </c>
      <c r="H86" s="34">
        <v>3920.55</v>
      </c>
      <c r="I86" s="35">
        <v>2200</v>
      </c>
      <c r="J86" s="35"/>
      <c r="K86" s="34">
        <f t="shared" si="81"/>
        <v>47.05</v>
      </c>
      <c r="L86" s="34">
        <f t="shared" si="82"/>
        <v>627.29</v>
      </c>
      <c r="M86" s="35">
        <f t="shared" si="83"/>
        <v>499.34</v>
      </c>
      <c r="N86" s="34">
        <f t="shared" si="84"/>
        <v>27.44</v>
      </c>
      <c r="O86" s="35">
        <f t="shared" si="85"/>
        <v>110</v>
      </c>
      <c r="P86" s="35">
        <f t="shared" si="86"/>
        <v>0</v>
      </c>
      <c r="Q86" s="35">
        <f t="shared" si="87"/>
        <v>1311.12</v>
      </c>
      <c r="R86" s="34">
        <f t="shared" si="88"/>
        <v>0</v>
      </c>
      <c r="S86" s="34">
        <f t="shared" si="89"/>
        <v>313.64</v>
      </c>
      <c r="T86" s="35">
        <f t="shared" si="90"/>
        <v>124.84</v>
      </c>
      <c r="U86" s="34">
        <f t="shared" si="91"/>
        <v>11.76</v>
      </c>
      <c r="V86" s="35">
        <f t="shared" si="92"/>
        <v>110</v>
      </c>
      <c r="W86" s="35">
        <f t="shared" si="93"/>
        <v>0</v>
      </c>
      <c r="X86" s="34">
        <f t="shared" si="94"/>
        <v>560.24</v>
      </c>
      <c r="Y86" s="34">
        <f t="shared" si="95"/>
        <v>1871.36</v>
      </c>
      <c r="Z86" s="34"/>
      <c r="AA86" s="45" t="s">
        <v>58</v>
      </c>
      <c r="AB86" s="46">
        <f t="shared" ref="AB86:AH86" si="114">K86+R86</f>
        <v>47.05</v>
      </c>
      <c r="AC86" s="46">
        <f t="shared" si="114"/>
        <v>940.93</v>
      </c>
      <c r="AD86" s="46">
        <f t="shared" si="114"/>
        <v>624.18</v>
      </c>
      <c r="AE86" s="46">
        <f t="shared" si="114"/>
        <v>39.2</v>
      </c>
      <c r="AF86" s="46">
        <f t="shared" si="114"/>
        <v>220</v>
      </c>
      <c r="AG86" s="46">
        <f t="shared" si="114"/>
        <v>0</v>
      </c>
      <c r="AH86" s="46">
        <f t="shared" si="114"/>
        <v>1871.36</v>
      </c>
      <c r="AI86" s="45" t="s">
        <v>33</v>
      </c>
    </row>
    <row r="87" s="15" customFormat="1" ht="16" customHeight="1" spans="1:35">
      <c r="A87" s="33">
        <f t="shared" si="80"/>
        <v>84</v>
      </c>
      <c r="B87" s="34" t="s">
        <v>265</v>
      </c>
      <c r="C87" s="34" t="s">
        <v>294</v>
      </c>
      <c r="D87" s="190" t="s">
        <v>295</v>
      </c>
      <c r="E87" s="34">
        <v>3920.55</v>
      </c>
      <c r="F87" s="34">
        <v>3920.55</v>
      </c>
      <c r="G87" s="35">
        <v>6241.75</v>
      </c>
      <c r="H87" s="34">
        <v>3920.55</v>
      </c>
      <c r="I87" s="35">
        <v>2200</v>
      </c>
      <c r="J87" s="35"/>
      <c r="K87" s="34">
        <f t="shared" si="81"/>
        <v>47.05</v>
      </c>
      <c r="L87" s="34">
        <f t="shared" si="82"/>
        <v>627.29</v>
      </c>
      <c r="M87" s="35">
        <f t="shared" si="83"/>
        <v>499.34</v>
      </c>
      <c r="N87" s="34">
        <f t="shared" si="84"/>
        <v>27.44</v>
      </c>
      <c r="O87" s="35">
        <f t="shared" si="85"/>
        <v>110</v>
      </c>
      <c r="P87" s="35">
        <f t="shared" si="86"/>
        <v>0</v>
      </c>
      <c r="Q87" s="35">
        <f t="shared" si="87"/>
        <v>1311.12</v>
      </c>
      <c r="R87" s="34">
        <f t="shared" si="88"/>
        <v>0</v>
      </c>
      <c r="S87" s="34">
        <f t="shared" si="89"/>
        <v>313.64</v>
      </c>
      <c r="T87" s="35">
        <f t="shared" si="90"/>
        <v>124.84</v>
      </c>
      <c r="U87" s="34">
        <f t="shared" si="91"/>
        <v>11.76</v>
      </c>
      <c r="V87" s="35">
        <f t="shared" si="92"/>
        <v>110</v>
      </c>
      <c r="W87" s="35">
        <f t="shared" si="93"/>
        <v>0</v>
      </c>
      <c r="X87" s="34">
        <f t="shared" si="94"/>
        <v>560.24</v>
      </c>
      <c r="Y87" s="34">
        <f t="shared" si="95"/>
        <v>1871.36</v>
      </c>
      <c r="Z87" s="34"/>
      <c r="AA87" s="45" t="s">
        <v>58</v>
      </c>
      <c r="AB87" s="46">
        <f t="shared" ref="AB87:AH87" si="115">K87+R87</f>
        <v>47.05</v>
      </c>
      <c r="AC87" s="46">
        <f t="shared" si="115"/>
        <v>940.93</v>
      </c>
      <c r="AD87" s="46">
        <f t="shared" si="115"/>
        <v>624.18</v>
      </c>
      <c r="AE87" s="46">
        <f t="shared" si="115"/>
        <v>39.2</v>
      </c>
      <c r="AF87" s="46">
        <f t="shared" si="115"/>
        <v>220</v>
      </c>
      <c r="AG87" s="46">
        <f t="shared" si="115"/>
        <v>0</v>
      </c>
      <c r="AH87" s="46">
        <f t="shared" si="115"/>
        <v>1871.36</v>
      </c>
      <c r="AI87" s="45" t="s">
        <v>33</v>
      </c>
    </row>
    <row r="88" s="15" customFormat="1" ht="16" customHeight="1" spans="1:35">
      <c r="A88" s="33">
        <f t="shared" si="80"/>
        <v>85</v>
      </c>
      <c r="B88" s="34" t="s">
        <v>265</v>
      </c>
      <c r="C88" s="34" t="s">
        <v>296</v>
      </c>
      <c r="D88" s="36" t="s">
        <v>297</v>
      </c>
      <c r="E88" s="34">
        <v>3920.55</v>
      </c>
      <c r="F88" s="34">
        <v>3920.55</v>
      </c>
      <c r="G88" s="35">
        <v>6241.75</v>
      </c>
      <c r="H88" s="34">
        <v>3920.55</v>
      </c>
      <c r="I88" s="35">
        <v>2544</v>
      </c>
      <c r="J88" s="35"/>
      <c r="K88" s="34">
        <f t="shared" si="81"/>
        <v>47.05</v>
      </c>
      <c r="L88" s="34">
        <f t="shared" si="82"/>
        <v>627.29</v>
      </c>
      <c r="M88" s="35">
        <f t="shared" si="83"/>
        <v>499.34</v>
      </c>
      <c r="N88" s="34">
        <f t="shared" si="84"/>
        <v>27.44</v>
      </c>
      <c r="O88" s="35">
        <f t="shared" si="85"/>
        <v>127.2</v>
      </c>
      <c r="P88" s="35">
        <f t="shared" si="86"/>
        <v>0</v>
      </c>
      <c r="Q88" s="35">
        <f t="shared" si="87"/>
        <v>1328.32</v>
      </c>
      <c r="R88" s="34">
        <f t="shared" si="88"/>
        <v>0</v>
      </c>
      <c r="S88" s="34">
        <f t="shared" si="89"/>
        <v>313.64</v>
      </c>
      <c r="T88" s="35">
        <f t="shared" si="90"/>
        <v>124.84</v>
      </c>
      <c r="U88" s="34">
        <f t="shared" si="91"/>
        <v>11.76</v>
      </c>
      <c r="V88" s="35">
        <f t="shared" si="92"/>
        <v>127.2</v>
      </c>
      <c r="W88" s="35">
        <f t="shared" si="93"/>
        <v>0</v>
      </c>
      <c r="X88" s="34">
        <f t="shared" si="94"/>
        <v>577.44</v>
      </c>
      <c r="Y88" s="34">
        <f t="shared" si="95"/>
        <v>1905.76</v>
      </c>
      <c r="Z88" s="34"/>
      <c r="AA88" s="45" t="s">
        <v>58</v>
      </c>
      <c r="AB88" s="46">
        <f t="shared" ref="AB88:AH88" si="116">K88+R88</f>
        <v>47.05</v>
      </c>
      <c r="AC88" s="46">
        <f t="shared" si="116"/>
        <v>940.93</v>
      </c>
      <c r="AD88" s="46">
        <f t="shared" si="116"/>
        <v>624.18</v>
      </c>
      <c r="AE88" s="46">
        <f t="shared" si="116"/>
        <v>39.2</v>
      </c>
      <c r="AF88" s="46">
        <f t="shared" si="116"/>
        <v>254.4</v>
      </c>
      <c r="AG88" s="46">
        <f t="shared" si="116"/>
        <v>0</v>
      </c>
      <c r="AH88" s="46">
        <f t="shared" si="116"/>
        <v>1905.76</v>
      </c>
      <c r="AI88" s="45" t="s">
        <v>33</v>
      </c>
    </row>
    <row r="89" s="15" customFormat="1" ht="16" customHeight="1" spans="1:35">
      <c r="A89" s="33">
        <f t="shared" si="80"/>
        <v>86</v>
      </c>
      <c r="B89" s="34" t="s">
        <v>265</v>
      </c>
      <c r="C89" s="34" t="s">
        <v>298</v>
      </c>
      <c r="D89" s="36" t="s">
        <v>299</v>
      </c>
      <c r="E89" s="34">
        <v>3920.55</v>
      </c>
      <c r="F89" s="34">
        <v>3920.55</v>
      </c>
      <c r="G89" s="35">
        <v>6241.75</v>
      </c>
      <c r="H89" s="34">
        <v>3920.55</v>
      </c>
      <c r="I89" s="35">
        <v>2544</v>
      </c>
      <c r="J89" s="35"/>
      <c r="K89" s="34">
        <f t="shared" si="81"/>
        <v>47.05</v>
      </c>
      <c r="L89" s="34">
        <f t="shared" si="82"/>
        <v>627.29</v>
      </c>
      <c r="M89" s="35">
        <f t="shared" si="83"/>
        <v>499.34</v>
      </c>
      <c r="N89" s="34">
        <f t="shared" si="84"/>
        <v>27.44</v>
      </c>
      <c r="O89" s="35">
        <f t="shared" si="85"/>
        <v>127.2</v>
      </c>
      <c r="P89" s="35">
        <f t="shared" si="86"/>
        <v>0</v>
      </c>
      <c r="Q89" s="35">
        <f t="shared" si="87"/>
        <v>1328.32</v>
      </c>
      <c r="R89" s="34">
        <f t="shared" si="88"/>
        <v>0</v>
      </c>
      <c r="S89" s="34">
        <f t="shared" si="89"/>
        <v>313.64</v>
      </c>
      <c r="T89" s="35">
        <f t="shared" si="90"/>
        <v>124.84</v>
      </c>
      <c r="U89" s="34">
        <f t="shared" si="91"/>
        <v>11.76</v>
      </c>
      <c r="V89" s="35">
        <f t="shared" si="92"/>
        <v>127.2</v>
      </c>
      <c r="W89" s="35">
        <f t="shared" si="93"/>
        <v>0</v>
      </c>
      <c r="X89" s="34">
        <f t="shared" si="94"/>
        <v>577.44</v>
      </c>
      <c r="Y89" s="34">
        <f t="shared" si="95"/>
        <v>1905.76</v>
      </c>
      <c r="Z89" s="34"/>
      <c r="AA89" s="45" t="s">
        <v>58</v>
      </c>
      <c r="AB89" s="46">
        <f t="shared" ref="AB89:AH89" si="117">K89+R89</f>
        <v>47.05</v>
      </c>
      <c r="AC89" s="46">
        <f t="shared" si="117"/>
        <v>940.93</v>
      </c>
      <c r="AD89" s="46">
        <f t="shared" si="117"/>
        <v>624.18</v>
      </c>
      <c r="AE89" s="46">
        <f t="shared" si="117"/>
        <v>39.2</v>
      </c>
      <c r="AF89" s="46">
        <f t="shared" si="117"/>
        <v>254.4</v>
      </c>
      <c r="AG89" s="46">
        <f t="shared" si="117"/>
        <v>0</v>
      </c>
      <c r="AH89" s="46">
        <f t="shared" si="117"/>
        <v>1905.76</v>
      </c>
      <c r="AI89" s="45" t="s">
        <v>33</v>
      </c>
    </row>
    <row r="90" s="15" customFormat="1" ht="16" customHeight="1" spans="1:35">
      <c r="A90" s="33">
        <f t="shared" si="80"/>
        <v>87</v>
      </c>
      <c r="B90" s="34" t="s">
        <v>265</v>
      </c>
      <c r="C90" s="34" t="s">
        <v>300</v>
      </c>
      <c r="D90" s="36" t="s">
        <v>301</v>
      </c>
      <c r="E90" s="34">
        <v>3920.55</v>
      </c>
      <c r="F90" s="34">
        <v>3920.55</v>
      </c>
      <c r="G90" s="35">
        <v>6241.75</v>
      </c>
      <c r="H90" s="34">
        <v>3920.55</v>
      </c>
      <c r="I90" s="35">
        <v>2544</v>
      </c>
      <c r="J90" s="35"/>
      <c r="K90" s="34">
        <f t="shared" si="81"/>
        <v>47.05</v>
      </c>
      <c r="L90" s="34">
        <f t="shared" si="82"/>
        <v>627.29</v>
      </c>
      <c r="M90" s="35">
        <f t="shared" si="83"/>
        <v>499.34</v>
      </c>
      <c r="N90" s="34">
        <f t="shared" si="84"/>
        <v>27.44</v>
      </c>
      <c r="O90" s="35">
        <f t="shared" si="85"/>
        <v>127.2</v>
      </c>
      <c r="P90" s="35">
        <f t="shared" si="86"/>
        <v>0</v>
      </c>
      <c r="Q90" s="35">
        <f t="shared" si="87"/>
        <v>1328.32</v>
      </c>
      <c r="R90" s="34">
        <f t="shared" si="88"/>
        <v>0</v>
      </c>
      <c r="S90" s="34">
        <f t="shared" si="89"/>
        <v>313.64</v>
      </c>
      <c r="T90" s="35">
        <f t="shared" si="90"/>
        <v>124.84</v>
      </c>
      <c r="U90" s="34">
        <f t="shared" si="91"/>
        <v>11.76</v>
      </c>
      <c r="V90" s="35">
        <f t="shared" si="92"/>
        <v>127.2</v>
      </c>
      <c r="W90" s="35">
        <f t="shared" si="93"/>
        <v>0</v>
      </c>
      <c r="X90" s="34">
        <f t="shared" si="94"/>
        <v>577.44</v>
      </c>
      <c r="Y90" s="34">
        <f t="shared" si="95"/>
        <v>1905.76</v>
      </c>
      <c r="Z90" s="34"/>
      <c r="AA90" s="45" t="s">
        <v>58</v>
      </c>
      <c r="AB90" s="46">
        <f t="shared" ref="AB90:AH90" si="118">K90+R90</f>
        <v>47.05</v>
      </c>
      <c r="AC90" s="46">
        <f t="shared" si="118"/>
        <v>940.93</v>
      </c>
      <c r="AD90" s="46">
        <f t="shared" si="118"/>
        <v>624.18</v>
      </c>
      <c r="AE90" s="46">
        <f t="shared" si="118"/>
        <v>39.2</v>
      </c>
      <c r="AF90" s="46">
        <f t="shared" si="118"/>
        <v>254.4</v>
      </c>
      <c r="AG90" s="46">
        <f t="shared" si="118"/>
        <v>0</v>
      </c>
      <c r="AH90" s="46">
        <f t="shared" si="118"/>
        <v>1905.76</v>
      </c>
      <c r="AI90" s="45" t="s">
        <v>33</v>
      </c>
    </row>
    <row r="91" s="15" customFormat="1" ht="16" customHeight="1" spans="1:35">
      <c r="A91" s="33">
        <f t="shared" si="80"/>
        <v>88</v>
      </c>
      <c r="B91" s="34" t="s">
        <v>233</v>
      </c>
      <c r="C91" s="34" t="s">
        <v>302</v>
      </c>
      <c r="D91" s="36" t="s">
        <v>303</v>
      </c>
      <c r="E91" s="34">
        <v>3920.55</v>
      </c>
      <c r="F91" s="34">
        <v>3920.55</v>
      </c>
      <c r="G91" s="35">
        <v>6241.75</v>
      </c>
      <c r="H91" s="34">
        <v>3920.55</v>
      </c>
      <c r="I91" s="35">
        <v>2544</v>
      </c>
      <c r="J91" s="35"/>
      <c r="K91" s="34">
        <f t="shared" si="81"/>
        <v>47.05</v>
      </c>
      <c r="L91" s="34">
        <f t="shared" si="82"/>
        <v>627.29</v>
      </c>
      <c r="M91" s="35">
        <f t="shared" si="83"/>
        <v>499.34</v>
      </c>
      <c r="N91" s="34">
        <f t="shared" si="84"/>
        <v>27.44</v>
      </c>
      <c r="O91" s="35">
        <f t="shared" si="85"/>
        <v>127.2</v>
      </c>
      <c r="P91" s="35">
        <f t="shared" si="86"/>
        <v>0</v>
      </c>
      <c r="Q91" s="35">
        <f t="shared" si="87"/>
        <v>1328.32</v>
      </c>
      <c r="R91" s="34">
        <f t="shared" si="88"/>
        <v>0</v>
      </c>
      <c r="S91" s="34">
        <f t="shared" si="89"/>
        <v>313.64</v>
      </c>
      <c r="T91" s="35">
        <f t="shared" si="90"/>
        <v>124.84</v>
      </c>
      <c r="U91" s="34">
        <f t="shared" si="91"/>
        <v>11.76</v>
      </c>
      <c r="V91" s="35">
        <f t="shared" si="92"/>
        <v>127.2</v>
      </c>
      <c r="W91" s="35">
        <f t="shared" si="93"/>
        <v>0</v>
      </c>
      <c r="X91" s="34">
        <f t="shared" si="94"/>
        <v>577.44</v>
      </c>
      <c r="Y91" s="34">
        <f t="shared" si="95"/>
        <v>1905.76</v>
      </c>
      <c r="Z91" s="34"/>
      <c r="AA91" s="45" t="s">
        <v>55</v>
      </c>
      <c r="AB91" s="46">
        <f t="shared" ref="AB91:AH91" si="119">K91+R91</f>
        <v>47.05</v>
      </c>
      <c r="AC91" s="46">
        <f t="shared" si="119"/>
        <v>940.93</v>
      </c>
      <c r="AD91" s="46">
        <f t="shared" si="119"/>
        <v>624.18</v>
      </c>
      <c r="AE91" s="46">
        <f t="shared" si="119"/>
        <v>39.2</v>
      </c>
      <c r="AF91" s="46">
        <f t="shared" si="119"/>
        <v>254.4</v>
      </c>
      <c r="AG91" s="46">
        <f t="shared" si="119"/>
        <v>0</v>
      </c>
      <c r="AH91" s="46">
        <f t="shared" si="119"/>
        <v>1905.76</v>
      </c>
      <c r="AI91" s="45" t="s">
        <v>33</v>
      </c>
    </row>
    <row r="92" s="16" customFormat="1" ht="16" customHeight="1" spans="1:36">
      <c r="A92" s="47">
        <f t="shared" si="80"/>
        <v>89</v>
      </c>
      <c r="B92" s="48" t="s">
        <v>265</v>
      </c>
      <c r="C92" s="48" t="s">
        <v>304</v>
      </c>
      <c r="D92" s="49" t="s">
        <v>305</v>
      </c>
      <c r="E92" s="48">
        <v>3920.55</v>
      </c>
      <c r="F92" s="48">
        <v>3920.55</v>
      </c>
      <c r="G92" s="50">
        <v>6241.75</v>
      </c>
      <c r="H92" s="48">
        <v>3920.55</v>
      </c>
      <c r="I92" s="50">
        <v>2544</v>
      </c>
      <c r="J92" s="35"/>
      <c r="K92" s="48">
        <f t="shared" si="81"/>
        <v>47.05</v>
      </c>
      <c r="L92" s="48">
        <f t="shared" si="82"/>
        <v>627.29</v>
      </c>
      <c r="M92" s="50">
        <f t="shared" si="83"/>
        <v>499.34</v>
      </c>
      <c r="N92" s="48">
        <f t="shared" si="84"/>
        <v>27.44</v>
      </c>
      <c r="O92" s="50">
        <f t="shared" si="85"/>
        <v>127.2</v>
      </c>
      <c r="P92" s="50">
        <f t="shared" si="86"/>
        <v>0</v>
      </c>
      <c r="Q92" s="50">
        <f t="shared" si="87"/>
        <v>1328.32</v>
      </c>
      <c r="R92" s="48">
        <f t="shared" si="88"/>
        <v>0</v>
      </c>
      <c r="S92" s="48">
        <f t="shared" si="89"/>
        <v>313.64</v>
      </c>
      <c r="T92" s="50">
        <f t="shared" si="90"/>
        <v>124.84</v>
      </c>
      <c r="U92" s="48">
        <f t="shared" si="91"/>
        <v>11.76</v>
      </c>
      <c r="V92" s="50">
        <f t="shared" si="92"/>
        <v>127.2</v>
      </c>
      <c r="W92" s="50">
        <f t="shared" si="93"/>
        <v>0</v>
      </c>
      <c r="X92" s="48">
        <f t="shared" si="94"/>
        <v>577.44</v>
      </c>
      <c r="Y92" s="48">
        <f t="shared" si="95"/>
        <v>1905.76</v>
      </c>
      <c r="Z92" s="48"/>
      <c r="AA92" s="51" t="s">
        <v>58</v>
      </c>
      <c r="AB92" s="52">
        <f t="shared" ref="AB92:AH92" si="120">K92+R92</f>
        <v>47.05</v>
      </c>
      <c r="AC92" s="52">
        <f t="shared" si="120"/>
        <v>940.93</v>
      </c>
      <c r="AD92" s="52">
        <f t="shared" si="120"/>
        <v>624.18</v>
      </c>
      <c r="AE92" s="52">
        <f t="shared" si="120"/>
        <v>39.2</v>
      </c>
      <c r="AF92" s="52">
        <f t="shared" si="120"/>
        <v>254.4</v>
      </c>
      <c r="AG92" s="52">
        <f t="shared" si="120"/>
        <v>0</v>
      </c>
      <c r="AH92" s="52">
        <f t="shared" si="120"/>
        <v>1905.76</v>
      </c>
      <c r="AI92" s="51" t="s">
        <v>33</v>
      </c>
      <c r="AJ92" s="15"/>
    </row>
    <row r="93" s="15" customFormat="1" ht="16" customHeight="1" spans="1:35">
      <c r="A93" s="33">
        <f t="shared" si="80"/>
        <v>90</v>
      </c>
      <c r="B93" s="34" t="s">
        <v>265</v>
      </c>
      <c r="C93" s="39" t="s">
        <v>306</v>
      </c>
      <c r="D93" s="191" t="s">
        <v>307</v>
      </c>
      <c r="E93" s="34">
        <v>3920.55</v>
      </c>
      <c r="F93" s="34">
        <v>3920.55</v>
      </c>
      <c r="G93" s="35">
        <v>6241.75</v>
      </c>
      <c r="H93" s="34">
        <v>3920.55</v>
      </c>
      <c r="I93" s="35">
        <v>0</v>
      </c>
      <c r="J93" s="35"/>
      <c r="K93" s="34">
        <f t="shared" si="81"/>
        <v>47.05</v>
      </c>
      <c r="L93" s="34">
        <f t="shared" si="82"/>
        <v>627.29</v>
      </c>
      <c r="M93" s="35">
        <f t="shared" si="83"/>
        <v>499.34</v>
      </c>
      <c r="N93" s="34">
        <f t="shared" si="84"/>
        <v>27.44</v>
      </c>
      <c r="O93" s="35">
        <f t="shared" si="85"/>
        <v>0</v>
      </c>
      <c r="P93" s="35">
        <f t="shared" si="86"/>
        <v>0</v>
      </c>
      <c r="Q93" s="35">
        <f t="shared" si="87"/>
        <v>1201.12</v>
      </c>
      <c r="R93" s="34">
        <f t="shared" si="88"/>
        <v>0</v>
      </c>
      <c r="S93" s="34">
        <f t="shared" si="89"/>
        <v>313.64</v>
      </c>
      <c r="T93" s="35">
        <f t="shared" si="90"/>
        <v>124.84</v>
      </c>
      <c r="U93" s="34">
        <f t="shared" si="91"/>
        <v>11.76</v>
      </c>
      <c r="V93" s="35">
        <f t="shared" si="92"/>
        <v>0</v>
      </c>
      <c r="W93" s="35">
        <f t="shared" si="93"/>
        <v>0</v>
      </c>
      <c r="X93" s="34">
        <f t="shared" si="94"/>
        <v>450.24</v>
      </c>
      <c r="Y93" s="34">
        <f t="shared" si="95"/>
        <v>1651.36</v>
      </c>
      <c r="Z93" s="34"/>
      <c r="AA93" s="45" t="s">
        <v>58</v>
      </c>
      <c r="AB93" s="46">
        <f t="shared" ref="AB93:AH93" si="121">K93+R93</f>
        <v>47.05</v>
      </c>
      <c r="AC93" s="46">
        <f t="shared" si="121"/>
        <v>940.93</v>
      </c>
      <c r="AD93" s="46">
        <f t="shared" si="121"/>
        <v>624.18</v>
      </c>
      <c r="AE93" s="46">
        <f t="shared" si="121"/>
        <v>39.2</v>
      </c>
      <c r="AF93" s="46">
        <f t="shared" si="121"/>
        <v>0</v>
      </c>
      <c r="AG93" s="46">
        <f t="shared" si="121"/>
        <v>0</v>
      </c>
      <c r="AH93" s="46">
        <f t="shared" si="121"/>
        <v>1651.36</v>
      </c>
      <c r="AI93" s="45" t="s">
        <v>33</v>
      </c>
    </row>
    <row r="94" s="15" customFormat="1" ht="16" customHeight="1" spans="1:35">
      <c r="A94" s="33">
        <f t="shared" si="80"/>
        <v>91</v>
      </c>
      <c r="B94" s="34" t="s">
        <v>265</v>
      </c>
      <c r="C94" s="34" t="s">
        <v>308</v>
      </c>
      <c r="D94" s="191" t="s">
        <v>309</v>
      </c>
      <c r="E94" s="34">
        <v>3920.55</v>
      </c>
      <c r="F94" s="34">
        <v>3920.55</v>
      </c>
      <c r="G94" s="35">
        <v>6241.75</v>
      </c>
      <c r="H94" s="34">
        <v>3920.55</v>
      </c>
      <c r="I94" s="35">
        <v>2200</v>
      </c>
      <c r="J94" s="35"/>
      <c r="K94" s="34">
        <f t="shared" si="81"/>
        <v>47.05</v>
      </c>
      <c r="L94" s="34">
        <f t="shared" si="82"/>
        <v>627.29</v>
      </c>
      <c r="M94" s="35">
        <f t="shared" si="83"/>
        <v>499.34</v>
      </c>
      <c r="N94" s="34">
        <f t="shared" si="84"/>
        <v>27.44</v>
      </c>
      <c r="O94" s="35">
        <f t="shared" si="85"/>
        <v>110</v>
      </c>
      <c r="P94" s="35">
        <f t="shared" si="86"/>
        <v>0</v>
      </c>
      <c r="Q94" s="35">
        <f t="shared" si="87"/>
        <v>1311.12</v>
      </c>
      <c r="R94" s="34">
        <f t="shared" si="88"/>
        <v>0</v>
      </c>
      <c r="S94" s="34">
        <f t="shared" si="89"/>
        <v>313.64</v>
      </c>
      <c r="T94" s="35">
        <f t="shared" si="90"/>
        <v>124.84</v>
      </c>
      <c r="U94" s="34">
        <f t="shared" si="91"/>
        <v>11.76</v>
      </c>
      <c r="V94" s="35">
        <f t="shared" si="92"/>
        <v>110</v>
      </c>
      <c r="W94" s="35">
        <f t="shared" si="93"/>
        <v>0</v>
      </c>
      <c r="X94" s="34">
        <f t="shared" si="94"/>
        <v>560.24</v>
      </c>
      <c r="Y94" s="34">
        <f t="shared" si="95"/>
        <v>1871.36</v>
      </c>
      <c r="Z94" s="34"/>
      <c r="AA94" s="45" t="s">
        <v>58</v>
      </c>
      <c r="AB94" s="46">
        <f t="shared" ref="AB94:AH94" si="122">K94+R94</f>
        <v>47.05</v>
      </c>
      <c r="AC94" s="46">
        <f t="shared" si="122"/>
        <v>940.93</v>
      </c>
      <c r="AD94" s="46">
        <f t="shared" si="122"/>
        <v>624.18</v>
      </c>
      <c r="AE94" s="46">
        <f t="shared" si="122"/>
        <v>39.2</v>
      </c>
      <c r="AF94" s="46">
        <f t="shared" si="122"/>
        <v>220</v>
      </c>
      <c r="AG94" s="46">
        <f t="shared" si="122"/>
        <v>0</v>
      </c>
      <c r="AH94" s="46">
        <f t="shared" si="122"/>
        <v>1871.36</v>
      </c>
      <c r="AI94" s="45" t="s">
        <v>33</v>
      </c>
    </row>
    <row r="95" s="15" customFormat="1" ht="16" customHeight="1" spans="1:35">
      <c r="A95" s="33">
        <f t="shared" si="80"/>
        <v>92</v>
      </c>
      <c r="B95" s="34" t="s">
        <v>233</v>
      </c>
      <c r="C95" s="34" t="s">
        <v>310</v>
      </c>
      <c r="D95" s="38" t="s">
        <v>311</v>
      </c>
      <c r="E95" s="34">
        <v>3920.55</v>
      </c>
      <c r="F95" s="34">
        <v>3920.55</v>
      </c>
      <c r="G95" s="35">
        <v>6241.75</v>
      </c>
      <c r="H95" s="34">
        <v>3920.55</v>
      </c>
      <c r="I95" s="35">
        <v>2544</v>
      </c>
      <c r="J95" s="35"/>
      <c r="K95" s="34">
        <f t="shared" si="81"/>
        <v>47.05</v>
      </c>
      <c r="L95" s="34">
        <f t="shared" si="82"/>
        <v>627.29</v>
      </c>
      <c r="M95" s="35">
        <f t="shared" si="83"/>
        <v>499.34</v>
      </c>
      <c r="N95" s="34">
        <f t="shared" si="84"/>
        <v>27.44</v>
      </c>
      <c r="O95" s="35">
        <f t="shared" si="85"/>
        <v>127.2</v>
      </c>
      <c r="P95" s="35">
        <f t="shared" si="86"/>
        <v>0</v>
      </c>
      <c r="Q95" s="35">
        <f t="shared" si="87"/>
        <v>1328.32</v>
      </c>
      <c r="R95" s="34">
        <f t="shared" si="88"/>
        <v>0</v>
      </c>
      <c r="S95" s="34">
        <f t="shared" si="89"/>
        <v>313.64</v>
      </c>
      <c r="T95" s="35">
        <f t="shared" si="90"/>
        <v>124.84</v>
      </c>
      <c r="U95" s="34">
        <f t="shared" si="91"/>
        <v>11.76</v>
      </c>
      <c r="V95" s="35">
        <f t="shared" si="92"/>
        <v>127.2</v>
      </c>
      <c r="W95" s="35">
        <f t="shared" si="93"/>
        <v>0</v>
      </c>
      <c r="X95" s="34">
        <f t="shared" si="94"/>
        <v>577.44</v>
      </c>
      <c r="Y95" s="34">
        <f t="shared" si="95"/>
        <v>1905.76</v>
      </c>
      <c r="Z95" s="34"/>
      <c r="AA95" s="45" t="s">
        <v>55</v>
      </c>
      <c r="AB95" s="46">
        <f t="shared" ref="AB95:AH95" si="123">K95+R95</f>
        <v>47.05</v>
      </c>
      <c r="AC95" s="46">
        <f t="shared" si="123"/>
        <v>940.93</v>
      </c>
      <c r="AD95" s="46">
        <f t="shared" si="123"/>
        <v>624.18</v>
      </c>
      <c r="AE95" s="46">
        <f t="shared" si="123"/>
        <v>39.2</v>
      </c>
      <c r="AF95" s="46">
        <f t="shared" si="123"/>
        <v>254.4</v>
      </c>
      <c r="AG95" s="46">
        <f t="shared" si="123"/>
        <v>0</v>
      </c>
      <c r="AH95" s="46">
        <f t="shared" si="123"/>
        <v>1905.76</v>
      </c>
      <c r="AI95" s="45" t="s">
        <v>33</v>
      </c>
    </row>
    <row r="96" s="15" customFormat="1" ht="16" customHeight="1" spans="1:35">
      <c r="A96" s="33">
        <f t="shared" si="80"/>
        <v>93</v>
      </c>
      <c r="B96" s="34" t="s">
        <v>265</v>
      </c>
      <c r="C96" s="34" t="s">
        <v>312</v>
      </c>
      <c r="D96" s="38" t="s">
        <v>313</v>
      </c>
      <c r="E96" s="34">
        <v>3920.55</v>
      </c>
      <c r="F96" s="34">
        <v>3920.55</v>
      </c>
      <c r="G96" s="35">
        <v>6241.75</v>
      </c>
      <c r="H96" s="34">
        <v>3920.55</v>
      </c>
      <c r="I96" s="35">
        <v>2544</v>
      </c>
      <c r="J96" s="35"/>
      <c r="K96" s="34">
        <f t="shared" si="81"/>
        <v>47.05</v>
      </c>
      <c r="L96" s="34">
        <f t="shared" si="82"/>
        <v>627.29</v>
      </c>
      <c r="M96" s="35">
        <f t="shared" si="83"/>
        <v>499.34</v>
      </c>
      <c r="N96" s="34">
        <f t="shared" si="84"/>
        <v>27.44</v>
      </c>
      <c r="O96" s="35">
        <f t="shared" si="85"/>
        <v>127.2</v>
      </c>
      <c r="P96" s="35">
        <f t="shared" si="86"/>
        <v>0</v>
      </c>
      <c r="Q96" s="35">
        <f t="shared" si="87"/>
        <v>1328.32</v>
      </c>
      <c r="R96" s="34">
        <f t="shared" si="88"/>
        <v>0</v>
      </c>
      <c r="S96" s="34">
        <f t="shared" si="89"/>
        <v>313.64</v>
      </c>
      <c r="T96" s="35">
        <f t="shared" si="90"/>
        <v>124.84</v>
      </c>
      <c r="U96" s="34">
        <f t="shared" si="91"/>
        <v>11.76</v>
      </c>
      <c r="V96" s="35">
        <f t="shared" si="92"/>
        <v>127.2</v>
      </c>
      <c r="W96" s="35">
        <f t="shared" si="93"/>
        <v>0</v>
      </c>
      <c r="X96" s="34">
        <f t="shared" si="94"/>
        <v>577.44</v>
      </c>
      <c r="Y96" s="34">
        <f t="shared" si="95"/>
        <v>1905.76</v>
      </c>
      <c r="Z96" s="34"/>
      <c r="AA96" s="45" t="s">
        <v>58</v>
      </c>
      <c r="AB96" s="46">
        <f t="shared" ref="AB96:AH96" si="124">K96+R96</f>
        <v>47.05</v>
      </c>
      <c r="AC96" s="46">
        <f t="shared" si="124"/>
        <v>940.93</v>
      </c>
      <c r="AD96" s="46">
        <f t="shared" si="124"/>
        <v>624.18</v>
      </c>
      <c r="AE96" s="46">
        <f t="shared" si="124"/>
        <v>39.2</v>
      </c>
      <c r="AF96" s="46">
        <f t="shared" si="124"/>
        <v>254.4</v>
      </c>
      <c r="AG96" s="46">
        <f t="shared" si="124"/>
        <v>0</v>
      </c>
      <c r="AH96" s="46">
        <f t="shared" si="124"/>
        <v>1905.76</v>
      </c>
      <c r="AI96" s="45" t="s">
        <v>33</v>
      </c>
    </row>
    <row r="97" s="15" customFormat="1" ht="16" customHeight="1" spans="1:35">
      <c r="A97" s="33">
        <f t="shared" si="80"/>
        <v>94</v>
      </c>
      <c r="B97" s="34" t="s">
        <v>265</v>
      </c>
      <c r="C97" s="37" t="s">
        <v>314</v>
      </c>
      <c r="D97" s="38" t="s">
        <v>315</v>
      </c>
      <c r="E97" s="34">
        <v>3920.55</v>
      </c>
      <c r="F97" s="34">
        <v>3920.55</v>
      </c>
      <c r="G97" s="35">
        <v>6241.75</v>
      </c>
      <c r="H97" s="34">
        <v>3920.55</v>
      </c>
      <c r="I97" s="35">
        <v>2200</v>
      </c>
      <c r="J97" s="35"/>
      <c r="K97" s="34">
        <f t="shared" si="81"/>
        <v>47.05</v>
      </c>
      <c r="L97" s="34">
        <f t="shared" si="82"/>
        <v>627.29</v>
      </c>
      <c r="M97" s="35">
        <f t="shared" si="83"/>
        <v>499.34</v>
      </c>
      <c r="N97" s="34">
        <f t="shared" si="84"/>
        <v>27.44</v>
      </c>
      <c r="O97" s="35">
        <f t="shared" si="85"/>
        <v>110</v>
      </c>
      <c r="P97" s="35">
        <f t="shared" si="86"/>
        <v>0</v>
      </c>
      <c r="Q97" s="35">
        <f t="shared" si="87"/>
        <v>1311.12</v>
      </c>
      <c r="R97" s="34">
        <f t="shared" si="88"/>
        <v>0</v>
      </c>
      <c r="S97" s="34">
        <f t="shared" si="89"/>
        <v>313.64</v>
      </c>
      <c r="T97" s="35">
        <f t="shared" si="90"/>
        <v>124.84</v>
      </c>
      <c r="U97" s="34">
        <f t="shared" si="91"/>
        <v>11.76</v>
      </c>
      <c r="V97" s="35">
        <f t="shared" si="92"/>
        <v>110</v>
      </c>
      <c r="W97" s="35">
        <f t="shared" si="93"/>
        <v>0</v>
      </c>
      <c r="X97" s="34">
        <f t="shared" si="94"/>
        <v>560.24</v>
      </c>
      <c r="Y97" s="34">
        <f t="shared" si="95"/>
        <v>1871.36</v>
      </c>
      <c r="Z97" s="34"/>
      <c r="AA97" s="45" t="s">
        <v>58</v>
      </c>
      <c r="AB97" s="46">
        <f t="shared" ref="AB97:AH97" si="125">K97+R97</f>
        <v>47.05</v>
      </c>
      <c r="AC97" s="46">
        <f t="shared" si="125"/>
        <v>940.93</v>
      </c>
      <c r="AD97" s="46">
        <f t="shared" si="125"/>
        <v>624.18</v>
      </c>
      <c r="AE97" s="46">
        <f t="shared" si="125"/>
        <v>39.2</v>
      </c>
      <c r="AF97" s="46">
        <f t="shared" si="125"/>
        <v>220</v>
      </c>
      <c r="AG97" s="46">
        <f t="shared" si="125"/>
        <v>0</v>
      </c>
      <c r="AH97" s="46">
        <f t="shared" si="125"/>
        <v>1871.36</v>
      </c>
      <c r="AI97" s="45" t="s">
        <v>33</v>
      </c>
    </row>
    <row r="98" s="15" customFormat="1" ht="16" customHeight="1" spans="1:35">
      <c r="A98" s="33">
        <f t="shared" si="80"/>
        <v>95</v>
      </c>
      <c r="B98" s="34" t="s">
        <v>233</v>
      </c>
      <c r="C98" s="37" t="s">
        <v>316</v>
      </c>
      <c r="D98" s="38" t="s">
        <v>317</v>
      </c>
      <c r="E98" s="34">
        <v>3920.55</v>
      </c>
      <c r="F98" s="34">
        <v>3920.55</v>
      </c>
      <c r="G98" s="35">
        <v>6241.75</v>
      </c>
      <c r="H98" s="34">
        <v>3920.55</v>
      </c>
      <c r="I98" s="35">
        <v>2200</v>
      </c>
      <c r="J98" s="35"/>
      <c r="K98" s="34">
        <f t="shared" si="81"/>
        <v>47.05</v>
      </c>
      <c r="L98" s="34">
        <f t="shared" si="82"/>
        <v>627.29</v>
      </c>
      <c r="M98" s="35">
        <f t="shared" si="83"/>
        <v>499.34</v>
      </c>
      <c r="N98" s="34">
        <f t="shared" si="84"/>
        <v>27.44</v>
      </c>
      <c r="O98" s="35">
        <f t="shared" si="85"/>
        <v>110</v>
      </c>
      <c r="P98" s="35">
        <f t="shared" si="86"/>
        <v>0</v>
      </c>
      <c r="Q98" s="35">
        <f t="shared" si="87"/>
        <v>1311.12</v>
      </c>
      <c r="R98" s="34">
        <f t="shared" si="88"/>
        <v>0</v>
      </c>
      <c r="S98" s="34">
        <f t="shared" si="89"/>
        <v>313.64</v>
      </c>
      <c r="T98" s="35">
        <f t="shared" si="90"/>
        <v>124.84</v>
      </c>
      <c r="U98" s="34">
        <f t="shared" si="91"/>
        <v>11.76</v>
      </c>
      <c r="V98" s="35">
        <f t="shared" si="92"/>
        <v>110</v>
      </c>
      <c r="W98" s="35">
        <f t="shared" si="93"/>
        <v>0</v>
      </c>
      <c r="X98" s="34">
        <f t="shared" si="94"/>
        <v>560.24</v>
      </c>
      <c r="Y98" s="34">
        <f t="shared" si="95"/>
        <v>1871.36</v>
      </c>
      <c r="Z98" s="34"/>
      <c r="AA98" s="45" t="s">
        <v>59</v>
      </c>
      <c r="AB98" s="46">
        <f t="shared" ref="AB98:AH98" si="126">K98+R98</f>
        <v>47.05</v>
      </c>
      <c r="AC98" s="46">
        <f t="shared" si="126"/>
        <v>940.93</v>
      </c>
      <c r="AD98" s="46">
        <f t="shared" si="126"/>
        <v>624.18</v>
      </c>
      <c r="AE98" s="46">
        <f t="shared" si="126"/>
        <v>39.2</v>
      </c>
      <c r="AF98" s="46">
        <f t="shared" si="126"/>
        <v>220</v>
      </c>
      <c r="AG98" s="46">
        <f t="shared" si="126"/>
        <v>0</v>
      </c>
      <c r="AH98" s="46">
        <f t="shared" si="126"/>
        <v>1871.36</v>
      </c>
      <c r="AI98" s="45" t="s">
        <v>33</v>
      </c>
    </row>
    <row r="99" s="15" customFormat="1" ht="16" customHeight="1" spans="1:35">
      <c r="A99" s="33">
        <f t="shared" si="80"/>
        <v>96</v>
      </c>
      <c r="B99" s="34" t="s">
        <v>265</v>
      </c>
      <c r="C99" s="37" t="s">
        <v>318</v>
      </c>
      <c r="D99" s="38" t="s">
        <v>319</v>
      </c>
      <c r="E99" s="34">
        <v>3920.55</v>
      </c>
      <c r="F99" s="34">
        <v>3920.55</v>
      </c>
      <c r="G99" s="35">
        <v>6241.75</v>
      </c>
      <c r="H99" s="34">
        <v>3920.55</v>
      </c>
      <c r="I99" s="35">
        <v>2200</v>
      </c>
      <c r="J99" s="35"/>
      <c r="K99" s="34">
        <f t="shared" si="81"/>
        <v>47.05</v>
      </c>
      <c r="L99" s="34">
        <f t="shared" si="82"/>
        <v>627.29</v>
      </c>
      <c r="M99" s="35">
        <f t="shared" si="83"/>
        <v>499.34</v>
      </c>
      <c r="N99" s="34">
        <f t="shared" si="84"/>
        <v>27.44</v>
      </c>
      <c r="O99" s="35">
        <f t="shared" si="85"/>
        <v>110</v>
      </c>
      <c r="P99" s="35">
        <f t="shared" si="86"/>
        <v>0</v>
      </c>
      <c r="Q99" s="35">
        <f t="shared" si="87"/>
        <v>1311.12</v>
      </c>
      <c r="R99" s="34">
        <f t="shared" si="88"/>
        <v>0</v>
      </c>
      <c r="S99" s="34">
        <f t="shared" si="89"/>
        <v>313.64</v>
      </c>
      <c r="T99" s="35">
        <f t="shared" si="90"/>
        <v>124.84</v>
      </c>
      <c r="U99" s="34">
        <f t="shared" si="91"/>
        <v>11.76</v>
      </c>
      <c r="V99" s="35">
        <f t="shared" si="92"/>
        <v>110</v>
      </c>
      <c r="W99" s="35">
        <f t="shared" si="93"/>
        <v>0</v>
      </c>
      <c r="X99" s="34">
        <f t="shared" si="94"/>
        <v>560.24</v>
      </c>
      <c r="Y99" s="34">
        <f t="shared" si="95"/>
        <v>1871.36</v>
      </c>
      <c r="Z99" s="34"/>
      <c r="AA99" s="45" t="s">
        <v>58</v>
      </c>
      <c r="AB99" s="46">
        <f t="shared" ref="AB99:AH99" si="127">K99+R99</f>
        <v>47.05</v>
      </c>
      <c r="AC99" s="46">
        <f t="shared" si="127"/>
        <v>940.93</v>
      </c>
      <c r="AD99" s="46">
        <f t="shared" si="127"/>
        <v>624.18</v>
      </c>
      <c r="AE99" s="46">
        <f t="shared" si="127"/>
        <v>39.2</v>
      </c>
      <c r="AF99" s="46">
        <f t="shared" si="127"/>
        <v>220</v>
      </c>
      <c r="AG99" s="46">
        <f t="shared" si="127"/>
        <v>0</v>
      </c>
      <c r="AH99" s="46">
        <f t="shared" si="127"/>
        <v>1871.36</v>
      </c>
      <c r="AI99" s="45" t="s">
        <v>33</v>
      </c>
    </row>
    <row r="100" s="15" customFormat="1" ht="16" customHeight="1" spans="1:35">
      <c r="A100" s="33">
        <f t="shared" si="80"/>
        <v>97</v>
      </c>
      <c r="B100" s="34" t="s">
        <v>233</v>
      </c>
      <c r="C100" s="34" t="s">
        <v>320</v>
      </c>
      <c r="D100" s="36" t="s">
        <v>321</v>
      </c>
      <c r="E100" s="34">
        <v>3920.55</v>
      </c>
      <c r="F100" s="34">
        <v>3920.55</v>
      </c>
      <c r="G100" s="35">
        <v>6241.75</v>
      </c>
      <c r="H100" s="34">
        <v>3920.55</v>
      </c>
      <c r="I100" s="35">
        <v>2200</v>
      </c>
      <c r="J100" s="35"/>
      <c r="K100" s="34">
        <f t="shared" si="81"/>
        <v>47.05</v>
      </c>
      <c r="L100" s="34">
        <f t="shared" si="82"/>
        <v>627.29</v>
      </c>
      <c r="M100" s="35">
        <f t="shared" si="83"/>
        <v>499.34</v>
      </c>
      <c r="N100" s="34">
        <f t="shared" si="84"/>
        <v>27.44</v>
      </c>
      <c r="O100" s="35">
        <f t="shared" si="85"/>
        <v>110</v>
      </c>
      <c r="P100" s="35">
        <f t="shared" si="86"/>
        <v>0</v>
      </c>
      <c r="Q100" s="35">
        <f t="shared" si="87"/>
        <v>1311.12</v>
      </c>
      <c r="R100" s="34">
        <f t="shared" si="88"/>
        <v>0</v>
      </c>
      <c r="S100" s="34">
        <f t="shared" si="89"/>
        <v>313.64</v>
      </c>
      <c r="T100" s="35">
        <f t="shared" si="90"/>
        <v>124.84</v>
      </c>
      <c r="U100" s="34">
        <f t="shared" si="91"/>
        <v>11.76</v>
      </c>
      <c r="V100" s="35">
        <f t="shared" si="92"/>
        <v>110</v>
      </c>
      <c r="W100" s="35">
        <f t="shared" si="93"/>
        <v>0</v>
      </c>
      <c r="X100" s="34">
        <f t="shared" si="94"/>
        <v>560.24</v>
      </c>
      <c r="Y100" s="34">
        <f t="shared" si="95"/>
        <v>1871.36</v>
      </c>
      <c r="Z100" s="34"/>
      <c r="AA100" s="45" t="s">
        <v>55</v>
      </c>
      <c r="AB100" s="46">
        <f t="shared" ref="AB100:AH100" si="128">K100+R100</f>
        <v>47.05</v>
      </c>
      <c r="AC100" s="46">
        <f t="shared" si="128"/>
        <v>940.93</v>
      </c>
      <c r="AD100" s="46">
        <f t="shared" si="128"/>
        <v>624.18</v>
      </c>
      <c r="AE100" s="46">
        <f t="shared" si="128"/>
        <v>39.2</v>
      </c>
      <c r="AF100" s="46">
        <f t="shared" si="128"/>
        <v>220</v>
      </c>
      <c r="AG100" s="46">
        <f t="shared" si="128"/>
        <v>0</v>
      </c>
      <c r="AH100" s="46">
        <f t="shared" si="128"/>
        <v>1871.36</v>
      </c>
      <c r="AI100" s="45" t="s">
        <v>33</v>
      </c>
    </row>
    <row r="101" s="15" customFormat="1" ht="16" customHeight="1" spans="1:35">
      <c r="A101" s="33">
        <f t="shared" si="80"/>
        <v>98</v>
      </c>
      <c r="B101" s="34" t="s">
        <v>105</v>
      </c>
      <c r="C101" s="34" t="s">
        <v>322</v>
      </c>
      <c r="D101" s="36" t="s">
        <v>323</v>
      </c>
      <c r="E101" s="34">
        <v>3920.55</v>
      </c>
      <c r="F101" s="34">
        <v>3920.55</v>
      </c>
      <c r="G101" s="35">
        <v>6241.75</v>
      </c>
      <c r="H101" s="34">
        <v>3920.55</v>
      </c>
      <c r="I101" s="35">
        <v>2200</v>
      </c>
      <c r="J101" s="35"/>
      <c r="K101" s="34">
        <f t="shared" si="81"/>
        <v>47.05</v>
      </c>
      <c r="L101" s="34">
        <f t="shared" si="82"/>
        <v>627.29</v>
      </c>
      <c r="M101" s="35">
        <f t="shared" si="83"/>
        <v>499.34</v>
      </c>
      <c r="N101" s="34">
        <f t="shared" si="84"/>
        <v>27.44</v>
      </c>
      <c r="O101" s="35">
        <f t="shared" si="85"/>
        <v>110</v>
      </c>
      <c r="P101" s="35">
        <f t="shared" si="86"/>
        <v>0</v>
      </c>
      <c r="Q101" s="35">
        <f t="shared" si="87"/>
        <v>1311.12</v>
      </c>
      <c r="R101" s="34">
        <f t="shared" si="88"/>
        <v>0</v>
      </c>
      <c r="S101" s="34">
        <f t="shared" si="89"/>
        <v>313.64</v>
      </c>
      <c r="T101" s="35">
        <f t="shared" si="90"/>
        <v>124.84</v>
      </c>
      <c r="U101" s="34">
        <f t="shared" si="91"/>
        <v>11.76</v>
      </c>
      <c r="V101" s="35">
        <f t="shared" si="92"/>
        <v>110</v>
      </c>
      <c r="W101" s="35">
        <f t="shared" si="93"/>
        <v>0</v>
      </c>
      <c r="X101" s="34">
        <f t="shared" si="94"/>
        <v>560.24</v>
      </c>
      <c r="Y101" s="34">
        <f t="shared" si="95"/>
        <v>1871.36</v>
      </c>
      <c r="Z101" s="34"/>
      <c r="AA101" s="45" t="s">
        <v>57</v>
      </c>
      <c r="AB101" s="46">
        <f t="shared" ref="AB101:AH101" si="129">K101+R101</f>
        <v>47.05</v>
      </c>
      <c r="AC101" s="46">
        <f t="shared" si="129"/>
        <v>940.93</v>
      </c>
      <c r="AD101" s="46">
        <f t="shared" si="129"/>
        <v>624.18</v>
      </c>
      <c r="AE101" s="46">
        <f t="shared" si="129"/>
        <v>39.2</v>
      </c>
      <c r="AF101" s="46">
        <f t="shared" si="129"/>
        <v>220</v>
      </c>
      <c r="AG101" s="46">
        <f t="shared" si="129"/>
        <v>0</v>
      </c>
      <c r="AH101" s="46">
        <f t="shared" si="129"/>
        <v>1871.36</v>
      </c>
      <c r="AI101" s="45" t="s">
        <v>33</v>
      </c>
    </row>
    <row r="102" s="15" customFormat="1" ht="16" customHeight="1" spans="1:35">
      <c r="A102" s="33">
        <f t="shared" si="80"/>
        <v>99</v>
      </c>
      <c r="B102" s="34" t="s">
        <v>105</v>
      </c>
      <c r="C102" s="34" t="s">
        <v>324</v>
      </c>
      <c r="D102" s="36" t="s">
        <v>325</v>
      </c>
      <c r="E102" s="34">
        <v>3920.55</v>
      </c>
      <c r="F102" s="34">
        <v>3920.55</v>
      </c>
      <c r="G102" s="35">
        <v>6241.75</v>
      </c>
      <c r="H102" s="34">
        <v>3920.55</v>
      </c>
      <c r="I102" s="35">
        <v>2200</v>
      </c>
      <c r="J102" s="35"/>
      <c r="K102" s="34">
        <f t="shared" si="81"/>
        <v>47.05</v>
      </c>
      <c r="L102" s="34">
        <f t="shared" si="82"/>
        <v>627.29</v>
      </c>
      <c r="M102" s="35">
        <f t="shared" si="83"/>
        <v>499.34</v>
      </c>
      <c r="N102" s="34">
        <f t="shared" si="84"/>
        <v>27.44</v>
      </c>
      <c r="O102" s="35">
        <f t="shared" si="85"/>
        <v>110</v>
      </c>
      <c r="P102" s="35">
        <f t="shared" si="86"/>
        <v>0</v>
      </c>
      <c r="Q102" s="35">
        <f t="shared" si="87"/>
        <v>1311.12</v>
      </c>
      <c r="R102" s="34">
        <f t="shared" si="88"/>
        <v>0</v>
      </c>
      <c r="S102" s="34">
        <f t="shared" si="89"/>
        <v>313.64</v>
      </c>
      <c r="T102" s="35">
        <f t="shared" si="90"/>
        <v>124.84</v>
      </c>
      <c r="U102" s="34">
        <f t="shared" si="91"/>
        <v>11.76</v>
      </c>
      <c r="V102" s="35">
        <f t="shared" si="92"/>
        <v>110</v>
      </c>
      <c r="W102" s="35">
        <f t="shared" si="93"/>
        <v>0</v>
      </c>
      <c r="X102" s="34">
        <f t="shared" si="94"/>
        <v>560.24</v>
      </c>
      <c r="Y102" s="34">
        <f t="shared" si="95"/>
        <v>1871.36</v>
      </c>
      <c r="Z102" s="34"/>
      <c r="AA102" s="45" t="s">
        <v>57</v>
      </c>
      <c r="AB102" s="46">
        <f t="shared" ref="AB102:AH102" si="130">K102+R102</f>
        <v>47.05</v>
      </c>
      <c r="AC102" s="46">
        <f t="shared" si="130"/>
        <v>940.93</v>
      </c>
      <c r="AD102" s="46">
        <f t="shared" si="130"/>
        <v>624.18</v>
      </c>
      <c r="AE102" s="46">
        <f t="shared" si="130"/>
        <v>39.2</v>
      </c>
      <c r="AF102" s="46">
        <f t="shared" si="130"/>
        <v>220</v>
      </c>
      <c r="AG102" s="46">
        <f t="shared" si="130"/>
        <v>0</v>
      </c>
      <c r="AH102" s="46">
        <f t="shared" si="130"/>
        <v>1871.36</v>
      </c>
      <c r="AI102" s="45" t="s">
        <v>33</v>
      </c>
    </row>
    <row r="103" s="15" customFormat="1" ht="16" customHeight="1" spans="1:35">
      <c r="A103" s="33">
        <f t="shared" si="80"/>
        <v>100</v>
      </c>
      <c r="B103" s="34" t="s">
        <v>105</v>
      </c>
      <c r="C103" s="34" t="s">
        <v>326</v>
      </c>
      <c r="D103" s="36" t="s">
        <v>327</v>
      </c>
      <c r="E103" s="34">
        <v>3920.55</v>
      </c>
      <c r="F103" s="34">
        <v>3920.55</v>
      </c>
      <c r="G103" s="35">
        <v>6241.75</v>
      </c>
      <c r="H103" s="34">
        <v>3920.55</v>
      </c>
      <c r="I103" s="35">
        <v>2200</v>
      </c>
      <c r="J103" s="35"/>
      <c r="K103" s="34">
        <f t="shared" si="81"/>
        <v>47.05</v>
      </c>
      <c r="L103" s="34">
        <f t="shared" si="82"/>
        <v>627.29</v>
      </c>
      <c r="M103" s="35">
        <f t="shared" si="83"/>
        <v>499.34</v>
      </c>
      <c r="N103" s="34">
        <f t="shared" si="84"/>
        <v>27.44</v>
      </c>
      <c r="O103" s="35">
        <f t="shared" si="85"/>
        <v>110</v>
      </c>
      <c r="P103" s="35">
        <f t="shared" si="86"/>
        <v>0</v>
      </c>
      <c r="Q103" s="35">
        <f t="shared" si="87"/>
        <v>1311.12</v>
      </c>
      <c r="R103" s="34">
        <f t="shared" si="88"/>
        <v>0</v>
      </c>
      <c r="S103" s="34">
        <f t="shared" si="89"/>
        <v>313.64</v>
      </c>
      <c r="T103" s="35">
        <f t="shared" si="90"/>
        <v>124.84</v>
      </c>
      <c r="U103" s="34">
        <f t="shared" si="91"/>
        <v>11.76</v>
      </c>
      <c r="V103" s="35">
        <f t="shared" si="92"/>
        <v>110</v>
      </c>
      <c r="W103" s="35">
        <f t="shared" si="93"/>
        <v>0</v>
      </c>
      <c r="X103" s="34">
        <f t="shared" si="94"/>
        <v>560.24</v>
      </c>
      <c r="Y103" s="34">
        <f t="shared" si="95"/>
        <v>1871.36</v>
      </c>
      <c r="Z103" s="34"/>
      <c r="AA103" s="45" t="s">
        <v>57</v>
      </c>
      <c r="AB103" s="46">
        <f t="shared" ref="AB103:AH103" si="131">K103+R103</f>
        <v>47.05</v>
      </c>
      <c r="AC103" s="46">
        <f t="shared" si="131"/>
        <v>940.93</v>
      </c>
      <c r="AD103" s="46">
        <f t="shared" si="131"/>
        <v>624.18</v>
      </c>
      <c r="AE103" s="46">
        <f t="shared" si="131"/>
        <v>39.2</v>
      </c>
      <c r="AF103" s="46">
        <f t="shared" si="131"/>
        <v>220</v>
      </c>
      <c r="AG103" s="46">
        <f t="shared" si="131"/>
        <v>0</v>
      </c>
      <c r="AH103" s="46">
        <f t="shared" si="131"/>
        <v>1871.36</v>
      </c>
      <c r="AI103" s="45" t="s">
        <v>33</v>
      </c>
    </row>
    <row r="104" s="15" customFormat="1" ht="16" customHeight="1" spans="1:35">
      <c r="A104" s="33">
        <f t="shared" si="80"/>
        <v>101</v>
      </c>
      <c r="B104" s="34" t="s">
        <v>105</v>
      </c>
      <c r="C104" s="34" t="s">
        <v>328</v>
      </c>
      <c r="D104" s="36" t="s">
        <v>329</v>
      </c>
      <c r="E104" s="34">
        <v>3920.55</v>
      </c>
      <c r="F104" s="34">
        <v>3920.55</v>
      </c>
      <c r="G104" s="35">
        <v>6241.75</v>
      </c>
      <c r="H104" s="34">
        <v>3920.55</v>
      </c>
      <c r="I104" s="35">
        <v>2200</v>
      </c>
      <c r="J104" s="35"/>
      <c r="K104" s="34">
        <f t="shared" si="81"/>
        <v>47.05</v>
      </c>
      <c r="L104" s="34">
        <f t="shared" si="82"/>
        <v>627.29</v>
      </c>
      <c r="M104" s="35">
        <f t="shared" si="83"/>
        <v>499.34</v>
      </c>
      <c r="N104" s="34">
        <f t="shared" si="84"/>
        <v>27.44</v>
      </c>
      <c r="O104" s="35">
        <f t="shared" si="85"/>
        <v>110</v>
      </c>
      <c r="P104" s="35">
        <f t="shared" si="86"/>
        <v>0</v>
      </c>
      <c r="Q104" s="35">
        <f t="shared" si="87"/>
        <v>1311.12</v>
      </c>
      <c r="R104" s="34">
        <f t="shared" si="88"/>
        <v>0</v>
      </c>
      <c r="S104" s="34">
        <f t="shared" si="89"/>
        <v>313.64</v>
      </c>
      <c r="T104" s="35">
        <f t="shared" si="90"/>
        <v>124.84</v>
      </c>
      <c r="U104" s="34">
        <f t="shared" si="91"/>
        <v>11.76</v>
      </c>
      <c r="V104" s="35">
        <f t="shared" si="92"/>
        <v>110</v>
      </c>
      <c r="W104" s="35">
        <f t="shared" si="93"/>
        <v>0</v>
      </c>
      <c r="X104" s="34">
        <f t="shared" si="94"/>
        <v>560.24</v>
      </c>
      <c r="Y104" s="34">
        <f t="shared" si="95"/>
        <v>1871.36</v>
      </c>
      <c r="Z104" s="34"/>
      <c r="AA104" s="45" t="s">
        <v>54</v>
      </c>
      <c r="AB104" s="46">
        <f t="shared" ref="AB104:AH104" si="132">K104+R104</f>
        <v>47.05</v>
      </c>
      <c r="AC104" s="46">
        <f t="shared" si="132"/>
        <v>940.93</v>
      </c>
      <c r="AD104" s="46">
        <f t="shared" si="132"/>
        <v>624.18</v>
      </c>
      <c r="AE104" s="46">
        <f t="shared" si="132"/>
        <v>39.2</v>
      </c>
      <c r="AF104" s="46">
        <f t="shared" si="132"/>
        <v>220</v>
      </c>
      <c r="AG104" s="46">
        <f t="shared" si="132"/>
        <v>0</v>
      </c>
      <c r="AH104" s="46">
        <f t="shared" si="132"/>
        <v>1871.36</v>
      </c>
      <c r="AI104" s="45" t="s">
        <v>33</v>
      </c>
    </row>
    <row r="105" s="15" customFormat="1" ht="16" customHeight="1" spans="1:35">
      <c r="A105" s="33">
        <f t="shared" si="80"/>
        <v>102</v>
      </c>
      <c r="B105" s="34" t="s">
        <v>105</v>
      </c>
      <c r="C105" s="34" t="s">
        <v>330</v>
      </c>
      <c r="D105" s="36" t="s">
        <v>331</v>
      </c>
      <c r="E105" s="34">
        <v>3920.55</v>
      </c>
      <c r="F105" s="34">
        <v>3920.55</v>
      </c>
      <c r="G105" s="35">
        <v>6241.75</v>
      </c>
      <c r="H105" s="34">
        <v>3920.55</v>
      </c>
      <c r="I105" s="35">
        <v>2200</v>
      </c>
      <c r="J105" s="35"/>
      <c r="K105" s="34">
        <f t="shared" si="81"/>
        <v>47.05</v>
      </c>
      <c r="L105" s="34">
        <f t="shared" si="82"/>
        <v>627.29</v>
      </c>
      <c r="M105" s="35">
        <f t="shared" si="83"/>
        <v>499.34</v>
      </c>
      <c r="N105" s="34">
        <f t="shared" si="84"/>
        <v>27.44</v>
      </c>
      <c r="O105" s="35">
        <f t="shared" si="85"/>
        <v>110</v>
      </c>
      <c r="P105" s="35">
        <f t="shared" si="86"/>
        <v>0</v>
      </c>
      <c r="Q105" s="35">
        <f t="shared" si="87"/>
        <v>1311.12</v>
      </c>
      <c r="R105" s="34">
        <f t="shared" si="88"/>
        <v>0</v>
      </c>
      <c r="S105" s="34">
        <f t="shared" si="89"/>
        <v>313.64</v>
      </c>
      <c r="T105" s="35">
        <f t="shared" si="90"/>
        <v>124.84</v>
      </c>
      <c r="U105" s="34">
        <f t="shared" si="91"/>
        <v>11.76</v>
      </c>
      <c r="V105" s="35">
        <f t="shared" si="92"/>
        <v>110</v>
      </c>
      <c r="W105" s="35">
        <f t="shared" si="93"/>
        <v>0</v>
      </c>
      <c r="X105" s="34">
        <f t="shared" si="94"/>
        <v>560.24</v>
      </c>
      <c r="Y105" s="34">
        <f t="shared" si="95"/>
        <v>1871.36</v>
      </c>
      <c r="Z105" s="34"/>
      <c r="AA105" s="45" t="s">
        <v>57</v>
      </c>
      <c r="AB105" s="46">
        <f t="shared" ref="AB105:AH105" si="133">K105+R105</f>
        <v>47.05</v>
      </c>
      <c r="AC105" s="46">
        <f t="shared" si="133"/>
        <v>940.93</v>
      </c>
      <c r="AD105" s="46">
        <f t="shared" si="133"/>
        <v>624.18</v>
      </c>
      <c r="AE105" s="46">
        <f t="shared" si="133"/>
        <v>39.2</v>
      </c>
      <c r="AF105" s="46">
        <f t="shared" si="133"/>
        <v>220</v>
      </c>
      <c r="AG105" s="46">
        <f t="shared" si="133"/>
        <v>0</v>
      </c>
      <c r="AH105" s="46">
        <f t="shared" si="133"/>
        <v>1871.36</v>
      </c>
      <c r="AI105" s="45" t="s">
        <v>33</v>
      </c>
    </row>
    <row r="106" s="15" customFormat="1" ht="16" customHeight="1" spans="1:35">
      <c r="A106" s="33">
        <f t="shared" si="80"/>
        <v>103</v>
      </c>
      <c r="B106" s="34" t="s">
        <v>105</v>
      </c>
      <c r="C106" s="34" t="s">
        <v>332</v>
      </c>
      <c r="D106" s="36" t="s">
        <v>333</v>
      </c>
      <c r="E106" s="34">
        <v>3920.55</v>
      </c>
      <c r="F106" s="34">
        <v>3920.55</v>
      </c>
      <c r="G106" s="35">
        <v>6241.75</v>
      </c>
      <c r="H106" s="34">
        <v>3920.55</v>
      </c>
      <c r="I106" s="35">
        <v>2200</v>
      </c>
      <c r="J106" s="35"/>
      <c r="K106" s="34">
        <f t="shared" si="81"/>
        <v>47.05</v>
      </c>
      <c r="L106" s="34">
        <f t="shared" si="82"/>
        <v>627.29</v>
      </c>
      <c r="M106" s="35">
        <f t="shared" si="83"/>
        <v>499.34</v>
      </c>
      <c r="N106" s="34">
        <f t="shared" si="84"/>
        <v>27.44</v>
      </c>
      <c r="O106" s="35">
        <f t="shared" si="85"/>
        <v>110</v>
      </c>
      <c r="P106" s="35">
        <f t="shared" si="86"/>
        <v>0</v>
      </c>
      <c r="Q106" s="35">
        <f t="shared" si="87"/>
        <v>1311.12</v>
      </c>
      <c r="R106" s="34">
        <f t="shared" si="88"/>
        <v>0</v>
      </c>
      <c r="S106" s="34">
        <f t="shared" si="89"/>
        <v>313.64</v>
      </c>
      <c r="T106" s="35">
        <f t="shared" si="90"/>
        <v>124.84</v>
      </c>
      <c r="U106" s="34">
        <f t="shared" si="91"/>
        <v>11.76</v>
      </c>
      <c r="V106" s="35">
        <f t="shared" si="92"/>
        <v>110</v>
      </c>
      <c r="W106" s="35">
        <f t="shared" si="93"/>
        <v>0</v>
      </c>
      <c r="X106" s="34">
        <f t="shared" si="94"/>
        <v>560.24</v>
      </c>
      <c r="Y106" s="34">
        <f t="shared" si="95"/>
        <v>1871.36</v>
      </c>
      <c r="Z106" s="34"/>
      <c r="AA106" s="45" t="s">
        <v>57</v>
      </c>
      <c r="AB106" s="46">
        <f t="shared" ref="AB106:AH106" si="134">K106+R106</f>
        <v>47.05</v>
      </c>
      <c r="AC106" s="46">
        <f t="shared" si="134"/>
        <v>940.93</v>
      </c>
      <c r="AD106" s="46">
        <f t="shared" si="134"/>
        <v>624.18</v>
      </c>
      <c r="AE106" s="46">
        <f t="shared" si="134"/>
        <v>39.2</v>
      </c>
      <c r="AF106" s="46">
        <f t="shared" si="134"/>
        <v>220</v>
      </c>
      <c r="AG106" s="46">
        <f t="shared" si="134"/>
        <v>0</v>
      </c>
      <c r="AH106" s="46">
        <f t="shared" si="134"/>
        <v>1871.36</v>
      </c>
      <c r="AI106" s="45" t="s">
        <v>33</v>
      </c>
    </row>
    <row r="107" s="15" customFormat="1" ht="16" customHeight="1" spans="1:35">
      <c r="A107" s="33">
        <f t="shared" si="80"/>
        <v>104</v>
      </c>
      <c r="B107" s="34" t="s">
        <v>105</v>
      </c>
      <c r="C107" s="34" t="s">
        <v>334</v>
      </c>
      <c r="D107" s="36" t="s">
        <v>335</v>
      </c>
      <c r="E107" s="34">
        <v>3920.55</v>
      </c>
      <c r="F107" s="34">
        <v>3920.55</v>
      </c>
      <c r="G107" s="35">
        <v>6241.75</v>
      </c>
      <c r="H107" s="34">
        <v>3920.55</v>
      </c>
      <c r="I107" s="35">
        <v>2200</v>
      </c>
      <c r="J107" s="35"/>
      <c r="K107" s="34">
        <f t="shared" si="81"/>
        <v>47.05</v>
      </c>
      <c r="L107" s="34">
        <f t="shared" si="82"/>
        <v>627.29</v>
      </c>
      <c r="M107" s="35">
        <f t="shared" si="83"/>
        <v>499.34</v>
      </c>
      <c r="N107" s="34">
        <f t="shared" si="84"/>
        <v>27.44</v>
      </c>
      <c r="O107" s="35">
        <f t="shared" si="85"/>
        <v>110</v>
      </c>
      <c r="P107" s="35">
        <f t="shared" si="86"/>
        <v>0</v>
      </c>
      <c r="Q107" s="35">
        <f t="shared" si="87"/>
        <v>1311.12</v>
      </c>
      <c r="R107" s="34">
        <f t="shared" si="88"/>
        <v>0</v>
      </c>
      <c r="S107" s="34">
        <f t="shared" si="89"/>
        <v>313.64</v>
      </c>
      <c r="T107" s="35">
        <f t="shared" si="90"/>
        <v>124.84</v>
      </c>
      <c r="U107" s="34">
        <f t="shared" si="91"/>
        <v>11.76</v>
      </c>
      <c r="V107" s="35">
        <f t="shared" si="92"/>
        <v>110</v>
      </c>
      <c r="W107" s="35">
        <f t="shared" si="93"/>
        <v>0</v>
      </c>
      <c r="X107" s="34">
        <f t="shared" si="94"/>
        <v>560.24</v>
      </c>
      <c r="Y107" s="34">
        <f t="shared" si="95"/>
        <v>1871.36</v>
      </c>
      <c r="Z107" s="34"/>
      <c r="AA107" s="45" t="s">
        <v>57</v>
      </c>
      <c r="AB107" s="46">
        <f t="shared" ref="AB107:AH107" si="135">K107+R107</f>
        <v>47.05</v>
      </c>
      <c r="AC107" s="46">
        <f t="shared" si="135"/>
        <v>940.93</v>
      </c>
      <c r="AD107" s="46">
        <f t="shared" si="135"/>
        <v>624.18</v>
      </c>
      <c r="AE107" s="46">
        <f t="shared" si="135"/>
        <v>39.2</v>
      </c>
      <c r="AF107" s="46">
        <f t="shared" si="135"/>
        <v>220</v>
      </c>
      <c r="AG107" s="46">
        <f t="shared" si="135"/>
        <v>0</v>
      </c>
      <c r="AH107" s="46">
        <f t="shared" si="135"/>
        <v>1871.36</v>
      </c>
      <c r="AI107" s="45" t="s">
        <v>33</v>
      </c>
    </row>
    <row r="108" s="15" customFormat="1" ht="16" customHeight="1" spans="1:35">
      <c r="A108" s="33">
        <f t="shared" si="80"/>
        <v>105</v>
      </c>
      <c r="B108" s="34" t="s">
        <v>256</v>
      </c>
      <c r="C108" s="34" t="s">
        <v>336</v>
      </c>
      <c r="D108" s="36" t="s">
        <v>337</v>
      </c>
      <c r="E108" s="34">
        <v>3920.55</v>
      </c>
      <c r="F108" s="34">
        <v>3920.55</v>
      </c>
      <c r="G108" s="35">
        <v>6241.75</v>
      </c>
      <c r="H108" s="34">
        <v>3920.55</v>
      </c>
      <c r="I108" s="35">
        <v>2200</v>
      </c>
      <c r="J108" s="35"/>
      <c r="K108" s="34">
        <f t="shared" si="81"/>
        <v>47.05</v>
      </c>
      <c r="L108" s="34">
        <f t="shared" si="82"/>
        <v>627.29</v>
      </c>
      <c r="M108" s="35">
        <f t="shared" si="83"/>
        <v>499.34</v>
      </c>
      <c r="N108" s="34">
        <f t="shared" si="84"/>
        <v>27.44</v>
      </c>
      <c r="O108" s="35">
        <f t="shared" si="85"/>
        <v>110</v>
      </c>
      <c r="P108" s="35">
        <f t="shared" si="86"/>
        <v>0</v>
      </c>
      <c r="Q108" s="35">
        <f t="shared" si="87"/>
        <v>1311.12</v>
      </c>
      <c r="R108" s="34">
        <f t="shared" si="88"/>
        <v>0</v>
      </c>
      <c r="S108" s="34">
        <f t="shared" si="89"/>
        <v>313.64</v>
      </c>
      <c r="T108" s="35">
        <f t="shared" si="90"/>
        <v>124.84</v>
      </c>
      <c r="U108" s="34">
        <f t="shared" si="91"/>
        <v>11.76</v>
      </c>
      <c r="V108" s="35">
        <f t="shared" si="92"/>
        <v>110</v>
      </c>
      <c r="W108" s="35">
        <f t="shared" si="93"/>
        <v>0</v>
      </c>
      <c r="X108" s="34">
        <f t="shared" si="94"/>
        <v>560.24</v>
      </c>
      <c r="Y108" s="34">
        <f t="shared" si="95"/>
        <v>1871.36</v>
      </c>
      <c r="Z108" s="34"/>
      <c r="AA108" s="45" t="s">
        <v>56</v>
      </c>
      <c r="AB108" s="46">
        <f t="shared" ref="AB108:AH108" si="136">K108+R108</f>
        <v>47.05</v>
      </c>
      <c r="AC108" s="46">
        <f t="shared" si="136"/>
        <v>940.93</v>
      </c>
      <c r="AD108" s="46">
        <f t="shared" si="136"/>
        <v>624.18</v>
      </c>
      <c r="AE108" s="46">
        <f t="shared" si="136"/>
        <v>39.2</v>
      </c>
      <c r="AF108" s="46">
        <f t="shared" si="136"/>
        <v>220</v>
      </c>
      <c r="AG108" s="46">
        <f t="shared" si="136"/>
        <v>0</v>
      </c>
      <c r="AH108" s="46">
        <f t="shared" si="136"/>
        <v>1871.36</v>
      </c>
      <c r="AI108" s="45" t="s">
        <v>33</v>
      </c>
    </row>
    <row r="109" s="15" customFormat="1" ht="16" customHeight="1" spans="1:35">
      <c r="A109" s="33">
        <f t="shared" si="80"/>
        <v>106</v>
      </c>
      <c r="B109" s="34" t="s">
        <v>256</v>
      </c>
      <c r="C109" s="34" t="s">
        <v>338</v>
      </c>
      <c r="D109" s="36" t="s">
        <v>339</v>
      </c>
      <c r="E109" s="34">
        <v>3920.55</v>
      </c>
      <c r="F109" s="34">
        <v>3920.55</v>
      </c>
      <c r="G109" s="35">
        <v>6241.75</v>
      </c>
      <c r="H109" s="34">
        <v>3920.55</v>
      </c>
      <c r="I109" s="35">
        <v>2200</v>
      </c>
      <c r="J109" s="35"/>
      <c r="K109" s="34">
        <f t="shared" si="81"/>
        <v>47.05</v>
      </c>
      <c r="L109" s="34">
        <f t="shared" si="82"/>
        <v>627.29</v>
      </c>
      <c r="M109" s="35">
        <f t="shared" si="83"/>
        <v>499.34</v>
      </c>
      <c r="N109" s="34">
        <f t="shared" si="84"/>
        <v>27.44</v>
      </c>
      <c r="O109" s="35">
        <f t="shared" si="85"/>
        <v>110</v>
      </c>
      <c r="P109" s="35">
        <f t="shared" si="86"/>
        <v>0</v>
      </c>
      <c r="Q109" s="35">
        <f t="shared" si="87"/>
        <v>1311.12</v>
      </c>
      <c r="R109" s="34">
        <f t="shared" si="88"/>
        <v>0</v>
      </c>
      <c r="S109" s="34">
        <f t="shared" si="89"/>
        <v>313.64</v>
      </c>
      <c r="T109" s="35">
        <f t="shared" si="90"/>
        <v>124.84</v>
      </c>
      <c r="U109" s="34">
        <f t="shared" si="91"/>
        <v>11.76</v>
      </c>
      <c r="V109" s="35">
        <f t="shared" si="92"/>
        <v>110</v>
      </c>
      <c r="W109" s="35">
        <f t="shared" si="93"/>
        <v>0</v>
      </c>
      <c r="X109" s="34">
        <f t="shared" si="94"/>
        <v>560.24</v>
      </c>
      <c r="Y109" s="34">
        <f t="shared" si="95"/>
        <v>1871.36</v>
      </c>
      <c r="Z109" s="34"/>
      <c r="AA109" s="45" t="s">
        <v>56</v>
      </c>
      <c r="AB109" s="46">
        <f t="shared" ref="AB109:AH109" si="137">K109+R109</f>
        <v>47.05</v>
      </c>
      <c r="AC109" s="46">
        <f t="shared" si="137"/>
        <v>940.93</v>
      </c>
      <c r="AD109" s="46">
        <f t="shared" si="137"/>
        <v>624.18</v>
      </c>
      <c r="AE109" s="46">
        <f t="shared" si="137"/>
        <v>39.2</v>
      </c>
      <c r="AF109" s="46">
        <f t="shared" si="137"/>
        <v>220</v>
      </c>
      <c r="AG109" s="46">
        <f t="shared" si="137"/>
        <v>0</v>
      </c>
      <c r="AH109" s="46">
        <f t="shared" si="137"/>
        <v>1871.36</v>
      </c>
      <c r="AI109" s="45" t="s">
        <v>33</v>
      </c>
    </row>
    <row r="110" s="15" customFormat="1" ht="16" customHeight="1" spans="1:35">
      <c r="A110" s="33">
        <f t="shared" si="80"/>
        <v>107</v>
      </c>
      <c r="B110" s="34" t="s">
        <v>256</v>
      </c>
      <c r="C110" s="34" t="s">
        <v>340</v>
      </c>
      <c r="D110" s="36" t="s">
        <v>341</v>
      </c>
      <c r="E110" s="34">
        <v>3920.55</v>
      </c>
      <c r="F110" s="34">
        <v>3920.55</v>
      </c>
      <c r="G110" s="35">
        <v>6241.75</v>
      </c>
      <c r="H110" s="34">
        <v>3920.55</v>
      </c>
      <c r="I110" s="35">
        <v>2200</v>
      </c>
      <c r="J110" s="35"/>
      <c r="K110" s="34">
        <f t="shared" si="81"/>
        <v>47.05</v>
      </c>
      <c r="L110" s="34">
        <f t="shared" si="82"/>
        <v>627.29</v>
      </c>
      <c r="M110" s="35">
        <f t="shared" si="83"/>
        <v>499.34</v>
      </c>
      <c r="N110" s="34">
        <f t="shared" si="84"/>
        <v>27.44</v>
      </c>
      <c r="O110" s="35">
        <f t="shared" si="85"/>
        <v>110</v>
      </c>
      <c r="P110" s="35">
        <f t="shared" si="86"/>
        <v>0</v>
      </c>
      <c r="Q110" s="35">
        <f t="shared" si="87"/>
        <v>1311.12</v>
      </c>
      <c r="R110" s="34">
        <f t="shared" si="88"/>
        <v>0</v>
      </c>
      <c r="S110" s="34">
        <f t="shared" si="89"/>
        <v>313.64</v>
      </c>
      <c r="T110" s="35">
        <f t="shared" si="90"/>
        <v>124.84</v>
      </c>
      <c r="U110" s="34">
        <f t="shared" si="91"/>
        <v>11.76</v>
      </c>
      <c r="V110" s="35">
        <f t="shared" si="92"/>
        <v>110</v>
      </c>
      <c r="W110" s="35">
        <f t="shared" si="93"/>
        <v>0</v>
      </c>
      <c r="X110" s="34">
        <f t="shared" si="94"/>
        <v>560.24</v>
      </c>
      <c r="Y110" s="34">
        <f t="shared" si="95"/>
        <v>1871.36</v>
      </c>
      <c r="Z110" s="34"/>
      <c r="AA110" s="45" t="s">
        <v>56</v>
      </c>
      <c r="AB110" s="46">
        <f t="shared" ref="AB110:AH110" si="138">K110+R110</f>
        <v>47.05</v>
      </c>
      <c r="AC110" s="46">
        <f t="shared" si="138"/>
        <v>940.93</v>
      </c>
      <c r="AD110" s="46">
        <f t="shared" si="138"/>
        <v>624.18</v>
      </c>
      <c r="AE110" s="46">
        <f t="shared" si="138"/>
        <v>39.2</v>
      </c>
      <c r="AF110" s="46">
        <f t="shared" si="138"/>
        <v>220</v>
      </c>
      <c r="AG110" s="46">
        <f t="shared" si="138"/>
        <v>0</v>
      </c>
      <c r="AH110" s="46">
        <f t="shared" si="138"/>
        <v>1871.36</v>
      </c>
      <c r="AI110" s="45" t="s">
        <v>33</v>
      </c>
    </row>
    <row r="111" s="15" customFormat="1" ht="16" customHeight="1" spans="1:35">
      <c r="A111" s="33">
        <f t="shared" si="80"/>
        <v>108</v>
      </c>
      <c r="B111" s="34" t="s">
        <v>342</v>
      </c>
      <c r="C111" s="34" t="s">
        <v>343</v>
      </c>
      <c r="D111" s="36" t="s">
        <v>344</v>
      </c>
      <c r="E111" s="34">
        <v>3920.55</v>
      </c>
      <c r="F111" s="34">
        <v>3920.55</v>
      </c>
      <c r="G111" s="35">
        <v>6241.75</v>
      </c>
      <c r="H111" s="34">
        <v>3920.55</v>
      </c>
      <c r="I111" s="35">
        <v>2200</v>
      </c>
      <c r="J111" s="35"/>
      <c r="K111" s="34">
        <f t="shared" si="81"/>
        <v>47.05</v>
      </c>
      <c r="L111" s="34">
        <f t="shared" si="82"/>
        <v>627.29</v>
      </c>
      <c r="M111" s="35">
        <f t="shared" si="83"/>
        <v>499.34</v>
      </c>
      <c r="N111" s="34">
        <f t="shared" si="84"/>
        <v>27.44</v>
      </c>
      <c r="O111" s="35">
        <f t="shared" si="85"/>
        <v>110</v>
      </c>
      <c r="P111" s="35">
        <f t="shared" si="86"/>
        <v>0</v>
      </c>
      <c r="Q111" s="35">
        <f t="shared" si="87"/>
        <v>1311.12</v>
      </c>
      <c r="R111" s="34">
        <f t="shared" si="88"/>
        <v>0</v>
      </c>
      <c r="S111" s="34">
        <f t="shared" si="89"/>
        <v>313.64</v>
      </c>
      <c r="T111" s="35">
        <f t="shared" si="90"/>
        <v>124.84</v>
      </c>
      <c r="U111" s="34">
        <f t="shared" si="91"/>
        <v>11.76</v>
      </c>
      <c r="V111" s="35">
        <f t="shared" si="92"/>
        <v>110</v>
      </c>
      <c r="W111" s="35">
        <f t="shared" si="93"/>
        <v>0</v>
      </c>
      <c r="X111" s="34">
        <f t="shared" si="94"/>
        <v>560.24</v>
      </c>
      <c r="Y111" s="34">
        <f t="shared" si="95"/>
        <v>1871.36</v>
      </c>
      <c r="Z111" s="34"/>
      <c r="AA111" s="45" t="s">
        <v>64</v>
      </c>
      <c r="AB111" s="46">
        <f t="shared" ref="AB111:AH111" si="139">K111+R111</f>
        <v>47.05</v>
      </c>
      <c r="AC111" s="46">
        <f t="shared" si="139"/>
        <v>940.93</v>
      </c>
      <c r="AD111" s="46">
        <f t="shared" si="139"/>
        <v>624.18</v>
      </c>
      <c r="AE111" s="46">
        <f t="shared" si="139"/>
        <v>39.2</v>
      </c>
      <c r="AF111" s="46">
        <f t="shared" si="139"/>
        <v>220</v>
      </c>
      <c r="AG111" s="46">
        <f t="shared" si="139"/>
        <v>0</v>
      </c>
      <c r="AH111" s="46">
        <f t="shared" si="139"/>
        <v>1871.36</v>
      </c>
      <c r="AI111" s="45" t="s">
        <v>33</v>
      </c>
    </row>
    <row r="112" s="15" customFormat="1" ht="16" customHeight="1" spans="1:35">
      <c r="A112" s="33">
        <f t="shared" si="80"/>
        <v>109</v>
      </c>
      <c r="B112" s="34" t="s">
        <v>342</v>
      </c>
      <c r="C112" s="34" t="s">
        <v>345</v>
      </c>
      <c r="D112" s="36" t="s">
        <v>346</v>
      </c>
      <c r="E112" s="34">
        <v>3920.55</v>
      </c>
      <c r="F112" s="34">
        <v>3920.55</v>
      </c>
      <c r="G112" s="35">
        <v>6241.75</v>
      </c>
      <c r="H112" s="34">
        <v>3920.55</v>
      </c>
      <c r="I112" s="35">
        <v>2200</v>
      </c>
      <c r="J112" s="35"/>
      <c r="K112" s="34">
        <f t="shared" si="81"/>
        <v>47.05</v>
      </c>
      <c r="L112" s="34">
        <f t="shared" si="82"/>
        <v>627.29</v>
      </c>
      <c r="M112" s="35">
        <f t="shared" si="83"/>
        <v>499.34</v>
      </c>
      <c r="N112" s="34">
        <f t="shared" si="84"/>
        <v>27.44</v>
      </c>
      <c r="O112" s="35">
        <f t="shared" si="85"/>
        <v>110</v>
      </c>
      <c r="P112" s="35">
        <f t="shared" si="86"/>
        <v>0</v>
      </c>
      <c r="Q112" s="35">
        <f t="shared" si="87"/>
        <v>1311.12</v>
      </c>
      <c r="R112" s="34">
        <f t="shared" si="88"/>
        <v>0</v>
      </c>
      <c r="S112" s="34">
        <f t="shared" si="89"/>
        <v>313.64</v>
      </c>
      <c r="T112" s="35">
        <f t="shared" si="90"/>
        <v>124.84</v>
      </c>
      <c r="U112" s="34">
        <f t="shared" si="91"/>
        <v>11.76</v>
      </c>
      <c r="V112" s="35">
        <f t="shared" si="92"/>
        <v>110</v>
      </c>
      <c r="W112" s="35">
        <f t="shared" si="93"/>
        <v>0</v>
      </c>
      <c r="X112" s="34">
        <f t="shared" si="94"/>
        <v>560.24</v>
      </c>
      <c r="Y112" s="34">
        <f t="shared" si="95"/>
        <v>1871.36</v>
      </c>
      <c r="Z112" s="34"/>
      <c r="AA112" s="45" t="s">
        <v>64</v>
      </c>
      <c r="AB112" s="46">
        <f t="shared" ref="AB112:AH112" si="140">K112+R112</f>
        <v>47.05</v>
      </c>
      <c r="AC112" s="46">
        <f t="shared" si="140"/>
        <v>940.93</v>
      </c>
      <c r="AD112" s="46">
        <f t="shared" si="140"/>
        <v>624.18</v>
      </c>
      <c r="AE112" s="46">
        <f t="shared" si="140"/>
        <v>39.2</v>
      </c>
      <c r="AF112" s="46">
        <f t="shared" si="140"/>
        <v>220</v>
      </c>
      <c r="AG112" s="46">
        <f t="shared" si="140"/>
        <v>0</v>
      </c>
      <c r="AH112" s="46">
        <f t="shared" si="140"/>
        <v>1871.36</v>
      </c>
      <c r="AI112" s="45" t="s">
        <v>33</v>
      </c>
    </row>
    <row r="113" s="15" customFormat="1" ht="16" customHeight="1" spans="1:35">
      <c r="A113" s="33">
        <f t="shared" si="80"/>
        <v>110</v>
      </c>
      <c r="B113" s="34" t="s">
        <v>243</v>
      </c>
      <c r="C113" s="34" t="s">
        <v>349</v>
      </c>
      <c r="D113" s="36" t="s">
        <v>350</v>
      </c>
      <c r="E113" s="34">
        <v>3920.55</v>
      </c>
      <c r="F113" s="34">
        <v>3920.55</v>
      </c>
      <c r="G113" s="35">
        <v>6241.75</v>
      </c>
      <c r="H113" s="34">
        <v>3920.55</v>
      </c>
      <c r="I113" s="35">
        <v>2200</v>
      </c>
      <c r="J113" s="35"/>
      <c r="K113" s="34">
        <f t="shared" si="81"/>
        <v>47.05</v>
      </c>
      <c r="L113" s="34">
        <f t="shared" si="82"/>
        <v>627.29</v>
      </c>
      <c r="M113" s="35">
        <f t="shared" si="83"/>
        <v>499.34</v>
      </c>
      <c r="N113" s="34">
        <f t="shared" si="84"/>
        <v>27.44</v>
      </c>
      <c r="O113" s="35">
        <f t="shared" si="85"/>
        <v>110</v>
      </c>
      <c r="P113" s="35">
        <f t="shared" si="86"/>
        <v>0</v>
      </c>
      <c r="Q113" s="35">
        <f t="shared" si="87"/>
        <v>1311.12</v>
      </c>
      <c r="R113" s="34">
        <f t="shared" si="88"/>
        <v>0</v>
      </c>
      <c r="S113" s="34">
        <f t="shared" si="89"/>
        <v>313.64</v>
      </c>
      <c r="T113" s="35">
        <f t="shared" si="90"/>
        <v>124.84</v>
      </c>
      <c r="U113" s="34">
        <f t="shared" si="91"/>
        <v>11.76</v>
      </c>
      <c r="V113" s="35">
        <f t="shared" si="92"/>
        <v>110</v>
      </c>
      <c r="W113" s="35">
        <f t="shared" si="93"/>
        <v>0</v>
      </c>
      <c r="X113" s="34">
        <f t="shared" si="94"/>
        <v>560.24</v>
      </c>
      <c r="Y113" s="34">
        <f t="shared" si="95"/>
        <v>1871.36</v>
      </c>
      <c r="Z113" s="34"/>
      <c r="AA113" s="45" t="s">
        <v>65</v>
      </c>
      <c r="AB113" s="46">
        <f t="shared" ref="AB113:AH113" si="141">K113+R113</f>
        <v>47.05</v>
      </c>
      <c r="AC113" s="46">
        <f t="shared" si="141"/>
        <v>940.93</v>
      </c>
      <c r="AD113" s="46">
        <f t="shared" si="141"/>
        <v>624.18</v>
      </c>
      <c r="AE113" s="46">
        <f t="shared" si="141"/>
        <v>39.2</v>
      </c>
      <c r="AF113" s="46">
        <f t="shared" si="141"/>
        <v>220</v>
      </c>
      <c r="AG113" s="46">
        <f t="shared" si="141"/>
        <v>0</v>
      </c>
      <c r="AH113" s="46">
        <f t="shared" si="141"/>
        <v>1871.36</v>
      </c>
      <c r="AI113" s="45" t="s">
        <v>33</v>
      </c>
    </row>
    <row r="114" s="15" customFormat="1" ht="16" customHeight="1" spans="1:35">
      <c r="A114" s="33">
        <f t="shared" si="80"/>
        <v>111</v>
      </c>
      <c r="B114" s="34" t="s">
        <v>243</v>
      </c>
      <c r="C114" s="34" t="s">
        <v>351</v>
      </c>
      <c r="D114" s="36" t="s">
        <v>352</v>
      </c>
      <c r="E114" s="34">
        <v>3920.55</v>
      </c>
      <c r="F114" s="34">
        <v>3920.55</v>
      </c>
      <c r="G114" s="35">
        <v>6241.75</v>
      </c>
      <c r="H114" s="34">
        <v>3920.55</v>
      </c>
      <c r="I114" s="35">
        <v>2200</v>
      </c>
      <c r="J114" s="35"/>
      <c r="K114" s="34">
        <f t="shared" si="81"/>
        <v>47.05</v>
      </c>
      <c r="L114" s="34">
        <f t="shared" si="82"/>
        <v>627.29</v>
      </c>
      <c r="M114" s="35">
        <f t="shared" si="83"/>
        <v>499.34</v>
      </c>
      <c r="N114" s="34">
        <f t="shared" si="84"/>
        <v>27.44</v>
      </c>
      <c r="O114" s="35">
        <f t="shared" si="85"/>
        <v>110</v>
      </c>
      <c r="P114" s="35">
        <f t="shared" si="86"/>
        <v>0</v>
      </c>
      <c r="Q114" s="35">
        <f t="shared" si="87"/>
        <v>1311.12</v>
      </c>
      <c r="R114" s="34">
        <f t="shared" si="88"/>
        <v>0</v>
      </c>
      <c r="S114" s="34">
        <f t="shared" si="89"/>
        <v>313.64</v>
      </c>
      <c r="T114" s="35">
        <f t="shared" si="90"/>
        <v>124.84</v>
      </c>
      <c r="U114" s="34">
        <f t="shared" si="91"/>
        <v>11.76</v>
      </c>
      <c r="V114" s="35">
        <f t="shared" si="92"/>
        <v>110</v>
      </c>
      <c r="W114" s="35">
        <f t="shared" si="93"/>
        <v>0</v>
      </c>
      <c r="X114" s="34">
        <f t="shared" si="94"/>
        <v>560.24</v>
      </c>
      <c r="Y114" s="34">
        <f t="shared" si="95"/>
        <v>1871.36</v>
      </c>
      <c r="Z114" s="34"/>
      <c r="AA114" s="45" t="s">
        <v>65</v>
      </c>
      <c r="AB114" s="46">
        <f t="shared" ref="AB114:AH114" si="142">K114+R114</f>
        <v>47.05</v>
      </c>
      <c r="AC114" s="46">
        <f t="shared" si="142"/>
        <v>940.93</v>
      </c>
      <c r="AD114" s="46">
        <f t="shared" si="142"/>
        <v>624.18</v>
      </c>
      <c r="AE114" s="46">
        <f t="shared" si="142"/>
        <v>39.2</v>
      </c>
      <c r="AF114" s="46">
        <f t="shared" si="142"/>
        <v>220</v>
      </c>
      <c r="AG114" s="46">
        <f t="shared" si="142"/>
        <v>0</v>
      </c>
      <c r="AH114" s="46">
        <f t="shared" si="142"/>
        <v>1871.36</v>
      </c>
      <c r="AI114" s="45" t="s">
        <v>33</v>
      </c>
    </row>
    <row r="115" s="15" customFormat="1" ht="16" customHeight="1" spans="1:35">
      <c r="A115" s="33">
        <f t="shared" si="80"/>
        <v>112</v>
      </c>
      <c r="B115" s="34" t="s">
        <v>243</v>
      </c>
      <c r="C115" s="34" t="s">
        <v>353</v>
      </c>
      <c r="D115" s="36" t="s">
        <v>354</v>
      </c>
      <c r="E115" s="34">
        <v>3920.55</v>
      </c>
      <c r="F115" s="34">
        <v>3920.55</v>
      </c>
      <c r="G115" s="35">
        <v>6241.75</v>
      </c>
      <c r="H115" s="34">
        <v>3920.55</v>
      </c>
      <c r="I115" s="35">
        <v>2200</v>
      </c>
      <c r="J115" s="35"/>
      <c r="K115" s="34">
        <f t="shared" si="81"/>
        <v>47.05</v>
      </c>
      <c r="L115" s="34">
        <f t="shared" si="82"/>
        <v>627.29</v>
      </c>
      <c r="M115" s="35">
        <f t="shared" si="83"/>
        <v>499.34</v>
      </c>
      <c r="N115" s="34">
        <f t="shared" si="84"/>
        <v>27.44</v>
      </c>
      <c r="O115" s="35">
        <f t="shared" si="85"/>
        <v>110</v>
      </c>
      <c r="P115" s="35">
        <f t="shared" si="86"/>
        <v>0</v>
      </c>
      <c r="Q115" s="35">
        <f t="shared" si="87"/>
        <v>1311.12</v>
      </c>
      <c r="R115" s="34">
        <f t="shared" si="88"/>
        <v>0</v>
      </c>
      <c r="S115" s="34">
        <f t="shared" si="89"/>
        <v>313.64</v>
      </c>
      <c r="T115" s="35">
        <f t="shared" si="90"/>
        <v>124.84</v>
      </c>
      <c r="U115" s="34">
        <f t="shared" si="91"/>
        <v>11.76</v>
      </c>
      <c r="V115" s="35">
        <f t="shared" si="92"/>
        <v>110</v>
      </c>
      <c r="W115" s="35">
        <f t="shared" si="93"/>
        <v>0</v>
      </c>
      <c r="X115" s="34">
        <f t="shared" si="94"/>
        <v>560.24</v>
      </c>
      <c r="Y115" s="34">
        <f t="shared" si="95"/>
        <v>1871.36</v>
      </c>
      <c r="Z115" s="34"/>
      <c r="AA115" s="45" t="s">
        <v>65</v>
      </c>
      <c r="AB115" s="46">
        <f t="shared" ref="AB115:AH115" si="143">K115+R115</f>
        <v>47.05</v>
      </c>
      <c r="AC115" s="46">
        <f t="shared" si="143"/>
        <v>940.93</v>
      </c>
      <c r="AD115" s="46">
        <f t="shared" si="143"/>
        <v>624.18</v>
      </c>
      <c r="AE115" s="46">
        <f t="shared" si="143"/>
        <v>39.2</v>
      </c>
      <c r="AF115" s="46">
        <f t="shared" si="143"/>
        <v>220</v>
      </c>
      <c r="AG115" s="46">
        <f t="shared" si="143"/>
        <v>0</v>
      </c>
      <c r="AH115" s="46">
        <f t="shared" si="143"/>
        <v>1871.36</v>
      </c>
      <c r="AI115" s="45" t="s">
        <v>33</v>
      </c>
    </row>
    <row r="116" s="15" customFormat="1" ht="16" customHeight="1" spans="1:35">
      <c r="A116" s="33">
        <f t="shared" si="80"/>
        <v>113</v>
      </c>
      <c r="B116" s="34" t="s">
        <v>243</v>
      </c>
      <c r="C116" s="34" t="s">
        <v>355</v>
      </c>
      <c r="D116" s="36" t="s">
        <v>356</v>
      </c>
      <c r="E116" s="34">
        <v>3920.55</v>
      </c>
      <c r="F116" s="34">
        <v>3920.55</v>
      </c>
      <c r="G116" s="35">
        <v>6241.75</v>
      </c>
      <c r="H116" s="34">
        <v>3920.55</v>
      </c>
      <c r="I116" s="35">
        <v>2200</v>
      </c>
      <c r="J116" s="35"/>
      <c r="K116" s="34">
        <f t="shared" si="81"/>
        <v>47.05</v>
      </c>
      <c r="L116" s="34">
        <f t="shared" si="82"/>
        <v>627.29</v>
      </c>
      <c r="M116" s="35">
        <f t="shared" si="83"/>
        <v>499.34</v>
      </c>
      <c r="N116" s="34">
        <f t="shared" si="84"/>
        <v>27.44</v>
      </c>
      <c r="O116" s="35">
        <f t="shared" si="85"/>
        <v>110</v>
      </c>
      <c r="P116" s="35">
        <f t="shared" si="86"/>
        <v>0</v>
      </c>
      <c r="Q116" s="35">
        <f t="shared" si="87"/>
        <v>1311.12</v>
      </c>
      <c r="R116" s="34">
        <f t="shared" si="88"/>
        <v>0</v>
      </c>
      <c r="S116" s="34">
        <f t="shared" si="89"/>
        <v>313.64</v>
      </c>
      <c r="T116" s="35">
        <f t="shared" si="90"/>
        <v>124.84</v>
      </c>
      <c r="U116" s="34">
        <f t="shared" si="91"/>
        <v>11.76</v>
      </c>
      <c r="V116" s="35">
        <f t="shared" si="92"/>
        <v>110</v>
      </c>
      <c r="W116" s="35">
        <f t="shared" si="93"/>
        <v>0</v>
      </c>
      <c r="X116" s="34">
        <f t="shared" si="94"/>
        <v>560.24</v>
      </c>
      <c r="Y116" s="34">
        <f t="shared" si="95"/>
        <v>1871.36</v>
      </c>
      <c r="Z116" s="34"/>
      <c r="AA116" s="45" t="s">
        <v>65</v>
      </c>
      <c r="AB116" s="46">
        <f t="shared" ref="AB116:AH116" si="144">K116+R116</f>
        <v>47.05</v>
      </c>
      <c r="AC116" s="46">
        <f t="shared" si="144"/>
        <v>940.93</v>
      </c>
      <c r="AD116" s="46">
        <f t="shared" si="144"/>
        <v>624.18</v>
      </c>
      <c r="AE116" s="46">
        <f t="shared" si="144"/>
        <v>39.2</v>
      </c>
      <c r="AF116" s="46">
        <f t="shared" si="144"/>
        <v>220</v>
      </c>
      <c r="AG116" s="46">
        <f t="shared" si="144"/>
        <v>0</v>
      </c>
      <c r="AH116" s="46">
        <f t="shared" si="144"/>
        <v>1871.36</v>
      </c>
      <c r="AI116" s="45" t="s">
        <v>33</v>
      </c>
    </row>
    <row r="117" s="15" customFormat="1" ht="16" customHeight="1" spans="1:35">
      <c r="A117" s="33">
        <f t="shared" si="80"/>
        <v>114</v>
      </c>
      <c r="B117" s="34" t="s">
        <v>243</v>
      </c>
      <c r="C117" s="34" t="s">
        <v>357</v>
      </c>
      <c r="D117" s="36" t="s">
        <v>358</v>
      </c>
      <c r="E117" s="34">
        <v>3920.55</v>
      </c>
      <c r="F117" s="34">
        <v>3920.55</v>
      </c>
      <c r="G117" s="35">
        <v>6241.75</v>
      </c>
      <c r="H117" s="34">
        <v>3920.55</v>
      </c>
      <c r="I117" s="35">
        <v>2200</v>
      </c>
      <c r="J117" s="35"/>
      <c r="K117" s="34">
        <f t="shared" si="81"/>
        <v>47.05</v>
      </c>
      <c r="L117" s="34">
        <f t="shared" si="82"/>
        <v>627.29</v>
      </c>
      <c r="M117" s="35">
        <f t="shared" si="83"/>
        <v>499.34</v>
      </c>
      <c r="N117" s="34">
        <f t="shared" si="84"/>
        <v>27.44</v>
      </c>
      <c r="O117" s="35">
        <f t="shared" si="85"/>
        <v>110</v>
      </c>
      <c r="P117" s="35">
        <f t="shared" si="86"/>
        <v>0</v>
      </c>
      <c r="Q117" s="35">
        <f t="shared" si="87"/>
        <v>1311.12</v>
      </c>
      <c r="R117" s="34">
        <f t="shared" si="88"/>
        <v>0</v>
      </c>
      <c r="S117" s="34">
        <f t="shared" si="89"/>
        <v>313.64</v>
      </c>
      <c r="T117" s="35">
        <f t="shared" si="90"/>
        <v>124.84</v>
      </c>
      <c r="U117" s="34">
        <f t="shared" si="91"/>
        <v>11.76</v>
      </c>
      <c r="V117" s="35">
        <f t="shared" si="92"/>
        <v>110</v>
      </c>
      <c r="W117" s="35">
        <f t="shared" si="93"/>
        <v>0</v>
      </c>
      <c r="X117" s="34">
        <f t="shared" si="94"/>
        <v>560.24</v>
      </c>
      <c r="Y117" s="34">
        <f t="shared" si="95"/>
        <v>1871.36</v>
      </c>
      <c r="Z117" s="34"/>
      <c r="AA117" s="45" t="s">
        <v>65</v>
      </c>
      <c r="AB117" s="46">
        <f t="shared" ref="AB117:AH117" si="145">K117+R117</f>
        <v>47.05</v>
      </c>
      <c r="AC117" s="46">
        <f t="shared" si="145"/>
        <v>940.93</v>
      </c>
      <c r="AD117" s="46">
        <f t="shared" si="145"/>
        <v>624.18</v>
      </c>
      <c r="AE117" s="46">
        <f t="shared" si="145"/>
        <v>39.2</v>
      </c>
      <c r="AF117" s="46">
        <f t="shared" si="145"/>
        <v>220</v>
      </c>
      <c r="AG117" s="46">
        <f t="shared" si="145"/>
        <v>0</v>
      </c>
      <c r="AH117" s="46">
        <f t="shared" si="145"/>
        <v>1871.36</v>
      </c>
      <c r="AI117" s="45" t="s">
        <v>33</v>
      </c>
    </row>
    <row r="118" s="15" customFormat="1" ht="16" customHeight="1" spans="1:35">
      <c r="A118" s="33">
        <f t="shared" si="80"/>
        <v>115</v>
      </c>
      <c r="B118" s="34" t="s">
        <v>243</v>
      </c>
      <c r="C118" s="34" t="s">
        <v>359</v>
      </c>
      <c r="D118" s="36" t="s">
        <v>360</v>
      </c>
      <c r="E118" s="34">
        <v>3920.55</v>
      </c>
      <c r="F118" s="34">
        <v>3920.55</v>
      </c>
      <c r="G118" s="35">
        <v>6241.75</v>
      </c>
      <c r="H118" s="34">
        <v>3920.55</v>
      </c>
      <c r="I118" s="35">
        <v>2200</v>
      </c>
      <c r="J118" s="35"/>
      <c r="K118" s="34">
        <f t="shared" si="81"/>
        <v>47.05</v>
      </c>
      <c r="L118" s="34">
        <f t="shared" si="82"/>
        <v>627.29</v>
      </c>
      <c r="M118" s="35">
        <f t="shared" si="83"/>
        <v>499.34</v>
      </c>
      <c r="N118" s="34">
        <f t="shared" si="84"/>
        <v>27.44</v>
      </c>
      <c r="O118" s="35">
        <f t="shared" si="85"/>
        <v>110</v>
      </c>
      <c r="P118" s="35">
        <f t="shared" si="86"/>
        <v>0</v>
      </c>
      <c r="Q118" s="35">
        <f t="shared" si="87"/>
        <v>1311.12</v>
      </c>
      <c r="R118" s="34">
        <f t="shared" si="88"/>
        <v>0</v>
      </c>
      <c r="S118" s="34">
        <f t="shared" si="89"/>
        <v>313.64</v>
      </c>
      <c r="T118" s="35">
        <f t="shared" si="90"/>
        <v>124.84</v>
      </c>
      <c r="U118" s="34">
        <f t="shared" si="91"/>
        <v>11.76</v>
      </c>
      <c r="V118" s="35">
        <f t="shared" si="92"/>
        <v>110</v>
      </c>
      <c r="W118" s="35">
        <f t="shared" si="93"/>
        <v>0</v>
      </c>
      <c r="X118" s="34">
        <f t="shared" si="94"/>
        <v>560.24</v>
      </c>
      <c r="Y118" s="34">
        <f t="shared" si="95"/>
        <v>1871.36</v>
      </c>
      <c r="Z118" s="34"/>
      <c r="AA118" s="45" t="s">
        <v>65</v>
      </c>
      <c r="AB118" s="46">
        <f t="shared" ref="AB118:AH118" si="146">K118+R118</f>
        <v>47.05</v>
      </c>
      <c r="AC118" s="46">
        <f t="shared" si="146"/>
        <v>940.93</v>
      </c>
      <c r="AD118" s="46">
        <f t="shared" si="146"/>
        <v>624.18</v>
      </c>
      <c r="AE118" s="46">
        <f t="shared" si="146"/>
        <v>39.2</v>
      </c>
      <c r="AF118" s="46">
        <f t="shared" si="146"/>
        <v>220</v>
      </c>
      <c r="AG118" s="46">
        <f t="shared" si="146"/>
        <v>0</v>
      </c>
      <c r="AH118" s="46">
        <f t="shared" si="146"/>
        <v>1871.36</v>
      </c>
      <c r="AI118" s="45" t="s">
        <v>33</v>
      </c>
    </row>
    <row r="119" s="15" customFormat="1" ht="16" customHeight="1" spans="1:35">
      <c r="A119" s="33">
        <f t="shared" si="80"/>
        <v>116</v>
      </c>
      <c r="B119" s="34" t="s">
        <v>243</v>
      </c>
      <c r="C119" s="34" t="s">
        <v>363</v>
      </c>
      <c r="D119" s="36" t="s">
        <v>364</v>
      </c>
      <c r="E119" s="34">
        <v>3920.55</v>
      </c>
      <c r="F119" s="34">
        <v>3920.55</v>
      </c>
      <c r="G119" s="35">
        <v>6241.75</v>
      </c>
      <c r="H119" s="34">
        <v>3920.55</v>
      </c>
      <c r="I119" s="35">
        <v>2200</v>
      </c>
      <c r="J119" s="35"/>
      <c r="K119" s="34">
        <f t="shared" si="81"/>
        <v>47.05</v>
      </c>
      <c r="L119" s="34">
        <f t="shared" si="82"/>
        <v>627.29</v>
      </c>
      <c r="M119" s="35">
        <f t="shared" si="83"/>
        <v>499.34</v>
      </c>
      <c r="N119" s="34">
        <f t="shared" si="84"/>
        <v>27.44</v>
      </c>
      <c r="O119" s="35">
        <f t="shared" si="85"/>
        <v>110</v>
      </c>
      <c r="P119" s="35">
        <f t="shared" si="86"/>
        <v>0</v>
      </c>
      <c r="Q119" s="35">
        <f t="shared" si="87"/>
        <v>1311.12</v>
      </c>
      <c r="R119" s="34">
        <f t="shared" si="88"/>
        <v>0</v>
      </c>
      <c r="S119" s="34">
        <f t="shared" si="89"/>
        <v>313.64</v>
      </c>
      <c r="T119" s="35">
        <f t="shared" si="90"/>
        <v>124.84</v>
      </c>
      <c r="U119" s="34">
        <f t="shared" si="91"/>
        <v>11.76</v>
      </c>
      <c r="V119" s="35">
        <f t="shared" si="92"/>
        <v>110</v>
      </c>
      <c r="W119" s="35">
        <f t="shared" si="93"/>
        <v>0</v>
      </c>
      <c r="X119" s="34">
        <f t="shared" si="94"/>
        <v>560.24</v>
      </c>
      <c r="Y119" s="34">
        <f t="shared" si="95"/>
        <v>1871.36</v>
      </c>
      <c r="Z119" s="34"/>
      <c r="AA119" s="45" t="s">
        <v>65</v>
      </c>
      <c r="AB119" s="46">
        <f t="shared" ref="AB119:AH119" si="147">K119+R119</f>
        <v>47.05</v>
      </c>
      <c r="AC119" s="46">
        <f t="shared" si="147"/>
        <v>940.93</v>
      </c>
      <c r="AD119" s="46">
        <f t="shared" si="147"/>
        <v>624.18</v>
      </c>
      <c r="AE119" s="46">
        <f t="shared" si="147"/>
        <v>39.2</v>
      </c>
      <c r="AF119" s="46">
        <f t="shared" si="147"/>
        <v>220</v>
      </c>
      <c r="AG119" s="46">
        <f t="shared" si="147"/>
        <v>0</v>
      </c>
      <c r="AH119" s="46">
        <f t="shared" si="147"/>
        <v>1871.36</v>
      </c>
      <c r="AI119" s="45" t="s">
        <v>33</v>
      </c>
    </row>
    <row r="120" s="15" customFormat="1" ht="16" customHeight="1" spans="1:35">
      <c r="A120" s="33">
        <f t="shared" si="80"/>
        <v>117</v>
      </c>
      <c r="B120" s="34" t="s">
        <v>243</v>
      </c>
      <c r="C120" s="34" t="s">
        <v>365</v>
      </c>
      <c r="D120" s="36" t="s">
        <v>366</v>
      </c>
      <c r="E120" s="34">
        <v>3920.55</v>
      </c>
      <c r="F120" s="34">
        <v>3920.55</v>
      </c>
      <c r="G120" s="35">
        <v>6241.75</v>
      </c>
      <c r="H120" s="34">
        <v>3920.55</v>
      </c>
      <c r="I120" s="35">
        <v>2200</v>
      </c>
      <c r="J120" s="35"/>
      <c r="K120" s="34">
        <f t="shared" si="81"/>
        <v>47.05</v>
      </c>
      <c r="L120" s="34">
        <f t="shared" si="82"/>
        <v>627.29</v>
      </c>
      <c r="M120" s="35">
        <f t="shared" si="83"/>
        <v>499.34</v>
      </c>
      <c r="N120" s="34">
        <f t="shared" si="84"/>
        <v>27.44</v>
      </c>
      <c r="O120" s="35">
        <f t="shared" si="85"/>
        <v>110</v>
      </c>
      <c r="P120" s="35">
        <f t="shared" si="86"/>
        <v>0</v>
      </c>
      <c r="Q120" s="35">
        <f t="shared" si="87"/>
        <v>1311.12</v>
      </c>
      <c r="R120" s="34">
        <f t="shared" si="88"/>
        <v>0</v>
      </c>
      <c r="S120" s="34">
        <f t="shared" si="89"/>
        <v>313.64</v>
      </c>
      <c r="T120" s="35">
        <f t="shared" si="90"/>
        <v>124.84</v>
      </c>
      <c r="U120" s="34">
        <f t="shared" si="91"/>
        <v>11.76</v>
      </c>
      <c r="V120" s="35">
        <f t="shared" si="92"/>
        <v>110</v>
      </c>
      <c r="W120" s="35">
        <f t="shared" si="93"/>
        <v>0</v>
      </c>
      <c r="X120" s="34">
        <f t="shared" si="94"/>
        <v>560.24</v>
      </c>
      <c r="Y120" s="34">
        <f t="shared" si="95"/>
        <v>1871.36</v>
      </c>
      <c r="Z120" s="34"/>
      <c r="AA120" s="45" t="s">
        <v>65</v>
      </c>
      <c r="AB120" s="46">
        <f t="shared" ref="AB120:AH120" si="148">K120+R120</f>
        <v>47.05</v>
      </c>
      <c r="AC120" s="46">
        <f t="shared" si="148"/>
        <v>940.93</v>
      </c>
      <c r="AD120" s="46">
        <f t="shared" si="148"/>
        <v>624.18</v>
      </c>
      <c r="AE120" s="46">
        <f t="shared" si="148"/>
        <v>39.2</v>
      </c>
      <c r="AF120" s="46">
        <f t="shared" si="148"/>
        <v>220</v>
      </c>
      <c r="AG120" s="46">
        <f t="shared" si="148"/>
        <v>0</v>
      </c>
      <c r="AH120" s="46">
        <f t="shared" si="148"/>
        <v>1871.36</v>
      </c>
      <c r="AI120" s="45" t="s">
        <v>33</v>
      </c>
    </row>
    <row r="121" s="15" customFormat="1" ht="16" customHeight="1" spans="1:35">
      <c r="A121" s="33">
        <f t="shared" si="80"/>
        <v>118</v>
      </c>
      <c r="B121" s="34" t="s">
        <v>243</v>
      </c>
      <c r="C121" s="34" t="s">
        <v>367</v>
      </c>
      <c r="D121" s="36" t="s">
        <v>368</v>
      </c>
      <c r="E121" s="34">
        <v>3920.55</v>
      </c>
      <c r="F121" s="34">
        <v>3920.55</v>
      </c>
      <c r="G121" s="35">
        <v>6241.75</v>
      </c>
      <c r="H121" s="34">
        <v>3920.55</v>
      </c>
      <c r="I121" s="35">
        <v>2200</v>
      </c>
      <c r="J121" s="35"/>
      <c r="K121" s="34">
        <f t="shared" si="81"/>
        <v>47.05</v>
      </c>
      <c r="L121" s="34">
        <f t="shared" si="82"/>
        <v>627.29</v>
      </c>
      <c r="M121" s="35">
        <f t="shared" si="83"/>
        <v>499.34</v>
      </c>
      <c r="N121" s="34">
        <f t="shared" si="84"/>
        <v>27.44</v>
      </c>
      <c r="O121" s="35">
        <f t="shared" si="85"/>
        <v>110</v>
      </c>
      <c r="P121" s="35">
        <f t="shared" si="86"/>
        <v>0</v>
      </c>
      <c r="Q121" s="35">
        <f t="shared" si="87"/>
        <v>1311.12</v>
      </c>
      <c r="R121" s="34">
        <f t="shared" si="88"/>
        <v>0</v>
      </c>
      <c r="S121" s="34">
        <f t="shared" si="89"/>
        <v>313.64</v>
      </c>
      <c r="T121" s="35">
        <f t="shared" si="90"/>
        <v>124.84</v>
      </c>
      <c r="U121" s="34">
        <f t="shared" si="91"/>
        <v>11.76</v>
      </c>
      <c r="V121" s="35">
        <f t="shared" si="92"/>
        <v>110</v>
      </c>
      <c r="W121" s="35">
        <f t="shared" si="93"/>
        <v>0</v>
      </c>
      <c r="X121" s="34">
        <f t="shared" si="94"/>
        <v>560.24</v>
      </c>
      <c r="Y121" s="34">
        <f t="shared" si="95"/>
        <v>1871.36</v>
      </c>
      <c r="Z121" s="34"/>
      <c r="AA121" s="45" t="s">
        <v>65</v>
      </c>
      <c r="AB121" s="46">
        <f t="shared" ref="AB121:AH121" si="149">K121+R121</f>
        <v>47.05</v>
      </c>
      <c r="AC121" s="46">
        <f t="shared" si="149"/>
        <v>940.93</v>
      </c>
      <c r="AD121" s="46">
        <f t="shared" si="149"/>
        <v>624.18</v>
      </c>
      <c r="AE121" s="46">
        <f t="shared" si="149"/>
        <v>39.2</v>
      </c>
      <c r="AF121" s="46">
        <f t="shared" si="149"/>
        <v>220</v>
      </c>
      <c r="AG121" s="46">
        <f t="shared" si="149"/>
        <v>0</v>
      </c>
      <c r="AH121" s="46">
        <f t="shared" si="149"/>
        <v>1871.36</v>
      </c>
      <c r="AI121" s="45" t="s">
        <v>33</v>
      </c>
    </row>
    <row r="122" s="15" customFormat="1" ht="16" customHeight="1" spans="1:35">
      <c r="A122" s="33">
        <f t="shared" si="80"/>
        <v>119</v>
      </c>
      <c r="B122" s="34" t="s">
        <v>111</v>
      </c>
      <c r="C122" s="34" t="s">
        <v>369</v>
      </c>
      <c r="D122" s="36" t="s">
        <v>370</v>
      </c>
      <c r="E122" s="34">
        <v>3920.55</v>
      </c>
      <c r="F122" s="34">
        <v>3920.55</v>
      </c>
      <c r="G122" s="35">
        <v>6241.75</v>
      </c>
      <c r="H122" s="34">
        <v>3920.55</v>
      </c>
      <c r="I122" s="35">
        <v>2200</v>
      </c>
      <c r="J122" s="35"/>
      <c r="K122" s="34">
        <f t="shared" si="81"/>
        <v>47.05</v>
      </c>
      <c r="L122" s="34">
        <f t="shared" si="82"/>
        <v>627.29</v>
      </c>
      <c r="M122" s="35">
        <f t="shared" si="83"/>
        <v>499.34</v>
      </c>
      <c r="N122" s="34">
        <f t="shared" si="84"/>
        <v>27.44</v>
      </c>
      <c r="O122" s="35">
        <f t="shared" si="85"/>
        <v>110</v>
      </c>
      <c r="P122" s="35">
        <f t="shared" si="86"/>
        <v>0</v>
      </c>
      <c r="Q122" s="35">
        <f t="shared" si="87"/>
        <v>1311.12</v>
      </c>
      <c r="R122" s="34">
        <f t="shared" si="88"/>
        <v>0</v>
      </c>
      <c r="S122" s="34">
        <f t="shared" si="89"/>
        <v>313.64</v>
      </c>
      <c r="T122" s="35">
        <f t="shared" si="90"/>
        <v>124.84</v>
      </c>
      <c r="U122" s="34">
        <f t="shared" si="91"/>
        <v>11.76</v>
      </c>
      <c r="V122" s="35">
        <f t="shared" si="92"/>
        <v>110</v>
      </c>
      <c r="W122" s="35">
        <f t="shared" si="93"/>
        <v>0</v>
      </c>
      <c r="X122" s="34">
        <f t="shared" si="94"/>
        <v>560.24</v>
      </c>
      <c r="Y122" s="34">
        <f t="shared" si="95"/>
        <v>1871.36</v>
      </c>
      <c r="Z122" s="34"/>
      <c r="AA122" s="45" t="s">
        <v>63</v>
      </c>
      <c r="AB122" s="46">
        <f t="shared" ref="AB122:AH122" si="150">K122+R122</f>
        <v>47.05</v>
      </c>
      <c r="AC122" s="46">
        <f t="shared" si="150"/>
        <v>940.93</v>
      </c>
      <c r="AD122" s="46">
        <f t="shared" si="150"/>
        <v>624.18</v>
      </c>
      <c r="AE122" s="46">
        <f t="shared" si="150"/>
        <v>39.2</v>
      </c>
      <c r="AF122" s="46">
        <f t="shared" si="150"/>
        <v>220</v>
      </c>
      <c r="AG122" s="46">
        <f t="shared" si="150"/>
        <v>0</v>
      </c>
      <c r="AH122" s="46">
        <f t="shared" si="150"/>
        <v>1871.36</v>
      </c>
      <c r="AI122" s="45" t="s">
        <v>33</v>
      </c>
    </row>
    <row r="123" s="15" customFormat="1" ht="16" customHeight="1" spans="1:35">
      <c r="A123" s="33">
        <f t="shared" si="80"/>
        <v>120</v>
      </c>
      <c r="B123" s="34" t="s">
        <v>243</v>
      </c>
      <c r="C123" s="34" t="s">
        <v>371</v>
      </c>
      <c r="D123" s="36" t="s">
        <v>372</v>
      </c>
      <c r="E123" s="34">
        <v>3920.55</v>
      </c>
      <c r="F123" s="34">
        <v>3920.55</v>
      </c>
      <c r="G123" s="35">
        <v>6241.75</v>
      </c>
      <c r="H123" s="34">
        <v>3920.55</v>
      </c>
      <c r="I123" s="35">
        <v>2200</v>
      </c>
      <c r="J123" s="35"/>
      <c r="K123" s="34">
        <f t="shared" si="81"/>
        <v>47.05</v>
      </c>
      <c r="L123" s="34">
        <f t="shared" si="82"/>
        <v>627.29</v>
      </c>
      <c r="M123" s="35">
        <f t="shared" si="83"/>
        <v>499.34</v>
      </c>
      <c r="N123" s="34">
        <f t="shared" si="84"/>
        <v>27.44</v>
      </c>
      <c r="O123" s="35">
        <f t="shared" si="85"/>
        <v>110</v>
      </c>
      <c r="P123" s="35">
        <f t="shared" si="86"/>
        <v>0</v>
      </c>
      <c r="Q123" s="35">
        <f t="shared" si="87"/>
        <v>1311.12</v>
      </c>
      <c r="R123" s="34">
        <f t="shared" si="88"/>
        <v>0</v>
      </c>
      <c r="S123" s="34">
        <f t="shared" si="89"/>
        <v>313.64</v>
      </c>
      <c r="T123" s="35">
        <f t="shared" si="90"/>
        <v>124.84</v>
      </c>
      <c r="U123" s="34">
        <f t="shared" si="91"/>
        <v>11.76</v>
      </c>
      <c r="V123" s="35">
        <f t="shared" si="92"/>
        <v>110</v>
      </c>
      <c r="W123" s="35">
        <f t="shared" si="93"/>
        <v>0</v>
      </c>
      <c r="X123" s="34">
        <f t="shared" si="94"/>
        <v>560.24</v>
      </c>
      <c r="Y123" s="34">
        <f t="shared" si="95"/>
        <v>1871.36</v>
      </c>
      <c r="Z123" s="34"/>
      <c r="AA123" s="45" t="s">
        <v>65</v>
      </c>
      <c r="AB123" s="46">
        <f t="shared" ref="AB123:AH123" si="151">K123+R123</f>
        <v>47.05</v>
      </c>
      <c r="AC123" s="46">
        <f t="shared" si="151"/>
        <v>940.93</v>
      </c>
      <c r="AD123" s="46">
        <f t="shared" si="151"/>
        <v>624.18</v>
      </c>
      <c r="AE123" s="46">
        <f t="shared" si="151"/>
        <v>39.2</v>
      </c>
      <c r="AF123" s="46">
        <f t="shared" si="151"/>
        <v>220</v>
      </c>
      <c r="AG123" s="46">
        <f t="shared" si="151"/>
        <v>0</v>
      </c>
      <c r="AH123" s="46">
        <f t="shared" si="151"/>
        <v>1871.36</v>
      </c>
      <c r="AI123" s="45" t="s">
        <v>33</v>
      </c>
    </row>
    <row r="124" s="15" customFormat="1" ht="16" customHeight="1" spans="1:35">
      <c r="A124" s="33">
        <f t="shared" si="80"/>
        <v>121</v>
      </c>
      <c r="B124" s="34" t="s">
        <v>243</v>
      </c>
      <c r="C124" s="34" t="s">
        <v>373</v>
      </c>
      <c r="D124" s="36" t="s">
        <v>374</v>
      </c>
      <c r="E124" s="34">
        <v>3920.55</v>
      </c>
      <c r="F124" s="34">
        <v>3920.55</v>
      </c>
      <c r="G124" s="35">
        <v>6241.75</v>
      </c>
      <c r="H124" s="34">
        <v>3920.55</v>
      </c>
      <c r="I124" s="35">
        <v>2200</v>
      </c>
      <c r="J124" s="35"/>
      <c r="K124" s="34">
        <f t="shared" si="81"/>
        <v>47.05</v>
      </c>
      <c r="L124" s="34">
        <f t="shared" si="82"/>
        <v>627.29</v>
      </c>
      <c r="M124" s="35">
        <f t="shared" si="83"/>
        <v>499.34</v>
      </c>
      <c r="N124" s="34">
        <f t="shared" si="84"/>
        <v>27.44</v>
      </c>
      <c r="O124" s="35">
        <f t="shared" si="85"/>
        <v>110</v>
      </c>
      <c r="P124" s="35">
        <f t="shared" si="86"/>
        <v>0</v>
      </c>
      <c r="Q124" s="35">
        <f t="shared" si="87"/>
        <v>1311.12</v>
      </c>
      <c r="R124" s="34">
        <f t="shared" si="88"/>
        <v>0</v>
      </c>
      <c r="S124" s="34">
        <f t="shared" si="89"/>
        <v>313.64</v>
      </c>
      <c r="T124" s="35">
        <f t="shared" si="90"/>
        <v>124.84</v>
      </c>
      <c r="U124" s="34">
        <f t="shared" si="91"/>
        <v>11.76</v>
      </c>
      <c r="V124" s="35">
        <f t="shared" si="92"/>
        <v>110</v>
      </c>
      <c r="W124" s="35">
        <f t="shared" si="93"/>
        <v>0</v>
      </c>
      <c r="X124" s="34">
        <f t="shared" si="94"/>
        <v>560.24</v>
      </c>
      <c r="Y124" s="34">
        <f t="shared" si="95"/>
        <v>1871.36</v>
      </c>
      <c r="Z124" s="34"/>
      <c r="AA124" s="45" t="s">
        <v>65</v>
      </c>
      <c r="AB124" s="46">
        <f t="shared" ref="AB124:AH124" si="152">K124+R124</f>
        <v>47.05</v>
      </c>
      <c r="AC124" s="46">
        <f t="shared" si="152"/>
        <v>940.93</v>
      </c>
      <c r="AD124" s="46">
        <f t="shared" si="152"/>
        <v>624.18</v>
      </c>
      <c r="AE124" s="46">
        <f t="shared" si="152"/>
        <v>39.2</v>
      </c>
      <c r="AF124" s="46">
        <f t="shared" si="152"/>
        <v>220</v>
      </c>
      <c r="AG124" s="46">
        <f t="shared" si="152"/>
        <v>0</v>
      </c>
      <c r="AH124" s="46">
        <f t="shared" si="152"/>
        <v>1871.36</v>
      </c>
      <c r="AI124" s="45" t="s">
        <v>33</v>
      </c>
    </row>
    <row r="125" s="15" customFormat="1" ht="16" customHeight="1" spans="1:35">
      <c r="A125" s="33">
        <f t="shared" si="80"/>
        <v>122</v>
      </c>
      <c r="B125" s="34" t="s">
        <v>243</v>
      </c>
      <c r="C125" s="34" t="s">
        <v>377</v>
      </c>
      <c r="D125" s="36" t="s">
        <v>378</v>
      </c>
      <c r="E125" s="34">
        <v>3920.55</v>
      </c>
      <c r="F125" s="34">
        <v>3920.55</v>
      </c>
      <c r="G125" s="35">
        <v>6241.75</v>
      </c>
      <c r="H125" s="34">
        <v>3920.55</v>
      </c>
      <c r="I125" s="35">
        <v>2200</v>
      </c>
      <c r="J125" s="35"/>
      <c r="K125" s="34">
        <f t="shared" si="81"/>
        <v>47.05</v>
      </c>
      <c r="L125" s="34">
        <f t="shared" si="82"/>
        <v>627.29</v>
      </c>
      <c r="M125" s="35">
        <f t="shared" si="83"/>
        <v>499.34</v>
      </c>
      <c r="N125" s="34">
        <f t="shared" si="84"/>
        <v>27.44</v>
      </c>
      <c r="O125" s="35">
        <f t="shared" si="85"/>
        <v>110</v>
      </c>
      <c r="P125" s="35">
        <f t="shared" si="86"/>
        <v>0</v>
      </c>
      <c r="Q125" s="35">
        <f t="shared" si="87"/>
        <v>1311.12</v>
      </c>
      <c r="R125" s="34">
        <f t="shared" si="88"/>
        <v>0</v>
      </c>
      <c r="S125" s="34">
        <f t="shared" si="89"/>
        <v>313.64</v>
      </c>
      <c r="T125" s="35">
        <f t="shared" si="90"/>
        <v>124.84</v>
      </c>
      <c r="U125" s="34">
        <f t="shared" si="91"/>
        <v>11.76</v>
      </c>
      <c r="V125" s="35">
        <f t="shared" si="92"/>
        <v>110</v>
      </c>
      <c r="W125" s="35">
        <f t="shared" si="93"/>
        <v>0</v>
      </c>
      <c r="X125" s="34">
        <f t="shared" si="94"/>
        <v>560.24</v>
      </c>
      <c r="Y125" s="34">
        <f t="shared" si="95"/>
        <v>1871.36</v>
      </c>
      <c r="Z125" s="34"/>
      <c r="AA125" s="45" t="s">
        <v>65</v>
      </c>
      <c r="AB125" s="46">
        <f t="shared" ref="AB125:AH125" si="153">K125+R125</f>
        <v>47.05</v>
      </c>
      <c r="AC125" s="46">
        <f t="shared" si="153"/>
        <v>940.93</v>
      </c>
      <c r="AD125" s="46">
        <f t="shared" si="153"/>
        <v>624.18</v>
      </c>
      <c r="AE125" s="46">
        <f t="shared" si="153"/>
        <v>39.2</v>
      </c>
      <c r="AF125" s="46">
        <f t="shared" si="153"/>
        <v>220</v>
      </c>
      <c r="AG125" s="46">
        <f t="shared" si="153"/>
        <v>0</v>
      </c>
      <c r="AH125" s="46">
        <f t="shared" si="153"/>
        <v>1871.36</v>
      </c>
      <c r="AI125" s="45" t="s">
        <v>33</v>
      </c>
    </row>
    <row r="126" s="15" customFormat="1" ht="16" customHeight="1" spans="1:35">
      <c r="A126" s="33">
        <f t="shared" si="80"/>
        <v>123</v>
      </c>
      <c r="B126" s="34" t="s">
        <v>243</v>
      </c>
      <c r="C126" s="37" t="s">
        <v>379</v>
      </c>
      <c r="D126" s="38" t="s">
        <v>380</v>
      </c>
      <c r="E126" s="34">
        <v>3920.55</v>
      </c>
      <c r="F126" s="34">
        <v>3920.55</v>
      </c>
      <c r="G126" s="35">
        <v>6241.75</v>
      </c>
      <c r="H126" s="34">
        <v>3920.55</v>
      </c>
      <c r="I126" s="35">
        <v>2200</v>
      </c>
      <c r="J126" s="35"/>
      <c r="K126" s="34">
        <f t="shared" si="81"/>
        <v>47.05</v>
      </c>
      <c r="L126" s="34">
        <f t="shared" si="82"/>
        <v>627.29</v>
      </c>
      <c r="M126" s="35">
        <f t="shared" si="83"/>
        <v>499.34</v>
      </c>
      <c r="N126" s="34">
        <f t="shared" si="84"/>
        <v>27.44</v>
      </c>
      <c r="O126" s="35">
        <f t="shared" si="85"/>
        <v>110</v>
      </c>
      <c r="P126" s="35">
        <f t="shared" si="86"/>
        <v>0</v>
      </c>
      <c r="Q126" s="35">
        <f t="shared" si="87"/>
        <v>1311.12</v>
      </c>
      <c r="R126" s="34">
        <f t="shared" si="88"/>
        <v>0</v>
      </c>
      <c r="S126" s="34">
        <f t="shared" si="89"/>
        <v>313.64</v>
      </c>
      <c r="T126" s="35">
        <f t="shared" si="90"/>
        <v>124.84</v>
      </c>
      <c r="U126" s="34">
        <f t="shared" si="91"/>
        <v>11.76</v>
      </c>
      <c r="V126" s="35">
        <f t="shared" si="92"/>
        <v>110</v>
      </c>
      <c r="W126" s="35">
        <f t="shared" si="93"/>
        <v>0</v>
      </c>
      <c r="X126" s="34">
        <f t="shared" si="94"/>
        <v>560.24</v>
      </c>
      <c r="Y126" s="34">
        <f t="shared" si="95"/>
        <v>1871.36</v>
      </c>
      <c r="Z126" s="34"/>
      <c r="AA126" s="45" t="s">
        <v>65</v>
      </c>
      <c r="AB126" s="46">
        <f t="shared" ref="AB126:AH126" si="154">K126+R126</f>
        <v>47.05</v>
      </c>
      <c r="AC126" s="46">
        <f t="shared" si="154"/>
        <v>940.93</v>
      </c>
      <c r="AD126" s="46">
        <f t="shared" si="154"/>
        <v>624.18</v>
      </c>
      <c r="AE126" s="46">
        <f t="shared" si="154"/>
        <v>39.2</v>
      </c>
      <c r="AF126" s="46">
        <f t="shared" si="154"/>
        <v>220</v>
      </c>
      <c r="AG126" s="46">
        <f t="shared" si="154"/>
        <v>0</v>
      </c>
      <c r="AH126" s="46">
        <f t="shared" si="154"/>
        <v>1871.36</v>
      </c>
      <c r="AI126" s="45" t="s">
        <v>33</v>
      </c>
    </row>
    <row r="127" s="15" customFormat="1" ht="16" customHeight="1" spans="1:35">
      <c r="A127" s="33">
        <f t="shared" si="80"/>
        <v>124</v>
      </c>
      <c r="B127" s="34" t="s">
        <v>111</v>
      </c>
      <c r="C127" s="34" t="s">
        <v>383</v>
      </c>
      <c r="D127" s="36" t="s">
        <v>384</v>
      </c>
      <c r="E127" s="34">
        <v>3920.55</v>
      </c>
      <c r="F127" s="34">
        <v>3920.55</v>
      </c>
      <c r="G127" s="35">
        <v>6241.75</v>
      </c>
      <c r="H127" s="34">
        <v>3920.55</v>
      </c>
      <c r="I127" s="35">
        <v>2200</v>
      </c>
      <c r="J127" s="35"/>
      <c r="K127" s="34">
        <f t="shared" si="81"/>
        <v>47.05</v>
      </c>
      <c r="L127" s="34">
        <f t="shared" si="82"/>
        <v>627.29</v>
      </c>
      <c r="M127" s="35">
        <f t="shared" si="83"/>
        <v>499.34</v>
      </c>
      <c r="N127" s="34">
        <f t="shared" si="84"/>
        <v>27.44</v>
      </c>
      <c r="O127" s="35">
        <f t="shared" si="85"/>
        <v>110</v>
      </c>
      <c r="P127" s="35">
        <f t="shared" si="86"/>
        <v>0</v>
      </c>
      <c r="Q127" s="35">
        <f t="shared" si="87"/>
        <v>1311.12</v>
      </c>
      <c r="R127" s="34">
        <f t="shared" si="88"/>
        <v>0</v>
      </c>
      <c r="S127" s="34">
        <f t="shared" si="89"/>
        <v>313.64</v>
      </c>
      <c r="T127" s="35">
        <f t="shared" si="90"/>
        <v>124.84</v>
      </c>
      <c r="U127" s="34">
        <f t="shared" si="91"/>
        <v>11.76</v>
      </c>
      <c r="V127" s="35">
        <f t="shared" si="92"/>
        <v>110</v>
      </c>
      <c r="W127" s="35">
        <f t="shared" si="93"/>
        <v>0</v>
      </c>
      <c r="X127" s="34">
        <f t="shared" si="94"/>
        <v>560.24</v>
      </c>
      <c r="Y127" s="34">
        <f t="shared" si="95"/>
        <v>1871.36</v>
      </c>
      <c r="Z127" s="34"/>
      <c r="AA127" s="45" t="s">
        <v>66</v>
      </c>
      <c r="AB127" s="46">
        <f t="shared" ref="AB127:AH127" si="155">K127+R127</f>
        <v>47.05</v>
      </c>
      <c r="AC127" s="46">
        <f t="shared" si="155"/>
        <v>940.93</v>
      </c>
      <c r="AD127" s="46">
        <f t="shared" si="155"/>
        <v>624.18</v>
      </c>
      <c r="AE127" s="46">
        <f t="shared" si="155"/>
        <v>39.2</v>
      </c>
      <c r="AF127" s="46">
        <f t="shared" si="155"/>
        <v>220</v>
      </c>
      <c r="AG127" s="46">
        <f t="shared" si="155"/>
        <v>0</v>
      </c>
      <c r="AH127" s="46">
        <f t="shared" si="155"/>
        <v>1871.36</v>
      </c>
      <c r="AI127" s="45" t="s">
        <v>33</v>
      </c>
    </row>
    <row r="128" s="15" customFormat="1" ht="16" customHeight="1" spans="1:35">
      <c r="A128" s="33">
        <f t="shared" si="80"/>
        <v>125</v>
      </c>
      <c r="B128" s="34" t="s">
        <v>111</v>
      </c>
      <c r="C128" s="34" t="s">
        <v>385</v>
      </c>
      <c r="D128" s="36" t="s">
        <v>386</v>
      </c>
      <c r="E128" s="34">
        <v>3920.55</v>
      </c>
      <c r="F128" s="34">
        <v>3920.55</v>
      </c>
      <c r="G128" s="35">
        <v>6241.75</v>
      </c>
      <c r="H128" s="34">
        <v>3920.55</v>
      </c>
      <c r="I128" s="35">
        <v>4180</v>
      </c>
      <c r="J128" s="35"/>
      <c r="K128" s="34">
        <f t="shared" si="81"/>
        <v>47.05</v>
      </c>
      <c r="L128" s="34">
        <f t="shared" si="82"/>
        <v>627.29</v>
      </c>
      <c r="M128" s="35">
        <f t="shared" si="83"/>
        <v>499.34</v>
      </c>
      <c r="N128" s="34">
        <f t="shared" si="84"/>
        <v>27.44</v>
      </c>
      <c r="O128" s="35">
        <f t="shared" si="85"/>
        <v>209</v>
      </c>
      <c r="P128" s="35">
        <f t="shared" si="86"/>
        <v>0</v>
      </c>
      <c r="Q128" s="35">
        <f t="shared" si="87"/>
        <v>1410.12</v>
      </c>
      <c r="R128" s="34">
        <f t="shared" si="88"/>
        <v>0</v>
      </c>
      <c r="S128" s="34">
        <f t="shared" si="89"/>
        <v>313.64</v>
      </c>
      <c r="T128" s="35">
        <f t="shared" si="90"/>
        <v>124.84</v>
      </c>
      <c r="U128" s="34">
        <f t="shared" si="91"/>
        <v>11.76</v>
      </c>
      <c r="V128" s="35">
        <f t="shared" si="92"/>
        <v>209</v>
      </c>
      <c r="W128" s="35">
        <f t="shared" si="93"/>
        <v>0</v>
      </c>
      <c r="X128" s="34">
        <f t="shared" si="94"/>
        <v>659.24</v>
      </c>
      <c r="Y128" s="34">
        <f t="shared" si="95"/>
        <v>2069.36</v>
      </c>
      <c r="Z128" s="34"/>
      <c r="AA128" s="45" t="s">
        <v>42</v>
      </c>
      <c r="AB128" s="46">
        <f t="shared" ref="AB128:AH128" si="156">K128+R128</f>
        <v>47.05</v>
      </c>
      <c r="AC128" s="46">
        <f t="shared" si="156"/>
        <v>940.93</v>
      </c>
      <c r="AD128" s="46">
        <f t="shared" si="156"/>
        <v>624.18</v>
      </c>
      <c r="AE128" s="46">
        <f t="shared" si="156"/>
        <v>39.2</v>
      </c>
      <c r="AF128" s="46">
        <f t="shared" si="156"/>
        <v>418</v>
      </c>
      <c r="AG128" s="46">
        <f t="shared" si="156"/>
        <v>0</v>
      </c>
      <c r="AH128" s="46">
        <f t="shared" si="156"/>
        <v>2069.36</v>
      </c>
      <c r="AI128" s="45" t="s">
        <v>33</v>
      </c>
    </row>
    <row r="129" s="15" customFormat="1" ht="16" customHeight="1" spans="1:35">
      <c r="A129" s="33">
        <f t="shared" si="80"/>
        <v>126</v>
      </c>
      <c r="B129" s="34" t="s">
        <v>111</v>
      </c>
      <c r="C129" s="34" t="s">
        <v>387</v>
      </c>
      <c r="D129" s="36" t="s">
        <v>388</v>
      </c>
      <c r="E129" s="34">
        <v>3920.55</v>
      </c>
      <c r="F129" s="34">
        <v>3920.55</v>
      </c>
      <c r="G129" s="35">
        <v>6241.75</v>
      </c>
      <c r="H129" s="34">
        <v>3920.55</v>
      </c>
      <c r="I129" s="35">
        <v>4180</v>
      </c>
      <c r="J129" s="35"/>
      <c r="K129" s="34">
        <f t="shared" si="81"/>
        <v>47.05</v>
      </c>
      <c r="L129" s="34">
        <f t="shared" si="82"/>
        <v>627.29</v>
      </c>
      <c r="M129" s="35">
        <f t="shared" si="83"/>
        <v>499.34</v>
      </c>
      <c r="N129" s="34">
        <f t="shared" si="84"/>
        <v>27.44</v>
      </c>
      <c r="O129" s="35">
        <f t="shared" si="85"/>
        <v>209</v>
      </c>
      <c r="P129" s="35">
        <f t="shared" si="86"/>
        <v>0</v>
      </c>
      <c r="Q129" s="35">
        <f t="shared" si="87"/>
        <v>1410.12</v>
      </c>
      <c r="R129" s="34">
        <f t="shared" si="88"/>
        <v>0</v>
      </c>
      <c r="S129" s="34">
        <f t="shared" si="89"/>
        <v>313.64</v>
      </c>
      <c r="T129" s="35">
        <f t="shared" si="90"/>
        <v>124.84</v>
      </c>
      <c r="U129" s="34">
        <f t="shared" si="91"/>
        <v>11.76</v>
      </c>
      <c r="V129" s="35">
        <f t="shared" si="92"/>
        <v>209</v>
      </c>
      <c r="W129" s="35">
        <f t="shared" si="93"/>
        <v>0</v>
      </c>
      <c r="X129" s="34">
        <f t="shared" si="94"/>
        <v>659.24</v>
      </c>
      <c r="Y129" s="34">
        <f t="shared" si="95"/>
        <v>2069.36</v>
      </c>
      <c r="Z129" s="34"/>
      <c r="AA129" s="45" t="s">
        <v>63</v>
      </c>
      <c r="AB129" s="46">
        <f t="shared" ref="AB129:AH129" si="157">K129+R129</f>
        <v>47.05</v>
      </c>
      <c r="AC129" s="46">
        <f t="shared" si="157"/>
        <v>940.93</v>
      </c>
      <c r="AD129" s="46">
        <f t="shared" si="157"/>
        <v>624.18</v>
      </c>
      <c r="AE129" s="46">
        <f t="shared" si="157"/>
        <v>39.2</v>
      </c>
      <c r="AF129" s="46">
        <f t="shared" si="157"/>
        <v>418</v>
      </c>
      <c r="AG129" s="46">
        <f t="shared" si="157"/>
        <v>0</v>
      </c>
      <c r="AH129" s="46">
        <f t="shared" si="157"/>
        <v>2069.36</v>
      </c>
      <c r="AI129" s="45" t="s">
        <v>33</v>
      </c>
    </row>
    <row r="130" s="15" customFormat="1" ht="16" customHeight="1" spans="1:35">
      <c r="A130" s="33">
        <f t="shared" si="80"/>
        <v>127</v>
      </c>
      <c r="B130" s="34" t="s">
        <v>111</v>
      </c>
      <c r="C130" s="34" t="s">
        <v>381</v>
      </c>
      <c r="D130" s="36" t="s">
        <v>382</v>
      </c>
      <c r="E130" s="34">
        <v>3920.55</v>
      </c>
      <c r="F130" s="34">
        <v>3920.55</v>
      </c>
      <c r="G130" s="35">
        <v>6241.75</v>
      </c>
      <c r="H130" s="34">
        <v>3920.55</v>
      </c>
      <c r="I130" s="35">
        <v>2200</v>
      </c>
      <c r="J130" s="35"/>
      <c r="K130" s="34">
        <f t="shared" si="81"/>
        <v>47.05</v>
      </c>
      <c r="L130" s="34">
        <f t="shared" si="82"/>
        <v>627.29</v>
      </c>
      <c r="M130" s="35">
        <f t="shared" si="83"/>
        <v>499.34</v>
      </c>
      <c r="N130" s="34">
        <f t="shared" si="84"/>
        <v>27.44</v>
      </c>
      <c r="O130" s="35">
        <f t="shared" si="85"/>
        <v>110</v>
      </c>
      <c r="P130" s="35">
        <f t="shared" si="86"/>
        <v>0</v>
      </c>
      <c r="Q130" s="35">
        <f t="shared" si="87"/>
        <v>1311.12</v>
      </c>
      <c r="R130" s="34">
        <f t="shared" si="88"/>
        <v>0</v>
      </c>
      <c r="S130" s="34">
        <f t="shared" si="89"/>
        <v>313.64</v>
      </c>
      <c r="T130" s="35">
        <f t="shared" si="90"/>
        <v>124.84</v>
      </c>
      <c r="U130" s="34">
        <f t="shared" si="91"/>
        <v>11.76</v>
      </c>
      <c r="V130" s="35">
        <f t="shared" si="92"/>
        <v>110</v>
      </c>
      <c r="W130" s="35">
        <f t="shared" si="93"/>
        <v>0</v>
      </c>
      <c r="X130" s="34">
        <f t="shared" si="94"/>
        <v>560.24</v>
      </c>
      <c r="Y130" s="34">
        <f t="shared" si="95"/>
        <v>1871.36</v>
      </c>
      <c r="Z130" s="34"/>
      <c r="AA130" s="45" t="s">
        <v>75</v>
      </c>
      <c r="AB130" s="46">
        <f t="shared" ref="AB130:AH130" si="158">K130+R130</f>
        <v>47.05</v>
      </c>
      <c r="AC130" s="46">
        <f t="shared" si="158"/>
        <v>940.93</v>
      </c>
      <c r="AD130" s="46">
        <f t="shared" si="158"/>
        <v>624.18</v>
      </c>
      <c r="AE130" s="46">
        <f t="shared" si="158"/>
        <v>39.2</v>
      </c>
      <c r="AF130" s="46">
        <f t="shared" si="158"/>
        <v>220</v>
      </c>
      <c r="AG130" s="46">
        <f t="shared" si="158"/>
        <v>0</v>
      </c>
      <c r="AH130" s="46">
        <f t="shared" si="158"/>
        <v>1871.36</v>
      </c>
      <c r="AI130" s="45" t="s">
        <v>33</v>
      </c>
    </row>
    <row r="131" s="15" customFormat="1" ht="16" customHeight="1" spans="1:35">
      <c r="A131" s="33">
        <f t="shared" si="80"/>
        <v>128</v>
      </c>
      <c r="B131" s="34" t="s">
        <v>111</v>
      </c>
      <c r="C131" s="34" t="s">
        <v>389</v>
      </c>
      <c r="D131" s="36" t="s">
        <v>390</v>
      </c>
      <c r="E131" s="34">
        <v>3920.55</v>
      </c>
      <c r="F131" s="34">
        <v>3920.55</v>
      </c>
      <c r="G131" s="35">
        <v>6241.75</v>
      </c>
      <c r="H131" s="34">
        <v>3920.55</v>
      </c>
      <c r="I131" s="35">
        <v>4180</v>
      </c>
      <c r="J131" s="35"/>
      <c r="K131" s="34">
        <f t="shared" si="81"/>
        <v>47.05</v>
      </c>
      <c r="L131" s="34">
        <f t="shared" si="82"/>
        <v>627.29</v>
      </c>
      <c r="M131" s="35">
        <f t="shared" si="83"/>
        <v>499.34</v>
      </c>
      <c r="N131" s="34">
        <f t="shared" si="84"/>
        <v>27.44</v>
      </c>
      <c r="O131" s="35">
        <f t="shared" si="85"/>
        <v>209</v>
      </c>
      <c r="P131" s="35">
        <f t="shared" si="86"/>
        <v>0</v>
      </c>
      <c r="Q131" s="35">
        <f t="shared" si="87"/>
        <v>1410.12</v>
      </c>
      <c r="R131" s="34">
        <f t="shared" si="88"/>
        <v>0</v>
      </c>
      <c r="S131" s="34">
        <f t="shared" si="89"/>
        <v>313.64</v>
      </c>
      <c r="T131" s="35">
        <f t="shared" si="90"/>
        <v>124.84</v>
      </c>
      <c r="U131" s="34">
        <f t="shared" si="91"/>
        <v>11.76</v>
      </c>
      <c r="V131" s="35">
        <f t="shared" si="92"/>
        <v>209</v>
      </c>
      <c r="W131" s="35">
        <f t="shared" si="93"/>
        <v>0</v>
      </c>
      <c r="X131" s="34">
        <f t="shared" si="94"/>
        <v>659.24</v>
      </c>
      <c r="Y131" s="34">
        <f t="shared" si="95"/>
        <v>2069.36</v>
      </c>
      <c r="Z131" s="34"/>
      <c r="AA131" s="45" t="s">
        <v>42</v>
      </c>
      <c r="AB131" s="46">
        <f t="shared" ref="AB131:AH131" si="159">K131+R131</f>
        <v>47.05</v>
      </c>
      <c r="AC131" s="46">
        <f t="shared" si="159"/>
        <v>940.93</v>
      </c>
      <c r="AD131" s="46">
        <f t="shared" si="159"/>
        <v>624.18</v>
      </c>
      <c r="AE131" s="46">
        <f t="shared" si="159"/>
        <v>39.2</v>
      </c>
      <c r="AF131" s="46">
        <f t="shared" si="159"/>
        <v>418</v>
      </c>
      <c r="AG131" s="46">
        <f t="shared" si="159"/>
        <v>0</v>
      </c>
      <c r="AH131" s="46">
        <f t="shared" si="159"/>
        <v>2069.36</v>
      </c>
      <c r="AI131" s="45" t="s">
        <v>33</v>
      </c>
    </row>
    <row r="132" s="15" customFormat="1" ht="16" customHeight="1" spans="1:35">
      <c r="A132" s="33">
        <f>ROW()-3</f>
        <v>129</v>
      </c>
      <c r="B132" s="34" t="s">
        <v>190</v>
      </c>
      <c r="C132" s="34" t="s">
        <v>391</v>
      </c>
      <c r="D132" s="36" t="s">
        <v>392</v>
      </c>
      <c r="E132" s="34">
        <v>3920.55</v>
      </c>
      <c r="F132" s="34">
        <v>3920.55</v>
      </c>
      <c r="G132" s="35">
        <v>6241.75</v>
      </c>
      <c r="H132" s="34">
        <v>3920.55</v>
      </c>
      <c r="I132" s="35">
        <v>4180</v>
      </c>
      <c r="J132" s="35"/>
      <c r="K132" s="34">
        <f>ROUND(E132*0.012,2)</f>
        <v>47.05</v>
      </c>
      <c r="L132" s="34">
        <f>ROUND(F132*0.16,2)</f>
        <v>627.29</v>
      </c>
      <c r="M132" s="35">
        <f>ROUND(G132*0.08,2)</f>
        <v>499.34</v>
      </c>
      <c r="N132" s="34">
        <f>ROUND(H132*0.007,2)</f>
        <v>27.44</v>
      </c>
      <c r="O132" s="35">
        <f>I132*5%</f>
        <v>209</v>
      </c>
      <c r="P132" s="35">
        <f>J132*50%</f>
        <v>0</v>
      </c>
      <c r="Q132" s="35">
        <f>SUM(K132:P132)</f>
        <v>1410.12</v>
      </c>
      <c r="R132" s="34">
        <f>E132*0</f>
        <v>0</v>
      </c>
      <c r="S132" s="34">
        <f>ROUND(F132*0.08,2)</f>
        <v>313.64</v>
      </c>
      <c r="T132" s="35">
        <f>ROUND(G132*0.02,2)</f>
        <v>124.84</v>
      </c>
      <c r="U132" s="34">
        <f>ROUND(H132*0.003,2)</f>
        <v>11.76</v>
      </c>
      <c r="V132" s="35">
        <f>I132*5%</f>
        <v>209</v>
      </c>
      <c r="W132" s="35">
        <f>J132*50%</f>
        <v>0</v>
      </c>
      <c r="X132" s="34">
        <f>SUM(R132:W132)</f>
        <v>659.24</v>
      </c>
      <c r="Y132" s="34">
        <f>Q132+X132</f>
        <v>2069.36</v>
      </c>
      <c r="Z132" s="34"/>
      <c r="AA132" s="45" t="s">
        <v>67</v>
      </c>
      <c r="AB132" s="46">
        <f t="shared" ref="AB132:AH132" si="160">K132+R132</f>
        <v>47.05</v>
      </c>
      <c r="AC132" s="46">
        <f t="shared" si="160"/>
        <v>940.93</v>
      </c>
      <c r="AD132" s="46">
        <f t="shared" si="160"/>
        <v>624.18</v>
      </c>
      <c r="AE132" s="46">
        <f t="shared" si="160"/>
        <v>39.2</v>
      </c>
      <c r="AF132" s="46">
        <f t="shared" si="160"/>
        <v>418</v>
      </c>
      <c r="AG132" s="46">
        <f t="shared" si="160"/>
        <v>0</v>
      </c>
      <c r="AH132" s="46">
        <f t="shared" si="160"/>
        <v>2069.36</v>
      </c>
      <c r="AI132" s="45" t="s">
        <v>34</v>
      </c>
    </row>
    <row r="133" s="15" customFormat="1" ht="16" customHeight="1" spans="1:35">
      <c r="A133" s="33">
        <f>ROW()-3</f>
        <v>130</v>
      </c>
      <c r="B133" s="34" t="s">
        <v>111</v>
      </c>
      <c r="C133" s="34" t="s">
        <v>393</v>
      </c>
      <c r="D133" s="190" t="s">
        <v>394</v>
      </c>
      <c r="E133" s="34">
        <v>3920.55</v>
      </c>
      <c r="F133" s="34">
        <v>3920.55</v>
      </c>
      <c r="G133" s="35">
        <v>6241.75</v>
      </c>
      <c r="H133" s="34">
        <v>3920.55</v>
      </c>
      <c r="I133" s="35">
        <v>2200</v>
      </c>
      <c r="J133" s="35"/>
      <c r="K133" s="34">
        <f>ROUND(E133*0.012,2)</f>
        <v>47.05</v>
      </c>
      <c r="L133" s="34">
        <f>ROUND(F133*0.16,2)</f>
        <v>627.29</v>
      </c>
      <c r="M133" s="35">
        <f>ROUND(G133*0.08,2)</f>
        <v>499.34</v>
      </c>
      <c r="N133" s="34">
        <f>ROUND(H133*0.007,2)</f>
        <v>27.44</v>
      </c>
      <c r="O133" s="35">
        <f>I133*5%</f>
        <v>110</v>
      </c>
      <c r="P133" s="35">
        <f>J133*50%</f>
        <v>0</v>
      </c>
      <c r="Q133" s="35">
        <f>SUM(K133:P133)</f>
        <v>1311.12</v>
      </c>
      <c r="R133" s="34">
        <f>E133*0</f>
        <v>0</v>
      </c>
      <c r="S133" s="34">
        <f>ROUND(F133*0.08,2)</f>
        <v>313.64</v>
      </c>
      <c r="T133" s="35">
        <f>ROUND(G133*0.02,2)</f>
        <v>124.84</v>
      </c>
      <c r="U133" s="34">
        <f>ROUND(H133*0.003,2)</f>
        <v>11.76</v>
      </c>
      <c r="V133" s="35">
        <f>I133*5%</f>
        <v>110</v>
      </c>
      <c r="W133" s="35">
        <f>J133*50%</f>
        <v>0</v>
      </c>
      <c r="X133" s="34">
        <f>SUM(R133:W133)</f>
        <v>560.24</v>
      </c>
      <c r="Y133" s="34">
        <f>Q133+X133</f>
        <v>1871.36</v>
      </c>
      <c r="Z133" s="34"/>
      <c r="AA133" s="45" t="s">
        <v>75</v>
      </c>
      <c r="AB133" s="46">
        <f t="shared" ref="AB133:AH133" si="161">K133+R133</f>
        <v>47.05</v>
      </c>
      <c r="AC133" s="46">
        <f t="shared" si="161"/>
        <v>940.93</v>
      </c>
      <c r="AD133" s="46">
        <f t="shared" si="161"/>
        <v>624.18</v>
      </c>
      <c r="AE133" s="46">
        <f t="shared" si="161"/>
        <v>39.2</v>
      </c>
      <c r="AF133" s="46">
        <f t="shared" si="161"/>
        <v>220</v>
      </c>
      <c r="AG133" s="46">
        <f t="shared" si="161"/>
        <v>0</v>
      </c>
      <c r="AH133" s="46">
        <f t="shared" si="161"/>
        <v>1871.36</v>
      </c>
      <c r="AI133" s="45" t="s">
        <v>33</v>
      </c>
    </row>
    <row r="134" s="15" customFormat="1" ht="16" customHeight="1" spans="1:35">
      <c r="A134" s="33">
        <f>ROW()-3</f>
        <v>131</v>
      </c>
      <c r="B134" s="34" t="s">
        <v>111</v>
      </c>
      <c r="C134" s="34" t="s">
        <v>395</v>
      </c>
      <c r="D134" s="36" t="s">
        <v>396</v>
      </c>
      <c r="E134" s="34">
        <v>3920.55</v>
      </c>
      <c r="F134" s="34">
        <v>3920.55</v>
      </c>
      <c r="G134" s="35">
        <v>6241.75</v>
      </c>
      <c r="H134" s="34">
        <v>3920.55</v>
      </c>
      <c r="I134" s="35">
        <v>3180</v>
      </c>
      <c r="J134" s="35"/>
      <c r="K134" s="34">
        <f>ROUND(E134*0.012,2)</f>
        <v>47.05</v>
      </c>
      <c r="L134" s="34">
        <f>ROUND(F134*0.16,2)</f>
        <v>627.29</v>
      </c>
      <c r="M134" s="35">
        <f>ROUND(G134*0.08,2)</f>
        <v>499.34</v>
      </c>
      <c r="N134" s="34">
        <f>ROUND(H134*0.007,2)</f>
        <v>27.44</v>
      </c>
      <c r="O134" s="35">
        <f>I134*5%</f>
        <v>159</v>
      </c>
      <c r="P134" s="35">
        <f>J134*50%</f>
        <v>0</v>
      </c>
      <c r="Q134" s="35">
        <f>SUM(K134:P134)</f>
        <v>1360.12</v>
      </c>
      <c r="R134" s="34">
        <f>E134*0</f>
        <v>0</v>
      </c>
      <c r="S134" s="34">
        <f>ROUND(F134*0.08,2)</f>
        <v>313.64</v>
      </c>
      <c r="T134" s="35">
        <f>ROUND(G134*0.02,2)</f>
        <v>124.84</v>
      </c>
      <c r="U134" s="34">
        <f>ROUND(H134*0.003,2)</f>
        <v>11.76</v>
      </c>
      <c r="V134" s="35">
        <f>I134*5%</f>
        <v>159</v>
      </c>
      <c r="W134" s="35">
        <f>J134*50%</f>
        <v>0</v>
      </c>
      <c r="X134" s="34">
        <f>SUM(R134:W134)</f>
        <v>609.24</v>
      </c>
      <c r="Y134" s="34">
        <f>Q134+X134</f>
        <v>1969.36</v>
      </c>
      <c r="Z134" s="34"/>
      <c r="AA134" s="45" t="s">
        <v>63</v>
      </c>
      <c r="AB134" s="46">
        <f t="shared" ref="AB134:AH134" si="162">K134+R134</f>
        <v>47.05</v>
      </c>
      <c r="AC134" s="46">
        <f t="shared" si="162"/>
        <v>940.93</v>
      </c>
      <c r="AD134" s="46">
        <f t="shared" si="162"/>
        <v>624.18</v>
      </c>
      <c r="AE134" s="46">
        <f t="shared" si="162"/>
        <v>39.2</v>
      </c>
      <c r="AF134" s="46">
        <f t="shared" si="162"/>
        <v>318</v>
      </c>
      <c r="AG134" s="46">
        <f t="shared" si="162"/>
        <v>0</v>
      </c>
      <c r="AH134" s="46">
        <f t="shared" si="162"/>
        <v>1969.36</v>
      </c>
      <c r="AI134" s="45" t="s">
        <v>33</v>
      </c>
    </row>
    <row r="135" s="15" customFormat="1" ht="16" customHeight="1" spans="1:35">
      <c r="A135" s="33">
        <f>ROW()-3</f>
        <v>132</v>
      </c>
      <c r="B135" s="34" t="s">
        <v>111</v>
      </c>
      <c r="C135" s="34" t="s">
        <v>397</v>
      </c>
      <c r="D135" s="192" t="s">
        <v>398</v>
      </c>
      <c r="E135" s="34">
        <v>3920.55</v>
      </c>
      <c r="F135" s="34">
        <v>3920.55</v>
      </c>
      <c r="G135" s="35">
        <v>6241.75</v>
      </c>
      <c r="H135" s="34">
        <v>3920.55</v>
      </c>
      <c r="I135" s="35">
        <v>2200</v>
      </c>
      <c r="J135" s="35"/>
      <c r="K135" s="34">
        <f>ROUND(E135*0.012,2)</f>
        <v>47.05</v>
      </c>
      <c r="L135" s="34">
        <f>ROUND(F135*0.16,2)</f>
        <v>627.29</v>
      </c>
      <c r="M135" s="35">
        <f>ROUND(G135*0.08,2)</f>
        <v>499.34</v>
      </c>
      <c r="N135" s="34">
        <f>ROUND(H135*0.007,2)</f>
        <v>27.44</v>
      </c>
      <c r="O135" s="35">
        <f>I135*5%</f>
        <v>110</v>
      </c>
      <c r="P135" s="35">
        <f>J135*50%</f>
        <v>0</v>
      </c>
      <c r="Q135" s="35">
        <f>SUM(K135:P135)</f>
        <v>1311.12</v>
      </c>
      <c r="R135" s="34">
        <f>E135*0</f>
        <v>0</v>
      </c>
      <c r="S135" s="34">
        <f>ROUND(F135*0.08,2)</f>
        <v>313.64</v>
      </c>
      <c r="T135" s="35">
        <f>ROUND(G135*0.02,2)</f>
        <v>124.84</v>
      </c>
      <c r="U135" s="34">
        <f>ROUND(H135*0.003,2)</f>
        <v>11.76</v>
      </c>
      <c r="V135" s="35">
        <f>I135*5%</f>
        <v>110</v>
      </c>
      <c r="W135" s="35">
        <f>J135*50%</f>
        <v>0</v>
      </c>
      <c r="X135" s="34">
        <f>SUM(R135:W135)</f>
        <v>560.24</v>
      </c>
      <c r="Y135" s="34">
        <f>Q135+X135</f>
        <v>1871.36</v>
      </c>
      <c r="Z135" s="34"/>
      <c r="AA135" s="45" t="s">
        <v>63</v>
      </c>
      <c r="AB135" s="46">
        <f t="shared" ref="AB135:AH135" si="163">K135+R135</f>
        <v>47.05</v>
      </c>
      <c r="AC135" s="46">
        <f t="shared" si="163"/>
        <v>940.93</v>
      </c>
      <c r="AD135" s="46">
        <f t="shared" si="163"/>
        <v>624.18</v>
      </c>
      <c r="AE135" s="46">
        <f t="shared" si="163"/>
        <v>39.2</v>
      </c>
      <c r="AF135" s="46">
        <f t="shared" si="163"/>
        <v>220</v>
      </c>
      <c r="AG135" s="46">
        <f t="shared" si="163"/>
        <v>0</v>
      </c>
      <c r="AH135" s="46">
        <f t="shared" si="163"/>
        <v>1871.36</v>
      </c>
      <c r="AI135" s="45" t="s">
        <v>33</v>
      </c>
    </row>
    <row r="136" s="15" customFormat="1" ht="16" customHeight="1" spans="1:35">
      <c r="A136" s="33">
        <f t="shared" ref="A136:A191" si="164">ROW()-3</f>
        <v>133</v>
      </c>
      <c r="B136" s="34" t="s">
        <v>111</v>
      </c>
      <c r="C136" s="37" t="s">
        <v>401</v>
      </c>
      <c r="D136" s="38" t="s">
        <v>402</v>
      </c>
      <c r="E136" s="34">
        <v>3920.55</v>
      </c>
      <c r="F136" s="34">
        <v>3920.55</v>
      </c>
      <c r="G136" s="35">
        <v>6241.75</v>
      </c>
      <c r="H136" s="34">
        <v>3920.55</v>
      </c>
      <c r="I136" s="35">
        <v>2200</v>
      </c>
      <c r="J136" s="35"/>
      <c r="K136" s="34">
        <f t="shared" ref="K136:K191" si="165">ROUND(E136*0.012,2)</f>
        <v>47.05</v>
      </c>
      <c r="L136" s="34">
        <f t="shared" ref="L136:L191" si="166">ROUND(F136*0.16,2)</f>
        <v>627.29</v>
      </c>
      <c r="M136" s="35">
        <f t="shared" ref="M136:M191" si="167">ROUND(G136*0.08,2)</f>
        <v>499.34</v>
      </c>
      <c r="N136" s="34">
        <f t="shared" ref="N136:N191" si="168">ROUND(H136*0.007,2)</f>
        <v>27.44</v>
      </c>
      <c r="O136" s="35">
        <f t="shared" ref="O136:O191" si="169">I136*5%</f>
        <v>110</v>
      </c>
      <c r="P136" s="35">
        <f t="shared" ref="P136:P191" si="170">J136*50%</f>
        <v>0</v>
      </c>
      <c r="Q136" s="35">
        <f t="shared" ref="Q136:Q191" si="171">SUM(K136:P136)</f>
        <v>1311.12</v>
      </c>
      <c r="R136" s="34">
        <f t="shared" ref="R136:R191" si="172">E136*0</f>
        <v>0</v>
      </c>
      <c r="S136" s="34">
        <f t="shared" ref="S136:S191" si="173">ROUND(F136*0.08,2)</f>
        <v>313.64</v>
      </c>
      <c r="T136" s="35">
        <f t="shared" ref="T136:T191" si="174">ROUND(G136*0.02,2)</f>
        <v>124.84</v>
      </c>
      <c r="U136" s="34">
        <f t="shared" ref="U136:U191" si="175">ROUND(H136*0.003,2)</f>
        <v>11.76</v>
      </c>
      <c r="V136" s="35">
        <f t="shared" ref="V136:V191" si="176">I136*5%</f>
        <v>110</v>
      </c>
      <c r="W136" s="35">
        <f t="shared" ref="W136:W191" si="177">J136*50%</f>
        <v>0</v>
      </c>
      <c r="X136" s="34">
        <f t="shared" ref="X136:X191" si="178">SUM(R136:W136)</f>
        <v>560.24</v>
      </c>
      <c r="Y136" s="34">
        <f t="shared" ref="Y136:Y191" si="179">Q136+X136</f>
        <v>1871.36</v>
      </c>
      <c r="Z136" s="34"/>
      <c r="AA136" s="45" t="s">
        <v>66</v>
      </c>
      <c r="AB136" s="46">
        <f t="shared" ref="AB136:AH136" si="180">K136+R136</f>
        <v>47.05</v>
      </c>
      <c r="AC136" s="46">
        <f t="shared" si="180"/>
        <v>940.93</v>
      </c>
      <c r="AD136" s="46">
        <f t="shared" si="180"/>
        <v>624.18</v>
      </c>
      <c r="AE136" s="46">
        <f t="shared" si="180"/>
        <v>39.2</v>
      </c>
      <c r="AF136" s="46">
        <f t="shared" si="180"/>
        <v>220</v>
      </c>
      <c r="AG136" s="46">
        <f t="shared" si="180"/>
        <v>0</v>
      </c>
      <c r="AH136" s="46">
        <f t="shared" si="180"/>
        <v>1871.36</v>
      </c>
      <c r="AI136" s="45" t="s">
        <v>36</v>
      </c>
    </row>
    <row r="137" s="15" customFormat="1" ht="16" customHeight="1" spans="1:35">
      <c r="A137" s="33">
        <f t="shared" si="164"/>
        <v>134</v>
      </c>
      <c r="B137" s="34" t="s">
        <v>111</v>
      </c>
      <c r="C137" s="37" t="s">
        <v>403</v>
      </c>
      <c r="D137" s="38" t="s">
        <v>404</v>
      </c>
      <c r="E137" s="34">
        <v>3920.55</v>
      </c>
      <c r="F137" s="34">
        <v>3920.55</v>
      </c>
      <c r="G137" s="35">
        <v>6241.75</v>
      </c>
      <c r="H137" s="34">
        <v>3920.55</v>
      </c>
      <c r="I137" s="35">
        <v>2200</v>
      </c>
      <c r="J137" s="35"/>
      <c r="K137" s="34">
        <f t="shared" si="165"/>
        <v>47.05</v>
      </c>
      <c r="L137" s="34">
        <f t="shared" si="166"/>
        <v>627.29</v>
      </c>
      <c r="M137" s="35">
        <f t="shared" si="167"/>
        <v>499.34</v>
      </c>
      <c r="N137" s="34">
        <f t="shared" si="168"/>
        <v>27.44</v>
      </c>
      <c r="O137" s="35">
        <f t="shared" si="169"/>
        <v>110</v>
      </c>
      <c r="P137" s="35">
        <f t="shared" si="170"/>
        <v>0</v>
      </c>
      <c r="Q137" s="35">
        <f t="shared" si="171"/>
        <v>1311.12</v>
      </c>
      <c r="R137" s="34">
        <f t="shared" si="172"/>
        <v>0</v>
      </c>
      <c r="S137" s="34">
        <f t="shared" si="173"/>
        <v>313.64</v>
      </c>
      <c r="T137" s="35">
        <f t="shared" si="174"/>
        <v>124.84</v>
      </c>
      <c r="U137" s="34">
        <f t="shared" si="175"/>
        <v>11.76</v>
      </c>
      <c r="V137" s="35">
        <f t="shared" si="176"/>
        <v>110</v>
      </c>
      <c r="W137" s="35">
        <f t="shared" si="177"/>
        <v>0</v>
      </c>
      <c r="X137" s="34">
        <f t="shared" si="178"/>
        <v>560.24</v>
      </c>
      <c r="Y137" s="34">
        <f t="shared" si="179"/>
        <v>1871.36</v>
      </c>
      <c r="Z137" s="34"/>
      <c r="AA137" s="45" t="s">
        <v>75</v>
      </c>
      <c r="AB137" s="46">
        <f t="shared" ref="AB137:AH137" si="181">K137+R137</f>
        <v>47.05</v>
      </c>
      <c r="AC137" s="46">
        <f t="shared" si="181"/>
        <v>940.93</v>
      </c>
      <c r="AD137" s="46">
        <f t="shared" si="181"/>
        <v>624.18</v>
      </c>
      <c r="AE137" s="46">
        <f t="shared" si="181"/>
        <v>39.2</v>
      </c>
      <c r="AF137" s="46">
        <f t="shared" si="181"/>
        <v>220</v>
      </c>
      <c r="AG137" s="46">
        <f t="shared" si="181"/>
        <v>0</v>
      </c>
      <c r="AH137" s="46">
        <f t="shared" si="181"/>
        <v>1871.36</v>
      </c>
      <c r="AI137" s="45" t="s">
        <v>33</v>
      </c>
    </row>
    <row r="138" s="15" customFormat="1" ht="16" customHeight="1" spans="1:35">
      <c r="A138" s="33">
        <f t="shared" si="164"/>
        <v>135</v>
      </c>
      <c r="B138" s="34" t="s">
        <v>111</v>
      </c>
      <c r="C138" s="37" t="s">
        <v>405</v>
      </c>
      <c r="D138" s="38" t="s">
        <v>406</v>
      </c>
      <c r="E138" s="34">
        <v>3920.55</v>
      </c>
      <c r="F138" s="34">
        <v>3920.55</v>
      </c>
      <c r="G138" s="35">
        <v>6241.75</v>
      </c>
      <c r="H138" s="34">
        <v>3920.55</v>
      </c>
      <c r="I138" s="35">
        <v>2200</v>
      </c>
      <c r="J138" s="35"/>
      <c r="K138" s="34">
        <f t="shared" si="165"/>
        <v>47.05</v>
      </c>
      <c r="L138" s="34">
        <f t="shared" si="166"/>
        <v>627.29</v>
      </c>
      <c r="M138" s="35">
        <f t="shared" si="167"/>
        <v>499.34</v>
      </c>
      <c r="N138" s="34">
        <f t="shared" si="168"/>
        <v>27.44</v>
      </c>
      <c r="O138" s="35">
        <f t="shared" si="169"/>
        <v>110</v>
      </c>
      <c r="P138" s="35">
        <f t="shared" si="170"/>
        <v>0</v>
      </c>
      <c r="Q138" s="35">
        <f t="shared" si="171"/>
        <v>1311.12</v>
      </c>
      <c r="R138" s="34">
        <f t="shared" si="172"/>
        <v>0</v>
      </c>
      <c r="S138" s="34">
        <f t="shared" si="173"/>
        <v>313.64</v>
      </c>
      <c r="T138" s="35">
        <f t="shared" si="174"/>
        <v>124.84</v>
      </c>
      <c r="U138" s="34">
        <f t="shared" si="175"/>
        <v>11.76</v>
      </c>
      <c r="V138" s="35">
        <f t="shared" si="176"/>
        <v>110</v>
      </c>
      <c r="W138" s="35">
        <f t="shared" si="177"/>
        <v>0</v>
      </c>
      <c r="X138" s="34">
        <f t="shared" si="178"/>
        <v>560.24</v>
      </c>
      <c r="Y138" s="34">
        <f t="shared" si="179"/>
        <v>1871.36</v>
      </c>
      <c r="Z138" s="34"/>
      <c r="AA138" s="45" t="s">
        <v>75</v>
      </c>
      <c r="AB138" s="46">
        <f t="shared" ref="AB138:AH138" si="182">K138+R138</f>
        <v>47.05</v>
      </c>
      <c r="AC138" s="46">
        <f t="shared" si="182"/>
        <v>940.93</v>
      </c>
      <c r="AD138" s="46">
        <f t="shared" si="182"/>
        <v>624.18</v>
      </c>
      <c r="AE138" s="46">
        <f t="shared" si="182"/>
        <v>39.2</v>
      </c>
      <c r="AF138" s="46">
        <f t="shared" si="182"/>
        <v>220</v>
      </c>
      <c r="AG138" s="46">
        <f t="shared" si="182"/>
        <v>0</v>
      </c>
      <c r="AH138" s="46">
        <f t="shared" si="182"/>
        <v>1871.36</v>
      </c>
      <c r="AI138" s="45" t="s">
        <v>33</v>
      </c>
    </row>
    <row r="139" s="15" customFormat="1" ht="16" customHeight="1" spans="1:35">
      <c r="A139" s="33">
        <f t="shared" si="164"/>
        <v>136</v>
      </c>
      <c r="B139" s="34" t="s">
        <v>233</v>
      </c>
      <c r="C139" s="54" t="s">
        <v>407</v>
      </c>
      <c r="D139" s="55" t="s">
        <v>408</v>
      </c>
      <c r="E139" s="35">
        <v>3920.55</v>
      </c>
      <c r="F139" s="34">
        <v>3920.55</v>
      </c>
      <c r="G139" s="35">
        <v>6241.75</v>
      </c>
      <c r="H139" s="35">
        <v>3920.55</v>
      </c>
      <c r="I139" s="35">
        <v>2200</v>
      </c>
      <c r="J139" s="35"/>
      <c r="K139" s="34">
        <f t="shared" si="165"/>
        <v>47.05</v>
      </c>
      <c r="L139" s="34">
        <f t="shared" si="166"/>
        <v>627.29</v>
      </c>
      <c r="M139" s="35">
        <f t="shared" si="167"/>
        <v>499.34</v>
      </c>
      <c r="N139" s="34">
        <f t="shared" si="168"/>
        <v>27.44</v>
      </c>
      <c r="O139" s="35">
        <f t="shared" si="169"/>
        <v>110</v>
      </c>
      <c r="P139" s="35">
        <f t="shared" si="170"/>
        <v>0</v>
      </c>
      <c r="Q139" s="35">
        <f t="shared" si="171"/>
        <v>1311.12</v>
      </c>
      <c r="R139" s="34">
        <f t="shared" si="172"/>
        <v>0</v>
      </c>
      <c r="S139" s="35">
        <f t="shared" si="173"/>
        <v>313.64</v>
      </c>
      <c r="T139" s="35">
        <f t="shared" si="174"/>
        <v>124.84</v>
      </c>
      <c r="U139" s="35">
        <f t="shared" si="175"/>
        <v>11.76</v>
      </c>
      <c r="V139" s="35">
        <f t="shared" si="176"/>
        <v>110</v>
      </c>
      <c r="W139" s="35">
        <f t="shared" si="177"/>
        <v>0</v>
      </c>
      <c r="X139" s="34">
        <f t="shared" si="178"/>
        <v>560.24</v>
      </c>
      <c r="Y139" s="35">
        <f t="shared" si="179"/>
        <v>1871.36</v>
      </c>
      <c r="Z139" s="35"/>
      <c r="AA139" s="45" t="s">
        <v>59</v>
      </c>
      <c r="AB139" s="46">
        <f t="shared" ref="AB139:AH139" si="183">K139+R139</f>
        <v>47.05</v>
      </c>
      <c r="AC139" s="46">
        <f t="shared" si="183"/>
        <v>940.93</v>
      </c>
      <c r="AD139" s="46">
        <f t="shared" si="183"/>
        <v>624.18</v>
      </c>
      <c r="AE139" s="46">
        <f t="shared" si="183"/>
        <v>39.2</v>
      </c>
      <c r="AF139" s="46">
        <f t="shared" si="183"/>
        <v>220</v>
      </c>
      <c r="AG139" s="46">
        <f t="shared" si="183"/>
        <v>0</v>
      </c>
      <c r="AH139" s="46">
        <f t="shared" si="183"/>
        <v>1871.36</v>
      </c>
      <c r="AI139" s="45" t="s">
        <v>33</v>
      </c>
    </row>
    <row r="140" s="15" customFormat="1" ht="16" customHeight="1" spans="1:35">
      <c r="A140" s="33">
        <f t="shared" si="164"/>
        <v>137</v>
      </c>
      <c r="B140" s="34" t="s">
        <v>148</v>
      </c>
      <c r="C140" s="54" t="s">
        <v>409</v>
      </c>
      <c r="D140" s="55" t="s">
        <v>410</v>
      </c>
      <c r="E140" s="35">
        <v>3920.55</v>
      </c>
      <c r="F140" s="34">
        <v>3920.55</v>
      </c>
      <c r="G140" s="35">
        <v>6241.75</v>
      </c>
      <c r="H140" s="35">
        <v>3920.55</v>
      </c>
      <c r="I140" s="35">
        <v>3180</v>
      </c>
      <c r="J140" s="35"/>
      <c r="K140" s="34">
        <f t="shared" si="165"/>
        <v>47.05</v>
      </c>
      <c r="L140" s="34">
        <f t="shared" si="166"/>
        <v>627.29</v>
      </c>
      <c r="M140" s="35">
        <f t="shared" si="167"/>
        <v>499.34</v>
      </c>
      <c r="N140" s="34">
        <f t="shared" si="168"/>
        <v>27.44</v>
      </c>
      <c r="O140" s="35">
        <f t="shared" si="169"/>
        <v>159</v>
      </c>
      <c r="P140" s="35">
        <f t="shared" si="170"/>
        <v>0</v>
      </c>
      <c r="Q140" s="35">
        <f t="shared" si="171"/>
        <v>1360.12</v>
      </c>
      <c r="R140" s="34">
        <f t="shared" si="172"/>
        <v>0</v>
      </c>
      <c r="S140" s="35">
        <f t="shared" si="173"/>
        <v>313.64</v>
      </c>
      <c r="T140" s="35">
        <f t="shared" si="174"/>
        <v>124.84</v>
      </c>
      <c r="U140" s="35">
        <f t="shared" si="175"/>
        <v>11.76</v>
      </c>
      <c r="V140" s="35">
        <f t="shared" si="176"/>
        <v>159</v>
      </c>
      <c r="W140" s="35">
        <f t="shared" si="177"/>
        <v>0</v>
      </c>
      <c r="X140" s="34">
        <f t="shared" si="178"/>
        <v>609.24</v>
      </c>
      <c r="Y140" s="35">
        <f t="shared" si="179"/>
        <v>1969.36</v>
      </c>
      <c r="Z140" s="35"/>
      <c r="AA140" s="45" t="s">
        <v>72</v>
      </c>
      <c r="AB140" s="46">
        <f t="shared" ref="AB140:AH140" si="184">K140+R140</f>
        <v>47.05</v>
      </c>
      <c r="AC140" s="46">
        <f t="shared" si="184"/>
        <v>940.93</v>
      </c>
      <c r="AD140" s="46">
        <f t="shared" si="184"/>
        <v>624.18</v>
      </c>
      <c r="AE140" s="46">
        <f t="shared" si="184"/>
        <v>39.2</v>
      </c>
      <c r="AF140" s="46">
        <f t="shared" si="184"/>
        <v>318</v>
      </c>
      <c r="AG140" s="46">
        <f t="shared" si="184"/>
        <v>0</v>
      </c>
      <c r="AH140" s="46">
        <f t="shared" si="184"/>
        <v>1969.36</v>
      </c>
      <c r="AI140" s="45" t="s">
        <v>36</v>
      </c>
    </row>
    <row r="141" s="15" customFormat="1" ht="16" customHeight="1" spans="1:35">
      <c r="A141" s="33">
        <f t="shared" si="164"/>
        <v>138</v>
      </c>
      <c r="B141" s="34" t="s">
        <v>108</v>
      </c>
      <c r="C141" s="54" t="s">
        <v>411</v>
      </c>
      <c r="D141" s="55" t="s">
        <v>412</v>
      </c>
      <c r="E141" s="35">
        <v>3920.55</v>
      </c>
      <c r="F141" s="34">
        <v>3920.55</v>
      </c>
      <c r="G141" s="35">
        <v>6241.75</v>
      </c>
      <c r="H141" s="35">
        <v>3920.55</v>
      </c>
      <c r="I141" s="35">
        <v>4180</v>
      </c>
      <c r="J141" s="35"/>
      <c r="K141" s="34">
        <f t="shared" si="165"/>
        <v>47.05</v>
      </c>
      <c r="L141" s="34">
        <f t="shared" si="166"/>
        <v>627.29</v>
      </c>
      <c r="M141" s="35">
        <f t="shared" si="167"/>
        <v>499.34</v>
      </c>
      <c r="N141" s="34">
        <f t="shared" si="168"/>
        <v>27.44</v>
      </c>
      <c r="O141" s="35">
        <f t="shared" si="169"/>
        <v>209</v>
      </c>
      <c r="P141" s="35">
        <f t="shared" si="170"/>
        <v>0</v>
      </c>
      <c r="Q141" s="35">
        <f t="shared" si="171"/>
        <v>1410.12</v>
      </c>
      <c r="R141" s="34">
        <f t="shared" si="172"/>
        <v>0</v>
      </c>
      <c r="S141" s="35">
        <f t="shared" si="173"/>
        <v>313.64</v>
      </c>
      <c r="T141" s="35">
        <f t="shared" si="174"/>
        <v>124.84</v>
      </c>
      <c r="U141" s="35">
        <f t="shared" si="175"/>
        <v>11.76</v>
      </c>
      <c r="V141" s="35">
        <f t="shared" si="176"/>
        <v>209</v>
      </c>
      <c r="W141" s="35">
        <f t="shared" si="177"/>
        <v>0</v>
      </c>
      <c r="X141" s="34">
        <f t="shared" si="178"/>
        <v>659.24</v>
      </c>
      <c r="Y141" s="35">
        <f t="shared" si="179"/>
        <v>2069.36</v>
      </c>
      <c r="Z141" s="35"/>
      <c r="AA141" s="45" t="s">
        <v>53</v>
      </c>
      <c r="AB141" s="46">
        <f t="shared" ref="AB141:AH141" si="185">K141+R141</f>
        <v>47.05</v>
      </c>
      <c r="AC141" s="46">
        <f t="shared" si="185"/>
        <v>940.93</v>
      </c>
      <c r="AD141" s="46">
        <f t="shared" si="185"/>
        <v>624.18</v>
      </c>
      <c r="AE141" s="46">
        <f t="shared" si="185"/>
        <v>39.2</v>
      </c>
      <c r="AF141" s="46">
        <f t="shared" si="185"/>
        <v>418</v>
      </c>
      <c r="AG141" s="46">
        <f t="shared" si="185"/>
        <v>0</v>
      </c>
      <c r="AH141" s="46">
        <f t="shared" si="185"/>
        <v>2069.36</v>
      </c>
      <c r="AI141" s="45" t="s">
        <v>35</v>
      </c>
    </row>
    <row r="142" s="17" customFormat="1" ht="16" customHeight="1" spans="1:36">
      <c r="A142" s="33">
        <f t="shared" si="164"/>
        <v>139</v>
      </c>
      <c r="B142" s="34" t="s">
        <v>41</v>
      </c>
      <c r="C142" s="56" t="s">
        <v>413</v>
      </c>
      <c r="D142" s="36" t="s">
        <v>414</v>
      </c>
      <c r="E142" s="34">
        <v>3920.55</v>
      </c>
      <c r="F142" s="34">
        <v>3920.55</v>
      </c>
      <c r="G142" s="35">
        <v>6241.75</v>
      </c>
      <c r="H142" s="34">
        <v>3920.55</v>
      </c>
      <c r="I142" s="35">
        <v>4180</v>
      </c>
      <c r="J142" s="35"/>
      <c r="K142" s="34">
        <f t="shared" si="165"/>
        <v>47.05</v>
      </c>
      <c r="L142" s="34">
        <f t="shared" si="166"/>
        <v>627.29</v>
      </c>
      <c r="M142" s="35">
        <f t="shared" si="167"/>
        <v>499.34</v>
      </c>
      <c r="N142" s="34">
        <f t="shared" si="168"/>
        <v>27.44</v>
      </c>
      <c r="O142" s="35">
        <f t="shared" si="169"/>
        <v>209</v>
      </c>
      <c r="P142" s="35">
        <f t="shared" si="170"/>
        <v>0</v>
      </c>
      <c r="Q142" s="35">
        <f t="shared" si="171"/>
        <v>1410.12</v>
      </c>
      <c r="R142" s="34">
        <f t="shared" si="172"/>
        <v>0</v>
      </c>
      <c r="S142" s="34">
        <f t="shared" si="173"/>
        <v>313.64</v>
      </c>
      <c r="T142" s="35">
        <f t="shared" si="174"/>
        <v>124.84</v>
      </c>
      <c r="U142" s="34">
        <f t="shared" si="175"/>
        <v>11.76</v>
      </c>
      <c r="V142" s="35">
        <f t="shared" si="176"/>
        <v>209</v>
      </c>
      <c r="W142" s="35">
        <f t="shared" si="177"/>
        <v>0</v>
      </c>
      <c r="X142" s="34">
        <f t="shared" si="178"/>
        <v>659.24</v>
      </c>
      <c r="Y142" s="34">
        <f t="shared" si="179"/>
        <v>2069.36</v>
      </c>
      <c r="Z142" s="34"/>
      <c r="AA142" s="45" t="s">
        <v>41</v>
      </c>
      <c r="AB142" s="46">
        <f t="shared" ref="AB142:AH142" si="186">K142+R142</f>
        <v>47.05</v>
      </c>
      <c r="AC142" s="46">
        <f t="shared" si="186"/>
        <v>940.93</v>
      </c>
      <c r="AD142" s="46">
        <f t="shared" si="186"/>
        <v>624.18</v>
      </c>
      <c r="AE142" s="46">
        <f t="shared" si="186"/>
        <v>39.2</v>
      </c>
      <c r="AF142" s="46">
        <f t="shared" si="186"/>
        <v>418</v>
      </c>
      <c r="AG142" s="46">
        <f t="shared" si="186"/>
        <v>0</v>
      </c>
      <c r="AH142" s="46">
        <f t="shared" si="186"/>
        <v>2069.36</v>
      </c>
      <c r="AI142" s="45" t="s">
        <v>31</v>
      </c>
      <c r="AJ142" s="15"/>
    </row>
    <row r="143" s="17" customFormat="1" ht="16" customHeight="1" spans="1:36">
      <c r="A143" s="33">
        <f t="shared" si="164"/>
        <v>140</v>
      </c>
      <c r="B143" s="34" t="s">
        <v>138</v>
      </c>
      <c r="C143" s="56" t="s">
        <v>415</v>
      </c>
      <c r="D143" s="36" t="s">
        <v>416</v>
      </c>
      <c r="E143" s="34">
        <v>3920.55</v>
      </c>
      <c r="F143" s="34">
        <v>3920.55</v>
      </c>
      <c r="G143" s="35">
        <v>6241.75</v>
      </c>
      <c r="H143" s="34">
        <v>3920.55</v>
      </c>
      <c r="I143" s="35">
        <v>4180</v>
      </c>
      <c r="J143" s="35"/>
      <c r="K143" s="34">
        <f t="shared" si="165"/>
        <v>47.05</v>
      </c>
      <c r="L143" s="34">
        <f t="shared" si="166"/>
        <v>627.29</v>
      </c>
      <c r="M143" s="35">
        <f t="shared" si="167"/>
        <v>499.34</v>
      </c>
      <c r="N143" s="34">
        <f t="shared" si="168"/>
        <v>27.44</v>
      </c>
      <c r="O143" s="35">
        <f t="shared" si="169"/>
        <v>209</v>
      </c>
      <c r="P143" s="35">
        <f t="shared" si="170"/>
        <v>0</v>
      </c>
      <c r="Q143" s="35">
        <f t="shared" si="171"/>
        <v>1410.12</v>
      </c>
      <c r="R143" s="34">
        <f t="shared" si="172"/>
        <v>0</v>
      </c>
      <c r="S143" s="34">
        <f t="shared" si="173"/>
        <v>313.64</v>
      </c>
      <c r="T143" s="35">
        <f t="shared" si="174"/>
        <v>124.84</v>
      </c>
      <c r="U143" s="34">
        <f t="shared" si="175"/>
        <v>11.76</v>
      </c>
      <c r="V143" s="35">
        <f t="shared" si="176"/>
        <v>209</v>
      </c>
      <c r="W143" s="35">
        <f t="shared" si="177"/>
        <v>0</v>
      </c>
      <c r="X143" s="34">
        <f t="shared" si="178"/>
        <v>659.24</v>
      </c>
      <c r="Y143" s="34">
        <f t="shared" si="179"/>
        <v>2069.36</v>
      </c>
      <c r="Z143" s="34"/>
      <c r="AA143" s="45" t="s">
        <v>77</v>
      </c>
      <c r="AB143" s="46">
        <f t="shared" ref="AB143:AH143" si="187">K143+R143</f>
        <v>47.05</v>
      </c>
      <c r="AC143" s="46">
        <f t="shared" si="187"/>
        <v>940.93</v>
      </c>
      <c r="AD143" s="46">
        <f t="shared" si="187"/>
        <v>624.18</v>
      </c>
      <c r="AE143" s="46">
        <f t="shared" si="187"/>
        <v>39.2</v>
      </c>
      <c r="AF143" s="46">
        <f t="shared" si="187"/>
        <v>418</v>
      </c>
      <c r="AG143" s="46">
        <f t="shared" si="187"/>
        <v>0</v>
      </c>
      <c r="AH143" s="46">
        <f t="shared" si="187"/>
        <v>2069.36</v>
      </c>
      <c r="AI143" s="45" t="s">
        <v>31</v>
      </c>
      <c r="AJ143" s="15"/>
    </row>
    <row r="144" s="17" customFormat="1" ht="16" customHeight="1" spans="1:36">
      <c r="A144" s="33">
        <f t="shared" si="164"/>
        <v>141</v>
      </c>
      <c r="B144" s="34" t="s">
        <v>417</v>
      </c>
      <c r="C144" s="35" t="s">
        <v>418</v>
      </c>
      <c r="D144" s="36" t="s">
        <v>419</v>
      </c>
      <c r="E144" s="34">
        <v>3920.55</v>
      </c>
      <c r="F144" s="34">
        <v>3920.55</v>
      </c>
      <c r="G144" s="35">
        <v>6241.75</v>
      </c>
      <c r="H144" s="34">
        <v>3920.55</v>
      </c>
      <c r="I144" s="35">
        <v>3180</v>
      </c>
      <c r="J144" s="35"/>
      <c r="K144" s="34">
        <f t="shared" si="165"/>
        <v>47.05</v>
      </c>
      <c r="L144" s="34">
        <f t="shared" si="166"/>
        <v>627.29</v>
      </c>
      <c r="M144" s="35">
        <f t="shared" si="167"/>
        <v>499.34</v>
      </c>
      <c r="N144" s="34">
        <f t="shared" si="168"/>
        <v>27.44</v>
      </c>
      <c r="O144" s="35">
        <f t="shared" si="169"/>
        <v>159</v>
      </c>
      <c r="P144" s="35">
        <f t="shared" si="170"/>
        <v>0</v>
      </c>
      <c r="Q144" s="35">
        <f t="shared" si="171"/>
        <v>1360.12</v>
      </c>
      <c r="R144" s="34">
        <f t="shared" si="172"/>
        <v>0</v>
      </c>
      <c r="S144" s="34">
        <f t="shared" si="173"/>
        <v>313.64</v>
      </c>
      <c r="T144" s="35">
        <f t="shared" si="174"/>
        <v>124.84</v>
      </c>
      <c r="U144" s="34">
        <f t="shared" si="175"/>
        <v>11.76</v>
      </c>
      <c r="V144" s="35">
        <f t="shared" si="176"/>
        <v>159</v>
      </c>
      <c r="W144" s="35">
        <f t="shared" si="177"/>
        <v>0</v>
      </c>
      <c r="X144" s="34">
        <f t="shared" si="178"/>
        <v>609.24</v>
      </c>
      <c r="Y144" s="34">
        <f t="shared" si="179"/>
        <v>1969.36</v>
      </c>
      <c r="Z144" s="34"/>
      <c r="AA144" s="45" t="s">
        <v>50</v>
      </c>
      <c r="AB144" s="46">
        <f t="shared" ref="AB144:AH144" si="188">K144+R144</f>
        <v>47.05</v>
      </c>
      <c r="AC144" s="46">
        <f t="shared" si="188"/>
        <v>940.93</v>
      </c>
      <c r="AD144" s="46">
        <f t="shared" si="188"/>
        <v>624.18</v>
      </c>
      <c r="AE144" s="46">
        <f t="shared" si="188"/>
        <v>39.2</v>
      </c>
      <c r="AF144" s="46">
        <f t="shared" si="188"/>
        <v>318</v>
      </c>
      <c r="AG144" s="46">
        <f t="shared" si="188"/>
        <v>0</v>
      </c>
      <c r="AH144" s="46">
        <f t="shared" si="188"/>
        <v>1969.36</v>
      </c>
      <c r="AI144" s="45" t="s">
        <v>35</v>
      </c>
      <c r="AJ144" s="15"/>
    </row>
    <row r="145" s="17" customFormat="1" ht="16" customHeight="1" spans="1:36">
      <c r="A145" s="33">
        <f t="shared" si="164"/>
        <v>142</v>
      </c>
      <c r="B145" s="34" t="s">
        <v>417</v>
      </c>
      <c r="C145" s="35" t="s">
        <v>420</v>
      </c>
      <c r="D145" s="36" t="s">
        <v>421</v>
      </c>
      <c r="E145" s="34">
        <v>3920.55</v>
      </c>
      <c r="F145" s="34">
        <v>3920.55</v>
      </c>
      <c r="G145" s="35">
        <v>6241.75</v>
      </c>
      <c r="H145" s="34">
        <v>3920.55</v>
      </c>
      <c r="I145" s="35">
        <v>3180</v>
      </c>
      <c r="J145" s="35"/>
      <c r="K145" s="34">
        <f t="shared" si="165"/>
        <v>47.05</v>
      </c>
      <c r="L145" s="34">
        <f t="shared" si="166"/>
        <v>627.29</v>
      </c>
      <c r="M145" s="35">
        <f t="shared" si="167"/>
        <v>499.34</v>
      </c>
      <c r="N145" s="34">
        <f t="shared" si="168"/>
        <v>27.44</v>
      </c>
      <c r="O145" s="35">
        <f t="shared" si="169"/>
        <v>159</v>
      </c>
      <c r="P145" s="35">
        <f t="shared" si="170"/>
        <v>0</v>
      </c>
      <c r="Q145" s="35">
        <f t="shared" si="171"/>
        <v>1360.12</v>
      </c>
      <c r="R145" s="34">
        <f t="shared" si="172"/>
        <v>0</v>
      </c>
      <c r="S145" s="34">
        <f t="shared" si="173"/>
        <v>313.64</v>
      </c>
      <c r="T145" s="35">
        <f t="shared" si="174"/>
        <v>124.84</v>
      </c>
      <c r="U145" s="34">
        <f t="shared" si="175"/>
        <v>11.76</v>
      </c>
      <c r="V145" s="35">
        <f t="shared" si="176"/>
        <v>159</v>
      </c>
      <c r="W145" s="35">
        <f t="shared" si="177"/>
        <v>0</v>
      </c>
      <c r="X145" s="34">
        <f t="shared" si="178"/>
        <v>609.24</v>
      </c>
      <c r="Y145" s="34">
        <f t="shared" si="179"/>
        <v>1969.36</v>
      </c>
      <c r="Z145" s="34"/>
      <c r="AA145" s="45" t="s">
        <v>50</v>
      </c>
      <c r="AB145" s="46">
        <f t="shared" ref="AB145:AH145" si="189">K145+R145</f>
        <v>47.05</v>
      </c>
      <c r="AC145" s="46">
        <f t="shared" si="189"/>
        <v>940.93</v>
      </c>
      <c r="AD145" s="46">
        <f t="shared" si="189"/>
        <v>624.18</v>
      </c>
      <c r="AE145" s="46">
        <f t="shared" si="189"/>
        <v>39.2</v>
      </c>
      <c r="AF145" s="46">
        <f t="shared" si="189"/>
        <v>318</v>
      </c>
      <c r="AG145" s="46">
        <f t="shared" si="189"/>
        <v>0</v>
      </c>
      <c r="AH145" s="46">
        <f t="shared" si="189"/>
        <v>1969.36</v>
      </c>
      <c r="AI145" s="45" t="s">
        <v>35</v>
      </c>
      <c r="AJ145" s="15"/>
    </row>
    <row r="146" s="17" customFormat="1" ht="16" customHeight="1" spans="1:36">
      <c r="A146" s="33">
        <f t="shared" si="164"/>
        <v>143</v>
      </c>
      <c r="B146" s="34" t="s">
        <v>184</v>
      </c>
      <c r="C146" s="35" t="s">
        <v>422</v>
      </c>
      <c r="D146" s="36" t="s">
        <v>423</v>
      </c>
      <c r="E146" s="34">
        <v>3920.55</v>
      </c>
      <c r="F146" s="34">
        <v>3920.55</v>
      </c>
      <c r="G146" s="35">
        <v>6241.75</v>
      </c>
      <c r="H146" s="34">
        <v>3920.55</v>
      </c>
      <c r="I146" s="35">
        <v>3180</v>
      </c>
      <c r="J146" s="35"/>
      <c r="K146" s="34">
        <f t="shared" si="165"/>
        <v>47.05</v>
      </c>
      <c r="L146" s="34">
        <f t="shared" si="166"/>
        <v>627.29</v>
      </c>
      <c r="M146" s="35">
        <f t="shared" si="167"/>
        <v>499.34</v>
      </c>
      <c r="N146" s="34">
        <f t="shared" si="168"/>
        <v>27.44</v>
      </c>
      <c r="O146" s="35">
        <f t="shared" si="169"/>
        <v>159</v>
      </c>
      <c r="P146" s="35">
        <f t="shared" si="170"/>
        <v>0</v>
      </c>
      <c r="Q146" s="35">
        <f t="shared" si="171"/>
        <v>1360.12</v>
      </c>
      <c r="R146" s="34">
        <f t="shared" si="172"/>
        <v>0</v>
      </c>
      <c r="S146" s="34">
        <f t="shared" si="173"/>
        <v>313.64</v>
      </c>
      <c r="T146" s="35">
        <f t="shared" si="174"/>
        <v>124.84</v>
      </c>
      <c r="U146" s="34">
        <f t="shared" si="175"/>
        <v>11.76</v>
      </c>
      <c r="V146" s="35">
        <f t="shared" si="176"/>
        <v>159</v>
      </c>
      <c r="W146" s="35">
        <f t="shared" si="177"/>
        <v>0</v>
      </c>
      <c r="X146" s="34">
        <f t="shared" si="178"/>
        <v>609.24</v>
      </c>
      <c r="Y146" s="34">
        <f t="shared" si="179"/>
        <v>1969.36</v>
      </c>
      <c r="Z146" s="34"/>
      <c r="AA146" s="45" t="s">
        <v>47</v>
      </c>
      <c r="AB146" s="46">
        <f t="shared" ref="AB146:AH146" si="190">K146+R146</f>
        <v>47.05</v>
      </c>
      <c r="AC146" s="46">
        <f t="shared" si="190"/>
        <v>940.93</v>
      </c>
      <c r="AD146" s="46">
        <f t="shared" si="190"/>
        <v>624.18</v>
      </c>
      <c r="AE146" s="46">
        <f t="shared" si="190"/>
        <v>39.2</v>
      </c>
      <c r="AF146" s="46">
        <f t="shared" si="190"/>
        <v>318</v>
      </c>
      <c r="AG146" s="46">
        <f t="shared" si="190"/>
        <v>0</v>
      </c>
      <c r="AH146" s="46">
        <f t="shared" si="190"/>
        <v>1969.36</v>
      </c>
      <c r="AI146" s="45" t="s">
        <v>33</v>
      </c>
      <c r="AJ146" s="15"/>
    </row>
    <row r="147" s="17" customFormat="1" ht="16" customHeight="1" spans="1:36">
      <c r="A147" s="33">
        <f t="shared" si="164"/>
        <v>144</v>
      </c>
      <c r="B147" s="34" t="s">
        <v>148</v>
      </c>
      <c r="C147" s="35" t="s">
        <v>424</v>
      </c>
      <c r="D147" s="36" t="s">
        <v>425</v>
      </c>
      <c r="E147" s="34">
        <v>3920.55</v>
      </c>
      <c r="F147" s="34">
        <v>3920.55</v>
      </c>
      <c r="G147" s="35">
        <v>6241.75</v>
      </c>
      <c r="H147" s="34">
        <v>3920.55</v>
      </c>
      <c r="I147" s="35">
        <v>2200</v>
      </c>
      <c r="J147" s="35"/>
      <c r="K147" s="34">
        <f t="shared" si="165"/>
        <v>47.05</v>
      </c>
      <c r="L147" s="34">
        <f t="shared" si="166"/>
        <v>627.29</v>
      </c>
      <c r="M147" s="35">
        <f t="shared" si="167"/>
        <v>499.34</v>
      </c>
      <c r="N147" s="34">
        <f t="shared" si="168"/>
        <v>27.44</v>
      </c>
      <c r="O147" s="35">
        <f t="shared" si="169"/>
        <v>110</v>
      </c>
      <c r="P147" s="35">
        <f t="shared" si="170"/>
        <v>0</v>
      </c>
      <c r="Q147" s="35">
        <f t="shared" si="171"/>
        <v>1311.12</v>
      </c>
      <c r="R147" s="34">
        <f t="shared" si="172"/>
        <v>0</v>
      </c>
      <c r="S147" s="34">
        <f t="shared" si="173"/>
        <v>313.64</v>
      </c>
      <c r="T147" s="35">
        <f t="shared" si="174"/>
        <v>124.84</v>
      </c>
      <c r="U147" s="34">
        <f t="shared" si="175"/>
        <v>11.76</v>
      </c>
      <c r="V147" s="35">
        <f t="shared" si="176"/>
        <v>110</v>
      </c>
      <c r="W147" s="35">
        <f t="shared" si="177"/>
        <v>0</v>
      </c>
      <c r="X147" s="34">
        <f t="shared" si="178"/>
        <v>560.24</v>
      </c>
      <c r="Y147" s="34">
        <f t="shared" si="179"/>
        <v>1871.36</v>
      </c>
      <c r="Z147" s="34"/>
      <c r="AA147" s="45" t="s">
        <v>72</v>
      </c>
      <c r="AB147" s="46">
        <f t="shared" ref="AB147:AH147" si="191">K147+R147</f>
        <v>47.05</v>
      </c>
      <c r="AC147" s="46">
        <f t="shared" si="191"/>
        <v>940.93</v>
      </c>
      <c r="AD147" s="46">
        <f t="shared" si="191"/>
        <v>624.18</v>
      </c>
      <c r="AE147" s="46">
        <f t="shared" si="191"/>
        <v>39.2</v>
      </c>
      <c r="AF147" s="46">
        <f t="shared" si="191"/>
        <v>220</v>
      </c>
      <c r="AG147" s="46">
        <f t="shared" si="191"/>
        <v>0</v>
      </c>
      <c r="AH147" s="46">
        <f t="shared" si="191"/>
        <v>1871.36</v>
      </c>
      <c r="AI147" s="45" t="s">
        <v>36</v>
      </c>
      <c r="AJ147" s="15"/>
    </row>
    <row r="148" s="17" customFormat="1" ht="16" customHeight="1" spans="1:36">
      <c r="A148" s="33">
        <f t="shared" si="164"/>
        <v>145</v>
      </c>
      <c r="B148" s="34" t="s">
        <v>148</v>
      </c>
      <c r="C148" s="35" t="s">
        <v>426</v>
      </c>
      <c r="D148" s="36" t="s">
        <v>427</v>
      </c>
      <c r="E148" s="34">
        <v>3920.55</v>
      </c>
      <c r="F148" s="34">
        <v>3920.55</v>
      </c>
      <c r="G148" s="35">
        <v>6241.75</v>
      </c>
      <c r="H148" s="34">
        <v>3920.55</v>
      </c>
      <c r="I148" s="35">
        <v>3180</v>
      </c>
      <c r="J148" s="35"/>
      <c r="K148" s="34">
        <f t="shared" si="165"/>
        <v>47.05</v>
      </c>
      <c r="L148" s="34">
        <f t="shared" si="166"/>
        <v>627.29</v>
      </c>
      <c r="M148" s="35">
        <f t="shared" si="167"/>
        <v>499.34</v>
      </c>
      <c r="N148" s="34">
        <f t="shared" si="168"/>
        <v>27.44</v>
      </c>
      <c r="O148" s="35">
        <f t="shared" si="169"/>
        <v>159</v>
      </c>
      <c r="P148" s="35">
        <f t="shared" si="170"/>
        <v>0</v>
      </c>
      <c r="Q148" s="35">
        <f t="shared" si="171"/>
        <v>1360.12</v>
      </c>
      <c r="R148" s="34">
        <f t="shared" si="172"/>
        <v>0</v>
      </c>
      <c r="S148" s="34">
        <f t="shared" si="173"/>
        <v>313.64</v>
      </c>
      <c r="T148" s="35">
        <f t="shared" si="174"/>
        <v>124.84</v>
      </c>
      <c r="U148" s="34">
        <f t="shared" si="175"/>
        <v>11.76</v>
      </c>
      <c r="V148" s="35">
        <f t="shared" si="176"/>
        <v>159</v>
      </c>
      <c r="W148" s="35">
        <f t="shared" si="177"/>
        <v>0</v>
      </c>
      <c r="X148" s="34">
        <f t="shared" si="178"/>
        <v>609.24</v>
      </c>
      <c r="Y148" s="34">
        <f t="shared" si="179"/>
        <v>1969.36</v>
      </c>
      <c r="Z148" s="34"/>
      <c r="AA148" s="45" t="s">
        <v>52</v>
      </c>
      <c r="AB148" s="46">
        <f t="shared" ref="AB148:AH148" si="192">K148+R148</f>
        <v>47.05</v>
      </c>
      <c r="AC148" s="46">
        <f t="shared" si="192"/>
        <v>940.93</v>
      </c>
      <c r="AD148" s="46">
        <f t="shared" si="192"/>
        <v>624.18</v>
      </c>
      <c r="AE148" s="46">
        <f t="shared" si="192"/>
        <v>39.2</v>
      </c>
      <c r="AF148" s="46">
        <f t="shared" si="192"/>
        <v>318</v>
      </c>
      <c r="AG148" s="46">
        <f t="shared" si="192"/>
        <v>0</v>
      </c>
      <c r="AH148" s="46">
        <f t="shared" si="192"/>
        <v>1969.36</v>
      </c>
      <c r="AI148" s="45" t="s">
        <v>36</v>
      </c>
      <c r="AJ148" s="15"/>
    </row>
    <row r="149" s="17" customFormat="1" ht="16" customHeight="1" spans="1:36">
      <c r="A149" s="33">
        <f t="shared" si="164"/>
        <v>146</v>
      </c>
      <c r="B149" s="34" t="s">
        <v>148</v>
      </c>
      <c r="C149" s="35" t="s">
        <v>428</v>
      </c>
      <c r="D149" s="36" t="s">
        <v>429</v>
      </c>
      <c r="E149" s="34">
        <v>3920.55</v>
      </c>
      <c r="F149" s="34">
        <v>3920.55</v>
      </c>
      <c r="G149" s="35">
        <v>6241.75</v>
      </c>
      <c r="H149" s="34">
        <v>3920.55</v>
      </c>
      <c r="I149" s="35">
        <v>3180</v>
      </c>
      <c r="J149" s="35"/>
      <c r="K149" s="34">
        <f t="shared" si="165"/>
        <v>47.05</v>
      </c>
      <c r="L149" s="34">
        <f t="shared" si="166"/>
        <v>627.29</v>
      </c>
      <c r="M149" s="35">
        <f t="shared" si="167"/>
        <v>499.34</v>
      </c>
      <c r="N149" s="34">
        <f t="shared" si="168"/>
        <v>27.44</v>
      </c>
      <c r="O149" s="35">
        <f t="shared" si="169"/>
        <v>159</v>
      </c>
      <c r="P149" s="35">
        <f t="shared" si="170"/>
        <v>0</v>
      </c>
      <c r="Q149" s="35">
        <f t="shared" si="171"/>
        <v>1360.12</v>
      </c>
      <c r="R149" s="34">
        <f t="shared" si="172"/>
        <v>0</v>
      </c>
      <c r="S149" s="34">
        <f t="shared" si="173"/>
        <v>313.64</v>
      </c>
      <c r="T149" s="35">
        <f t="shared" si="174"/>
        <v>124.84</v>
      </c>
      <c r="U149" s="34">
        <f t="shared" si="175"/>
        <v>11.76</v>
      </c>
      <c r="V149" s="35">
        <f t="shared" si="176"/>
        <v>159</v>
      </c>
      <c r="W149" s="35">
        <f t="shared" si="177"/>
        <v>0</v>
      </c>
      <c r="X149" s="34">
        <f t="shared" si="178"/>
        <v>609.24</v>
      </c>
      <c r="Y149" s="34">
        <f t="shared" si="179"/>
        <v>1969.36</v>
      </c>
      <c r="Z149" s="34"/>
      <c r="AA149" s="45" t="s">
        <v>51</v>
      </c>
      <c r="AB149" s="46">
        <f t="shared" ref="AB149:AH149" si="193">K149+R149</f>
        <v>47.05</v>
      </c>
      <c r="AC149" s="46">
        <f t="shared" si="193"/>
        <v>940.93</v>
      </c>
      <c r="AD149" s="46">
        <f t="shared" si="193"/>
        <v>624.18</v>
      </c>
      <c r="AE149" s="46">
        <f t="shared" si="193"/>
        <v>39.2</v>
      </c>
      <c r="AF149" s="46">
        <f t="shared" si="193"/>
        <v>318</v>
      </c>
      <c r="AG149" s="46">
        <f t="shared" si="193"/>
        <v>0</v>
      </c>
      <c r="AH149" s="46">
        <f t="shared" si="193"/>
        <v>1969.36</v>
      </c>
      <c r="AI149" s="45" t="s">
        <v>36</v>
      </c>
      <c r="AJ149" s="15"/>
    </row>
    <row r="150" s="17" customFormat="1" ht="16" customHeight="1" spans="1:36">
      <c r="A150" s="33">
        <f t="shared" si="164"/>
        <v>147</v>
      </c>
      <c r="B150" s="34" t="s">
        <v>148</v>
      </c>
      <c r="C150" s="35" t="s">
        <v>430</v>
      </c>
      <c r="D150" s="36" t="s">
        <v>431</v>
      </c>
      <c r="E150" s="34">
        <v>3920.55</v>
      </c>
      <c r="F150" s="34">
        <v>3920.55</v>
      </c>
      <c r="G150" s="35">
        <v>6241.75</v>
      </c>
      <c r="H150" s="34">
        <v>3920.55</v>
      </c>
      <c r="I150" s="35">
        <v>3180</v>
      </c>
      <c r="J150" s="35"/>
      <c r="K150" s="34">
        <f t="shared" si="165"/>
        <v>47.05</v>
      </c>
      <c r="L150" s="34">
        <f t="shared" si="166"/>
        <v>627.29</v>
      </c>
      <c r="M150" s="35">
        <f t="shared" si="167"/>
        <v>499.34</v>
      </c>
      <c r="N150" s="34">
        <f t="shared" si="168"/>
        <v>27.44</v>
      </c>
      <c r="O150" s="35">
        <f t="shared" si="169"/>
        <v>159</v>
      </c>
      <c r="P150" s="35">
        <f t="shared" si="170"/>
        <v>0</v>
      </c>
      <c r="Q150" s="35">
        <f t="shared" si="171"/>
        <v>1360.12</v>
      </c>
      <c r="R150" s="34">
        <f t="shared" si="172"/>
        <v>0</v>
      </c>
      <c r="S150" s="34">
        <f t="shared" si="173"/>
        <v>313.64</v>
      </c>
      <c r="T150" s="35">
        <f t="shared" si="174"/>
        <v>124.84</v>
      </c>
      <c r="U150" s="34">
        <f t="shared" si="175"/>
        <v>11.76</v>
      </c>
      <c r="V150" s="35">
        <f t="shared" si="176"/>
        <v>159</v>
      </c>
      <c r="W150" s="35">
        <f t="shared" si="177"/>
        <v>0</v>
      </c>
      <c r="X150" s="34">
        <f t="shared" si="178"/>
        <v>609.24</v>
      </c>
      <c r="Y150" s="34">
        <f t="shared" si="179"/>
        <v>1969.36</v>
      </c>
      <c r="Z150" s="34"/>
      <c r="AA150" s="45" t="s">
        <v>52</v>
      </c>
      <c r="AB150" s="46">
        <f t="shared" ref="AB150:AH150" si="194">K150+R150</f>
        <v>47.05</v>
      </c>
      <c r="AC150" s="46">
        <f t="shared" si="194"/>
        <v>940.93</v>
      </c>
      <c r="AD150" s="46">
        <f t="shared" si="194"/>
        <v>624.18</v>
      </c>
      <c r="AE150" s="46">
        <f t="shared" si="194"/>
        <v>39.2</v>
      </c>
      <c r="AF150" s="46">
        <f t="shared" si="194"/>
        <v>318</v>
      </c>
      <c r="AG150" s="46">
        <f t="shared" si="194"/>
        <v>0</v>
      </c>
      <c r="AH150" s="46">
        <f t="shared" si="194"/>
        <v>1969.36</v>
      </c>
      <c r="AI150" s="45" t="s">
        <v>36</v>
      </c>
      <c r="AJ150" s="15"/>
    </row>
    <row r="151" s="17" customFormat="1" ht="16" customHeight="1" spans="1:36">
      <c r="A151" s="33">
        <f t="shared" si="164"/>
        <v>148</v>
      </c>
      <c r="B151" s="34" t="s">
        <v>41</v>
      </c>
      <c r="C151" s="35" t="s">
        <v>432</v>
      </c>
      <c r="D151" s="36" t="s">
        <v>433</v>
      </c>
      <c r="E151" s="34">
        <v>3920.55</v>
      </c>
      <c r="F151" s="34">
        <v>3920.55</v>
      </c>
      <c r="G151" s="35">
        <v>6241.75</v>
      </c>
      <c r="H151" s="34">
        <v>3920.55</v>
      </c>
      <c r="I151" s="35">
        <v>4180</v>
      </c>
      <c r="J151" s="35"/>
      <c r="K151" s="34">
        <f t="shared" si="165"/>
        <v>47.05</v>
      </c>
      <c r="L151" s="34">
        <f t="shared" si="166"/>
        <v>627.29</v>
      </c>
      <c r="M151" s="35">
        <f t="shared" si="167"/>
        <v>499.34</v>
      </c>
      <c r="N151" s="34">
        <f t="shared" si="168"/>
        <v>27.44</v>
      </c>
      <c r="O151" s="35">
        <f t="shared" si="169"/>
        <v>209</v>
      </c>
      <c r="P151" s="35">
        <f t="shared" si="170"/>
        <v>0</v>
      </c>
      <c r="Q151" s="35">
        <f t="shared" si="171"/>
        <v>1410.12</v>
      </c>
      <c r="R151" s="34">
        <f t="shared" si="172"/>
        <v>0</v>
      </c>
      <c r="S151" s="34">
        <f t="shared" si="173"/>
        <v>313.64</v>
      </c>
      <c r="T151" s="35">
        <f t="shared" si="174"/>
        <v>124.84</v>
      </c>
      <c r="U151" s="34">
        <f t="shared" si="175"/>
        <v>11.76</v>
      </c>
      <c r="V151" s="35">
        <f t="shared" si="176"/>
        <v>209</v>
      </c>
      <c r="W151" s="35">
        <f t="shared" si="177"/>
        <v>0</v>
      </c>
      <c r="X151" s="34">
        <f t="shared" si="178"/>
        <v>659.24</v>
      </c>
      <c r="Y151" s="34">
        <f t="shared" si="179"/>
        <v>2069.36</v>
      </c>
      <c r="Z151" s="34"/>
      <c r="AA151" s="45" t="s">
        <v>41</v>
      </c>
      <c r="AB151" s="46">
        <f t="shared" ref="AB151:AH151" si="195">K151+R151</f>
        <v>47.05</v>
      </c>
      <c r="AC151" s="46">
        <f t="shared" si="195"/>
        <v>940.93</v>
      </c>
      <c r="AD151" s="46">
        <f t="shared" si="195"/>
        <v>624.18</v>
      </c>
      <c r="AE151" s="46">
        <f t="shared" si="195"/>
        <v>39.2</v>
      </c>
      <c r="AF151" s="46">
        <f t="shared" si="195"/>
        <v>418</v>
      </c>
      <c r="AG151" s="46">
        <f t="shared" si="195"/>
        <v>0</v>
      </c>
      <c r="AH151" s="46">
        <f t="shared" si="195"/>
        <v>2069.36</v>
      </c>
      <c r="AI151" s="45" t="s">
        <v>31</v>
      </c>
      <c r="AJ151" s="15"/>
    </row>
    <row r="152" s="15" customFormat="1" ht="16" customHeight="1" spans="1:35">
      <c r="A152" s="33">
        <f t="shared" si="164"/>
        <v>149</v>
      </c>
      <c r="B152" s="34" t="s">
        <v>434</v>
      </c>
      <c r="C152" s="35" t="s">
        <v>435</v>
      </c>
      <c r="D152" s="36" t="s">
        <v>436</v>
      </c>
      <c r="E152" s="34">
        <v>3920.55</v>
      </c>
      <c r="F152" s="34">
        <v>3920.55</v>
      </c>
      <c r="G152" s="35">
        <v>6241.75</v>
      </c>
      <c r="H152" s="34">
        <v>3920.55</v>
      </c>
      <c r="I152" s="35">
        <v>4180</v>
      </c>
      <c r="J152" s="35"/>
      <c r="K152" s="34">
        <f t="shared" si="165"/>
        <v>47.05</v>
      </c>
      <c r="L152" s="34">
        <f t="shared" si="166"/>
        <v>627.29</v>
      </c>
      <c r="M152" s="35">
        <f t="shared" si="167"/>
        <v>499.34</v>
      </c>
      <c r="N152" s="34">
        <f t="shared" si="168"/>
        <v>27.44</v>
      </c>
      <c r="O152" s="35">
        <f t="shared" si="169"/>
        <v>209</v>
      </c>
      <c r="P152" s="35">
        <f t="shared" si="170"/>
        <v>0</v>
      </c>
      <c r="Q152" s="35">
        <f t="shared" si="171"/>
        <v>1410.12</v>
      </c>
      <c r="R152" s="34">
        <f t="shared" si="172"/>
        <v>0</v>
      </c>
      <c r="S152" s="34">
        <f t="shared" si="173"/>
        <v>313.64</v>
      </c>
      <c r="T152" s="35">
        <f t="shared" si="174"/>
        <v>124.84</v>
      </c>
      <c r="U152" s="34">
        <f t="shared" si="175"/>
        <v>11.76</v>
      </c>
      <c r="V152" s="35">
        <f t="shared" si="176"/>
        <v>209</v>
      </c>
      <c r="W152" s="35">
        <f t="shared" si="177"/>
        <v>0</v>
      </c>
      <c r="X152" s="34">
        <f t="shared" si="178"/>
        <v>659.24</v>
      </c>
      <c r="Y152" s="34">
        <f t="shared" si="179"/>
        <v>2069.36</v>
      </c>
      <c r="Z152" s="34"/>
      <c r="AA152" s="45" t="s">
        <v>72</v>
      </c>
      <c r="AB152" s="46">
        <f t="shared" ref="AB152:AH152" si="196">K152+R152</f>
        <v>47.05</v>
      </c>
      <c r="AC152" s="46">
        <f t="shared" si="196"/>
        <v>940.93</v>
      </c>
      <c r="AD152" s="46">
        <f t="shared" si="196"/>
        <v>624.18</v>
      </c>
      <c r="AE152" s="46">
        <f t="shared" si="196"/>
        <v>39.2</v>
      </c>
      <c r="AF152" s="46">
        <f t="shared" si="196"/>
        <v>418</v>
      </c>
      <c r="AG152" s="46">
        <f t="shared" si="196"/>
        <v>0</v>
      </c>
      <c r="AH152" s="46">
        <f t="shared" si="196"/>
        <v>2069.36</v>
      </c>
      <c r="AI152" s="45" t="s">
        <v>36</v>
      </c>
    </row>
    <row r="153" s="15" customFormat="1" ht="16" customHeight="1" spans="1:35">
      <c r="A153" s="33">
        <f t="shared" si="164"/>
        <v>150</v>
      </c>
      <c r="B153" s="34" t="s">
        <v>190</v>
      </c>
      <c r="C153" s="35" t="s">
        <v>437</v>
      </c>
      <c r="D153" s="36" t="s">
        <v>438</v>
      </c>
      <c r="E153" s="34">
        <v>3920.55</v>
      </c>
      <c r="F153" s="34">
        <v>3920.55</v>
      </c>
      <c r="G153" s="35">
        <v>6241.75</v>
      </c>
      <c r="H153" s="34">
        <v>3920.55</v>
      </c>
      <c r="I153" s="35">
        <v>3180</v>
      </c>
      <c r="J153" s="35"/>
      <c r="K153" s="34">
        <f t="shared" si="165"/>
        <v>47.05</v>
      </c>
      <c r="L153" s="34">
        <f t="shared" si="166"/>
        <v>627.29</v>
      </c>
      <c r="M153" s="35">
        <f t="shared" si="167"/>
        <v>499.34</v>
      </c>
      <c r="N153" s="34">
        <f t="shared" si="168"/>
        <v>27.44</v>
      </c>
      <c r="O153" s="35">
        <f t="shared" si="169"/>
        <v>159</v>
      </c>
      <c r="P153" s="35">
        <f t="shared" si="170"/>
        <v>0</v>
      </c>
      <c r="Q153" s="35">
        <f t="shared" si="171"/>
        <v>1360.12</v>
      </c>
      <c r="R153" s="34">
        <f t="shared" si="172"/>
        <v>0</v>
      </c>
      <c r="S153" s="34">
        <f t="shared" si="173"/>
        <v>313.64</v>
      </c>
      <c r="T153" s="35">
        <f t="shared" si="174"/>
        <v>124.84</v>
      </c>
      <c r="U153" s="34">
        <f t="shared" si="175"/>
        <v>11.76</v>
      </c>
      <c r="V153" s="35">
        <f t="shared" si="176"/>
        <v>159</v>
      </c>
      <c r="W153" s="35">
        <f t="shared" si="177"/>
        <v>0</v>
      </c>
      <c r="X153" s="34">
        <f t="shared" si="178"/>
        <v>609.24</v>
      </c>
      <c r="Y153" s="34">
        <f t="shared" si="179"/>
        <v>1969.36</v>
      </c>
      <c r="Z153" s="34"/>
      <c r="AA153" s="45" t="s">
        <v>48</v>
      </c>
      <c r="AB153" s="46">
        <f t="shared" ref="AB153:AH153" si="197">K153+R153</f>
        <v>47.05</v>
      </c>
      <c r="AC153" s="46">
        <f t="shared" si="197"/>
        <v>940.93</v>
      </c>
      <c r="AD153" s="46">
        <f t="shared" si="197"/>
        <v>624.18</v>
      </c>
      <c r="AE153" s="46">
        <f t="shared" si="197"/>
        <v>39.2</v>
      </c>
      <c r="AF153" s="46">
        <f t="shared" si="197"/>
        <v>318</v>
      </c>
      <c r="AG153" s="46">
        <f t="shared" si="197"/>
        <v>0</v>
      </c>
      <c r="AH153" s="46">
        <f t="shared" si="197"/>
        <v>1969.36</v>
      </c>
      <c r="AI153" s="45" t="s">
        <v>34</v>
      </c>
    </row>
    <row r="154" s="15" customFormat="1" ht="16" customHeight="1" spans="1:35">
      <c r="A154" s="33">
        <f t="shared" si="164"/>
        <v>151</v>
      </c>
      <c r="B154" s="34" t="s">
        <v>190</v>
      </c>
      <c r="C154" s="35" t="s">
        <v>439</v>
      </c>
      <c r="D154" s="36" t="s">
        <v>440</v>
      </c>
      <c r="E154" s="34">
        <v>3920.55</v>
      </c>
      <c r="F154" s="34">
        <v>3920.55</v>
      </c>
      <c r="G154" s="35">
        <v>6241.75</v>
      </c>
      <c r="H154" s="34">
        <v>3920.55</v>
      </c>
      <c r="I154" s="35">
        <v>3180</v>
      </c>
      <c r="J154" s="35"/>
      <c r="K154" s="34">
        <f t="shared" si="165"/>
        <v>47.05</v>
      </c>
      <c r="L154" s="34">
        <f t="shared" si="166"/>
        <v>627.29</v>
      </c>
      <c r="M154" s="35">
        <f t="shared" si="167"/>
        <v>499.34</v>
      </c>
      <c r="N154" s="34">
        <f t="shared" si="168"/>
        <v>27.44</v>
      </c>
      <c r="O154" s="35">
        <f t="shared" si="169"/>
        <v>159</v>
      </c>
      <c r="P154" s="35">
        <f t="shared" si="170"/>
        <v>0</v>
      </c>
      <c r="Q154" s="35">
        <f t="shared" si="171"/>
        <v>1360.12</v>
      </c>
      <c r="R154" s="34">
        <f t="shared" si="172"/>
        <v>0</v>
      </c>
      <c r="S154" s="34">
        <f t="shared" si="173"/>
        <v>313.64</v>
      </c>
      <c r="T154" s="35">
        <f t="shared" si="174"/>
        <v>124.84</v>
      </c>
      <c r="U154" s="34">
        <f t="shared" si="175"/>
        <v>11.76</v>
      </c>
      <c r="V154" s="35">
        <f t="shared" si="176"/>
        <v>159</v>
      </c>
      <c r="W154" s="35">
        <f t="shared" si="177"/>
        <v>0</v>
      </c>
      <c r="X154" s="34">
        <f t="shared" si="178"/>
        <v>609.24</v>
      </c>
      <c r="Y154" s="34">
        <f t="shared" si="179"/>
        <v>1969.36</v>
      </c>
      <c r="Z154" s="34"/>
      <c r="AA154" s="45" t="s">
        <v>49</v>
      </c>
      <c r="AB154" s="46">
        <f t="shared" ref="AB154:AH154" si="198">K154+R154</f>
        <v>47.05</v>
      </c>
      <c r="AC154" s="46">
        <f t="shared" si="198"/>
        <v>940.93</v>
      </c>
      <c r="AD154" s="46">
        <f t="shared" si="198"/>
        <v>624.18</v>
      </c>
      <c r="AE154" s="46">
        <f t="shared" si="198"/>
        <v>39.2</v>
      </c>
      <c r="AF154" s="46">
        <f t="shared" si="198"/>
        <v>318</v>
      </c>
      <c r="AG154" s="46">
        <f t="shared" si="198"/>
        <v>0</v>
      </c>
      <c r="AH154" s="46">
        <f t="shared" si="198"/>
        <v>1969.36</v>
      </c>
      <c r="AI154" s="45" t="s">
        <v>34</v>
      </c>
    </row>
    <row r="155" s="15" customFormat="1" ht="16" customHeight="1" spans="1:35">
      <c r="A155" s="33">
        <f t="shared" si="164"/>
        <v>152</v>
      </c>
      <c r="B155" s="34" t="s">
        <v>441</v>
      </c>
      <c r="C155" s="35" t="s">
        <v>442</v>
      </c>
      <c r="D155" s="36" t="s">
        <v>443</v>
      </c>
      <c r="E155" s="34">
        <v>3920.55</v>
      </c>
      <c r="F155" s="34">
        <v>3920.55</v>
      </c>
      <c r="G155" s="35">
        <v>6241.75</v>
      </c>
      <c r="H155" s="34">
        <v>3920.55</v>
      </c>
      <c r="I155" s="35">
        <v>4180</v>
      </c>
      <c r="J155" s="35"/>
      <c r="K155" s="34">
        <f t="shared" si="165"/>
        <v>47.05</v>
      </c>
      <c r="L155" s="34">
        <f t="shared" si="166"/>
        <v>627.29</v>
      </c>
      <c r="M155" s="35">
        <f t="shared" si="167"/>
        <v>499.34</v>
      </c>
      <c r="N155" s="34">
        <f t="shared" si="168"/>
        <v>27.44</v>
      </c>
      <c r="O155" s="35">
        <f t="shared" si="169"/>
        <v>209</v>
      </c>
      <c r="P155" s="35">
        <f t="shared" si="170"/>
        <v>0</v>
      </c>
      <c r="Q155" s="35">
        <f t="shared" si="171"/>
        <v>1410.12</v>
      </c>
      <c r="R155" s="34">
        <f t="shared" si="172"/>
        <v>0</v>
      </c>
      <c r="S155" s="34">
        <f t="shared" si="173"/>
        <v>313.64</v>
      </c>
      <c r="T155" s="35">
        <f t="shared" si="174"/>
        <v>124.84</v>
      </c>
      <c r="U155" s="34">
        <f t="shared" si="175"/>
        <v>11.76</v>
      </c>
      <c r="V155" s="35">
        <f t="shared" si="176"/>
        <v>209</v>
      </c>
      <c r="W155" s="35">
        <f t="shared" si="177"/>
        <v>0</v>
      </c>
      <c r="X155" s="34">
        <f t="shared" si="178"/>
        <v>659.24</v>
      </c>
      <c r="Y155" s="34">
        <f t="shared" si="179"/>
        <v>2069.36</v>
      </c>
      <c r="Z155" s="34"/>
      <c r="AA155" s="45" t="s">
        <v>50</v>
      </c>
      <c r="AB155" s="46">
        <f t="shared" ref="AB155:AH155" si="199">K155+R155</f>
        <v>47.05</v>
      </c>
      <c r="AC155" s="46">
        <f t="shared" si="199"/>
        <v>940.93</v>
      </c>
      <c r="AD155" s="46">
        <f t="shared" si="199"/>
        <v>624.18</v>
      </c>
      <c r="AE155" s="46">
        <f t="shared" si="199"/>
        <v>39.2</v>
      </c>
      <c r="AF155" s="46">
        <f t="shared" si="199"/>
        <v>418</v>
      </c>
      <c r="AG155" s="46">
        <f t="shared" si="199"/>
        <v>0</v>
      </c>
      <c r="AH155" s="46">
        <f t="shared" si="199"/>
        <v>2069.36</v>
      </c>
      <c r="AI155" s="45" t="s">
        <v>35</v>
      </c>
    </row>
    <row r="156" s="15" customFormat="1" ht="16" customHeight="1" spans="1:35">
      <c r="A156" s="33">
        <f t="shared" si="164"/>
        <v>153</v>
      </c>
      <c r="B156" s="34" t="s">
        <v>184</v>
      </c>
      <c r="C156" s="35" t="s">
        <v>444</v>
      </c>
      <c r="D156" s="190" t="s">
        <v>445</v>
      </c>
      <c r="E156" s="34">
        <v>4200</v>
      </c>
      <c r="F156" s="34">
        <v>4200</v>
      </c>
      <c r="G156" s="35">
        <v>6241.75</v>
      </c>
      <c r="H156" s="34">
        <v>4200</v>
      </c>
      <c r="I156" s="35">
        <v>4180</v>
      </c>
      <c r="J156" s="35"/>
      <c r="K156" s="34">
        <f t="shared" si="165"/>
        <v>50.4</v>
      </c>
      <c r="L156" s="34">
        <f t="shared" si="166"/>
        <v>672</v>
      </c>
      <c r="M156" s="35">
        <f t="shared" si="167"/>
        <v>499.34</v>
      </c>
      <c r="N156" s="34">
        <f t="shared" si="168"/>
        <v>29.4</v>
      </c>
      <c r="O156" s="35">
        <f t="shared" si="169"/>
        <v>209</v>
      </c>
      <c r="P156" s="35">
        <f t="shared" si="170"/>
        <v>0</v>
      </c>
      <c r="Q156" s="35">
        <f t="shared" si="171"/>
        <v>1460.14</v>
      </c>
      <c r="R156" s="34">
        <f t="shared" si="172"/>
        <v>0</v>
      </c>
      <c r="S156" s="34">
        <f t="shared" si="173"/>
        <v>336</v>
      </c>
      <c r="T156" s="35">
        <f t="shared" si="174"/>
        <v>124.84</v>
      </c>
      <c r="U156" s="34">
        <f t="shared" si="175"/>
        <v>12.6</v>
      </c>
      <c r="V156" s="35">
        <f t="shared" si="176"/>
        <v>209</v>
      </c>
      <c r="W156" s="35">
        <f t="shared" si="177"/>
        <v>0</v>
      </c>
      <c r="X156" s="34">
        <f t="shared" si="178"/>
        <v>682.44</v>
      </c>
      <c r="Y156" s="34">
        <f t="shared" si="179"/>
        <v>2142.58</v>
      </c>
      <c r="Z156" s="34"/>
      <c r="AA156" s="45" t="s">
        <v>50</v>
      </c>
      <c r="AB156" s="46">
        <f t="shared" ref="AB156:AH156" si="200">K156+R156</f>
        <v>50.4</v>
      </c>
      <c r="AC156" s="46">
        <f t="shared" si="200"/>
        <v>1008</v>
      </c>
      <c r="AD156" s="46">
        <f t="shared" si="200"/>
        <v>624.18</v>
      </c>
      <c r="AE156" s="46">
        <f t="shared" si="200"/>
        <v>42</v>
      </c>
      <c r="AF156" s="46">
        <f t="shared" si="200"/>
        <v>418</v>
      </c>
      <c r="AG156" s="46">
        <f t="shared" si="200"/>
        <v>0</v>
      </c>
      <c r="AH156" s="46">
        <f t="shared" si="200"/>
        <v>2142.58</v>
      </c>
      <c r="AI156" s="45" t="s">
        <v>35</v>
      </c>
    </row>
    <row r="157" s="15" customFormat="1" ht="16" customHeight="1" spans="1:35">
      <c r="A157" s="33">
        <f t="shared" si="164"/>
        <v>154</v>
      </c>
      <c r="B157" s="34" t="s">
        <v>441</v>
      </c>
      <c r="C157" s="35" t="s">
        <v>446</v>
      </c>
      <c r="D157" s="36" t="s">
        <v>447</v>
      </c>
      <c r="E157" s="34">
        <v>3920.55</v>
      </c>
      <c r="F157" s="34">
        <v>3920.55</v>
      </c>
      <c r="G157" s="35">
        <v>6241.75</v>
      </c>
      <c r="H157" s="34">
        <v>3920.55</v>
      </c>
      <c r="I157" s="35">
        <v>2200</v>
      </c>
      <c r="J157" s="35"/>
      <c r="K157" s="34">
        <f t="shared" si="165"/>
        <v>47.05</v>
      </c>
      <c r="L157" s="34">
        <f t="shared" si="166"/>
        <v>627.29</v>
      </c>
      <c r="M157" s="35">
        <f t="shared" si="167"/>
        <v>499.34</v>
      </c>
      <c r="N157" s="34">
        <f t="shared" si="168"/>
        <v>27.44</v>
      </c>
      <c r="O157" s="35">
        <f t="shared" si="169"/>
        <v>110</v>
      </c>
      <c r="P157" s="35">
        <f t="shared" si="170"/>
        <v>0</v>
      </c>
      <c r="Q157" s="35">
        <f t="shared" si="171"/>
        <v>1311.12</v>
      </c>
      <c r="R157" s="34">
        <f t="shared" si="172"/>
        <v>0</v>
      </c>
      <c r="S157" s="34">
        <f t="shared" si="173"/>
        <v>313.64</v>
      </c>
      <c r="T157" s="35">
        <f t="shared" si="174"/>
        <v>124.84</v>
      </c>
      <c r="U157" s="34">
        <f t="shared" si="175"/>
        <v>11.76</v>
      </c>
      <c r="V157" s="35">
        <f t="shared" si="176"/>
        <v>110</v>
      </c>
      <c r="W157" s="35">
        <f t="shared" si="177"/>
        <v>0</v>
      </c>
      <c r="X157" s="34">
        <f t="shared" si="178"/>
        <v>560.24</v>
      </c>
      <c r="Y157" s="34">
        <f t="shared" si="179"/>
        <v>1871.36</v>
      </c>
      <c r="Z157" s="34"/>
      <c r="AA157" s="45" t="s">
        <v>45</v>
      </c>
      <c r="AB157" s="46">
        <f t="shared" ref="AB157:AH157" si="201">K157+R157</f>
        <v>47.05</v>
      </c>
      <c r="AC157" s="46">
        <f t="shared" si="201"/>
        <v>940.93</v>
      </c>
      <c r="AD157" s="46">
        <f t="shared" si="201"/>
        <v>624.18</v>
      </c>
      <c r="AE157" s="46">
        <f t="shared" si="201"/>
        <v>39.2</v>
      </c>
      <c r="AF157" s="46">
        <f t="shared" si="201"/>
        <v>220</v>
      </c>
      <c r="AG157" s="46">
        <f t="shared" si="201"/>
        <v>0</v>
      </c>
      <c r="AH157" s="46">
        <f t="shared" si="201"/>
        <v>1871.36</v>
      </c>
      <c r="AI157" s="45" t="s">
        <v>33</v>
      </c>
    </row>
    <row r="158" s="15" customFormat="1" ht="16" customHeight="1" spans="1:35">
      <c r="A158" s="33">
        <f t="shared" si="164"/>
        <v>155</v>
      </c>
      <c r="B158" s="34" t="s">
        <v>441</v>
      </c>
      <c r="C158" s="35" t="s">
        <v>448</v>
      </c>
      <c r="D158" s="36" t="s">
        <v>449</v>
      </c>
      <c r="E158" s="34">
        <v>3920.55</v>
      </c>
      <c r="F158" s="34">
        <v>3920.55</v>
      </c>
      <c r="G158" s="35">
        <v>6241.75</v>
      </c>
      <c r="H158" s="34">
        <v>3920.55</v>
      </c>
      <c r="I158" s="35">
        <v>2200</v>
      </c>
      <c r="J158" s="35"/>
      <c r="K158" s="34">
        <f t="shared" si="165"/>
        <v>47.05</v>
      </c>
      <c r="L158" s="34">
        <f t="shared" si="166"/>
        <v>627.29</v>
      </c>
      <c r="M158" s="35">
        <f t="shared" si="167"/>
        <v>499.34</v>
      </c>
      <c r="N158" s="34">
        <f t="shared" si="168"/>
        <v>27.44</v>
      </c>
      <c r="O158" s="35">
        <f t="shared" si="169"/>
        <v>110</v>
      </c>
      <c r="P158" s="35">
        <f t="shared" si="170"/>
        <v>0</v>
      </c>
      <c r="Q158" s="35">
        <f t="shared" si="171"/>
        <v>1311.12</v>
      </c>
      <c r="R158" s="34">
        <f t="shared" si="172"/>
        <v>0</v>
      </c>
      <c r="S158" s="34">
        <f t="shared" si="173"/>
        <v>313.64</v>
      </c>
      <c r="T158" s="35">
        <f t="shared" si="174"/>
        <v>124.84</v>
      </c>
      <c r="U158" s="34">
        <f t="shared" si="175"/>
        <v>11.76</v>
      </c>
      <c r="V158" s="35">
        <f t="shared" si="176"/>
        <v>110</v>
      </c>
      <c r="W158" s="35">
        <f t="shared" si="177"/>
        <v>0</v>
      </c>
      <c r="X158" s="34">
        <f t="shared" si="178"/>
        <v>560.24</v>
      </c>
      <c r="Y158" s="34">
        <f t="shared" si="179"/>
        <v>1871.36</v>
      </c>
      <c r="Z158" s="34"/>
      <c r="AA158" s="45" t="s">
        <v>45</v>
      </c>
      <c r="AB158" s="46">
        <f t="shared" ref="AB158:AH158" si="202">K158+R158</f>
        <v>47.05</v>
      </c>
      <c r="AC158" s="46">
        <f t="shared" si="202"/>
        <v>940.93</v>
      </c>
      <c r="AD158" s="46">
        <f t="shared" si="202"/>
        <v>624.18</v>
      </c>
      <c r="AE158" s="46">
        <f t="shared" si="202"/>
        <v>39.2</v>
      </c>
      <c r="AF158" s="46">
        <f t="shared" si="202"/>
        <v>220</v>
      </c>
      <c r="AG158" s="46">
        <f t="shared" si="202"/>
        <v>0</v>
      </c>
      <c r="AH158" s="46">
        <f t="shared" si="202"/>
        <v>1871.36</v>
      </c>
      <c r="AI158" s="45" t="s">
        <v>33</v>
      </c>
    </row>
    <row r="159" s="15" customFormat="1" ht="16" customHeight="1" spans="1:35">
      <c r="A159" s="33">
        <f t="shared" si="164"/>
        <v>156</v>
      </c>
      <c r="B159" s="34" t="s">
        <v>441</v>
      </c>
      <c r="C159" s="35" t="s">
        <v>450</v>
      </c>
      <c r="D159" s="36" t="s">
        <v>451</v>
      </c>
      <c r="E159" s="34">
        <v>3920.55</v>
      </c>
      <c r="F159" s="34">
        <v>3920.55</v>
      </c>
      <c r="G159" s="35">
        <v>6241.75</v>
      </c>
      <c r="H159" s="34">
        <v>3920.55</v>
      </c>
      <c r="I159" s="35">
        <v>3180</v>
      </c>
      <c r="J159" s="35"/>
      <c r="K159" s="34">
        <f t="shared" si="165"/>
        <v>47.05</v>
      </c>
      <c r="L159" s="34">
        <f t="shared" si="166"/>
        <v>627.29</v>
      </c>
      <c r="M159" s="35">
        <f t="shared" si="167"/>
        <v>499.34</v>
      </c>
      <c r="N159" s="34">
        <f t="shared" si="168"/>
        <v>27.44</v>
      </c>
      <c r="O159" s="35">
        <f t="shared" si="169"/>
        <v>159</v>
      </c>
      <c r="P159" s="35">
        <f t="shared" si="170"/>
        <v>0</v>
      </c>
      <c r="Q159" s="35">
        <f t="shared" si="171"/>
        <v>1360.12</v>
      </c>
      <c r="R159" s="34">
        <f t="shared" si="172"/>
        <v>0</v>
      </c>
      <c r="S159" s="34">
        <f t="shared" si="173"/>
        <v>313.64</v>
      </c>
      <c r="T159" s="35">
        <f t="shared" si="174"/>
        <v>124.84</v>
      </c>
      <c r="U159" s="34">
        <f t="shared" si="175"/>
        <v>11.76</v>
      </c>
      <c r="V159" s="35">
        <f t="shared" si="176"/>
        <v>159</v>
      </c>
      <c r="W159" s="35">
        <f t="shared" si="177"/>
        <v>0</v>
      </c>
      <c r="X159" s="34">
        <f t="shared" si="178"/>
        <v>609.24</v>
      </c>
      <c r="Y159" s="34">
        <f t="shared" si="179"/>
        <v>1969.36</v>
      </c>
      <c r="Z159" s="34"/>
      <c r="AA159" s="45" t="s">
        <v>45</v>
      </c>
      <c r="AB159" s="46">
        <f t="shared" ref="AB159:AH159" si="203">K159+R159</f>
        <v>47.05</v>
      </c>
      <c r="AC159" s="46">
        <f t="shared" si="203"/>
        <v>940.93</v>
      </c>
      <c r="AD159" s="46">
        <f t="shared" si="203"/>
        <v>624.18</v>
      </c>
      <c r="AE159" s="46">
        <f t="shared" si="203"/>
        <v>39.2</v>
      </c>
      <c r="AF159" s="46">
        <f t="shared" si="203"/>
        <v>318</v>
      </c>
      <c r="AG159" s="46">
        <f t="shared" si="203"/>
        <v>0</v>
      </c>
      <c r="AH159" s="46">
        <f t="shared" si="203"/>
        <v>1969.36</v>
      </c>
      <c r="AI159" s="45" t="s">
        <v>36</v>
      </c>
    </row>
    <row r="160" s="15" customFormat="1" ht="16" customHeight="1" spans="1:35">
      <c r="A160" s="33">
        <f t="shared" si="164"/>
        <v>157</v>
      </c>
      <c r="B160" s="34" t="s">
        <v>441</v>
      </c>
      <c r="C160" s="35" t="s">
        <v>452</v>
      </c>
      <c r="D160" s="36" t="s">
        <v>453</v>
      </c>
      <c r="E160" s="34">
        <v>3920.55</v>
      </c>
      <c r="F160" s="34">
        <v>3920.55</v>
      </c>
      <c r="G160" s="35">
        <v>6241.75</v>
      </c>
      <c r="H160" s="34">
        <v>3920.55</v>
      </c>
      <c r="I160" s="35">
        <v>3180</v>
      </c>
      <c r="J160" s="35"/>
      <c r="K160" s="34">
        <f t="shared" si="165"/>
        <v>47.05</v>
      </c>
      <c r="L160" s="34">
        <f t="shared" si="166"/>
        <v>627.29</v>
      </c>
      <c r="M160" s="35">
        <f t="shared" si="167"/>
        <v>499.34</v>
      </c>
      <c r="N160" s="34">
        <f t="shared" si="168"/>
        <v>27.44</v>
      </c>
      <c r="O160" s="35">
        <f t="shared" si="169"/>
        <v>159</v>
      </c>
      <c r="P160" s="35">
        <f t="shared" si="170"/>
        <v>0</v>
      </c>
      <c r="Q160" s="35">
        <f t="shared" si="171"/>
        <v>1360.12</v>
      </c>
      <c r="R160" s="34">
        <f t="shared" si="172"/>
        <v>0</v>
      </c>
      <c r="S160" s="34">
        <f t="shared" si="173"/>
        <v>313.64</v>
      </c>
      <c r="T160" s="35">
        <f t="shared" si="174"/>
        <v>124.84</v>
      </c>
      <c r="U160" s="34">
        <f t="shared" si="175"/>
        <v>11.76</v>
      </c>
      <c r="V160" s="35">
        <f t="shared" si="176"/>
        <v>159</v>
      </c>
      <c r="W160" s="35">
        <f t="shared" si="177"/>
        <v>0</v>
      </c>
      <c r="X160" s="34">
        <f t="shared" si="178"/>
        <v>609.24</v>
      </c>
      <c r="Y160" s="34">
        <f t="shared" si="179"/>
        <v>1969.36</v>
      </c>
      <c r="Z160" s="34"/>
      <c r="AA160" s="45" t="s">
        <v>45</v>
      </c>
      <c r="AB160" s="46">
        <f t="shared" ref="AB160:AH160" si="204">K160+R160</f>
        <v>47.05</v>
      </c>
      <c r="AC160" s="46">
        <f t="shared" si="204"/>
        <v>940.93</v>
      </c>
      <c r="AD160" s="46">
        <f t="shared" si="204"/>
        <v>624.18</v>
      </c>
      <c r="AE160" s="46">
        <f t="shared" si="204"/>
        <v>39.2</v>
      </c>
      <c r="AF160" s="46">
        <f t="shared" si="204"/>
        <v>318</v>
      </c>
      <c r="AG160" s="46">
        <f t="shared" si="204"/>
        <v>0</v>
      </c>
      <c r="AH160" s="46">
        <f t="shared" si="204"/>
        <v>1969.36</v>
      </c>
      <c r="AI160" s="45" t="s">
        <v>36</v>
      </c>
    </row>
    <row r="161" s="15" customFormat="1" ht="16" customHeight="1" spans="1:35">
      <c r="A161" s="33">
        <f t="shared" si="164"/>
        <v>158</v>
      </c>
      <c r="B161" s="34" t="s">
        <v>454</v>
      </c>
      <c r="C161" s="35" t="s">
        <v>455</v>
      </c>
      <c r="D161" s="36" t="s">
        <v>456</v>
      </c>
      <c r="E161" s="34">
        <v>3920.55</v>
      </c>
      <c r="F161" s="34">
        <v>3920.55</v>
      </c>
      <c r="G161" s="35">
        <v>6241.75</v>
      </c>
      <c r="H161" s="34">
        <v>3920.55</v>
      </c>
      <c r="I161" s="35">
        <v>2200</v>
      </c>
      <c r="J161" s="35"/>
      <c r="K161" s="34">
        <f t="shared" si="165"/>
        <v>47.05</v>
      </c>
      <c r="L161" s="34">
        <f t="shared" si="166"/>
        <v>627.29</v>
      </c>
      <c r="M161" s="35">
        <f t="shared" si="167"/>
        <v>499.34</v>
      </c>
      <c r="N161" s="34">
        <f t="shared" si="168"/>
        <v>27.44</v>
      </c>
      <c r="O161" s="35">
        <f t="shared" si="169"/>
        <v>110</v>
      </c>
      <c r="P161" s="35">
        <f t="shared" si="170"/>
        <v>0</v>
      </c>
      <c r="Q161" s="35">
        <f t="shared" si="171"/>
        <v>1311.12</v>
      </c>
      <c r="R161" s="34">
        <f t="shared" si="172"/>
        <v>0</v>
      </c>
      <c r="S161" s="34">
        <f t="shared" si="173"/>
        <v>313.64</v>
      </c>
      <c r="T161" s="35">
        <f t="shared" si="174"/>
        <v>124.84</v>
      </c>
      <c r="U161" s="34">
        <f t="shared" si="175"/>
        <v>11.76</v>
      </c>
      <c r="V161" s="35">
        <f t="shared" si="176"/>
        <v>110</v>
      </c>
      <c r="W161" s="35">
        <f t="shared" si="177"/>
        <v>0</v>
      </c>
      <c r="X161" s="34">
        <f t="shared" si="178"/>
        <v>560.24</v>
      </c>
      <c r="Y161" s="34">
        <f t="shared" si="179"/>
        <v>1871.36</v>
      </c>
      <c r="Z161" s="34"/>
      <c r="AA161" s="45" t="s">
        <v>46</v>
      </c>
      <c r="AB161" s="46">
        <f t="shared" ref="AB161:AH161" si="205">K161+R161</f>
        <v>47.05</v>
      </c>
      <c r="AC161" s="46">
        <f t="shared" si="205"/>
        <v>940.93</v>
      </c>
      <c r="AD161" s="46">
        <f t="shared" si="205"/>
        <v>624.18</v>
      </c>
      <c r="AE161" s="46">
        <f t="shared" si="205"/>
        <v>39.2</v>
      </c>
      <c r="AF161" s="46">
        <f t="shared" si="205"/>
        <v>220</v>
      </c>
      <c r="AG161" s="46">
        <f t="shared" si="205"/>
        <v>0</v>
      </c>
      <c r="AH161" s="46">
        <f t="shared" si="205"/>
        <v>1871.36</v>
      </c>
      <c r="AI161" s="45" t="s">
        <v>33</v>
      </c>
    </row>
    <row r="162" s="15" customFormat="1" ht="16" customHeight="1" spans="1:35">
      <c r="A162" s="33">
        <f t="shared" si="164"/>
        <v>159</v>
      </c>
      <c r="B162" s="34" t="s">
        <v>454</v>
      </c>
      <c r="C162" s="35" t="s">
        <v>457</v>
      </c>
      <c r="D162" s="36" t="s">
        <v>458</v>
      </c>
      <c r="E162" s="34">
        <v>3920.55</v>
      </c>
      <c r="F162" s="34">
        <v>3920.55</v>
      </c>
      <c r="G162" s="35">
        <v>6241.75</v>
      </c>
      <c r="H162" s="34">
        <v>3920.55</v>
      </c>
      <c r="I162" s="35">
        <v>2200</v>
      </c>
      <c r="J162" s="35"/>
      <c r="K162" s="34">
        <f t="shared" si="165"/>
        <v>47.05</v>
      </c>
      <c r="L162" s="34">
        <f t="shared" si="166"/>
        <v>627.29</v>
      </c>
      <c r="M162" s="35">
        <f t="shared" si="167"/>
        <v>499.34</v>
      </c>
      <c r="N162" s="34">
        <f t="shared" si="168"/>
        <v>27.44</v>
      </c>
      <c r="O162" s="35">
        <f t="shared" si="169"/>
        <v>110</v>
      </c>
      <c r="P162" s="35">
        <f t="shared" si="170"/>
        <v>0</v>
      </c>
      <c r="Q162" s="35">
        <f t="shared" si="171"/>
        <v>1311.12</v>
      </c>
      <c r="R162" s="34">
        <f t="shared" si="172"/>
        <v>0</v>
      </c>
      <c r="S162" s="34">
        <f t="shared" si="173"/>
        <v>313.64</v>
      </c>
      <c r="T162" s="35">
        <f t="shared" si="174"/>
        <v>124.84</v>
      </c>
      <c r="U162" s="34">
        <f t="shared" si="175"/>
        <v>11.76</v>
      </c>
      <c r="V162" s="35">
        <f t="shared" si="176"/>
        <v>110</v>
      </c>
      <c r="W162" s="35">
        <f t="shared" si="177"/>
        <v>0</v>
      </c>
      <c r="X162" s="34">
        <f t="shared" si="178"/>
        <v>560.24</v>
      </c>
      <c r="Y162" s="34">
        <f t="shared" si="179"/>
        <v>1871.36</v>
      </c>
      <c r="Z162" s="34"/>
      <c r="AA162" s="45" t="s">
        <v>43</v>
      </c>
      <c r="AB162" s="46">
        <f t="shared" ref="AB162:AH162" si="206">K162+R162</f>
        <v>47.05</v>
      </c>
      <c r="AC162" s="46">
        <f t="shared" si="206"/>
        <v>940.93</v>
      </c>
      <c r="AD162" s="46">
        <f t="shared" si="206"/>
        <v>624.18</v>
      </c>
      <c r="AE162" s="46">
        <f t="shared" si="206"/>
        <v>39.2</v>
      </c>
      <c r="AF162" s="46">
        <f t="shared" si="206"/>
        <v>220</v>
      </c>
      <c r="AG162" s="46">
        <f t="shared" si="206"/>
        <v>0</v>
      </c>
      <c r="AH162" s="46">
        <f t="shared" si="206"/>
        <v>1871.36</v>
      </c>
      <c r="AI162" s="45" t="s">
        <v>33</v>
      </c>
    </row>
    <row r="163" s="15" customFormat="1" ht="16" customHeight="1" spans="1:35">
      <c r="A163" s="33">
        <f t="shared" si="164"/>
        <v>160</v>
      </c>
      <c r="B163" s="34" t="s">
        <v>454</v>
      </c>
      <c r="C163" s="35" t="s">
        <v>459</v>
      </c>
      <c r="D163" s="36" t="s">
        <v>460</v>
      </c>
      <c r="E163" s="34">
        <v>3920.55</v>
      </c>
      <c r="F163" s="34">
        <v>3920.55</v>
      </c>
      <c r="G163" s="35">
        <v>6241.75</v>
      </c>
      <c r="H163" s="34">
        <v>3920.55</v>
      </c>
      <c r="I163" s="35">
        <v>2200</v>
      </c>
      <c r="J163" s="35"/>
      <c r="K163" s="34">
        <f t="shared" si="165"/>
        <v>47.05</v>
      </c>
      <c r="L163" s="34">
        <f t="shared" si="166"/>
        <v>627.29</v>
      </c>
      <c r="M163" s="35">
        <f t="shared" si="167"/>
        <v>499.34</v>
      </c>
      <c r="N163" s="34">
        <f t="shared" si="168"/>
        <v>27.44</v>
      </c>
      <c r="O163" s="35">
        <f t="shared" si="169"/>
        <v>110</v>
      </c>
      <c r="P163" s="35">
        <f t="shared" si="170"/>
        <v>0</v>
      </c>
      <c r="Q163" s="35">
        <f t="shared" si="171"/>
        <v>1311.12</v>
      </c>
      <c r="R163" s="34">
        <f t="shared" si="172"/>
        <v>0</v>
      </c>
      <c r="S163" s="34">
        <f t="shared" si="173"/>
        <v>313.64</v>
      </c>
      <c r="T163" s="35">
        <f t="shared" si="174"/>
        <v>124.84</v>
      </c>
      <c r="U163" s="34">
        <f t="shared" si="175"/>
        <v>11.76</v>
      </c>
      <c r="V163" s="35">
        <f t="shared" si="176"/>
        <v>110</v>
      </c>
      <c r="W163" s="35">
        <f t="shared" si="177"/>
        <v>0</v>
      </c>
      <c r="X163" s="34">
        <f t="shared" si="178"/>
        <v>560.24</v>
      </c>
      <c r="Y163" s="34">
        <f t="shared" si="179"/>
        <v>1871.36</v>
      </c>
      <c r="Z163" s="34"/>
      <c r="AA163" s="45" t="s">
        <v>46</v>
      </c>
      <c r="AB163" s="46">
        <f t="shared" ref="AB163:AH163" si="207">K163+R163</f>
        <v>47.05</v>
      </c>
      <c r="AC163" s="46">
        <f t="shared" si="207"/>
        <v>940.93</v>
      </c>
      <c r="AD163" s="46">
        <f t="shared" si="207"/>
        <v>624.18</v>
      </c>
      <c r="AE163" s="46">
        <f t="shared" si="207"/>
        <v>39.2</v>
      </c>
      <c r="AF163" s="46">
        <f t="shared" si="207"/>
        <v>220</v>
      </c>
      <c r="AG163" s="46">
        <f t="shared" si="207"/>
        <v>0</v>
      </c>
      <c r="AH163" s="46">
        <f t="shared" si="207"/>
        <v>1871.36</v>
      </c>
      <c r="AI163" s="45" t="s">
        <v>33</v>
      </c>
    </row>
    <row r="164" s="15" customFormat="1" ht="16" customHeight="1" spans="1:35">
      <c r="A164" s="33">
        <f t="shared" si="164"/>
        <v>161</v>
      </c>
      <c r="B164" s="34" t="s">
        <v>454</v>
      </c>
      <c r="C164" s="35" t="s">
        <v>461</v>
      </c>
      <c r="D164" s="36" t="s">
        <v>462</v>
      </c>
      <c r="E164" s="34">
        <v>3920.55</v>
      </c>
      <c r="F164" s="34">
        <v>3920.55</v>
      </c>
      <c r="G164" s="35">
        <v>6241.75</v>
      </c>
      <c r="H164" s="34">
        <v>3920.55</v>
      </c>
      <c r="I164" s="35">
        <v>2200</v>
      </c>
      <c r="J164" s="35"/>
      <c r="K164" s="34">
        <f t="shared" si="165"/>
        <v>47.05</v>
      </c>
      <c r="L164" s="34">
        <f t="shared" si="166"/>
        <v>627.29</v>
      </c>
      <c r="M164" s="35">
        <f t="shared" si="167"/>
        <v>499.34</v>
      </c>
      <c r="N164" s="34">
        <f t="shared" si="168"/>
        <v>27.44</v>
      </c>
      <c r="O164" s="35">
        <f t="shared" si="169"/>
        <v>110</v>
      </c>
      <c r="P164" s="35">
        <f t="shared" si="170"/>
        <v>0</v>
      </c>
      <c r="Q164" s="35">
        <f t="shared" si="171"/>
        <v>1311.12</v>
      </c>
      <c r="R164" s="34">
        <f t="shared" si="172"/>
        <v>0</v>
      </c>
      <c r="S164" s="34">
        <f t="shared" si="173"/>
        <v>313.64</v>
      </c>
      <c r="T164" s="35">
        <f t="shared" si="174"/>
        <v>124.84</v>
      </c>
      <c r="U164" s="34">
        <f t="shared" si="175"/>
        <v>11.76</v>
      </c>
      <c r="V164" s="35">
        <f t="shared" si="176"/>
        <v>110</v>
      </c>
      <c r="W164" s="35">
        <f t="shared" si="177"/>
        <v>0</v>
      </c>
      <c r="X164" s="34">
        <f t="shared" si="178"/>
        <v>560.24</v>
      </c>
      <c r="Y164" s="34">
        <f t="shared" si="179"/>
        <v>1871.36</v>
      </c>
      <c r="Z164" s="34"/>
      <c r="AA164" s="45" t="s">
        <v>43</v>
      </c>
      <c r="AB164" s="46">
        <f t="shared" ref="AB164:AH164" si="208">K164+R164</f>
        <v>47.05</v>
      </c>
      <c r="AC164" s="46">
        <f t="shared" si="208"/>
        <v>940.93</v>
      </c>
      <c r="AD164" s="46">
        <f t="shared" si="208"/>
        <v>624.18</v>
      </c>
      <c r="AE164" s="46">
        <f t="shared" si="208"/>
        <v>39.2</v>
      </c>
      <c r="AF164" s="46">
        <f t="shared" si="208"/>
        <v>220</v>
      </c>
      <c r="AG164" s="46">
        <f t="shared" si="208"/>
        <v>0</v>
      </c>
      <c r="AH164" s="46">
        <f t="shared" si="208"/>
        <v>1871.36</v>
      </c>
      <c r="AI164" s="45" t="s">
        <v>33</v>
      </c>
    </row>
    <row r="165" s="15" customFormat="1" ht="16" customHeight="1" spans="1:35">
      <c r="A165" s="33">
        <f t="shared" si="164"/>
        <v>162</v>
      </c>
      <c r="B165" s="34" t="s">
        <v>454</v>
      </c>
      <c r="C165" s="35" t="s">
        <v>463</v>
      </c>
      <c r="D165" s="36" t="s">
        <v>464</v>
      </c>
      <c r="E165" s="34">
        <v>3920.55</v>
      </c>
      <c r="F165" s="34">
        <v>3920.55</v>
      </c>
      <c r="G165" s="35">
        <v>6241.75</v>
      </c>
      <c r="H165" s="34">
        <v>3920.55</v>
      </c>
      <c r="I165" s="35">
        <v>2200</v>
      </c>
      <c r="J165" s="35"/>
      <c r="K165" s="34">
        <f t="shared" si="165"/>
        <v>47.05</v>
      </c>
      <c r="L165" s="34">
        <f t="shared" si="166"/>
        <v>627.29</v>
      </c>
      <c r="M165" s="35">
        <f t="shared" si="167"/>
        <v>499.34</v>
      </c>
      <c r="N165" s="34">
        <f t="shared" si="168"/>
        <v>27.44</v>
      </c>
      <c r="O165" s="35">
        <f t="shared" si="169"/>
        <v>110</v>
      </c>
      <c r="P165" s="35">
        <f t="shared" si="170"/>
        <v>0</v>
      </c>
      <c r="Q165" s="35">
        <f t="shared" si="171"/>
        <v>1311.12</v>
      </c>
      <c r="R165" s="34">
        <f t="shared" si="172"/>
        <v>0</v>
      </c>
      <c r="S165" s="34">
        <f t="shared" si="173"/>
        <v>313.64</v>
      </c>
      <c r="T165" s="35">
        <f t="shared" si="174"/>
        <v>124.84</v>
      </c>
      <c r="U165" s="34">
        <f t="shared" si="175"/>
        <v>11.76</v>
      </c>
      <c r="V165" s="35">
        <f t="shared" si="176"/>
        <v>110</v>
      </c>
      <c r="W165" s="35">
        <f t="shared" si="177"/>
        <v>0</v>
      </c>
      <c r="X165" s="34">
        <f t="shared" si="178"/>
        <v>560.24</v>
      </c>
      <c r="Y165" s="34">
        <f t="shared" si="179"/>
        <v>1871.36</v>
      </c>
      <c r="Z165" s="34"/>
      <c r="AA165" s="45" t="s">
        <v>43</v>
      </c>
      <c r="AB165" s="46">
        <f t="shared" ref="AB165:AH165" si="209">K165+R165</f>
        <v>47.05</v>
      </c>
      <c r="AC165" s="46">
        <f t="shared" si="209"/>
        <v>940.93</v>
      </c>
      <c r="AD165" s="46">
        <f t="shared" si="209"/>
        <v>624.18</v>
      </c>
      <c r="AE165" s="46">
        <f t="shared" si="209"/>
        <v>39.2</v>
      </c>
      <c r="AF165" s="46">
        <f t="shared" si="209"/>
        <v>220</v>
      </c>
      <c r="AG165" s="46">
        <f t="shared" si="209"/>
        <v>0</v>
      </c>
      <c r="AH165" s="46">
        <f t="shared" si="209"/>
        <v>1871.36</v>
      </c>
      <c r="AI165" s="45" t="s">
        <v>33</v>
      </c>
    </row>
    <row r="166" s="15" customFormat="1" ht="16" customHeight="1" spans="1:35">
      <c r="A166" s="33">
        <f t="shared" si="164"/>
        <v>163</v>
      </c>
      <c r="B166" s="34" t="s">
        <v>454</v>
      </c>
      <c r="C166" s="35" t="s">
        <v>465</v>
      </c>
      <c r="D166" s="36" t="s">
        <v>466</v>
      </c>
      <c r="E166" s="34">
        <v>3920.55</v>
      </c>
      <c r="F166" s="34">
        <v>3920.55</v>
      </c>
      <c r="G166" s="35">
        <v>6241.75</v>
      </c>
      <c r="H166" s="34">
        <v>3920.55</v>
      </c>
      <c r="I166" s="35">
        <v>2200</v>
      </c>
      <c r="J166" s="35"/>
      <c r="K166" s="34">
        <f t="shared" si="165"/>
        <v>47.05</v>
      </c>
      <c r="L166" s="34">
        <f t="shared" si="166"/>
        <v>627.29</v>
      </c>
      <c r="M166" s="35">
        <f t="shared" si="167"/>
        <v>499.34</v>
      </c>
      <c r="N166" s="34">
        <f t="shared" si="168"/>
        <v>27.44</v>
      </c>
      <c r="O166" s="35">
        <f t="shared" si="169"/>
        <v>110</v>
      </c>
      <c r="P166" s="35">
        <f t="shared" si="170"/>
        <v>0</v>
      </c>
      <c r="Q166" s="35">
        <f t="shared" si="171"/>
        <v>1311.12</v>
      </c>
      <c r="R166" s="34">
        <f t="shared" si="172"/>
        <v>0</v>
      </c>
      <c r="S166" s="34">
        <f t="shared" si="173"/>
        <v>313.64</v>
      </c>
      <c r="T166" s="35">
        <f t="shared" si="174"/>
        <v>124.84</v>
      </c>
      <c r="U166" s="34">
        <f t="shared" si="175"/>
        <v>11.76</v>
      </c>
      <c r="V166" s="35">
        <f t="shared" si="176"/>
        <v>110</v>
      </c>
      <c r="W166" s="35">
        <f t="shared" si="177"/>
        <v>0</v>
      </c>
      <c r="X166" s="34">
        <f t="shared" si="178"/>
        <v>560.24</v>
      </c>
      <c r="Y166" s="34">
        <f t="shared" si="179"/>
        <v>1871.36</v>
      </c>
      <c r="Z166" s="34"/>
      <c r="AA166" s="45" t="s">
        <v>44</v>
      </c>
      <c r="AB166" s="46">
        <f t="shared" ref="AB166:AH166" si="210">K166+R166</f>
        <v>47.05</v>
      </c>
      <c r="AC166" s="46">
        <f t="shared" si="210"/>
        <v>940.93</v>
      </c>
      <c r="AD166" s="46">
        <f t="shared" si="210"/>
        <v>624.18</v>
      </c>
      <c r="AE166" s="46">
        <f t="shared" si="210"/>
        <v>39.2</v>
      </c>
      <c r="AF166" s="46">
        <f t="shared" si="210"/>
        <v>220</v>
      </c>
      <c r="AG166" s="46">
        <f t="shared" si="210"/>
        <v>0</v>
      </c>
      <c r="AH166" s="46">
        <f t="shared" si="210"/>
        <v>1871.36</v>
      </c>
      <c r="AI166" s="45" t="s">
        <v>33</v>
      </c>
    </row>
    <row r="167" s="15" customFormat="1" ht="16" customHeight="1" spans="1:35">
      <c r="A167" s="33">
        <f t="shared" si="164"/>
        <v>164</v>
      </c>
      <c r="B167" s="34" t="s">
        <v>454</v>
      </c>
      <c r="C167" s="35" t="s">
        <v>467</v>
      </c>
      <c r="D167" s="36" t="s">
        <v>468</v>
      </c>
      <c r="E167" s="34">
        <v>3920.55</v>
      </c>
      <c r="F167" s="34">
        <v>3920.55</v>
      </c>
      <c r="G167" s="35">
        <v>6241.75</v>
      </c>
      <c r="H167" s="34">
        <v>3920.55</v>
      </c>
      <c r="I167" s="35">
        <v>2200</v>
      </c>
      <c r="J167" s="35"/>
      <c r="K167" s="34">
        <f t="shared" si="165"/>
        <v>47.05</v>
      </c>
      <c r="L167" s="34">
        <f t="shared" si="166"/>
        <v>627.29</v>
      </c>
      <c r="M167" s="35">
        <f t="shared" si="167"/>
        <v>499.34</v>
      </c>
      <c r="N167" s="34">
        <f t="shared" si="168"/>
        <v>27.44</v>
      </c>
      <c r="O167" s="35">
        <f t="shared" si="169"/>
        <v>110</v>
      </c>
      <c r="P167" s="35">
        <f t="shared" si="170"/>
        <v>0</v>
      </c>
      <c r="Q167" s="35">
        <f t="shared" si="171"/>
        <v>1311.12</v>
      </c>
      <c r="R167" s="34">
        <f t="shared" si="172"/>
        <v>0</v>
      </c>
      <c r="S167" s="34">
        <f t="shared" si="173"/>
        <v>313.64</v>
      </c>
      <c r="T167" s="35">
        <f t="shared" si="174"/>
        <v>124.84</v>
      </c>
      <c r="U167" s="34">
        <f t="shared" si="175"/>
        <v>11.76</v>
      </c>
      <c r="V167" s="35">
        <f t="shared" si="176"/>
        <v>110</v>
      </c>
      <c r="W167" s="35">
        <f t="shared" si="177"/>
        <v>0</v>
      </c>
      <c r="X167" s="34">
        <f t="shared" si="178"/>
        <v>560.24</v>
      </c>
      <c r="Y167" s="34">
        <f t="shared" si="179"/>
        <v>1871.36</v>
      </c>
      <c r="Z167" s="34"/>
      <c r="AA167" s="45" t="s">
        <v>43</v>
      </c>
      <c r="AB167" s="46">
        <f t="shared" ref="AB167:AH167" si="211">K167+R167</f>
        <v>47.05</v>
      </c>
      <c r="AC167" s="46">
        <f t="shared" si="211"/>
        <v>940.93</v>
      </c>
      <c r="AD167" s="46">
        <f t="shared" si="211"/>
        <v>624.18</v>
      </c>
      <c r="AE167" s="46">
        <f t="shared" si="211"/>
        <v>39.2</v>
      </c>
      <c r="AF167" s="46">
        <f t="shared" si="211"/>
        <v>220</v>
      </c>
      <c r="AG167" s="46">
        <f t="shared" si="211"/>
        <v>0</v>
      </c>
      <c r="AH167" s="46">
        <f t="shared" si="211"/>
        <v>1871.36</v>
      </c>
      <c r="AI167" s="45" t="s">
        <v>33</v>
      </c>
    </row>
    <row r="168" s="15" customFormat="1" ht="16" customHeight="1" spans="1:35">
      <c r="A168" s="33">
        <f t="shared" si="164"/>
        <v>165</v>
      </c>
      <c r="B168" s="34" t="s">
        <v>111</v>
      </c>
      <c r="C168" s="35" t="s">
        <v>469</v>
      </c>
      <c r="D168" s="36" t="s">
        <v>470</v>
      </c>
      <c r="E168" s="34">
        <v>3920.55</v>
      </c>
      <c r="F168" s="34">
        <v>3920.55</v>
      </c>
      <c r="G168" s="35">
        <v>6241.75</v>
      </c>
      <c r="H168" s="34">
        <v>3920.55</v>
      </c>
      <c r="I168" s="35">
        <v>3180</v>
      </c>
      <c r="J168" s="35"/>
      <c r="K168" s="34">
        <f t="shared" si="165"/>
        <v>47.05</v>
      </c>
      <c r="L168" s="34">
        <f t="shared" si="166"/>
        <v>627.29</v>
      </c>
      <c r="M168" s="35">
        <f t="shared" si="167"/>
        <v>499.34</v>
      </c>
      <c r="N168" s="34">
        <f t="shared" si="168"/>
        <v>27.44</v>
      </c>
      <c r="O168" s="35">
        <f t="shared" si="169"/>
        <v>159</v>
      </c>
      <c r="P168" s="35">
        <f t="shared" si="170"/>
        <v>0</v>
      </c>
      <c r="Q168" s="35">
        <f t="shared" si="171"/>
        <v>1360.12</v>
      </c>
      <c r="R168" s="34">
        <f t="shared" si="172"/>
        <v>0</v>
      </c>
      <c r="S168" s="34">
        <f t="shared" si="173"/>
        <v>313.64</v>
      </c>
      <c r="T168" s="35">
        <f t="shared" si="174"/>
        <v>124.84</v>
      </c>
      <c r="U168" s="34">
        <f t="shared" si="175"/>
        <v>11.76</v>
      </c>
      <c r="V168" s="35">
        <f t="shared" si="176"/>
        <v>159</v>
      </c>
      <c r="W168" s="35">
        <f t="shared" si="177"/>
        <v>0</v>
      </c>
      <c r="X168" s="34">
        <f t="shared" si="178"/>
        <v>609.24</v>
      </c>
      <c r="Y168" s="34">
        <f t="shared" si="179"/>
        <v>1969.36</v>
      </c>
      <c r="Z168" s="34"/>
      <c r="AA168" s="45" t="s">
        <v>75</v>
      </c>
      <c r="AB168" s="46">
        <f t="shared" ref="AB168:AH168" si="212">K168+R168</f>
        <v>47.05</v>
      </c>
      <c r="AC168" s="46">
        <f t="shared" si="212"/>
        <v>940.93</v>
      </c>
      <c r="AD168" s="46">
        <f t="shared" si="212"/>
        <v>624.18</v>
      </c>
      <c r="AE168" s="46">
        <f t="shared" si="212"/>
        <v>39.2</v>
      </c>
      <c r="AF168" s="46">
        <f t="shared" si="212"/>
        <v>318</v>
      </c>
      <c r="AG168" s="46">
        <f t="shared" si="212"/>
        <v>0</v>
      </c>
      <c r="AH168" s="46">
        <f t="shared" si="212"/>
        <v>1969.36</v>
      </c>
      <c r="AI168" s="45" t="s">
        <v>33</v>
      </c>
    </row>
    <row r="169" s="15" customFormat="1" ht="16" customHeight="1" spans="1:35">
      <c r="A169" s="33">
        <f t="shared" si="164"/>
        <v>166</v>
      </c>
      <c r="B169" s="34" t="s">
        <v>454</v>
      </c>
      <c r="C169" s="35" t="s">
        <v>471</v>
      </c>
      <c r="D169" s="36" t="s">
        <v>472</v>
      </c>
      <c r="E169" s="34">
        <v>3920.55</v>
      </c>
      <c r="F169" s="34">
        <v>3920.55</v>
      </c>
      <c r="G169" s="35">
        <v>6241.75</v>
      </c>
      <c r="H169" s="34">
        <v>3920.55</v>
      </c>
      <c r="I169" s="35">
        <v>2200</v>
      </c>
      <c r="J169" s="35"/>
      <c r="K169" s="34">
        <f t="shared" si="165"/>
        <v>47.05</v>
      </c>
      <c r="L169" s="34">
        <f t="shared" si="166"/>
        <v>627.29</v>
      </c>
      <c r="M169" s="35">
        <f t="shared" si="167"/>
        <v>499.34</v>
      </c>
      <c r="N169" s="34">
        <f t="shared" si="168"/>
        <v>27.44</v>
      </c>
      <c r="O169" s="35">
        <f t="shared" si="169"/>
        <v>110</v>
      </c>
      <c r="P169" s="35">
        <f t="shared" si="170"/>
        <v>0</v>
      </c>
      <c r="Q169" s="35">
        <f t="shared" si="171"/>
        <v>1311.12</v>
      </c>
      <c r="R169" s="34">
        <f t="shared" si="172"/>
        <v>0</v>
      </c>
      <c r="S169" s="34">
        <f t="shared" si="173"/>
        <v>313.64</v>
      </c>
      <c r="T169" s="35">
        <f t="shared" si="174"/>
        <v>124.84</v>
      </c>
      <c r="U169" s="34">
        <f t="shared" si="175"/>
        <v>11.76</v>
      </c>
      <c r="V169" s="35">
        <f t="shared" si="176"/>
        <v>110</v>
      </c>
      <c r="W169" s="35">
        <f t="shared" si="177"/>
        <v>0</v>
      </c>
      <c r="X169" s="34">
        <f t="shared" si="178"/>
        <v>560.24</v>
      </c>
      <c r="Y169" s="34">
        <f t="shared" si="179"/>
        <v>1871.36</v>
      </c>
      <c r="Z169" s="34"/>
      <c r="AA169" s="45" t="s">
        <v>43</v>
      </c>
      <c r="AB169" s="46">
        <f t="shared" ref="AB169:AH169" si="213">K169+R169</f>
        <v>47.05</v>
      </c>
      <c r="AC169" s="46">
        <f t="shared" si="213"/>
        <v>940.93</v>
      </c>
      <c r="AD169" s="46">
        <f t="shared" si="213"/>
        <v>624.18</v>
      </c>
      <c r="AE169" s="46">
        <f t="shared" si="213"/>
        <v>39.2</v>
      </c>
      <c r="AF169" s="46">
        <f t="shared" si="213"/>
        <v>220</v>
      </c>
      <c r="AG169" s="46">
        <f t="shared" si="213"/>
        <v>0</v>
      </c>
      <c r="AH169" s="46">
        <f t="shared" si="213"/>
        <v>1871.36</v>
      </c>
      <c r="AI169" s="45" t="s">
        <v>33</v>
      </c>
    </row>
    <row r="170" s="15" customFormat="1" ht="16" customHeight="1" spans="1:35">
      <c r="A170" s="33">
        <f t="shared" si="164"/>
        <v>167</v>
      </c>
      <c r="B170" s="34" t="s">
        <v>454</v>
      </c>
      <c r="C170" s="35" t="s">
        <v>473</v>
      </c>
      <c r="D170" s="36" t="s">
        <v>474</v>
      </c>
      <c r="E170" s="34">
        <v>3920.55</v>
      </c>
      <c r="F170" s="34">
        <v>3920.55</v>
      </c>
      <c r="G170" s="35">
        <v>6241.75</v>
      </c>
      <c r="H170" s="34">
        <v>3920.55</v>
      </c>
      <c r="I170" s="35">
        <v>2200</v>
      </c>
      <c r="J170" s="35"/>
      <c r="K170" s="34">
        <f t="shared" si="165"/>
        <v>47.05</v>
      </c>
      <c r="L170" s="34">
        <f t="shared" si="166"/>
        <v>627.29</v>
      </c>
      <c r="M170" s="35">
        <f t="shared" si="167"/>
        <v>499.34</v>
      </c>
      <c r="N170" s="34">
        <f t="shared" si="168"/>
        <v>27.44</v>
      </c>
      <c r="O170" s="35">
        <f t="shared" si="169"/>
        <v>110</v>
      </c>
      <c r="P170" s="35">
        <f t="shared" si="170"/>
        <v>0</v>
      </c>
      <c r="Q170" s="35">
        <f t="shared" si="171"/>
        <v>1311.12</v>
      </c>
      <c r="R170" s="34">
        <f t="shared" si="172"/>
        <v>0</v>
      </c>
      <c r="S170" s="34">
        <f t="shared" si="173"/>
        <v>313.64</v>
      </c>
      <c r="T170" s="35">
        <f t="shared" si="174"/>
        <v>124.84</v>
      </c>
      <c r="U170" s="34">
        <f t="shared" si="175"/>
        <v>11.76</v>
      </c>
      <c r="V170" s="35">
        <f t="shared" si="176"/>
        <v>110</v>
      </c>
      <c r="W170" s="35">
        <f t="shared" si="177"/>
        <v>0</v>
      </c>
      <c r="X170" s="34">
        <f t="shared" si="178"/>
        <v>560.24</v>
      </c>
      <c r="Y170" s="34">
        <f t="shared" si="179"/>
        <v>1871.36</v>
      </c>
      <c r="Z170" s="34"/>
      <c r="AA170" s="45" t="s">
        <v>43</v>
      </c>
      <c r="AB170" s="46">
        <f t="shared" ref="AB170:AH170" si="214">K170+R170</f>
        <v>47.05</v>
      </c>
      <c r="AC170" s="46">
        <f t="shared" si="214"/>
        <v>940.93</v>
      </c>
      <c r="AD170" s="46">
        <f t="shared" si="214"/>
        <v>624.18</v>
      </c>
      <c r="AE170" s="46">
        <f t="shared" si="214"/>
        <v>39.2</v>
      </c>
      <c r="AF170" s="46">
        <f t="shared" si="214"/>
        <v>220</v>
      </c>
      <c r="AG170" s="46">
        <f t="shared" si="214"/>
        <v>0</v>
      </c>
      <c r="AH170" s="46">
        <f t="shared" si="214"/>
        <v>1871.36</v>
      </c>
      <c r="AI170" s="45" t="s">
        <v>33</v>
      </c>
    </row>
    <row r="171" s="15" customFormat="1" ht="16" customHeight="1" spans="1:35">
      <c r="A171" s="33">
        <f t="shared" si="164"/>
        <v>168</v>
      </c>
      <c r="B171" s="34" t="s">
        <v>454</v>
      </c>
      <c r="C171" s="35" t="s">
        <v>475</v>
      </c>
      <c r="D171" s="36" t="s">
        <v>476</v>
      </c>
      <c r="E171" s="34">
        <v>3920.55</v>
      </c>
      <c r="F171" s="34">
        <v>3920.55</v>
      </c>
      <c r="G171" s="35">
        <v>6241.75</v>
      </c>
      <c r="H171" s="34">
        <v>3920.55</v>
      </c>
      <c r="I171" s="35">
        <v>2200</v>
      </c>
      <c r="J171" s="35"/>
      <c r="K171" s="34">
        <f t="shared" si="165"/>
        <v>47.05</v>
      </c>
      <c r="L171" s="34">
        <f t="shared" si="166"/>
        <v>627.29</v>
      </c>
      <c r="M171" s="35">
        <f t="shared" si="167"/>
        <v>499.34</v>
      </c>
      <c r="N171" s="34">
        <f t="shared" si="168"/>
        <v>27.44</v>
      </c>
      <c r="O171" s="35">
        <f t="shared" si="169"/>
        <v>110</v>
      </c>
      <c r="P171" s="35">
        <f t="shared" si="170"/>
        <v>0</v>
      </c>
      <c r="Q171" s="35">
        <f t="shared" si="171"/>
        <v>1311.12</v>
      </c>
      <c r="R171" s="34">
        <f t="shared" si="172"/>
        <v>0</v>
      </c>
      <c r="S171" s="34">
        <f t="shared" si="173"/>
        <v>313.64</v>
      </c>
      <c r="T171" s="35">
        <f t="shared" si="174"/>
        <v>124.84</v>
      </c>
      <c r="U171" s="34">
        <f t="shared" si="175"/>
        <v>11.76</v>
      </c>
      <c r="V171" s="35">
        <f t="shared" si="176"/>
        <v>110</v>
      </c>
      <c r="W171" s="35">
        <f t="shared" si="177"/>
        <v>0</v>
      </c>
      <c r="X171" s="34">
        <f t="shared" si="178"/>
        <v>560.24</v>
      </c>
      <c r="Y171" s="34">
        <f t="shared" si="179"/>
        <v>1871.36</v>
      </c>
      <c r="Z171" s="34"/>
      <c r="AA171" s="45" t="s">
        <v>43</v>
      </c>
      <c r="AB171" s="46">
        <f t="shared" ref="AB171:AH171" si="215">K171+R171</f>
        <v>47.05</v>
      </c>
      <c r="AC171" s="46">
        <f t="shared" si="215"/>
        <v>940.93</v>
      </c>
      <c r="AD171" s="46">
        <f t="shared" si="215"/>
        <v>624.18</v>
      </c>
      <c r="AE171" s="46">
        <f t="shared" si="215"/>
        <v>39.2</v>
      </c>
      <c r="AF171" s="46">
        <f t="shared" si="215"/>
        <v>220</v>
      </c>
      <c r="AG171" s="46">
        <f t="shared" si="215"/>
        <v>0</v>
      </c>
      <c r="AH171" s="46">
        <f t="shared" si="215"/>
        <v>1871.36</v>
      </c>
      <c r="AI171" s="45" t="s">
        <v>33</v>
      </c>
    </row>
    <row r="172" s="15" customFormat="1" ht="16" customHeight="1" spans="1:35">
      <c r="A172" s="33">
        <f t="shared" si="164"/>
        <v>169</v>
      </c>
      <c r="B172" s="34" t="s">
        <v>454</v>
      </c>
      <c r="C172" s="35" t="s">
        <v>477</v>
      </c>
      <c r="D172" s="36" t="s">
        <v>478</v>
      </c>
      <c r="E172" s="34">
        <v>3920.55</v>
      </c>
      <c r="F172" s="34">
        <v>3920.55</v>
      </c>
      <c r="G172" s="35">
        <v>6241.75</v>
      </c>
      <c r="H172" s="34">
        <v>3920.55</v>
      </c>
      <c r="I172" s="35">
        <v>2200</v>
      </c>
      <c r="J172" s="35"/>
      <c r="K172" s="34">
        <f t="shared" si="165"/>
        <v>47.05</v>
      </c>
      <c r="L172" s="34">
        <f t="shared" si="166"/>
        <v>627.29</v>
      </c>
      <c r="M172" s="35">
        <f t="shared" si="167"/>
        <v>499.34</v>
      </c>
      <c r="N172" s="34">
        <f t="shared" si="168"/>
        <v>27.44</v>
      </c>
      <c r="O172" s="35">
        <f t="shared" si="169"/>
        <v>110</v>
      </c>
      <c r="P172" s="35">
        <f t="shared" si="170"/>
        <v>0</v>
      </c>
      <c r="Q172" s="35">
        <f t="shared" si="171"/>
        <v>1311.12</v>
      </c>
      <c r="R172" s="34">
        <f t="shared" si="172"/>
        <v>0</v>
      </c>
      <c r="S172" s="34">
        <f t="shared" si="173"/>
        <v>313.64</v>
      </c>
      <c r="T172" s="35">
        <f t="shared" si="174"/>
        <v>124.84</v>
      </c>
      <c r="U172" s="34">
        <f t="shared" si="175"/>
        <v>11.76</v>
      </c>
      <c r="V172" s="35">
        <f t="shared" si="176"/>
        <v>110</v>
      </c>
      <c r="W172" s="35">
        <f t="shared" si="177"/>
        <v>0</v>
      </c>
      <c r="X172" s="34">
        <f t="shared" si="178"/>
        <v>560.24</v>
      </c>
      <c r="Y172" s="34">
        <f t="shared" si="179"/>
        <v>1871.36</v>
      </c>
      <c r="Z172" s="34"/>
      <c r="AA172" s="45" t="s">
        <v>43</v>
      </c>
      <c r="AB172" s="46">
        <f t="shared" ref="AB172:AH172" si="216">K172+R172</f>
        <v>47.05</v>
      </c>
      <c r="AC172" s="46">
        <f t="shared" si="216"/>
        <v>940.93</v>
      </c>
      <c r="AD172" s="46">
        <f t="shared" si="216"/>
        <v>624.18</v>
      </c>
      <c r="AE172" s="46">
        <f t="shared" si="216"/>
        <v>39.2</v>
      </c>
      <c r="AF172" s="46">
        <f t="shared" si="216"/>
        <v>220</v>
      </c>
      <c r="AG172" s="46">
        <f t="shared" si="216"/>
        <v>0</v>
      </c>
      <c r="AH172" s="46">
        <f t="shared" si="216"/>
        <v>1871.36</v>
      </c>
      <c r="AI172" s="45" t="s">
        <v>33</v>
      </c>
    </row>
    <row r="173" s="15" customFormat="1" ht="16" customHeight="1" spans="1:35">
      <c r="A173" s="33">
        <f t="shared" si="164"/>
        <v>170</v>
      </c>
      <c r="B173" s="34" t="s">
        <v>454</v>
      </c>
      <c r="C173" s="35" t="s">
        <v>479</v>
      </c>
      <c r="D173" s="36" t="s">
        <v>480</v>
      </c>
      <c r="E173" s="34">
        <v>3920.55</v>
      </c>
      <c r="F173" s="34">
        <v>3920.55</v>
      </c>
      <c r="G173" s="35">
        <v>6241.75</v>
      </c>
      <c r="H173" s="34">
        <v>3920.55</v>
      </c>
      <c r="I173" s="35">
        <v>2200</v>
      </c>
      <c r="J173" s="35"/>
      <c r="K173" s="34">
        <f t="shared" si="165"/>
        <v>47.05</v>
      </c>
      <c r="L173" s="34">
        <f t="shared" si="166"/>
        <v>627.29</v>
      </c>
      <c r="M173" s="35">
        <f t="shared" si="167"/>
        <v>499.34</v>
      </c>
      <c r="N173" s="34">
        <f t="shared" si="168"/>
        <v>27.44</v>
      </c>
      <c r="O173" s="35">
        <f t="shared" si="169"/>
        <v>110</v>
      </c>
      <c r="P173" s="35">
        <f t="shared" si="170"/>
        <v>0</v>
      </c>
      <c r="Q173" s="35">
        <f t="shared" si="171"/>
        <v>1311.12</v>
      </c>
      <c r="R173" s="34">
        <f t="shared" si="172"/>
        <v>0</v>
      </c>
      <c r="S173" s="34">
        <f t="shared" si="173"/>
        <v>313.64</v>
      </c>
      <c r="T173" s="35">
        <f t="shared" si="174"/>
        <v>124.84</v>
      </c>
      <c r="U173" s="34">
        <f t="shared" si="175"/>
        <v>11.76</v>
      </c>
      <c r="V173" s="35">
        <f t="shared" si="176"/>
        <v>110</v>
      </c>
      <c r="W173" s="35">
        <f t="shared" si="177"/>
        <v>0</v>
      </c>
      <c r="X173" s="34">
        <f t="shared" si="178"/>
        <v>560.24</v>
      </c>
      <c r="Y173" s="34">
        <f t="shared" si="179"/>
        <v>1871.36</v>
      </c>
      <c r="Z173" s="34"/>
      <c r="AA173" s="45" t="s">
        <v>44</v>
      </c>
      <c r="AB173" s="46">
        <f t="shared" ref="AB173:AH173" si="217">K173+R173</f>
        <v>47.05</v>
      </c>
      <c r="AC173" s="46">
        <f t="shared" si="217"/>
        <v>940.93</v>
      </c>
      <c r="AD173" s="46">
        <f t="shared" si="217"/>
        <v>624.18</v>
      </c>
      <c r="AE173" s="46">
        <f t="shared" si="217"/>
        <v>39.2</v>
      </c>
      <c r="AF173" s="46">
        <f t="shared" si="217"/>
        <v>220</v>
      </c>
      <c r="AG173" s="46">
        <f t="shared" si="217"/>
        <v>0</v>
      </c>
      <c r="AH173" s="46">
        <f t="shared" si="217"/>
        <v>1871.36</v>
      </c>
      <c r="AI173" s="45" t="s">
        <v>33</v>
      </c>
    </row>
    <row r="174" s="15" customFormat="1" ht="16" customHeight="1" spans="1:35">
      <c r="A174" s="33">
        <f t="shared" si="164"/>
        <v>171</v>
      </c>
      <c r="B174" s="34" t="s">
        <v>454</v>
      </c>
      <c r="C174" s="35" t="s">
        <v>481</v>
      </c>
      <c r="D174" s="36" t="s">
        <v>482</v>
      </c>
      <c r="E174" s="34">
        <v>3920.55</v>
      </c>
      <c r="F174" s="34">
        <v>3920.55</v>
      </c>
      <c r="G174" s="35">
        <v>6241.75</v>
      </c>
      <c r="H174" s="34">
        <v>3920.55</v>
      </c>
      <c r="I174" s="35">
        <v>2200</v>
      </c>
      <c r="J174" s="35"/>
      <c r="K174" s="34">
        <f t="shared" si="165"/>
        <v>47.05</v>
      </c>
      <c r="L174" s="34">
        <f t="shared" si="166"/>
        <v>627.29</v>
      </c>
      <c r="M174" s="35">
        <f t="shared" si="167"/>
        <v>499.34</v>
      </c>
      <c r="N174" s="34">
        <f t="shared" si="168"/>
        <v>27.44</v>
      </c>
      <c r="O174" s="35">
        <f t="shared" si="169"/>
        <v>110</v>
      </c>
      <c r="P174" s="35">
        <f t="shared" si="170"/>
        <v>0</v>
      </c>
      <c r="Q174" s="35">
        <f t="shared" si="171"/>
        <v>1311.12</v>
      </c>
      <c r="R174" s="34">
        <f t="shared" si="172"/>
        <v>0</v>
      </c>
      <c r="S174" s="34">
        <f t="shared" si="173"/>
        <v>313.64</v>
      </c>
      <c r="T174" s="35">
        <f t="shared" si="174"/>
        <v>124.84</v>
      </c>
      <c r="U174" s="34">
        <f t="shared" si="175"/>
        <v>11.76</v>
      </c>
      <c r="V174" s="35">
        <f t="shared" si="176"/>
        <v>110</v>
      </c>
      <c r="W174" s="35">
        <f t="shared" si="177"/>
        <v>0</v>
      </c>
      <c r="X174" s="34">
        <f t="shared" si="178"/>
        <v>560.24</v>
      </c>
      <c r="Y174" s="34">
        <f t="shared" si="179"/>
        <v>1871.36</v>
      </c>
      <c r="Z174" s="34"/>
      <c r="AA174" s="45" t="s">
        <v>46</v>
      </c>
      <c r="AB174" s="46">
        <f t="shared" ref="AB174:AH174" si="218">K174+R174</f>
        <v>47.05</v>
      </c>
      <c r="AC174" s="46">
        <f t="shared" si="218"/>
        <v>940.93</v>
      </c>
      <c r="AD174" s="46">
        <f t="shared" si="218"/>
        <v>624.18</v>
      </c>
      <c r="AE174" s="46">
        <f t="shared" si="218"/>
        <v>39.2</v>
      </c>
      <c r="AF174" s="46">
        <f t="shared" si="218"/>
        <v>220</v>
      </c>
      <c r="AG174" s="46">
        <f t="shared" si="218"/>
        <v>0</v>
      </c>
      <c r="AH174" s="46">
        <f t="shared" si="218"/>
        <v>1871.36</v>
      </c>
      <c r="AI174" s="45" t="s">
        <v>33</v>
      </c>
    </row>
    <row r="175" s="15" customFormat="1" ht="16" customHeight="1" spans="1:35">
      <c r="A175" s="33">
        <f t="shared" si="164"/>
        <v>172</v>
      </c>
      <c r="B175" s="34" t="s">
        <v>148</v>
      </c>
      <c r="C175" s="35" t="s">
        <v>483</v>
      </c>
      <c r="D175" s="36" t="s">
        <v>484</v>
      </c>
      <c r="E175" s="34">
        <v>3920.55</v>
      </c>
      <c r="F175" s="34">
        <v>3920.55</v>
      </c>
      <c r="G175" s="35">
        <v>6241.75</v>
      </c>
      <c r="H175" s="34">
        <v>3920.55</v>
      </c>
      <c r="I175" s="35">
        <v>3180</v>
      </c>
      <c r="J175" s="35"/>
      <c r="K175" s="34">
        <f t="shared" si="165"/>
        <v>47.05</v>
      </c>
      <c r="L175" s="34">
        <f t="shared" si="166"/>
        <v>627.29</v>
      </c>
      <c r="M175" s="35">
        <f t="shared" si="167"/>
        <v>499.34</v>
      </c>
      <c r="N175" s="34">
        <f t="shared" si="168"/>
        <v>27.44</v>
      </c>
      <c r="O175" s="35">
        <f t="shared" si="169"/>
        <v>159</v>
      </c>
      <c r="P175" s="35">
        <f t="shared" si="170"/>
        <v>0</v>
      </c>
      <c r="Q175" s="35">
        <f t="shared" si="171"/>
        <v>1360.12</v>
      </c>
      <c r="R175" s="34">
        <f t="shared" si="172"/>
        <v>0</v>
      </c>
      <c r="S175" s="34">
        <f t="shared" si="173"/>
        <v>313.64</v>
      </c>
      <c r="T175" s="35">
        <f t="shared" si="174"/>
        <v>124.84</v>
      </c>
      <c r="U175" s="34">
        <f t="shared" si="175"/>
        <v>11.76</v>
      </c>
      <c r="V175" s="35">
        <f t="shared" si="176"/>
        <v>159</v>
      </c>
      <c r="W175" s="35">
        <f t="shared" si="177"/>
        <v>0</v>
      </c>
      <c r="X175" s="34">
        <f t="shared" si="178"/>
        <v>609.24</v>
      </c>
      <c r="Y175" s="34">
        <f t="shared" si="179"/>
        <v>1969.36</v>
      </c>
      <c r="Z175" s="34"/>
      <c r="AA175" s="45" t="s">
        <v>52</v>
      </c>
      <c r="AB175" s="46">
        <f t="shared" ref="AB175:AH175" si="219">K175+R175</f>
        <v>47.05</v>
      </c>
      <c r="AC175" s="46">
        <f t="shared" si="219"/>
        <v>940.93</v>
      </c>
      <c r="AD175" s="46">
        <f t="shared" si="219"/>
        <v>624.18</v>
      </c>
      <c r="AE175" s="46">
        <f t="shared" si="219"/>
        <v>39.2</v>
      </c>
      <c r="AF175" s="46">
        <f t="shared" si="219"/>
        <v>318</v>
      </c>
      <c r="AG175" s="46">
        <f t="shared" si="219"/>
        <v>0</v>
      </c>
      <c r="AH175" s="46">
        <f t="shared" si="219"/>
        <v>1969.36</v>
      </c>
      <c r="AI175" s="45" t="s">
        <v>36</v>
      </c>
    </row>
    <row r="176" s="15" customFormat="1" ht="16" customHeight="1" spans="1:35">
      <c r="A176" s="33">
        <f t="shared" si="164"/>
        <v>173</v>
      </c>
      <c r="B176" s="34" t="s">
        <v>184</v>
      </c>
      <c r="C176" s="35" t="s">
        <v>485</v>
      </c>
      <c r="D176" s="36" t="s">
        <v>486</v>
      </c>
      <c r="E176" s="34">
        <v>3920.55</v>
      </c>
      <c r="F176" s="34">
        <v>3920.55</v>
      </c>
      <c r="G176" s="35">
        <v>6241.75</v>
      </c>
      <c r="H176" s="34">
        <v>3920.55</v>
      </c>
      <c r="I176" s="35">
        <v>2200</v>
      </c>
      <c r="J176" s="35"/>
      <c r="K176" s="34">
        <f t="shared" si="165"/>
        <v>47.05</v>
      </c>
      <c r="L176" s="34">
        <f t="shared" si="166"/>
        <v>627.29</v>
      </c>
      <c r="M176" s="35">
        <f t="shared" si="167"/>
        <v>499.34</v>
      </c>
      <c r="N176" s="34">
        <f t="shared" si="168"/>
        <v>27.44</v>
      </c>
      <c r="O176" s="35">
        <f t="shared" si="169"/>
        <v>110</v>
      </c>
      <c r="P176" s="35">
        <f t="shared" si="170"/>
        <v>0</v>
      </c>
      <c r="Q176" s="35">
        <f t="shared" si="171"/>
        <v>1311.12</v>
      </c>
      <c r="R176" s="34">
        <f t="shared" si="172"/>
        <v>0</v>
      </c>
      <c r="S176" s="34">
        <f t="shared" si="173"/>
        <v>313.64</v>
      </c>
      <c r="T176" s="35">
        <f t="shared" si="174"/>
        <v>124.84</v>
      </c>
      <c r="U176" s="34">
        <f t="shared" si="175"/>
        <v>11.76</v>
      </c>
      <c r="V176" s="35">
        <f t="shared" si="176"/>
        <v>110</v>
      </c>
      <c r="W176" s="35">
        <f t="shared" si="177"/>
        <v>0</v>
      </c>
      <c r="X176" s="34">
        <f t="shared" si="178"/>
        <v>560.24</v>
      </c>
      <c r="Y176" s="34">
        <f t="shared" si="179"/>
        <v>1871.36</v>
      </c>
      <c r="Z176" s="34"/>
      <c r="AA176" s="45" t="s">
        <v>47</v>
      </c>
      <c r="AB176" s="46">
        <f t="shared" ref="AB176:AH176" si="220">K176+R176</f>
        <v>47.05</v>
      </c>
      <c r="AC176" s="46">
        <f t="shared" si="220"/>
        <v>940.93</v>
      </c>
      <c r="AD176" s="46">
        <f t="shared" si="220"/>
        <v>624.18</v>
      </c>
      <c r="AE176" s="46">
        <f t="shared" si="220"/>
        <v>39.2</v>
      </c>
      <c r="AF176" s="46">
        <f t="shared" si="220"/>
        <v>220</v>
      </c>
      <c r="AG176" s="46">
        <f t="shared" si="220"/>
        <v>0</v>
      </c>
      <c r="AH176" s="46">
        <f t="shared" si="220"/>
        <v>1871.36</v>
      </c>
      <c r="AI176" s="45" t="s">
        <v>33</v>
      </c>
    </row>
    <row r="177" s="15" customFormat="1" ht="16" customHeight="1" spans="1:35">
      <c r="A177" s="33">
        <f t="shared" si="164"/>
        <v>174</v>
      </c>
      <c r="B177" s="34" t="s">
        <v>454</v>
      </c>
      <c r="C177" s="35" t="s">
        <v>487</v>
      </c>
      <c r="D177" s="36" t="s">
        <v>488</v>
      </c>
      <c r="E177" s="34">
        <v>3920.55</v>
      </c>
      <c r="F177" s="34">
        <v>3920.55</v>
      </c>
      <c r="G177" s="35">
        <v>6241.75</v>
      </c>
      <c r="H177" s="34">
        <v>3920.55</v>
      </c>
      <c r="I177" s="35">
        <v>2200</v>
      </c>
      <c r="J177" s="35"/>
      <c r="K177" s="34">
        <f t="shared" si="165"/>
        <v>47.05</v>
      </c>
      <c r="L177" s="34">
        <f t="shared" si="166"/>
        <v>627.29</v>
      </c>
      <c r="M177" s="35">
        <f t="shared" si="167"/>
        <v>499.34</v>
      </c>
      <c r="N177" s="34">
        <f t="shared" si="168"/>
        <v>27.44</v>
      </c>
      <c r="O177" s="35">
        <f t="shared" si="169"/>
        <v>110</v>
      </c>
      <c r="P177" s="35">
        <f t="shared" si="170"/>
        <v>0</v>
      </c>
      <c r="Q177" s="35">
        <f t="shared" si="171"/>
        <v>1311.12</v>
      </c>
      <c r="R177" s="34">
        <f t="shared" si="172"/>
        <v>0</v>
      </c>
      <c r="S177" s="34">
        <f t="shared" si="173"/>
        <v>313.64</v>
      </c>
      <c r="T177" s="35">
        <f t="shared" si="174"/>
        <v>124.84</v>
      </c>
      <c r="U177" s="34">
        <f t="shared" si="175"/>
        <v>11.76</v>
      </c>
      <c r="V177" s="35">
        <f t="shared" si="176"/>
        <v>110</v>
      </c>
      <c r="W177" s="35">
        <f t="shared" si="177"/>
        <v>0</v>
      </c>
      <c r="X177" s="34">
        <f t="shared" si="178"/>
        <v>560.24</v>
      </c>
      <c r="Y177" s="34">
        <f t="shared" si="179"/>
        <v>1871.36</v>
      </c>
      <c r="Z177" s="34"/>
      <c r="AA177" s="45" t="s">
        <v>44</v>
      </c>
      <c r="AB177" s="46">
        <f t="shared" ref="AB177:AH177" si="221">K177+R177</f>
        <v>47.05</v>
      </c>
      <c r="AC177" s="46">
        <f t="shared" si="221"/>
        <v>940.93</v>
      </c>
      <c r="AD177" s="46">
        <f t="shared" si="221"/>
        <v>624.18</v>
      </c>
      <c r="AE177" s="46">
        <f t="shared" si="221"/>
        <v>39.2</v>
      </c>
      <c r="AF177" s="46">
        <f t="shared" si="221"/>
        <v>220</v>
      </c>
      <c r="AG177" s="46">
        <f t="shared" si="221"/>
        <v>0</v>
      </c>
      <c r="AH177" s="46">
        <f t="shared" si="221"/>
        <v>1871.36</v>
      </c>
      <c r="AI177" s="45" t="s">
        <v>33</v>
      </c>
    </row>
    <row r="178" s="15" customFormat="1" ht="16" customHeight="1" spans="1:35">
      <c r="A178" s="33">
        <f t="shared" si="164"/>
        <v>175</v>
      </c>
      <c r="B178" s="34" t="s">
        <v>454</v>
      </c>
      <c r="C178" s="57" t="s">
        <v>489</v>
      </c>
      <c r="D178" s="36" t="s">
        <v>490</v>
      </c>
      <c r="E178" s="34">
        <v>3920.55</v>
      </c>
      <c r="F178" s="34">
        <v>3920.55</v>
      </c>
      <c r="G178" s="35">
        <v>6241.75</v>
      </c>
      <c r="H178" s="34">
        <v>3920.55</v>
      </c>
      <c r="I178" s="35">
        <v>2200</v>
      </c>
      <c r="J178" s="35"/>
      <c r="K178" s="34">
        <f t="shared" si="165"/>
        <v>47.05</v>
      </c>
      <c r="L178" s="34">
        <f t="shared" si="166"/>
        <v>627.29</v>
      </c>
      <c r="M178" s="35">
        <f t="shared" si="167"/>
        <v>499.34</v>
      </c>
      <c r="N178" s="34">
        <f t="shared" si="168"/>
        <v>27.44</v>
      </c>
      <c r="O178" s="35">
        <f t="shared" si="169"/>
        <v>110</v>
      </c>
      <c r="P178" s="35">
        <f t="shared" si="170"/>
        <v>0</v>
      </c>
      <c r="Q178" s="35">
        <f t="shared" si="171"/>
        <v>1311.12</v>
      </c>
      <c r="R178" s="34">
        <f t="shared" si="172"/>
        <v>0</v>
      </c>
      <c r="S178" s="34">
        <f t="shared" si="173"/>
        <v>313.64</v>
      </c>
      <c r="T178" s="35">
        <f t="shared" si="174"/>
        <v>124.84</v>
      </c>
      <c r="U178" s="34">
        <f t="shared" si="175"/>
        <v>11.76</v>
      </c>
      <c r="V178" s="35">
        <f t="shared" si="176"/>
        <v>110</v>
      </c>
      <c r="W178" s="35">
        <f t="shared" si="177"/>
        <v>0</v>
      </c>
      <c r="X178" s="34">
        <f t="shared" si="178"/>
        <v>560.24</v>
      </c>
      <c r="Y178" s="34">
        <f t="shared" si="179"/>
        <v>1871.36</v>
      </c>
      <c r="Z178" s="34"/>
      <c r="AA178" s="45" t="s">
        <v>46</v>
      </c>
      <c r="AB178" s="46">
        <f t="shared" ref="AB178:AH178" si="222">K178+R178</f>
        <v>47.05</v>
      </c>
      <c r="AC178" s="46">
        <f t="shared" si="222"/>
        <v>940.93</v>
      </c>
      <c r="AD178" s="46">
        <f t="shared" si="222"/>
        <v>624.18</v>
      </c>
      <c r="AE178" s="46">
        <f t="shared" si="222"/>
        <v>39.2</v>
      </c>
      <c r="AF178" s="46">
        <f t="shared" si="222"/>
        <v>220</v>
      </c>
      <c r="AG178" s="46">
        <f t="shared" si="222"/>
        <v>0</v>
      </c>
      <c r="AH178" s="46">
        <f t="shared" si="222"/>
        <v>1871.36</v>
      </c>
      <c r="AI178" s="45" t="s">
        <v>33</v>
      </c>
    </row>
    <row r="179" s="15" customFormat="1" ht="16" customHeight="1" spans="1:35">
      <c r="A179" s="33">
        <f t="shared" si="164"/>
        <v>176</v>
      </c>
      <c r="B179" s="34" t="s">
        <v>41</v>
      </c>
      <c r="C179" s="58" t="s">
        <v>491</v>
      </c>
      <c r="D179" s="36" t="s">
        <v>492</v>
      </c>
      <c r="E179" s="34">
        <v>3920.55</v>
      </c>
      <c r="F179" s="34">
        <v>3920.55</v>
      </c>
      <c r="G179" s="35">
        <v>6241.75</v>
      </c>
      <c r="H179" s="34">
        <v>3920.55</v>
      </c>
      <c r="I179" s="35">
        <v>3180</v>
      </c>
      <c r="J179" s="35"/>
      <c r="K179" s="34">
        <f t="shared" si="165"/>
        <v>47.05</v>
      </c>
      <c r="L179" s="34">
        <f t="shared" si="166"/>
        <v>627.29</v>
      </c>
      <c r="M179" s="35">
        <f t="shared" si="167"/>
        <v>499.34</v>
      </c>
      <c r="N179" s="34">
        <f t="shared" si="168"/>
        <v>27.44</v>
      </c>
      <c r="O179" s="35">
        <f t="shared" si="169"/>
        <v>159</v>
      </c>
      <c r="P179" s="35">
        <f t="shared" si="170"/>
        <v>0</v>
      </c>
      <c r="Q179" s="35">
        <f t="shared" si="171"/>
        <v>1360.12</v>
      </c>
      <c r="R179" s="34">
        <f t="shared" si="172"/>
        <v>0</v>
      </c>
      <c r="S179" s="34">
        <f t="shared" si="173"/>
        <v>313.64</v>
      </c>
      <c r="T179" s="35">
        <f t="shared" si="174"/>
        <v>124.84</v>
      </c>
      <c r="U179" s="34">
        <f t="shared" si="175"/>
        <v>11.76</v>
      </c>
      <c r="V179" s="35">
        <f t="shared" si="176"/>
        <v>159</v>
      </c>
      <c r="W179" s="35">
        <f t="shared" si="177"/>
        <v>0</v>
      </c>
      <c r="X179" s="34">
        <f t="shared" si="178"/>
        <v>609.24</v>
      </c>
      <c r="Y179" s="34">
        <f t="shared" si="179"/>
        <v>1969.36</v>
      </c>
      <c r="Z179" s="34"/>
      <c r="AA179" s="45" t="s">
        <v>41</v>
      </c>
      <c r="AB179" s="46">
        <f t="shared" ref="AB179:AH179" si="223">K179+R179</f>
        <v>47.05</v>
      </c>
      <c r="AC179" s="46">
        <f t="shared" si="223"/>
        <v>940.93</v>
      </c>
      <c r="AD179" s="46">
        <f t="shared" si="223"/>
        <v>624.18</v>
      </c>
      <c r="AE179" s="46">
        <f t="shared" si="223"/>
        <v>39.2</v>
      </c>
      <c r="AF179" s="46">
        <f t="shared" si="223"/>
        <v>318</v>
      </c>
      <c r="AG179" s="46">
        <f t="shared" si="223"/>
        <v>0</v>
      </c>
      <c r="AH179" s="46">
        <f t="shared" si="223"/>
        <v>1969.36</v>
      </c>
      <c r="AI179" s="45" t="s">
        <v>31</v>
      </c>
    </row>
    <row r="180" s="15" customFormat="1" ht="16" customHeight="1" spans="1:35">
      <c r="A180" s="33">
        <f t="shared" si="164"/>
        <v>177</v>
      </c>
      <c r="B180" s="34" t="s">
        <v>111</v>
      </c>
      <c r="C180" s="37" t="s">
        <v>493</v>
      </c>
      <c r="D180" s="38" t="s">
        <v>494</v>
      </c>
      <c r="E180" s="34">
        <v>3920.55</v>
      </c>
      <c r="F180" s="34">
        <v>3920.55</v>
      </c>
      <c r="G180" s="35">
        <v>6241.75</v>
      </c>
      <c r="H180" s="34">
        <v>3920.55</v>
      </c>
      <c r="I180" s="35">
        <v>2200</v>
      </c>
      <c r="J180" s="35"/>
      <c r="K180" s="34">
        <f t="shared" si="165"/>
        <v>47.05</v>
      </c>
      <c r="L180" s="34">
        <f t="shared" si="166"/>
        <v>627.29</v>
      </c>
      <c r="M180" s="35">
        <f t="shared" si="167"/>
        <v>499.34</v>
      </c>
      <c r="N180" s="34">
        <f t="shared" si="168"/>
        <v>27.44</v>
      </c>
      <c r="O180" s="35">
        <f t="shared" si="169"/>
        <v>110</v>
      </c>
      <c r="P180" s="35">
        <f t="shared" si="170"/>
        <v>0</v>
      </c>
      <c r="Q180" s="35">
        <f t="shared" si="171"/>
        <v>1311.12</v>
      </c>
      <c r="R180" s="34">
        <f t="shared" si="172"/>
        <v>0</v>
      </c>
      <c r="S180" s="34">
        <f t="shared" si="173"/>
        <v>313.64</v>
      </c>
      <c r="T180" s="35">
        <f t="shared" si="174"/>
        <v>124.84</v>
      </c>
      <c r="U180" s="34">
        <f t="shared" si="175"/>
        <v>11.76</v>
      </c>
      <c r="V180" s="35">
        <f t="shared" si="176"/>
        <v>110</v>
      </c>
      <c r="W180" s="35">
        <f t="shared" si="177"/>
        <v>0</v>
      </c>
      <c r="X180" s="34">
        <f t="shared" si="178"/>
        <v>560.24</v>
      </c>
      <c r="Y180" s="34">
        <f t="shared" si="179"/>
        <v>1871.36</v>
      </c>
      <c r="Z180" s="34"/>
      <c r="AA180" s="45" t="s">
        <v>66</v>
      </c>
      <c r="AB180" s="46">
        <f t="shared" ref="AB180:AH180" si="224">K180+R180</f>
        <v>47.05</v>
      </c>
      <c r="AC180" s="46">
        <f t="shared" si="224"/>
        <v>940.93</v>
      </c>
      <c r="AD180" s="46">
        <f t="shared" si="224"/>
        <v>624.18</v>
      </c>
      <c r="AE180" s="46">
        <f t="shared" si="224"/>
        <v>39.2</v>
      </c>
      <c r="AF180" s="46">
        <f t="shared" si="224"/>
        <v>220</v>
      </c>
      <c r="AG180" s="46">
        <f t="shared" si="224"/>
        <v>0</v>
      </c>
      <c r="AH180" s="46">
        <f t="shared" si="224"/>
        <v>1871.36</v>
      </c>
      <c r="AI180" s="45" t="s">
        <v>33</v>
      </c>
    </row>
    <row r="181" s="15" customFormat="1" ht="16" customHeight="1" spans="1:35">
      <c r="A181" s="33">
        <f t="shared" si="164"/>
        <v>178</v>
      </c>
      <c r="B181" s="34" t="s">
        <v>148</v>
      </c>
      <c r="C181" s="54" t="s">
        <v>495</v>
      </c>
      <c r="D181" s="38" t="s">
        <v>496</v>
      </c>
      <c r="E181" s="34">
        <v>3920.55</v>
      </c>
      <c r="F181" s="34">
        <v>3920.55</v>
      </c>
      <c r="G181" s="35">
        <v>6241.75</v>
      </c>
      <c r="H181" s="34">
        <v>3920.55</v>
      </c>
      <c r="I181" s="35">
        <v>3180</v>
      </c>
      <c r="J181" s="35"/>
      <c r="K181" s="34">
        <f t="shared" si="165"/>
        <v>47.05</v>
      </c>
      <c r="L181" s="34">
        <f t="shared" si="166"/>
        <v>627.29</v>
      </c>
      <c r="M181" s="35">
        <f t="shared" si="167"/>
        <v>499.34</v>
      </c>
      <c r="N181" s="34">
        <f t="shared" si="168"/>
        <v>27.44</v>
      </c>
      <c r="O181" s="35">
        <f t="shared" si="169"/>
        <v>159</v>
      </c>
      <c r="P181" s="35">
        <f t="shared" si="170"/>
        <v>0</v>
      </c>
      <c r="Q181" s="35">
        <f t="shared" si="171"/>
        <v>1360.12</v>
      </c>
      <c r="R181" s="34">
        <f t="shared" si="172"/>
        <v>0</v>
      </c>
      <c r="S181" s="34">
        <f t="shared" si="173"/>
        <v>313.64</v>
      </c>
      <c r="T181" s="35">
        <f t="shared" si="174"/>
        <v>124.84</v>
      </c>
      <c r="U181" s="34">
        <f t="shared" si="175"/>
        <v>11.76</v>
      </c>
      <c r="V181" s="35">
        <f t="shared" si="176"/>
        <v>159</v>
      </c>
      <c r="W181" s="35">
        <f t="shared" si="177"/>
        <v>0</v>
      </c>
      <c r="X181" s="34">
        <f t="shared" si="178"/>
        <v>609.24</v>
      </c>
      <c r="Y181" s="34">
        <f t="shared" si="179"/>
        <v>1969.36</v>
      </c>
      <c r="Z181" s="34"/>
      <c r="AA181" s="45" t="s">
        <v>52</v>
      </c>
      <c r="AB181" s="46">
        <f t="shared" ref="AB181:AH181" si="225">K181+R181</f>
        <v>47.05</v>
      </c>
      <c r="AC181" s="46">
        <f t="shared" si="225"/>
        <v>940.93</v>
      </c>
      <c r="AD181" s="46">
        <f t="shared" si="225"/>
        <v>624.18</v>
      </c>
      <c r="AE181" s="46">
        <f t="shared" si="225"/>
        <v>39.2</v>
      </c>
      <c r="AF181" s="46">
        <f t="shared" si="225"/>
        <v>318</v>
      </c>
      <c r="AG181" s="46">
        <f t="shared" si="225"/>
        <v>0</v>
      </c>
      <c r="AH181" s="46">
        <f t="shared" si="225"/>
        <v>1969.36</v>
      </c>
      <c r="AI181" s="45" t="s">
        <v>36</v>
      </c>
    </row>
    <row r="182" s="15" customFormat="1" ht="16" customHeight="1" spans="1:35">
      <c r="A182" s="33">
        <f t="shared" si="164"/>
        <v>179</v>
      </c>
      <c r="B182" s="34" t="s">
        <v>148</v>
      </c>
      <c r="C182" s="54" t="s">
        <v>497</v>
      </c>
      <c r="D182" s="38" t="s">
        <v>498</v>
      </c>
      <c r="E182" s="34">
        <v>3920.55</v>
      </c>
      <c r="F182" s="34">
        <v>3920.55</v>
      </c>
      <c r="G182" s="35">
        <v>6241.75</v>
      </c>
      <c r="H182" s="34">
        <v>3920.55</v>
      </c>
      <c r="I182" s="35">
        <v>3180</v>
      </c>
      <c r="J182" s="35"/>
      <c r="K182" s="34">
        <f t="shared" si="165"/>
        <v>47.05</v>
      </c>
      <c r="L182" s="34">
        <f t="shared" si="166"/>
        <v>627.29</v>
      </c>
      <c r="M182" s="35">
        <f t="shared" si="167"/>
        <v>499.34</v>
      </c>
      <c r="N182" s="34">
        <f t="shared" si="168"/>
        <v>27.44</v>
      </c>
      <c r="O182" s="35">
        <f t="shared" si="169"/>
        <v>159</v>
      </c>
      <c r="P182" s="35">
        <f t="shared" si="170"/>
        <v>0</v>
      </c>
      <c r="Q182" s="35">
        <f t="shared" si="171"/>
        <v>1360.12</v>
      </c>
      <c r="R182" s="34">
        <f t="shared" si="172"/>
        <v>0</v>
      </c>
      <c r="S182" s="34">
        <f t="shared" si="173"/>
        <v>313.64</v>
      </c>
      <c r="T182" s="35">
        <f t="shared" si="174"/>
        <v>124.84</v>
      </c>
      <c r="U182" s="34">
        <f t="shared" si="175"/>
        <v>11.76</v>
      </c>
      <c r="V182" s="35">
        <f t="shared" si="176"/>
        <v>159</v>
      </c>
      <c r="W182" s="35">
        <f t="shared" si="177"/>
        <v>0</v>
      </c>
      <c r="X182" s="34">
        <f t="shared" si="178"/>
        <v>609.24</v>
      </c>
      <c r="Y182" s="34">
        <f t="shared" si="179"/>
        <v>1969.36</v>
      </c>
      <c r="Z182" s="34"/>
      <c r="AA182" s="45" t="s">
        <v>52</v>
      </c>
      <c r="AB182" s="46">
        <f t="shared" ref="AB182:AH182" si="226">K182+R182</f>
        <v>47.05</v>
      </c>
      <c r="AC182" s="46">
        <f t="shared" si="226"/>
        <v>940.93</v>
      </c>
      <c r="AD182" s="46">
        <f t="shared" si="226"/>
        <v>624.18</v>
      </c>
      <c r="AE182" s="46">
        <f t="shared" si="226"/>
        <v>39.2</v>
      </c>
      <c r="AF182" s="46">
        <f t="shared" si="226"/>
        <v>318</v>
      </c>
      <c r="AG182" s="46">
        <f t="shared" si="226"/>
        <v>0</v>
      </c>
      <c r="AH182" s="46">
        <f t="shared" si="226"/>
        <v>1969.36</v>
      </c>
      <c r="AI182" s="45" t="s">
        <v>36</v>
      </c>
    </row>
    <row r="183" s="15" customFormat="1" ht="16" customHeight="1" spans="1:35">
      <c r="A183" s="33">
        <f t="shared" si="164"/>
        <v>180</v>
      </c>
      <c r="B183" s="34" t="s">
        <v>190</v>
      </c>
      <c r="C183" s="54" t="s">
        <v>499</v>
      </c>
      <c r="D183" s="38" t="s">
        <v>500</v>
      </c>
      <c r="E183" s="34">
        <v>3920.55</v>
      </c>
      <c r="F183" s="34">
        <v>3920.55</v>
      </c>
      <c r="G183" s="35">
        <v>6241.75</v>
      </c>
      <c r="H183" s="34">
        <v>3920.55</v>
      </c>
      <c r="I183" s="35">
        <v>3180</v>
      </c>
      <c r="J183" s="35"/>
      <c r="K183" s="34">
        <f t="shared" si="165"/>
        <v>47.05</v>
      </c>
      <c r="L183" s="34">
        <f t="shared" si="166"/>
        <v>627.29</v>
      </c>
      <c r="M183" s="35">
        <f t="shared" si="167"/>
        <v>499.34</v>
      </c>
      <c r="N183" s="34">
        <f t="shared" si="168"/>
        <v>27.44</v>
      </c>
      <c r="O183" s="35">
        <f t="shared" si="169"/>
        <v>159</v>
      </c>
      <c r="P183" s="35">
        <f t="shared" si="170"/>
        <v>0</v>
      </c>
      <c r="Q183" s="35">
        <f t="shared" si="171"/>
        <v>1360.12</v>
      </c>
      <c r="R183" s="34">
        <f t="shared" si="172"/>
        <v>0</v>
      </c>
      <c r="S183" s="34">
        <f t="shared" si="173"/>
        <v>313.64</v>
      </c>
      <c r="T183" s="35">
        <f t="shared" si="174"/>
        <v>124.84</v>
      </c>
      <c r="U183" s="34">
        <f t="shared" si="175"/>
        <v>11.76</v>
      </c>
      <c r="V183" s="35">
        <f t="shared" si="176"/>
        <v>159</v>
      </c>
      <c r="W183" s="35">
        <f t="shared" si="177"/>
        <v>0</v>
      </c>
      <c r="X183" s="34">
        <f t="shared" si="178"/>
        <v>609.24</v>
      </c>
      <c r="Y183" s="34">
        <f t="shared" si="179"/>
        <v>1969.36</v>
      </c>
      <c r="Z183" s="34"/>
      <c r="AA183" s="45" t="s">
        <v>68</v>
      </c>
      <c r="AB183" s="46">
        <f t="shared" ref="AB183:AH183" si="227">K183+R183</f>
        <v>47.05</v>
      </c>
      <c r="AC183" s="46">
        <f t="shared" si="227"/>
        <v>940.93</v>
      </c>
      <c r="AD183" s="46">
        <f t="shared" si="227"/>
        <v>624.18</v>
      </c>
      <c r="AE183" s="46">
        <f t="shared" si="227"/>
        <v>39.2</v>
      </c>
      <c r="AF183" s="46">
        <f t="shared" si="227"/>
        <v>318</v>
      </c>
      <c r="AG183" s="46">
        <f t="shared" si="227"/>
        <v>0</v>
      </c>
      <c r="AH183" s="46">
        <f t="shared" si="227"/>
        <v>1969.36</v>
      </c>
      <c r="AI183" s="45" t="s">
        <v>34</v>
      </c>
    </row>
    <row r="184" s="15" customFormat="1" ht="16" customHeight="1" spans="1:35">
      <c r="A184" s="33">
        <f t="shared" si="164"/>
        <v>181</v>
      </c>
      <c r="B184" s="34" t="s">
        <v>167</v>
      </c>
      <c r="C184" s="59" t="s">
        <v>501</v>
      </c>
      <c r="D184" s="193" t="s">
        <v>502</v>
      </c>
      <c r="E184" s="34">
        <v>3920.55</v>
      </c>
      <c r="F184" s="34">
        <v>3920.55</v>
      </c>
      <c r="G184" s="35">
        <v>6241.75</v>
      </c>
      <c r="H184" s="34">
        <v>3920.55</v>
      </c>
      <c r="I184" s="35">
        <v>3180</v>
      </c>
      <c r="J184" s="35"/>
      <c r="K184" s="34">
        <f t="shared" si="165"/>
        <v>47.05</v>
      </c>
      <c r="L184" s="34">
        <f t="shared" si="166"/>
        <v>627.29</v>
      </c>
      <c r="M184" s="35">
        <f t="shared" si="167"/>
        <v>499.34</v>
      </c>
      <c r="N184" s="34">
        <f t="shared" si="168"/>
        <v>27.44</v>
      </c>
      <c r="O184" s="35">
        <f t="shared" si="169"/>
        <v>159</v>
      </c>
      <c r="P184" s="35">
        <f t="shared" si="170"/>
        <v>0</v>
      </c>
      <c r="Q184" s="35">
        <f t="shared" si="171"/>
        <v>1360.12</v>
      </c>
      <c r="R184" s="34">
        <f t="shared" si="172"/>
        <v>0</v>
      </c>
      <c r="S184" s="34">
        <f t="shared" si="173"/>
        <v>313.64</v>
      </c>
      <c r="T184" s="35">
        <f t="shared" si="174"/>
        <v>124.84</v>
      </c>
      <c r="U184" s="34">
        <f t="shared" si="175"/>
        <v>11.76</v>
      </c>
      <c r="V184" s="35">
        <f t="shared" si="176"/>
        <v>159</v>
      </c>
      <c r="W184" s="35">
        <f t="shared" si="177"/>
        <v>0</v>
      </c>
      <c r="X184" s="34">
        <f t="shared" si="178"/>
        <v>609.24</v>
      </c>
      <c r="Y184" s="34">
        <f t="shared" si="179"/>
        <v>1969.36</v>
      </c>
      <c r="Z184" s="34"/>
      <c r="AA184" s="45" t="s">
        <v>69</v>
      </c>
      <c r="AB184" s="46">
        <f t="shared" ref="AB184:AH184" si="228">K184+R184</f>
        <v>47.05</v>
      </c>
      <c r="AC184" s="46">
        <f t="shared" si="228"/>
        <v>940.93</v>
      </c>
      <c r="AD184" s="46">
        <f t="shared" si="228"/>
        <v>624.18</v>
      </c>
      <c r="AE184" s="46">
        <f t="shared" si="228"/>
        <v>39.2</v>
      </c>
      <c r="AF184" s="46">
        <f t="shared" si="228"/>
        <v>318</v>
      </c>
      <c r="AG184" s="46">
        <f t="shared" si="228"/>
        <v>0</v>
      </c>
      <c r="AH184" s="46">
        <f t="shared" si="228"/>
        <v>1969.36</v>
      </c>
      <c r="AI184" s="45" t="s">
        <v>35</v>
      </c>
    </row>
    <row r="185" s="15" customFormat="1" ht="16" customHeight="1" spans="1:35">
      <c r="A185" s="33">
        <f t="shared" si="164"/>
        <v>182</v>
      </c>
      <c r="B185" s="34" t="s">
        <v>181</v>
      </c>
      <c r="C185" s="54" t="s">
        <v>503</v>
      </c>
      <c r="D185" s="38" t="s">
        <v>504</v>
      </c>
      <c r="E185" s="34">
        <v>3920.55</v>
      </c>
      <c r="F185" s="34">
        <v>3920.55</v>
      </c>
      <c r="G185" s="35">
        <v>6241.75</v>
      </c>
      <c r="H185" s="34">
        <v>3920.55</v>
      </c>
      <c r="I185" s="35">
        <v>3180</v>
      </c>
      <c r="J185" s="35"/>
      <c r="K185" s="34">
        <f t="shared" si="165"/>
        <v>47.05</v>
      </c>
      <c r="L185" s="34">
        <f t="shared" si="166"/>
        <v>627.29</v>
      </c>
      <c r="M185" s="35">
        <f t="shared" si="167"/>
        <v>499.34</v>
      </c>
      <c r="N185" s="34">
        <f t="shared" si="168"/>
        <v>27.44</v>
      </c>
      <c r="O185" s="35">
        <f t="shared" si="169"/>
        <v>159</v>
      </c>
      <c r="P185" s="35">
        <f t="shared" si="170"/>
        <v>0</v>
      </c>
      <c r="Q185" s="35">
        <f t="shared" si="171"/>
        <v>1360.12</v>
      </c>
      <c r="R185" s="34">
        <f t="shared" si="172"/>
        <v>0</v>
      </c>
      <c r="S185" s="34">
        <f t="shared" si="173"/>
        <v>313.64</v>
      </c>
      <c r="T185" s="35">
        <f t="shared" si="174"/>
        <v>124.84</v>
      </c>
      <c r="U185" s="34">
        <f t="shared" si="175"/>
        <v>11.76</v>
      </c>
      <c r="V185" s="35">
        <f t="shared" si="176"/>
        <v>159</v>
      </c>
      <c r="W185" s="35">
        <f t="shared" si="177"/>
        <v>0</v>
      </c>
      <c r="X185" s="34">
        <f t="shared" si="178"/>
        <v>609.24</v>
      </c>
      <c r="Y185" s="34">
        <f t="shared" si="179"/>
        <v>1969.36</v>
      </c>
      <c r="Z185" s="34"/>
      <c r="AA185" s="45" t="s">
        <v>71</v>
      </c>
      <c r="AB185" s="46">
        <f t="shared" ref="AB185:AH185" si="229">K185+R185</f>
        <v>47.05</v>
      </c>
      <c r="AC185" s="46">
        <f t="shared" si="229"/>
        <v>940.93</v>
      </c>
      <c r="AD185" s="46">
        <f t="shared" si="229"/>
        <v>624.18</v>
      </c>
      <c r="AE185" s="46">
        <f t="shared" si="229"/>
        <v>39.2</v>
      </c>
      <c r="AF185" s="46">
        <f t="shared" si="229"/>
        <v>318</v>
      </c>
      <c r="AG185" s="46">
        <f t="shared" si="229"/>
        <v>0</v>
      </c>
      <c r="AH185" s="46">
        <f t="shared" si="229"/>
        <v>1969.36</v>
      </c>
      <c r="AI185" s="45" t="s">
        <v>36</v>
      </c>
    </row>
    <row r="186" s="15" customFormat="1" ht="16" customHeight="1" spans="1:35">
      <c r="A186" s="33">
        <f t="shared" si="164"/>
        <v>183</v>
      </c>
      <c r="B186" s="34" t="s">
        <v>148</v>
      </c>
      <c r="C186" s="37" t="s">
        <v>505</v>
      </c>
      <c r="D186" s="38" t="s">
        <v>506</v>
      </c>
      <c r="E186" s="34">
        <v>3920.55</v>
      </c>
      <c r="F186" s="34">
        <v>3920.55</v>
      </c>
      <c r="G186" s="35">
        <v>6241.75</v>
      </c>
      <c r="H186" s="34">
        <v>3920.55</v>
      </c>
      <c r="I186" s="35">
        <v>3180</v>
      </c>
      <c r="J186" s="35"/>
      <c r="K186" s="34">
        <f t="shared" si="165"/>
        <v>47.05</v>
      </c>
      <c r="L186" s="34">
        <f t="shared" si="166"/>
        <v>627.29</v>
      </c>
      <c r="M186" s="35">
        <f t="shared" si="167"/>
        <v>499.34</v>
      </c>
      <c r="N186" s="34">
        <f t="shared" si="168"/>
        <v>27.44</v>
      </c>
      <c r="O186" s="35">
        <f t="shared" si="169"/>
        <v>159</v>
      </c>
      <c r="P186" s="35">
        <f t="shared" si="170"/>
        <v>0</v>
      </c>
      <c r="Q186" s="35">
        <f t="shared" si="171"/>
        <v>1360.12</v>
      </c>
      <c r="R186" s="34">
        <f t="shared" si="172"/>
        <v>0</v>
      </c>
      <c r="S186" s="34">
        <f t="shared" si="173"/>
        <v>313.64</v>
      </c>
      <c r="T186" s="35">
        <f t="shared" si="174"/>
        <v>124.84</v>
      </c>
      <c r="U186" s="34">
        <f t="shared" si="175"/>
        <v>11.76</v>
      </c>
      <c r="V186" s="35">
        <f t="shared" si="176"/>
        <v>159</v>
      </c>
      <c r="W186" s="35">
        <f t="shared" si="177"/>
        <v>0</v>
      </c>
      <c r="X186" s="34">
        <f t="shared" si="178"/>
        <v>609.24</v>
      </c>
      <c r="Y186" s="34">
        <f t="shared" si="179"/>
        <v>1969.36</v>
      </c>
      <c r="Z186" s="34"/>
      <c r="AA186" s="45" t="s">
        <v>72</v>
      </c>
      <c r="AB186" s="46">
        <f t="shared" ref="AB186:AH186" si="230">K186+R186</f>
        <v>47.05</v>
      </c>
      <c r="AC186" s="46">
        <f t="shared" si="230"/>
        <v>940.93</v>
      </c>
      <c r="AD186" s="46">
        <f t="shared" si="230"/>
        <v>624.18</v>
      </c>
      <c r="AE186" s="46">
        <f t="shared" si="230"/>
        <v>39.2</v>
      </c>
      <c r="AF186" s="46">
        <f t="shared" si="230"/>
        <v>318</v>
      </c>
      <c r="AG186" s="46">
        <f t="shared" si="230"/>
        <v>0</v>
      </c>
      <c r="AH186" s="46">
        <f t="shared" si="230"/>
        <v>1969.36</v>
      </c>
      <c r="AI186" s="45" t="s">
        <v>36</v>
      </c>
    </row>
    <row r="187" s="15" customFormat="1" ht="16" customHeight="1" spans="1:35">
      <c r="A187" s="33">
        <f t="shared" si="164"/>
        <v>184</v>
      </c>
      <c r="B187" s="34" t="s">
        <v>111</v>
      </c>
      <c r="C187" s="37" t="s">
        <v>507</v>
      </c>
      <c r="D187" s="38" t="s">
        <v>508</v>
      </c>
      <c r="E187" s="34">
        <v>3920.55</v>
      </c>
      <c r="F187" s="34">
        <v>3920.55</v>
      </c>
      <c r="G187" s="35">
        <v>6241.75</v>
      </c>
      <c r="H187" s="34">
        <v>3920.55</v>
      </c>
      <c r="I187" s="35">
        <v>2200</v>
      </c>
      <c r="J187" s="35"/>
      <c r="K187" s="34">
        <f t="shared" si="165"/>
        <v>47.05</v>
      </c>
      <c r="L187" s="34">
        <f t="shared" si="166"/>
        <v>627.29</v>
      </c>
      <c r="M187" s="35">
        <f t="shared" si="167"/>
        <v>499.34</v>
      </c>
      <c r="N187" s="34">
        <f t="shared" si="168"/>
        <v>27.44</v>
      </c>
      <c r="O187" s="35">
        <f t="shared" si="169"/>
        <v>110</v>
      </c>
      <c r="P187" s="35">
        <f t="shared" si="170"/>
        <v>0</v>
      </c>
      <c r="Q187" s="35">
        <f t="shared" si="171"/>
        <v>1311.12</v>
      </c>
      <c r="R187" s="34">
        <f t="shared" si="172"/>
        <v>0</v>
      </c>
      <c r="S187" s="34">
        <f t="shared" si="173"/>
        <v>313.64</v>
      </c>
      <c r="T187" s="35">
        <f t="shared" si="174"/>
        <v>124.84</v>
      </c>
      <c r="U187" s="34">
        <f t="shared" si="175"/>
        <v>11.76</v>
      </c>
      <c r="V187" s="35">
        <f t="shared" si="176"/>
        <v>110</v>
      </c>
      <c r="W187" s="35">
        <f t="shared" si="177"/>
        <v>0</v>
      </c>
      <c r="X187" s="34">
        <f t="shared" si="178"/>
        <v>560.24</v>
      </c>
      <c r="Y187" s="34">
        <f t="shared" si="179"/>
        <v>1871.36</v>
      </c>
      <c r="Z187" s="34"/>
      <c r="AA187" s="45" t="s">
        <v>42</v>
      </c>
      <c r="AB187" s="46">
        <f t="shared" ref="AB187:AH187" si="231">K187+R187</f>
        <v>47.05</v>
      </c>
      <c r="AC187" s="46">
        <f t="shared" si="231"/>
        <v>940.93</v>
      </c>
      <c r="AD187" s="46">
        <f t="shared" si="231"/>
        <v>624.18</v>
      </c>
      <c r="AE187" s="46">
        <f t="shared" si="231"/>
        <v>39.2</v>
      </c>
      <c r="AF187" s="46">
        <f t="shared" si="231"/>
        <v>220</v>
      </c>
      <c r="AG187" s="46">
        <f t="shared" si="231"/>
        <v>0</v>
      </c>
      <c r="AH187" s="46">
        <f t="shared" si="231"/>
        <v>1871.36</v>
      </c>
      <c r="AI187" s="45" t="s">
        <v>33</v>
      </c>
    </row>
    <row r="188" s="15" customFormat="1" ht="16" customHeight="1" spans="1:35">
      <c r="A188" s="33">
        <f t="shared" si="164"/>
        <v>185</v>
      </c>
      <c r="B188" s="34" t="s">
        <v>454</v>
      </c>
      <c r="C188" s="54" t="s">
        <v>509</v>
      </c>
      <c r="D188" s="38" t="s">
        <v>510</v>
      </c>
      <c r="E188" s="34">
        <v>3920.55</v>
      </c>
      <c r="F188" s="34">
        <v>3920.55</v>
      </c>
      <c r="G188" s="35">
        <v>6241.75</v>
      </c>
      <c r="H188" s="34">
        <v>3920.55</v>
      </c>
      <c r="I188" s="35">
        <v>2200</v>
      </c>
      <c r="J188" s="35"/>
      <c r="K188" s="34">
        <f t="shared" si="165"/>
        <v>47.05</v>
      </c>
      <c r="L188" s="34">
        <f t="shared" si="166"/>
        <v>627.29</v>
      </c>
      <c r="M188" s="35">
        <f t="shared" si="167"/>
        <v>499.34</v>
      </c>
      <c r="N188" s="34">
        <f t="shared" si="168"/>
        <v>27.44</v>
      </c>
      <c r="O188" s="35">
        <f t="shared" si="169"/>
        <v>110</v>
      </c>
      <c r="P188" s="35">
        <f t="shared" si="170"/>
        <v>0</v>
      </c>
      <c r="Q188" s="35">
        <f t="shared" si="171"/>
        <v>1311.12</v>
      </c>
      <c r="R188" s="34">
        <f t="shared" si="172"/>
        <v>0</v>
      </c>
      <c r="S188" s="34">
        <f t="shared" si="173"/>
        <v>313.64</v>
      </c>
      <c r="T188" s="35">
        <f t="shared" si="174"/>
        <v>124.84</v>
      </c>
      <c r="U188" s="34">
        <f t="shared" si="175"/>
        <v>11.76</v>
      </c>
      <c r="V188" s="35">
        <f t="shared" si="176"/>
        <v>110</v>
      </c>
      <c r="W188" s="35">
        <f t="shared" si="177"/>
        <v>0</v>
      </c>
      <c r="X188" s="34">
        <f t="shared" si="178"/>
        <v>560.24</v>
      </c>
      <c r="Y188" s="34">
        <f t="shared" si="179"/>
        <v>1871.36</v>
      </c>
      <c r="Z188" s="34"/>
      <c r="AA188" s="45" t="s">
        <v>43</v>
      </c>
      <c r="AB188" s="46">
        <f t="shared" ref="AB188:AH188" si="232">K188+R188</f>
        <v>47.05</v>
      </c>
      <c r="AC188" s="46">
        <f t="shared" si="232"/>
        <v>940.93</v>
      </c>
      <c r="AD188" s="46">
        <f t="shared" si="232"/>
        <v>624.18</v>
      </c>
      <c r="AE188" s="46">
        <f t="shared" si="232"/>
        <v>39.2</v>
      </c>
      <c r="AF188" s="46">
        <f t="shared" si="232"/>
        <v>220</v>
      </c>
      <c r="AG188" s="46">
        <f t="shared" si="232"/>
        <v>0</v>
      </c>
      <c r="AH188" s="46">
        <f t="shared" si="232"/>
        <v>1871.36</v>
      </c>
      <c r="AI188" s="45" t="s">
        <v>33</v>
      </c>
    </row>
    <row r="189" s="15" customFormat="1" ht="16" customHeight="1" spans="1:35">
      <c r="A189" s="33">
        <f t="shared" si="164"/>
        <v>186</v>
      </c>
      <c r="B189" s="34" t="s">
        <v>114</v>
      </c>
      <c r="C189" s="37" t="s">
        <v>511</v>
      </c>
      <c r="D189" s="191" t="s">
        <v>512</v>
      </c>
      <c r="E189" s="34">
        <v>3920.55</v>
      </c>
      <c r="F189" s="34">
        <v>3920.55</v>
      </c>
      <c r="G189" s="35">
        <v>6241.75</v>
      </c>
      <c r="H189" s="34">
        <v>3920.55</v>
      </c>
      <c r="I189" s="35">
        <v>3180</v>
      </c>
      <c r="J189" s="35"/>
      <c r="K189" s="34">
        <f t="shared" si="165"/>
        <v>47.05</v>
      </c>
      <c r="L189" s="34">
        <f t="shared" si="166"/>
        <v>627.29</v>
      </c>
      <c r="M189" s="35">
        <f t="shared" si="167"/>
        <v>499.34</v>
      </c>
      <c r="N189" s="34">
        <f t="shared" si="168"/>
        <v>27.44</v>
      </c>
      <c r="O189" s="35">
        <f t="shared" si="169"/>
        <v>159</v>
      </c>
      <c r="P189" s="35">
        <f t="shared" si="170"/>
        <v>0</v>
      </c>
      <c r="Q189" s="35">
        <f t="shared" si="171"/>
        <v>1360.12</v>
      </c>
      <c r="R189" s="34">
        <f t="shared" si="172"/>
        <v>0</v>
      </c>
      <c r="S189" s="34">
        <f t="shared" si="173"/>
        <v>313.64</v>
      </c>
      <c r="T189" s="35">
        <f t="shared" si="174"/>
        <v>124.84</v>
      </c>
      <c r="U189" s="34">
        <f t="shared" si="175"/>
        <v>11.76</v>
      </c>
      <c r="V189" s="35">
        <f t="shared" si="176"/>
        <v>159</v>
      </c>
      <c r="W189" s="35">
        <f t="shared" si="177"/>
        <v>0</v>
      </c>
      <c r="X189" s="34">
        <f t="shared" si="178"/>
        <v>609.24</v>
      </c>
      <c r="Y189" s="34">
        <f t="shared" si="179"/>
        <v>1969.36</v>
      </c>
      <c r="Z189" s="34"/>
      <c r="AA189" s="45" t="s">
        <v>69</v>
      </c>
      <c r="AB189" s="46">
        <f t="shared" ref="AB189:AH189" si="233">K189+R189</f>
        <v>47.05</v>
      </c>
      <c r="AC189" s="46">
        <f t="shared" si="233"/>
        <v>940.93</v>
      </c>
      <c r="AD189" s="46">
        <f t="shared" si="233"/>
        <v>624.18</v>
      </c>
      <c r="AE189" s="46">
        <f t="shared" si="233"/>
        <v>39.2</v>
      </c>
      <c r="AF189" s="46">
        <f t="shared" si="233"/>
        <v>318</v>
      </c>
      <c r="AG189" s="46">
        <f t="shared" si="233"/>
        <v>0</v>
      </c>
      <c r="AH189" s="46">
        <f t="shared" si="233"/>
        <v>1969.36</v>
      </c>
      <c r="AI189" s="45" t="s">
        <v>35</v>
      </c>
    </row>
    <row r="190" s="15" customFormat="1" ht="16" customHeight="1" spans="1:35">
      <c r="A190" s="33">
        <f t="shared" si="164"/>
        <v>187</v>
      </c>
      <c r="B190" s="34" t="s">
        <v>342</v>
      </c>
      <c r="C190" s="37" t="s">
        <v>513</v>
      </c>
      <c r="D190" s="38" t="s">
        <v>514</v>
      </c>
      <c r="E190" s="34">
        <v>3920.55</v>
      </c>
      <c r="F190" s="34">
        <v>3920.55</v>
      </c>
      <c r="G190" s="35">
        <v>6241.75</v>
      </c>
      <c r="H190" s="34">
        <v>3920.55</v>
      </c>
      <c r="I190" s="35">
        <v>2200</v>
      </c>
      <c r="J190" s="35"/>
      <c r="K190" s="34">
        <f t="shared" si="165"/>
        <v>47.05</v>
      </c>
      <c r="L190" s="34">
        <f t="shared" si="166"/>
        <v>627.29</v>
      </c>
      <c r="M190" s="35">
        <f t="shared" si="167"/>
        <v>499.34</v>
      </c>
      <c r="N190" s="34">
        <f t="shared" si="168"/>
        <v>27.44</v>
      </c>
      <c r="O190" s="35">
        <f t="shared" si="169"/>
        <v>110</v>
      </c>
      <c r="P190" s="35">
        <f t="shared" si="170"/>
        <v>0</v>
      </c>
      <c r="Q190" s="35">
        <f t="shared" si="171"/>
        <v>1311.12</v>
      </c>
      <c r="R190" s="34">
        <f t="shared" si="172"/>
        <v>0</v>
      </c>
      <c r="S190" s="34">
        <f t="shared" si="173"/>
        <v>313.64</v>
      </c>
      <c r="T190" s="35">
        <f t="shared" si="174"/>
        <v>124.84</v>
      </c>
      <c r="U190" s="34">
        <f t="shared" si="175"/>
        <v>11.76</v>
      </c>
      <c r="V190" s="35">
        <f t="shared" si="176"/>
        <v>110</v>
      </c>
      <c r="W190" s="35">
        <f t="shared" si="177"/>
        <v>0</v>
      </c>
      <c r="X190" s="34">
        <f t="shared" si="178"/>
        <v>560.24</v>
      </c>
      <c r="Y190" s="34">
        <f t="shared" si="179"/>
        <v>1871.36</v>
      </c>
      <c r="Z190" s="34"/>
      <c r="AA190" s="45" t="s">
        <v>64</v>
      </c>
      <c r="AB190" s="46">
        <f t="shared" ref="AB190:AH190" si="234">K190+R190</f>
        <v>47.05</v>
      </c>
      <c r="AC190" s="46">
        <f t="shared" si="234"/>
        <v>940.93</v>
      </c>
      <c r="AD190" s="46">
        <f t="shared" si="234"/>
        <v>624.18</v>
      </c>
      <c r="AE190" s="46">
        <f t="shared" si="234"/>
        <v>39.2</v>
      </c>
      <c r="AF190" s="46">
        <f t="shared" si="234"/>
        <v>220</v>
      </c>
      <c r="AG190" s="46">
        <f t="shared" si="234"/>
        <v>0</v>
      </c>
      <c r="AH190" s="46">
        <f t="shared" si="234"/>
        <v>1871.36</v>
      </c>
      <c r="AI190" s="45" t="s">
        <v>33</v>
      </c>
    </row>
    <row r="191" s="15" customFormat="1" ht="16" customHeight="1" spans="1:35">
      <c r="A191" s="33">
        <f t="shared" si="164"/>
        <v>188</v>
      </c>
      <c r="B191" s="34" t="s">
        <v>111</v>
      </c>
      <c r="C191" s="37" t="s">
        <v>515</v>
      </c>
      <c r="D191" s="191" t="s">
        <v>516</v>
      </c>
      <c r="E191" s="34">
        <v>3920.55</v>
      </c>
      <c r="F191" s="34">
        <v>3920.55</v>
      </c>
      <c r="G191" s="35">
        <v>6241.75</v>
      </c>
      <c r="H191" s="34">
        <v>3920.55</v>
      </c>
      <c r="I191" s="35">
        <v>2200</v>
      </c>
      <c r="J191" s="35"/>
      <c r="K191" s="34">
        <f t="shared" si="165"/>
        <v>47.05</v>
      </c>
      <c r="L191" s="34">
        <f t="shared" si="166"/>
        <v>627.29</v>
      </c>
      <c r="M191" s="35">
        <f t="shared" si="167"/>
        <v>499.34</v>
      </c>
      <c r="N191" s="34">
        <f t="shared" si="168"/>
        <v>27.44</v>
      </c>
      <c r="O191" s="35">
        <f t="shared" si="169"/>
        <v>110</v>
      </c>
      <c r="P191" s="35">
        <f t="shared" si="170"/>
        <v>0</v>
      </c>
      <c r="Q191" s="35">
        <f t="shared" si="171"/>
        <v>1311.12</v>
      </c>
      <c r="R191" s="34">
        <f t="shared" si="172"/>
        <v>0</v>
      </c>
      <c r="S191" s="34">
        <f t="shared" si="173"/>
        <v>313.64</v>
      </c>
      <c r="T191" s="35">
        <f t="shared" si="174"/>
        <v>124.84</v>
      </c>
      <c r="U191" s="34">
        <f t="shared" si="175"/>
        <v>11.76</v>
      </c>
      <c r="V191" s="35">
        <f t="shared" si="176"/>
        <v>110</v>
      </c>
      <c r="W191" s="35">
        <f t="shared" si="177"/>
        <v>0</v>
      </c>
      <c r="X191" s="34">
        <f t="shared" si="178"/>
        <v>560.24</v>
      </c>
      <c r="Y191" s="34">
        <f t="shared" si="179"/>
        <v>1871.36</v>
      </c>
      <c r="Z191" s="34"/>
      <c r="AA191" s="45" t="s">
        <v>63</v>
      </c>
      <c r="AB191" s="46">
        <f t="shared" ref="AB191:AH191" si="235">K191+R191</f>
        <v>47.05</v>
      </c>
      <c r="AC191" s="46">
        <f t="shared" si="235"/>
        <v>940.93</v>
      </c>
      <c r="AD191" s="46">
        <f t="shared" si="235"/>
        <v>624.18</v>
      </c>
      <c r="AE191" s="46">
        <f t="shared" si="235"/>
        <v>39.2</v>
      </c>
      <c r="AF191" s="46">
        <f t="shared" si="235"/>
        <v>220</v>
      </c>
      <c r="AG191" s="46">
        <f t="shared" si="235"/>
        <v>0</v>
      </c>
      <c r="AH191" s="46">
        <f t="shared" si="235"/>
        <v>1871.36</v>
      </c>
      <c r="AI191" s="45" t="s">
        <v>33</v>
      </c>
    </row>
    <row r="192" s="15" customFormat="1" ht="16" customHeight="1" spans="1:35">
      <c r="A192" s="33">
        <f t="shared" ref="A192:A255" si="236">ROW()-3</f>
        <v>189</v>
      </c>
      <c r="B192" s="34" t="s">
        <v>148</v>
      </c>
      <c r="C192" s="37" t="s">
        <v>517</v>
      </c>
      <c r="D192" s="191" t="s">
        <v>518</v>
      </c>
      <c r="E192" s="34">
        <v>3920.55</v>
      </c>
      <c r="F192" s="34">
        <v>3920.55</v>
      </c>
      <c r="G192" s="35">
        <v>6241.75</v>
      </c>
      <c r="H192" s="34">
        <v>3920.55</v>
      </c>
      <c r="I192" s="35">
        <v>3180</v>
      </c>
      <c r="J192" s="35"/>
      <c r="K192" s="34">
        <f t="shared" ref="K192:K255" si="237">ROUND(E192*0.012,2)</f>
        <v>47.05</v>
      </c>
      <c r="L192" s="34">
        <f t="shared" ref="L192:L255" si="238">ROUND(F192*0.16,2)</f>
        <v>627.29</v>
      </c>
      <c r="M192" s="35">
        <f t="shared" ref="M192:M255" si="239">ROUND(G192*0.08,2)</f>
        <v>499.34</v>
      </c>
      <c r="N192" s="34">
        <f t="shared" ref="N192:N255" si="240">ROUND(H192*0.007,2)</f>
        <v>27.44</v>
      </c>
      <c r="O192" s="35">
        <f t="shared" ref="O192:O255" si="241">I192*5%</f>
        <v>159</v>
      </c>
      <c r="P192" s="35">
        <f t="shared" ref="P192:P255" si="242">J192*50%</f>
        <v>0</v>
      </c>
      <c r="Q192" s="35">
        <f t="shared" ref="Q192:Q255" si="243">SUM(K192:P192)</f>
        <v>1360.12</v>
      </c>
      <c r="R192" s="34">
        <f t="shared" ref="R192:R255" si="244">E192*0</f>
        <v>0</v>
      </c>
      <c r="S192" s="34">
        <f t="shared" ref="S192:S255" si="245">ROUND(F192*0.08,2)</f>
        <v>313.64</v>
      </c>
      <c r="T192" s="35">
        <f t="shared" ref="T192:T255" si="246">ROUND(G192*0.02,2)</f>
        <v>124.84</v>
      </c>
      <c r="U192" s="34">
        <f t="shared" ref="U192:U255" si="247">ROUND(H192*0.003,2)</f>
        <v>11.76</v>
      </c>
      <c r="V192" s="35">
        <f t="shared" ref="V192:V255" si="248">I192*5%</f>
        <v>159</v>
      </c>
      <c r="W192" s="35">
        <f t="shared" ref="W192:W255" si="249">J192*50%</f>
        <v>0</v>
      </c>
      <c r="X192" s="34">
        <f t="shared" ref="X192:X255" si="250">SUM(R192:W192)</f>
        <v>609.24</v>
      </c>
      <c r="Y192" s="34">
        <f t="shared" ref="Y192:Y255" si="251">Q192+X192</f>
        <v>1969.36</v>
      </c>
      <c r="Z192" s="34"/>
      <c r="AA192" s="45" t="s">
        <v>72</v>
      </c>
      <c r="AB192" s="46">
        <f t="shared" ref="AB192:AH192" si="252">K192+R192</f>
        <v>47.05</v>
      </c>
      <c r="AC192" s="46">
        <f t="shared" si="252"/>
        <v>940.93</v>
      </c>
      <c r="AD192" s="46">
        <f t="shared" si="252"/>
        <v>624.18</v>
      </c>
      <c r="AE192" s="46">
        <f t="shared" si="252"/>
        <v>39.2</v>
      </c>
      <c r="AF192" s="46">
        <f t="shared" si="252"/>
        <v>318</v>
      </c>
      <c r="AG192" s="46">
        <f t="shared" si="252"/>
        <v>0</v>
      </c>
      <c r="AH192" s="46">
        <f t="shared" si="252"/>
        <v>1969.36</v>
      </c>
      <c r="AI192" s="45" t="s">
        <v>36</v>
      </c>
    </row>
    <row r="193" s="15" customFormat="1" ht="16" customHeight="1" spans="1:35">
      <c r="A193" s="33">
        <f t="shared" si="236"/>
        <v>190</v>
      </c>
      <c r="B193" s="34" t="s">
        <v>265</v>
      </c>
      <c r="C193" s="37" t="s">
        <v>519</v>
      </c>
      <c r="D193" s="38" t="s">
        <v>520</v>
      </c>
      <c r="E193" s="34">
        <v>3920.55</v>
      </c>
      <c r="F193" s="34">
        <v>3920.55</v>
      </c>
      <c r="G193" s="35">
        <v>6241.75</v>
      </c>
      <c r="H193" s="34">
        <v>3920.55</v>
      </c>
      <c r="I193" s="35">
        <v>2200</v>
      </c>
      <c r="J193" s="35"/>
      <c r="K193" s="34">
        <f t="shared" si="237"/>
        <v>47.05</v>
      </c>
      <c r="L193" s="34">
        <f t="shared" si="238"/>
        <v>627.29</v>
      </c>
      <c r="M193" s="35">
        <f t="shared" si="239"/>
        <v>499.34</v>
      </c>
      <c r="N193" s="34">
        <f t="shared" si="240"/>
        <v>27.44</v>
      </c>
      <c r="O193" s="35">
        <f t="shared" si="241"/>
        <v>110</v>
      </c>
      <c r="P193" s="35">
        <f t="shared" si="242"/>
        <v>0</v>
      </c>
      <c r="Q193" s="35">
        <f t="shared" si="243"/>
        <v>1311.12</v>
      </c>
      <c r="R193" s="34">
        <f t="shared" si="244"/>
        <v>0</v>
      </c>
      <c r="S193" s="34">
        <f t="shared" si="245"/>
        <v>313.64</v>
      </c>
      <c r="T193" s="35">
        <f t="shared" si="246"/>
        <v>124.84</v>
      </c>
      <c r="U193" s="34">
        <f t="shared" si="247"/>
        <v>11.76</v>
      </c>
      <c r="V193" s="35">
        <f t="shared" si="248"/>
        <v>110</v>
      </c>
      <c r="W193" s="35">
        <f t="shared" si="249"/>
        <v>0</v>
      </c>
      <c r="X193" s="34">
        <f t="shared" si="250"/>
        <v>560.24</v>
      </c>
      <c r="Y193" s="34">
        <f t="shared" si="251"/>
        <v>1871.36</v>
      </c>
      <c r="Z193" s="34"/>
      <c r="AA193" s="45" t="s">
        <v>58</v>
      </c>
      <c r="AB193" s="46">
        <f t="shared" ref="AB193:AH193" si="253">K193+R193</f>
        <v>47.05</v>
      </c>
      <c r="AC193" s="46">
        <f t="shared" si="253"/>
        <v>940.93</v>
      </c>
      <c r="AD193" s="46">
        <f t="shared" si="253"/>
        <v>624.18</v>
      </c>
      <c r="AE193" s="46">
        <f t="shared" si="253"/>
        <v>39.2</v>
      </c>
      <c r="AF193" s="46">
        <f t="shared" si="253"/>
        <v>220</v>
      </c>
      <c r="AG193" s="46">
        <f t="shared" si="253"/>
        <v>0</v>
      </c>
      <c r="AH193" s="46">
        <f t="shared" si="253"/>
        <v>1871.36</v>
      </c>
      <c r="AI193" s="45" t="s">
        <v>33</v>
      </c>
    </row>
    <row r="194" s="15" customFormat="1" ht="16" customHeight="1" spans="1:35">
      <c r="A194" s="33">
        <f t="shared" si="236"/>
        <v>191</v>
      </c>
      <c r="B194" s="34" t="s">
        <v>111</v>
      </c>
      <c r="C194" s="37" t="s">
        <v>521</v>
      </c>
      <c r="D194" s="191" t="s">
        <v>522</v>
      </c>
      <c r="E194" s="34">
        <v>3920.55</v>
      </c>
      <c r="F194" s="34">
        <v>3920.55</v>
      </c>
      <c r="G194" s="35">
        <v>6241.75</v>
      </c>
      <c r="H194" s="34">
        <v>3920.55</v>
      </c>
      <c r="I194" s="60">
        <v>2200</v>
      </c>
      <c r="J194" s="35"/>
      <c r="K194" s="34">
        <f t="shared" si="237"/>
        <v>47.05</v>
      </c>
      <c r="L194" s="34">
        <f t="shared" si="238"/>
        <v>627.29</v>
      </c>
      <c r="M194" s="35">
        <f t="shared" si="239"/>
        <v>499.34</v>
      </c>
      <c r="N194" s="34">
        <f t="shared" si="240"/>
        <v>27.44</v>
      </c>
      <c r="O194" s="35">
        <f t="shared" si="241"/>
        <v>110</v>
      </c>
      <c r="P194" s="35">
        <f t="shared" si="242"/>
        <v>0</v>
      </c>
      <c r="Q194" s="35">
        <f t="shared" si="243"/>
        <v>1311.12</v>
      </c>
      <c r="R194" s="34">
        <f t="shared" si="244"/>
        <v>0</v>
      </c>
      <c r="S194" s="34">
        <f t="shared" si="245"/>
        <v>313.64</v>
      </c>
      <c r="T194" s="35">
        <f t="shared" si="246"/>
        <v>124.84</v>
      </c>
      <c r="U194" s="34">
        <f t="shared" si="247"/>
        <v>11.76</v>
      </c>
      <c r="V194" s="35">
        <f t="shared" si="248"/>
        <v>110</v>
      </c>
      <c r="W194" s="35">
        <f t="shared" si="249"/>
        <v>0</v>
      </c>
      <c r="X194" s="34">
        <f t="shared" si="250"/>
        <v>560.24</v>
      </c>
      <c r="Y194" s="34">
        <f t="shared" si="251"/>
        <v>1871.36</v>
      </c>
      <c r="Z194" s="60"/>
      <c r="AA194" s="45" t="s">
        <v>66</v>
      </c>
      <c r="AB194" s="46">
        <f t="shared" ref="AB194:AH194" si="254">K194+R194</f>
        <v>47.05</v>
      </c>
      <c r="AC194" s="46">
        <f t="shared" si="254"/>
        <v>940.93</v>
      </c>
      <c r="AD194" s="46">
        <f t="shared" si="254"/>
        <v>624.18</v>
      </c>
      <c r="AE194" s="46">
        <f t="shared" si="254"/>
        <v>39.2</v>
      </c>
      <c r="AF194" s="46">
        <f t="shared" si="254"/>
        <v>220</v>
      </c>
      <c r="AG194" s="46">
        <f t="shared" si="254"/>
        <v>0</v>
      </c>
      <c r="AH194" s="46">
        <f t="shared" si="254"/>
        <v>1871.36</v>
      </c>
      <c r="AI194" s="45" t="s">
        <v>33</v>
      </c>
    </row>
    <row r="195" s="15" customFormat="1" ht="16" customHeight="1" spans="1:35">
      <c r="A195" s="33">
        <f t="shared" si="236"/>
        <v>192</v>
      </c>
      <c r="B195" s="34" t="s">
        <v>233</v>
      </c>
      <c r="C195" s="37" t="s">
        <v>523</v>
      </c>
      <c r="D195" s="191" t="s">
        <v>524</v>
      </c>
      <c r="E195" s="34">
        <v>3920.55</v>
      </c>
      <c r="F195" s="34">
        <v>3920.55</v>
      </c>
      <c r="G195" s="35">
        <v>6241.75</v>
      </c>
      <c r="H195" s="34">
        <v>3920.55</v>
      </c>
      <c r="I195" s="60">
        <v>3180</v>
      </c>
      <c r="J195" s="35"/>
      <c r="K195" s="34">
        <f t="shared" si="237"/>
        <v>47.05</v>
      </c>
      <c r="L195" s="34">
        <f t="shared" si="238"/>
        <v>627.29</v>
      </c>
      <c r="M195" s="35">
        <f t="shared" si="239"/>
        <v>499.34</v>
      </c>
      <c r="N195" s="34">
        <f t="shared" si="240"/>
        <v>27.44</v>
      </c>
      <c r="O195" s="35">
        <f t="shared" si="241"/>
        <v>159</v>
      </c>
      <c r="P195" s="35">
        <f t="shared" si="242"/>
        <v>0</v>
      </c>
      <c r="Q195" s="35">
        <f t="shared" si="243"/>
        <v>1360.12</v>
      </c>
      <c r="R195" s="34">
        <f t="shared" si="244"/>
        <v>0</v>
      </c>
      <c r="S195" s="34">
        <f t="shared" si="245"/>
        <v>313.64</v>
      </c>
      <c r="T195" s="35">
        <f t="shared" si="246"/>
        <v>124.84</v>
      </c>
      <c r="U195" s="34">
        <f t="shared" si="247"/>
        <v>11.76</v>
      </c>
      <c r="V195" s="35">
        <f t="shared" si="248"/>
        <v>159</v>
      </c>
      <c r="W195" s="35">
        <f t="shared" si="249"/>
        <v>0</v>
      </c>
      <c r="X195" s="34">
        <f t="shared" si="250"/>
        <v>609.24</v>
      </c>
      <c r="Y195" s="34">
        <f t="shared" si="251"/>
        <v>1969.36</v>
      </c>
      <c r="Z195" s="60"/>
      <c r="AA195" s="45" t="s">
        <v>59</v>
      </c>
      <c r="AB195" s="46">
        <f t="shared" ref="AB195:AH195" si="255">K195+R195</f>
        <v>47.05</v>
      </c>
      <c r="AC195" s="46">
        <f t="shared" si="255"/>
        <v>940.93</v>
      </c>
      <c r="AD195" s="46">
        <f t="shared" si="255"/>
        <v>624.18</v>
      </c>
      <c r="AE195" s="46">
        <f t="shared" si="255"/>
        <v>39.2</v>
      </c>
      <c r="AF195" s="46">
        <f t="shared" si="255"/>
        <v>318</v>
      </c>
      <c r="AG195" s="46">
        <f t="shared" si="255"/>
        <v>0</v>
      </c>
      <c r="AH195" s="46">
        <f t="shared" si="255"/>
        <v>1969.36</v>
      </c>
      <c r="AI195" s="45" t="s">
        <v>33</v>
      </c>
    </row>
    <row r="196" s="15" customFormat="1" ht="16" customHeight="1" spans="1:35">
      <c r="A196" s="33">
        <f t="shared" si="236"/>
        <v>193</v>
      </c>
      <c r="B196" s="34" t="s">
        <v>148</v>
      </c>
      <c r="C196" s="37" t="s">
        <v>525</v>
      </c>
      <c r="D196" s="194" t="s">
        <v>526</v>
      </c>
      <c r="E196" s="34">
        <v>3920.55</v>
      </c>
      <c r="F196" s="34">
        <v>3920.55</v>
      </c>
      <c r="G196" s="35">
        <v>6241.75</v>
      </c>
      <c r="H196" s="34">
        <v>3920.55</v>
      </c>
      <c r="I196" s="60">
        <v>3180</v>
      </c>
      <c r="J196" s="35"/>
      <c r="K196" s="34">
        <f t="shared" si="237"/>
        <v>47.05</v>
      </c>
      <c r="L196" s="34">
        <f t="shared" si="238"/>
        <v>627.29</v>
      </c>
      <c r="M196" s="35">
        <f t="shared" si="239"/>
        <v>499.34</v>
      </c>
      <c r="N196" s="34">
        <f t="shared" si="240"/>
        <v>27.44</v>
      </c>
      <c r="O196" s="35">
        <f t="shared" si="241"/>
        <v>159</v>
      </c>
      <c r="P196" s="35">
        <f t="shared" si="242"/>
        <v>0</v>
      </c>
      <c r="Q196" s="35">
        <f t="shared" si="243"/>
        <v>1360.12</v>
      </c>
      <c r="R196" s="34">
        <f t="shared" si="244"/>
        <v>0</v>
      </c>
      <c r="S196" s="34">
        <f t="shared" si="245"/>
        <v>313.64</v>
      </c>
      <c r="T196" s="35">
        <f t="shared" si="246"/>
        <v>124.84</v>
      </c>
      <c r="U196" s="34">
        <f t="shared" si="247"/>
        <v>11.76</v>
      </c>
      <c r="V196" s="35">
        <f t="shared" si="248"/>
        <v>159</v>
      </c>
      <c r="W196" s="35">
        <f t="shared" si="249"/>
        <v>0</v>
      </c>
      <c r="X196" s="34">
        <f t="shared" si="250"/>
        <v>609.24</v>
      </c>
      <c r="Y196" s="34">
        <f t="shared" si="251"/>
        <v>1969.36</v>
      </c>
      <c r="Z196" s="60"/>
      <c r="AA196" s="45" t="s">
        <v>72</v>
      </c>
      <c r="AB196" s="46">
        <f t="shared" ref="AB196:AH196" si="256">K196+R196</f>
        <v>47.05</v>
      </c>
      <c r="AC196" s="46">
        <f t="shared" si="256"/>
        <v>940.93</v>
      </c>
      <c r="AD196" s="46">
        <f t="shared" si="256"/>
        <v>624.18</v>
      </c>
      <c r="AE196" s="46">
        <f t="shared" si="256"/>
        <v>39.2</v>
      </c>
      <c r="AF196" s="46">
        <f t="shared" si="256"/>
        <v>318</v>
      </c>
      <c r="AG196" s="46">
        <f t="shared" si="256"/>
        <v>0</v>
      </c>
      <c r="AH196" s="46">
        <f t="shared" si="256"/>
        <v>1969.36</v>
      </c>
      <c r="AI196" s="45" t="s">
        <v>36</v>
      </c>
    </row>
    <row r="197" s="15" customFormat="1" ht="16" customHeight="1" spans="1:35">
      <c r="A197" s="33">
        <f t="shared" si="236"/>
        <v>194</v>
      </c>
      <c r="B197" s="34" t="s">
        <v>124</v>
      </c>
      <c r="C197" s="37" t="s">
        <v>527</v>
      </c>
      <c r="D197" s="194" t="s">
        <v>528</v>
      </c>
      <c r="E197" s="34">
        <v>3920.55</v>
      </c>
      <c r="F197" s="34">
        <v>3920.55</v>
      </c>
      <c r="G197" s="35">
        <v>6241.75</v>
      </c>
      <c r="H197" s="34">
        <v>3920.55</v>
      </c>
      <c r="I197" s="60">
        <v>3180</v>
      </c>
      <c r="J197" s="35"/>
      <c r="K197" s="34">
        <f t="shared" si="237"/>
        <v>47.05</v>
      </c>
      <c r="L197" s="34">
        <f t="shared" si="238"/>
        <v>627.29</v>
      </c>
      <c r="M197" s="35">
        <f t="shared" si="239"/>
        <v>499.34</v>
      </c>
      <c r="N197" s="34">
        <f t="shared" si="240"/>
        <v>27.44</v>
      </c>
      <c r="O197" s="35">
        <f t="shared" si="241"/>
        <v>159</v>
      </c>
      <c r="P197" s="35">
        <f t="shared" si="242"/>
        <v>0</v>
      </c>
      <c r="Q197" s="35">
        <f t="shared" si="243"/>
        <v>1360.12</v>
      </c>
      <c r="R197" s="34">
        <f t="shared" si="244"/>
        <v>0</v>
      </c>
      <c r="S197" s="34">
        <f t="shared" si="245"/>
        <v>313.64</v>
      </c>
      <c r="T197" s="35">
        <f t="shared" si="246"/>
        <v>124.84</v>
      </c>
      <c r="U197" s="34">
        <f t="shared" si="247"/>
        <v>11.76</v>
      </c>
      <c r="V197" s="35">
        <f t="shared" si="248"/>
        <v>159</v>
      </c>
      <c r="W197" s="35">
        <f t="shared" si="249"/>
        <v>0</v>
      </c>
      <c r="X197" s="34">
        <f t="shared" si="250"/>
        <v>609.24</v>
      </c>
      <c r="Y197" s="34">
        <f t="shared" si="251"/>
        <v>1969.36</v>
      </c>
      <c r="Z197" s="60"/>
      <c r="AA197" s="45" t="s">
        <v>53</v>
      </c>
      <c r="AB197" s="46">
        <f t="shared" ref="AB197:AH197" si="257">K197+R197</f>
        <v>47.05</v>
      </c>
      <c r="AC197" s="46">
        <f t="shared" si="257"/>
        <v>940.93</v>
      </c>
      <c r="AD197" s="46">
        <f t="shared" si="257"/>
        <v>624.18</v>
      </c>
      <c r="AE197" s="46">
        <f t="shared" si="257"/>
        <v>39.2</v>
      </c>
      <c r="AF197" s="46">
        <f t="shared" si="257"/>
        <v>318</v>
      </c>
      <c r="AG197" s="46">
        <f t="shared" si="257"/>
        <v>0</v>
      </c>
      <c r="AH197" s="46">
        <f t="shared" si="257"/>
        <v>1969.36</v>
      </c>
      <c r="AI197" s="45" t="s">
        <v>35</v>
      </c>
    </row>
    <row r="198" s="15" customFormat="1" ht="16" customHeight="1" spans="1:35">
      <c r="A198" s="33">
        <f t="shared" si="236"/>
        <v>195</v>
      </c>
      <c r="B198" s="34" t="s">
        <v>167</v>
      </c>
      <c r="C198" s="37" t="s">
        <v>529</v>
      </c>
      <c r="D198" s="191" t="s">
        <v>530</v>
      </c>
      <c r="E198" s="34">
        <v>3920.55</v>
      </c>
      <c r="F198" s="34">
        <v>3920.55</v>
      </c>
      <c r="G198" s="35">
        <v>6241.75</v>
      </c>
      <c r="H198" s="34">
        <v>3920.55</v>
      </c>
      <c r="I198" s="60">
        <v>3180</v>
      </c>
      <c r="J198" s="35"/>
      <c r="K198" s="34">
        <f t="shared" si="237"/>
        <v>47.05</v>
      </c>
      <c r="L198" s="34">
        <f t="shared" si="238"/>
        <v>627.29</v>
      </c>
      <c r="M198" s="35">
        <f t="shared" si="239"/>
        <v>499.34</v>
      </c>
      <c r="N198" s="34">
        <f t="shared" si="240"/>
        <v>27.44</v>
      </c>
      <c r="O198" s="35">
        <f t="shared" si="241"/>
        <v>159</v>
      </c>
      <c r="P198" s="35">
        <f t="shared" si="242"/>
        <v>0</v>
      </c>
      <c r="Q198" s="35">
        <f t="shared" si="243"/>
        <v>1360.12</v>
      </c>
      <c r="R198" s="34">
        <f t="shared" si="244"/>
        <v>0</v>
      </c>
      <c r="S198" s="34">
        <f t="shared" si="245"/>
        <v>313.64</v>
      </c>
      <c r="T198" s="35">
        <f t="shared" si="246"/>
        <v>124.84</v>
      </c>
      <c r="U198" s="34">
        <f t="shared" si="247"/>
        <v>11.76</v>
      </c>
      <c r="V198" s="35">
        <f t="shared" si="248"/>
        <v>159</v>
      </c>
      <c r="W198" s="35">
        <f t="shared" si="249"/>
        <v>0</v>
      </c>
      <c r="X198" s="34">
        <f t="shared" si="250"/>
        <v>609.24</v>
      </c>
      <c r="Y198" s="34">
        <f t="shared" si="251"/>
        <v>1969.36</v>
      </c>
      <c r="Z198" s="60"/>
      <c r="AA198" s="45" t="s">
        <v>53</v>
      </c>
      <c r="AB198" s="46">
        <f t="shared" ref="AB198:AH198" si="258">K198+R198</f>
        <v>47.05</v>
      </c>
      <c r="AC198" s="46">
        <f t="shared" si="258"/>
        <v>940.93</v>
      </c>
      <c r="AD198" s="46">
        <f t="shared" si="258"/>
        <v>624.18</v>
      </c>
      <c r="AE198" s="46">
        <f t="shared" si="258"/>
        <v>39.2</v>
      </c>
      <c r="AF198" s="46">
        <f t="shared" si="258"/>
        <v>318</v>
      </c>
      <c r="AG198" s="46">
        <f t="shared" si="258"/>
        <v>0</v>
      </c>
      <c r="AH198" s="46">
        <f t="shared" si="258"/>
        <v>1969.36</v>
      </c>
      <c r="AI198" s="45" t="s">
        <v>35</v>
      </c>
    </row>
    <row r="199" spans="1:36">
      <c r="A199" s="33">
        <f t="shared" si="236"/>
        <v>196</v>
      </c>
      <c r="B199" s="34" t="s">
        <v>117</v>
      </c>
      <c r="C199" s="37" t="s">
        <v>531</v>
      </c>
      <c r="D199" s="191" t="s">
        <v>532</v>
      </c>
      <c r="E199" s="34">
        <v>3920.55</v>
      </c>
      <c r="F199" s="34">
        <v>3920.55</v>
      </c>
      <c r="G199" s="35">
        <v>6241.75</v>
      </c>
      <c r="H199" s="34">
        <v>3920.55</v>
      </c>
      <c r="I199" s="60">
        <v>3180</v>
      </c>
      <c r="J199" s="35"/>
      <c r="K199" s="34">
        <f t="shared" si="237"/>
        <v>47.05</v>
      </c>
      <c r="L199" s="34">
        <f t="shared" si="238"/>
        <v>627.29</v>
      </c>
      <c r="M199" s="35">
        <f t="shared" si="239"/>
        <v>499.34</v>
      </c>
      <c r="N199" s="34">
        <f t="shared" si="240"/>
        <v>27.44</v>
      </c>
      <c r="O199" s="35">
        <f t="shared" si="241"/>
        <v>159</v>
      </c>
      <c r="P199" s="35">
        <f t="shared" si="242"/>
        <v>0</v>
      </c>
      <c r="Q199" s="35">
        <f t="shared" si="243"/>
        <v>1360.12</v>
      </c>
      <c r="R199" s="34">
        <f t="shared" si="244"/>
        <v>0</v>
      </c>
      <c r="S199" s="34">
        <f t="shared" si="245"/>
        <v>313.64</v>
      </c>
      <c r="T199" s="35">
        <f t="shared" si="246"/>
        <v>124.84</v>
      </c>
      <c r="U199" s="34">
        <f t="shared" si="247"/>
        <v>11.76</v>
      </c>
      <c r="V199" s="35">
        <f t="shared" si="248"/>
        <v>159</v>
      </c>
      <c r="W199" s="35">
        <f t="shared" si="249"/>
        <v>0</v>
      </c>
      <c r="X199" s="34">
        <f t="shared" si="250"/>
        <v>609.24</v>
      </c>
      <c r="Y199" s="34">
        <f t="shared" si="251"/>
        <v>1969.36</v>
      </c>
      <c r="Z199" s="60"/>
      <c r="AA199" s="45" t="s">
        <v>61</v>
      </c>
      <c r="AB199" s="46">
        <f t="shared" ref="AB199:AH199" si="259">K199+R199</f>
        <v>47.05</v>
      </c>
      <c r="AC199" s="46">
        <f t="shared" si="259"/>
        <v>940.93</v>
      </c>
      <c r="AD199" s="46">
        <f t="shared" si="259"/>
        <v>624.18</v>
      </c>
      <c r="AE199" s="46">
        <f t="shared" si="259"/>
        <v>39.2</v>
      </c>
      <c r="AF199" s="46">
        <f t="shared" si="259"/>
        <v>318</v>
      </c>
      <c r="AG199" s="46">
        <f t="shared" si="259"/>
        <v>0</v>
      </c>
      <c r="AH199" s="46">
        <f t="shared" si="259"/>
        <v>1969.36</v>
      </c>
      <c r="AI199" s="45" t="s">
        <v>36</v>
      </c>
      <c r="AJ199" s="15"/>
    </row>
    <row r="200" s="15" customFormat="1" ht="16" customHeight="1" spans="1:35">
      <c r="A200" s="33">
        <f t="shared" si="236"/>
        <v>197</v>
      </c>
      <c r="B200" s="34" t="s">
        <v>114</v>
      </c>
      <c r="C200" s="37" t="s">
        <v>533</v>
      </c>
      <c r="D200" s="191" t="s">
        <v>534</v>
      </c>
      <c r="E200" s="34">
        <v>3920.55</v>
      </c>
      <c r="F200" s="34">
        <v>3920.55</v>
      </c>
      <c r="G200" s="35">
        <v>6241.75</v>
      </c>
      <c r="H200" s="34">
        <v>3920.55</v>
      </c>
      <c r="I200" s="60">
        <v>4180</v>
      </c>
      <c r="J200" s="35"/>
      <c r="K200" s="34">
        <f t="shared" si="237"/>
        <v>47.05</v>
      </c>
      <c r="L200" s="34">
        <f t="shared" si="238"/>
        <v>627.29</v>
      </c>
      <c r="M200" s="35">
        <f t="shared" si="239"/>
        <v>499.34</v>
      </c>
      <c r="N200" s="34">
        <f t="shared" si="240"/>
        <v>27.44</v>
      </c>
      <c r="O200" s="35">
        <f t="shared" si="241"/>
        <v>209</v>
      </c>
      <c r="P200" s="35">
        <f t="shared" si="242"/>
        <v>0</v>
      </c>
      <c r="Q200" s="35">
        <f t="shared" si="243"/>
        <v>1410.12</v>
      </c>
      <c r="R200" s="34">
        <f t="shared" si="244"/>
        <v>0</v>
      </c>
      <c r="S200" s="34">
        <f t="shared" si="245"/>
        <v>313.64</v>
      </c>
      <c r="T200" s="35">
        <f t="shared" si="246"/>
        <v>124.84</v>
      </c>
      <c r="U200" s="34">
        <f t="shared" si="247"/>
        <v>11.76</v>
      </c>
      <c r="V200" s="35">
        <f t="shared" si="248"/>
        <v>209</v>
      </c>
      <c r="W200" s="35">
        <f t="shared" si="249"/>
        <v>0</v>
      </c>
      <c r="X200" s="34">
        <f t="shared" si="250"/>
        <v>659.24</v>
      </c>
      <c r="Y200" s="34">
        <f t="shared" si="251"/>
        <v>2069.36</v>
      </c>
      <c r="Z200" s="60"/>
      <c r="AA200" s="45" t="s">
        <v>69</v>
      </c>
      <c r="AB200" s="46">
        <f t="shared" ref="AB200:AH200" si="260">K200+R200</f>
        <v>47.05</v>
      </c>
      <c r="AC200" s="46">
        <f t="shared" si="260"/>
        <v>940.93</v>
      </c>
      <c r="AD200" s="46">
        <f t="shared" si="260"/>
        <v>624.18</v>
      </c>
      <c r="AE200" s="46">
        <f t="shared" si="260"/>
        <v>39.2</v>
      </c>
      <c r="AF200" s="46">
        <f t="shared" si="260"/>
        <v>418</v>
      </c>
      <c r="AG200" s="46">
        <f t="shared" si="260"/>
        <v>0</v>
      </c>
      <c r="AH200" s="46">
        <f t="shared" si="260"/>
        <v>2069.36</v>
      </c>
      <c r="AI200" s="45" t="s">
        <v>35</v>
      </c>
    </row>
    <row r="201" s="15" customFormat="1" ht="16" customHeight="1" spans="1:35">
      <c r="A201" s="33">
        <f t="shared" si="236"/>
        <v>198</v>
      </c>
      <c r="B201" s="34" t="s">
        <v>342</v>
      </c>
      <c r="C201" s="54" t="s">
        <v>535</v>
      </c>
      <c r="D201" s="190" t="s">
        <v>536</v>
      </c>
      <c r="E201" s="34">
        <v>3920.55</v>
      </c>
      <c r="F201" s="34">
        <v>3920.55</v>
      </c>
      <c r="G201" s="35">
        <v>6241.75</v>
      </c>
      <c r="H201" s="34">
        <v>3920.55</v>
      </c>
      <c r="I201" s="60">
        <v>2200</v>
      </c>
      <c r="J201" s="35"/>
      <c r="K201" s="34">
        <f t="shared" si="237"/>
        <v>47.05</v>
      </c>
      <c r="L201" s="34">
        <f t="shared" si="238"/>
        <v>627.29</v>
      </c>
      <c r="M201" s="35">
        <f t="shared" si="239"/>
        <v>499.34</v>
      </c>
      <c r="N201" s="34">
        <f t="shared" si="240"/>
        <v>27.44</v>
      </c>
      <c r="O201" s="35">
        <f t="shared" si="241"/>
        <v>110</v>
      </c>
      <c r="P201" s="35">
        <f t="shared" si="242"/>
        <v>0</v>
      </c>
      <c r="Q201" s="35">
        <f t="shared" si="243"/>
        <v>1311.12</v>
      </c>
      <c r="R201" s="34">
        <f t="shared" si="244"/>
        <v>0</v>
      </c>
      <c r="S201" s="34">
        <f t="shared" si="245"/>
        <v>313.64</v>
      </c>
      <c r="T201" s="35">
        <f t="shared" si="246"/>
        <v>124.84</v>
      </c>
      <c r="U201" s="34">
        <f t="shared" si="247"/>
        <v>11.76</v>
      </c>
      <c r="V201" s="35">
        <f t="shared" si="248"/>
        <v>110</v>
      </c>
      <c r="W201" s="35">
        <f t="shared" si="249"/>
        <v>0</v>
      </c>
      <c r="X201" s="34">
        <f t="shared" si="250"/>
        <v>560.24</v>
      </c>
      <c r="Y201" s="34">
        <f t="shared" si="251"/>
        <v>1871.36</v>
      </c>
      <c r="Z201" s="60"/>
      <c r="AA201" s="45" t="s">
        <v>64</v>
      </c>
      <c r="AB201" s="46">
        <f t="shared" ref="AB201:AH201" si="261">K201+R201</f>
        <v>47.05</v>
      </c>
      <c r="AC201" s="46">
        <f t="shared" si="261"/>
        <v>940.93</v>
      </c>
      <c r="AD201" s="46">
        <f t="shared" si="261"/>
        <v>624.18</v>
      </c>
      <c r="AE201" s="46">
        <f t="shared" si="261"/>
        <v>39.2</v>
      </c>
      <c r="AF201" s="46">
        <f t="shared" si="261"/>
        <v>220</v>
      </c>
      <c r="AG201" s="46">
        <f t="shared" si="261"/>
        <v>0</v>
      </c>
      <c r="AH201" s="46">
        <f t="shared" si="261"/>
        <v>1871.36</v>
      </c>
      <c r="AI201" s="45" t="s">
        <v>33</v>
      </c>
    </row>
    <row r="202" s="15" customFormat="1" ht="16" customHeight="1" spans="1:35">
      <c r="A202" s="33">
        <f t="shared" si="236"/>
        <v>199</v>
      </c>
      <c r="B202" s="34" t="s">
        <v>111</v>
      </c>
      <c r="C202" s="54" t="s">
        <v>537</v>
      </c>
      <c r="D202" s="190" t="s">
        <v>538</v>
      </c>
      <c r="E202" s="34">
        <v>3920.55</v>
      </c>
      <c r="F202" s="34">
        <v>3920.55</v>
      </c>
      <c r="G202" s="35">
        <v>6241.75</v>
      </c>
      <c r="H202" s="34">
        <v>3920.55</v>
      </c>
      <c r="I202" s="60">
        <v>2200</v>
      </c>
      <c r="J202" s="35"/>
      <c r="K202" s="34">
        <f t="shared" si="237"/>
        <v>47.05</v>
      </c>
      <c r="L202" s="34">
        <f t="shared" si="238"/>
        <v>627.29</v>
      </c>
      <c r="M202" s="35">
        <f t="shared" si="239"/>
        <v>499.34</v>
      </c>
      <c r="N202" s="34">
        <f t="shared" si="240"/>
        <v>27.44</v>
      </c>
      <c r="O202" s="35">
        <f t="shared" si="241"/>
        <v>110</v>
      </c>
      <c r="P202" s="35">
        <f t="shared" si="242"/>
        <v>0</v>
      </c>
      <c r="Q202" s="35">
        <f t="shared" si="243"/>
        <v>1311.12</v>
      </c>
      <c r="R202" s="34">
        <f t="shared" si="244"/>
        <v>0</v>
      </c>
      <c r="S202" s="34">
        <f t="shared" si="245"/>
        <v>313.64</v>
      </c>
      <c r="T202" s="35">
        <f t="shared" si="246"/>
        <v>124.84</v>
      </c>
      <c r="U202" s="34">
        <f t="shared" si="247"/>
        <v>11.76</v>
      </c>
      <c r="V202" s="35">
        <f t="shared" si="248"/>
        <v>110</v>
      </c>
      <c r="W202" s="35">
        <f t="shared" si="249"/>
        <v>0</v>
      </c>
      <c r="X202" s="34">
        <f t="shared" si="250"/>
        <v>560.24</v>
      </c>
      <c r="Y202" s="34">
        <f t="shared" si="251"/>
        <v>1871.36</v>
      </c>
      <c r="Z202" s="60"/>
      <c r="AA202" s="45" t="s">
        <v>42</v>
      </c>
      <c r="AB202" s="46">
        <f t="shared" ref="AB202:AH202" si="262">K202+R202</f>
        <v>47.05</v>
      </c>
      <c r="AC202" s="46">
        <f t="shared" si="262"/>
        <v>940.93</v>
      </c>
      <c r="AD202" s="46">
        <f t="shared" si="262"/>
        <v>624.18</v>
      </c>
      <c r="AE202" s="46">
        <f t="shared" si="262"/>
        <v>39.2</v>
      </c>
      <c r="AF202" s="46">
        <f t="shared" si="262"/>
        <v>220</v>
      </c>
      <c r="AG202" s="46">
        <f t="shared" si="262"/>
        <v>0</v>
      </c>
      <c r="AH202" s="46">
        <f t="shared" si="262"/>
        <v>1871.36</v>
      </c>
      <c r="AI202" s="45" t="s">
        <v>33</v>
      </c>
    </row>
    <row r="203" s="15" customFormat="1" ht="16" customHeight="1" spans="1:35">
      <c r="A203" s="33">
        <f t="shared" si="236"/>
        <v>200</v>
      </c>
      <c r="B203" s="34" t="s">
        <v>441</v>
      </c>
      <c r="C203" s="54" t="s">
        <v>539</v>
      </c>
      <c r="D203" s="36" t="s">
        <v>540</v>
      </c>
      <c r="E203" s="34">
        <v>3920.55</v>
      </c>
      <c r="F203" s="34">
        <v>3920.55</v>
      </c>
      <c r="G203" s="35">
        <v>6241.75</v>
      </c>
      <c r="H203" s="34">
        <v>3920.55</v>
      </c>
      <c r="I203" s="60">
        <v>2200</v>
      </c>
      <c r="J203" s="35"/>
      <c r="K203" s="34">
        <f t="shared" si="237"/>
        <v>47.05</v>
      </c>
      <c r="L203" s="34">
        <f t="shared" si="238"/>
        <v>627.29</v>
      </c>
      <c r="M203" s="35">
        <f t="shared" si="239"/>
        <v>499.34</v>
      </c>
      <c r="N203" s="34">
        <f t="shared" si="240"/>
        <v>27.44</v>
      </c>
      <c r="O203" s="35">
        <f t="shared" si="241"/>
        <v>110</v>
      </c>
      <c r="P203" s="35">
        <f t="shared" si="242"/>
        <v>0</v>
      </c>
      <c r="Q203" s="35">
        <f t="shared" si="243"/>
        <v>1311.12</v>
      </c>
      <c r="R203" s="34">
        <f t="shared" si="244"/>
        <v>0</v>
      </c>
      <c r="S203" s="34">
        <f t="shared" si="245"/>
        <v>313.64</v>
      </c>
      <c r="T203" s="35">
        <f t="shared" si="246"/>
        <v>124.84</v>
      </c>
      <c r="U203" s="34">
        <f t="shared" si="247"/>
        <v>11.76</v>
      </c>
      <c r="V203" s="35">
        <f t="shared" si="248"/>
        <v>110</v>
      </c>
      <c r="W203" s="35">
        <f t="shared" si="249"/>
        <v>0</v>
      </c>
      <c r="X203" s="34">
        <f t="shared" si="250"/>
        <v>560.24</v>
      </c>
      <c r="Y203" s="34">
        <f t="shared" si="251"/>
        <v>1871.36</v>
      </c>
      <c r="Z203" s="60"/>
      <c r="AA203" s="45" t="s">
        <v>45</v>
      </c>
      <c r="AB203" s="46">
        <f t="shared" ref="AB203:AH203" si="263">K203+R203</f>
        <v>47.05</v>
      </c>
      <c r="AC203" s="46">
        <f t="shared" si="263"/>
        <v>940.93</v>
      </c>
      <c r="AD203" s="46">
        <f t="shared" si="263"/>
        <v>624.18</v>
      </c>
      <c r="AE203" s="46">
        <f t="shared" si="263"/>
        <v>39.2</v>
      </c>
      <c r="AF203" s="46">
        <f t="shared" si="263"/>
        <v>220</v>
      </c>
      <c r="AG203" s="46">
        <f t="shared" si="263"/>
        <v>0</v>
      </c>
      <c r="AH203" s="46">
        <f t="shared" si="263"/>
        <v>1871.36</v>
      </c>
      <c r="AI203" s="45" t="s">
        <v>33</v>
      </c>
    </row>
    <row r="204" s="15" customFormat="1" ht="16" customHeight="1" spans="1:35">
      <c r="A204" s="33">
        <f t="shared" si="236"/>
        <v>201</v>
      </c>
      <c r="B204" s="34" t="s">
        <v>181</v>
      </c>
      <c r="C204" s="54" t="s">
        <v>541</v>
      </c>
      <c r="D204" s="190" t="s">
        <v>542</v>
      </c>
      <c r="E204" s="34">
        <v>3920.55</v>
      </c>
      <c r="F204" s="34">
        <v>3920.55</v>
      </c>
      <c r="G204" s="35">
        <v>6241.75</v>
      </c>
      <c r="H204" s="34">
        <v>3920.55</v>
      </c>
      <c r="I204" s="60">
        <v>3180</v>
      </c>
      <c r="J204" s="35"/>
      <c r="K204" s="34">
        <f t="shared" si="237"/>
        <v>47.05</v>
      </c>
      <c r="L204" s="34">
        <f t="shared" si="238"/>
        <v>627.29</v>
      </c>
      <c r="M204" s="35">
        <f t="shared" si="239"/>
        <v>499.34</v>
      </c>
      <c r="N204" s="34">
        <f t="shared" si="240"/>
        <v>27.44</v>
      </c>
      <c r="O204" s="35">
        <f t="shared" si="241"/>
        <v>159</v>
      </c>
      <c r="P204" s="35">
        <f t="shared" si="242"/>
        <v>0</v>
      </c>
      <c r="Q204" s="35">
        <f t="shared" si="243"/>
        <v>1360.12</v>
      </c>
      <c r="R204" s="34">
        <f t="shared" si="244"/>
        <v>0</v>
      </c>
      <c r="S204" s="34">
        <f t="shared" si="245"/>
        <v>313.64</v>
      </c>
      <c r="T204" s="35">
        <f t="shared" si="246"/>
        <v>124.84</v>
      </c>
      <c r="U204" s="34">
        <f t="shared" si="247"/>
        <v>11.76</v>
      </c>
      <c r="V204" s="35">
        <f t="shared" si="248"/>
        <v>159</v>
      </c>
      <c r="W204" s="35">
        <f t="shared" si="249"/>
        <v>0</v>
      </c>
      <c r="X204" s="34">
        <f t="shared" si="250"/>
        <v>609.24</v>
      </c>
      <c r="Y204" s="34">
        <f t="shared" si="251"/>
        <v>1969.36</v>
      </c>
      <c r="Z204" s="60"/>
      <c r="AA204" s="45" t="s">
        <v>61</v>
      </c>
      <c r="AB204" s="46">
        <f t="shared" ref="AB204:AH204" si="264">K204+R204</f>
        <v>47.05</v>
      </c>
      <c r="AC204" s="46">
        <f t="shared" si="264"/>
        <v>940.93</v>
      </c>
      <c r="AD204" s="46">
        <f t="shared" si="264"/>
        <v>624.18</v>
      </c>
      <c r="AE204" s="46">
        <f t="shared" si="264"/>
        <v>39.2</v>
      </c>
      <c r="AF204" s="46">
        <f t="shared" si="264"/>
        <v>318</v>
      </c>
      <c r="AG204" s="46">
        <f t="shared" si="264"/>
        <v>0</v>
      </c>
      <c r="AH204" s="46">
        <f t="shared" si="264"/>
        <v>1969.36</v>
      </c>
      <c r="AI204" s="45" t="s">
        <v>36</v>
      </c>
    </row>
    <row r="205" s="15" customFormat="1" ht="16" customHeight="1" spans="1:35">
      <c r="A205" s="33">
        <f t="shared" si="236"/>
        <v>202</v>
      </c>
      <c r="B205" s="34" t="s">
        <v>105</v>
      </c>
      <c r="C205" s="54" t="s">
        <v>543</v>
      </c>
      <c r="D205" s="191" t="s">
        <v>544</v>
      </c>
      <c r="E205" s="34">
        <v>3920.55</v>
      </c>
      <c r="F205" s="34">
        <v>3920.55</v>
      </c>
      <c r="G205" s="35">
        <v>6241.75</v>
      </c>
      <c r="H205" s="34">
        <v>3920.55</v>
      </c>
      <c r="I205" s="60">
        <v>2200</v>
      </c>
      <c r="J205" s="35"/>
      <c r="K205" s="34">
        <f t="shared" si="237"/>
        <v>47.05</v>
      </c>
      <c r="L205" s="34">
        <f t="shared" si="238"/>
        <v>627.29</v>
      </c>
      <c r="M205" s="35">
        <f t="shared" si="239"/>
        <v>499.34</v>
      </c>
      <c r="N205" s="34">
        <f t="shared" si="240"/>
        <v>27.44</v>
      </c>
      <c r="O205" s="35">
        <f t="shared" si="241"/>
        <v>110</v>
      </c>
      <c r="P205" s="35">
        <f t="shared" si="242"/>
        <v>0</v>
      </c>
      <c r="Q205" s="35">
        <f t="shared" si="243"/>
        <v>1311.12</v>
      </c>
      <c r="R205" s="34">
        <f t="shared" si="244"/>
        <v>0</v>
      </c>
      <c r="S205" s="34">
        <f t="shared" si="245"/>
        <v>313.64</v>
      </c>
      <c r="T205" s="35">
        <f t="shared" si="246"/>
        <v>124.84</v>
      </c>
      <c r="U205" s="34">
        <f t="shared" si="247"/>
        <v>11.76</v>
      </c>
      <c r="V205" s="35">
        <f t="shared" si="248"/>
        <v>110</v>
      </c>
      <c r="W205" s="35">
        <f t="shared" si="249"/>
        <v>0</v>
      </c>
      <c r="X205" s="34">
        <f t="shared" si="250"/>
        <v>560.24</v>
      </c>
      <c r="Y205" s="34">
        <f t="shared" si="251"/>
        <v>1871.36</v>
      </c>
      <c r="Z205" s="60"/>
      <c r="AA205" s="45" t="s">
        <v>54</v>
      </c>
      <c r="AB205" s="46">
        <f t="shared" ref="AB205:AH205" si="265">K205+R205</f>
        <v>47.05</v>
      </c>
      <c r="AC205" s="46">
        <f t="shared" si="265"/>
        <v>940.93</v>
      </c>
      <c r="AD205" s="46">
        <f t="shared" si="265"/>
        <v>624.18</v>
      </c>
      <c r="AE205" s="46">
        <f t="shared" si="265"/>
        <v>39.2</v>
      </c>
      <c r="AF205" s="46">
        <f t="shared" si="265"/>
        <v>220</v>
      </c>
      <c r="AG205" s="46">
        <f t="shared" si="265"/>
        <v>0</v>
      </c>
      <c r="AH205" s="46">
        <f t="shared" si="265"/>
        <v>1871.36</v>
      </c>
      <c r="AI205" s="45" t="s">
        <v>33</v>
      </c>
    </row>
    <row r="206" s="15" customFormat="1" ht="16" customHeight="1" spans="1:35">
      <c r="A206" s="33">
        <f t="shared" si="236"/>
        <v>203</v>
      </c>
      <c r="B206" s="34" t="s">
        <v>111</v>
      </c>
      <c r="C206" s="54" t="s">
        <v>545</v>
      </c>
      <c r="D206" s="38" t="s">
        <v>546</v>
      </c>
      <c r="E206" s="34">
        <v>3920.55</v>
      </c>
      <c r="F206" s="34">
        <v>3920.55</v>
      </c>
      <c r="G206" s="35">
        <v>6241.75</v>
      </c>
      <c r="H206" s="34">
        <v>3920.55</v>
      </c>
      <c r="I206" s="60">
        <v>2200</v>
      </c>
      <c r="J206" s="35"/>
      <c r="K206" s="34">
        <f t="shared" si="237"/>
        <v>47.05</v>
      </c>
      <c r="L206" s="34">
        <f t="shared" si="238"/>
        <v>627.29</v>
      </c>
      <c r="M206" s="35">
        <f t="shared" si="239"/>
        <v>499.34</v>
      </c>
      <c r="N206" s="34">
        <f t="shared" si="240"/>
        <v>27.44</v>
      </c>
      <c r="O206" s="35">
        <f t="shared" si="241"/>
        <v>110</v>
      </c>
      <c r="P206" s="35">
        <f t="shared" si="242"/>
        <v>0</v>
      </c>
      <c r="Q206" s="35">
        <f t="shared" si="243"/>
        <v>1311.12</v>
      </c>
      <c r="R206" s="34">
        <f t="shared" si="244"/>
        <v>0</v>
      </c>
      <c r="S206" s="34">
        <f t="shared" si="245"/>
        <v>313.64</v>
      </c>
      <c r="T206" s="35">
        <f t="shared" si="246"/>
        <v>124.84</v>
      </c>
      <c r="U206" s="34">
        <f t="shared" si="247"/>
        <v>11.76</v>
      </c>
      <c r="V206" s="35">
        <f t="shared" si="248"/>
        <v>110</v>
      </c>
      <c r="W206" s="35">
        <f t="shared" si="249"/>
        <v>0</v>
      </c>
      <c r="X206" s="34">
        <f t="shared" si="250"/>
        <v>560.24</v>
      </c>
      <c r="Y206" s="34">
        <f t="shared" si="251"/>
        <v>1871.36</v>
      </c>
      <c r="Z206" s="60"/>
      <c r="AA206" s="45" t="s">
        <v>75</v>
      </c>
      <c r="AB206" s="46">
        <f t="shared" ref="AB206:AH206" si="266">K206+R206</f>
        <v>47.05</v>
      </c>
      <c r="AC206" s="46">
        <f t="shared" si="266"/>
        <v>940.93</v>
      </c>
      <c r="AD206" s="46">
        <f t="shared" si="266"/>
        <v>624.18</v>
      </c>
      <c r="AE206" s="46">
        <f t="shared" si="266"/>
        <v>39.2</v>
      </c>
      <c r="AF206" s="46">
        <f t="shared" si="266"/>
        <v>220</v>
      </c>
      <c r="AG206" s="46">
        <f t="shared" si="266"/>
        <v>0</v>
      </c>
      <c r="AH206" s="46">
        <f t="shared" si="266"/>
        <v>1871.36</v>
      </c>
      <c r="AI206" s="45" t="s">
        <v>33</v>
      </c>
    </row>
    <row r="207" s="15" customFormat="1" ht="16" customHeight="1" spans="1:35">
      <c r="A207" s="33">
        <f t="shared" si="236"/>
        <v>204</v>
      </c>
      <c r="B207" s="34" t="s">
        <v>111</v>
      </c>
      <c r="C207" s="54" t="s">
        <v>547</v>
      </c>
      <c r="D207" s="38" t="s">
        <v>548</v>
      </c>
      <c r="E207" s="34">
        <v>3920.55</v>
      </c>
      <c r="F207" s="34">
        <v>3920.55</v>
      </c>
      <c r="G207" s="35">
        <v>6241.75</v>
      </c>
      <c r="H207" s="34">
        <v>3920.55</v>
      </c>
      <c r="I207" s="60">
        <v>2200</v>
      </c>
      <c r="J207" s="35"/>
      <c r="K207" s="34">
        <f t="shared" si="237"/>
        <v>47.05</v>
      </c>
      <c r="L207" s="34">
        <f t="shared" si="238"/>
        <v>627.29</v>
      </c>
      <c r="M207" s="35">
        <f t="shared" si="239"/>
        <v>499.34</v>
      </c>
      <c r="N207" s="34">
        <f t="shared" si="240"/>
        <v>27.44</v>
      </c>
      <c r="O207" s="35">
        <f t="shared" si="241"/>
        <v>110</v>
      </c>
      <c r="P207" s="35">
        <f t="shared" si="242"/>
        <v>0</v>
      </c>
      <c r="Q207" s="35">
        <f t="shared" si="243"/>
        <v>1311.12</v>
      </c>
      <c r="R207" s="34">
        <f t="shared" si="244"/>
        <v>0</v>
      </c>
      <c r="S207" s="34">
        <f t="shared" si="245"/>
        <v>313.64</v>
      </c>
      <c r="T207" s="35">
        <f t="shared" si="246"/>
        <v>124.84</v>
      </c>
      <c r="U207" s="34">
        <f t="shared" si="247"/>
        <v>11.76</v>
      </c>
      <c r="V207" s="35">
        <f t="shared" si="248"/>
        <v>110</v>
      </c>
      <c r="W207" s="35">
        <f t="shared" si="249"/>
        <v>0</v>
      </c>
      <c r="X207" s="34">
        <f t="shared" si="250"/>
        <v>560.24</v>
      </c>
      <c r="Y207" s="34">
        <f t="shared" si="251"/>
        <v>1871.36</v>
      </c>
      <c r="Z207" s="60"/>
      <c r="AA207" s="45" t="s">
        <v>66</v>
      </c>
      <c r="AB207" s="46">
        <f t="shared" ref="AB207:AH207" si="267">K207+R207</f>
        <v>47.05</v>
      </c>
      <c r="AC207" s="46">
        <f t="shared" si="267"/>
        <v>940.93</v>
      </c>
      <c r="AD207" s="46">
        <f t="shared" si="267"/>
        <v>624.18</v>
      </c>
      <c r="AE207" s="46">
        <f t="shared" si="267"/>
        <v>39.2</v>
      </c>
      <c r="AF207" s="46">
        <f t="shared" si="267"/>
        <v>220</v>
      </c>
      <c r="AG207" s="46">
        <f t="shared" si="267"/>
        <v>0</v>
      </c>
      <c r="AH207" s="46">
        <f t="shared" si="267"/>
        <v>1871.36</v>
      </c>
      <c r="AI207" s="45" t="s">
        <v>33</v>
      </c>
    </row>
    <row r="208" s="15" customFormat="1" ht="16" customHeight="1" spans="1:35">
      <c r="A208" s="33">
        <f t="shared" si="236"/>
        <v>205</v>
      </c>
      <c r="B208" s="34" t="s">
        <v>549</v>
      </c>
      <c r="C208" s="54" t="s">
        <v>550</v>
      </c>
      <c r="D208" s="38" t="s">
        <v>551</v>
      </c>
      <c r="E208" s="34">
        <v>3920.55</v>
      </c>
      <c r="F208" s="34">
        <v>3920.55</v>
      </c>
      <c r="G208" s="35">
        <v>6241.75</v>
      </c>
      <c r="H208" s="34">
        <v>3920.55</v>
      </c>
      <c r="I208" s="60">
        <v>3180</v>
      </c>
      <c r="J208" s="35"/>
      <c r="K208" s="34">
        <f t="shared" si="237"/>
        <v>47.05</v>
      </c>
      <c r="L208" s="34">
        <f t="shared" si="238"/>
        <v>627.29</v>
      </c>
      <c r="M208" s="35">
        <f t="shared" si="239"/>
        <v>499.34</v>
      </c>
      <c r="N208" s="34">
        <f t="shared" si="240"/>
        <v>27.44</v>
      </c>
      <c r="O208" s="35">
        <f t="shared" si="241"/>
        <v>159</v>
      </c>
      <c r="P208" s="35">
        <f t="shared" si="242"/>
        <v>0</v>
      </c>
      <c r="Q208" s="35">
        <f t="shared" si="243"/>
        <v>1360.12</v>
      </c>
      <c r="R208" s="34">
        <f t="shared" si="244"/>
        <v>0</v>
      </c>
      <c r="S208" s="34">
        <f t="shared" si="245"/>
        <v>313.64</v>
      </c>
      <c r="T208" s="35">
        <f t="shared" si="246"/>
        <v>124.84</v>
      </c>
      <c r="U208" s="34">
        <f t="shared" si="247"/>
        <v>11.76</v>
      </c>
      <c r="V208" s="35">
        <f t="shared" si="248"/>
        <v>159</v>
      </c>
      <c r="W208" s="35">
        <f t="shared" si="249"/>
        <v>0</v>
      </c>
      <c r="X208" s="34">
        <f t="shared" si="250"/>
        <v>609.24</v>
      </c>
      <c r="Y208" s="34">
        <f t="shared" si="251"/>
        <v>1969.36</v>
      </c>
      <c r="Z208" s="60"/>
      <c r="AA208" s="45" t="s">
        <v>74</v>
      </c>
      <c r="AB208" s="46">
        <f t="shared" ref="AB208:AH208" si="268">K208+R208</f>
        <v>47.05</v>
      </c>
      <c r="AC208" s="46">
        <f t="shared" si="268"/>
        <v>940.93</v>
      </c>
      <c r="AD208" s="46">
        <f t="shared" si="268"/>
        <v>624.18</v>
      </c>
      <c r="AE208" s="46">
        <f t="shared" si="268"/>
        <v>39.2</v>
      </c>
      <c r="AF208" s="46">
        <f t="shared" si="268"/>
        <v>318</v>
      </c>
      <c r="AG208" s="46">
        <f t="shared" si="268"/>
        <v>0</v>
      </c>
      <c r="AH208" s="46">
        <f t="shared" si="268"/>
        <v>1969.36</v>
      </c>
      <c r="AI208" s="45" t="s">
        <v>35</v>
      </c>
    </row>
    <row r="209" s="15" customFormat="1" ht="16" customHeight="1" spans="1:35">
      <c r="A209" s="33">
        <f t="shared" si="236"/>
        <v>206</v>
      </c>
      <c r="B209" s="34" t="s">
        <v>233</v>
      </c>
      <c r="C209" s="37" t="s">
        <v>552</v>
      </c>
      <c r="D209" s="38" t="s">
        <v>553</v>
      </c>
      <c r="E209" s="62">
        <v>3920.55</v>
      </c>
      <c r="F209" s="34">
        <v>3920.55</v>
      </c>
      <c r="G209" s="35">
        <v>6241.75</v>
      </c>
      <c r="H209" s="34">
        <v>3920.55</v>
      </c>
      <c r="I209" s="60">
        <v>2200</v>
      </c>
      <c r="J209" s="35"/>
      <c r="K209" s="34">
        <f t="shared" si="237"/>
        <v>47.05</v>
      </c>
      <c r="L209" s="34">
        <f t="shared" si="238"/>
        <v>627.29</v>
      </c>
      <c r="M209" s="35">
        <f t="shared" si="239"/>
        <v>499.34</v>
      </c>
      <c r="N209" s="34">
        <f t="shared" si="240"/>
        <v>27.44</v>
      </c>
      <c r="O209" s="35">
        <f t="shared" si="241"/>
        <v>110</v>
      </c>
      <c r="P209" s="35">
        <f t="shared" si="242"/>
        <v>0</v>
      </c>
      <c r="Q209" s="35">
        <f t="shared" si="243"/>
        <v>1311.12</v>
      </c>
      <c r="R209" s="34">
        <f t="shared" si="244"/>
        <v>0</v>
      </c>
      <c r="S209" s="34">
        <f t="shared" si="245"/>
        <v>313.64</v>
      </c>
      <c r="T209" s="35">
        <f t="shared" si="246"/>
        <v>124.84</v>
      </c>
      <c r="U209" s="34">
        <f t="shared" si="247"/>
        <v>11.76</v>
      </c>
      <c r="V209" s="35">
        <f t="shared" si="248"/>
        <v>110</v>
      </c>
      <c r="W209" s="35">
        <f t="shared" si="249"/>
        <v>0</v>
      </c>
      <c r="X209" s="34">
        <f t="shared" si="250"/>
        <v>560.24</v>
      </c>
      <c r="Y209" s="34">
        <f t="shared" si="251"/>
        <v>1871.36</v>
      </c>
      <c r="Z209" s="60"/>
      <c r="AA209" s="45" t="s">
        <v>55</v>
      </c>
      <c r="AB209" s="46">
        <f t="shared" ref="AB209:AH209" si="269">K209+R209</f>
        <v>47.05</v>
      </c>
      <c r="AC209" s="46">
        <f t="shared" si="269"/>
        <v>940.93</v>
      </c>
      <c r="AD209" s="46">
        <f t="shared" si="269"/>
        <v>624.18</v>
      </c>
      <c r="AE209" s="46">
        <f t="shared" si="269"/>
        <v>39.2</v>
      </c>
      <c r="AF209" s="46">
        <f t="shared" si="269"/>
        <v>220</v>
      </c>
      <c r="AG209" s="46">
        <f t="shared" si="269"/>
        <v>0</v>
      </c>
      <c r="AH209" s="46">
        <f t="shared" si="269"/>
        <v>1871.36</v>
      </c>
      <c r="AI209" s="45" t="s">
        <v>33</v>
      </c>
    </row>
    <row r="210" s="15" customFormat="1" ht="16" customHeight="1" spans="1:35">
      <c r="A210" s="33">
        <f t="shared" si="236"/>
        <v>207</v>
      </c>
      <c r="B210" s="34" t="s">
        <v>184</v>
      </c>
      <c r="C210" s="37" t="s">
        <v>554</v>
      </c>
      <c r="D210" s="38" t="s">
        <v>555</v>
      </c>
      <c r="E210" s="62">
        <v>3920.55</v>
      </c>
      <c r="F210" s="34">
        <v>3920.55</v>
      </c>
      <c r="G210" s="35">
        <v>6241.75</v>
      </c>
      <c r="H210" s="34">
        <v>3920.55</v>
      </c>
      <c r="I210" s="60">
        <v>3180</v>
      </c>
      <c r="J210" s="35"/>
      <c r="K210" s="34">
        <f t="shared" si="237"/>
        <v>47.05</v>
      </c>
      <c r="L210" s="34">
        <f t="shared" si="238"/>
        <v>627.29</v>
      </c>
      <c r="M210" s="35">
        <f t="shared" si="239"/>
        <v>499.34</v>
      </c>
      <c r="N210" s="34">
        <f t="shared" si="240"/>
        <v>27.44</v>
      </c>
      <c r="O210" s="35">
        <f t="shared" si="241"/>
        <v>159</v>
      </c>
      <c r="P210" s="35">
        <f t="shared" si="242"/>
        <v>0</v>
      </c>
      <c r="Q210" s="35">
        <f t="shared" si="243"/>
        <v>1360.12</v>
      </c>
      <c r="R210" s="34">
        <f t="shared" si="244"/>
        <v>0</v>
      </c>
      <c r="S210" s="34">
        <f t="shared" si="245"/>
        <v>313.64</v>
      </c>
      <c r="T210" s="35">
        <f t="shared" si="246"/>
        <v>124.84</v>
      </c>
      <c r="U210" s="34">
        <f t="shared" si="247"/>
        <v>11.76</v>
      </c>
      <c r="V210" s="35">
        <f t="shared" si="248"/>
        <v>159</v>
      </c>
      <c r="W210" s="35">
        <f t="shared" si="249"/>
        <v>0</v>
      </c>
      <c r="X210" s="34">
        <f t="shared" si="250"/>
        <v>609.24</v>
      </c>
      <c r="Y210" s="34">
        <f t="shared" si="251"/>
        <v>1969.36</v>
      </c>
      <c r="Z210" s="60"/>
      <c r="AA210" s="45" t="s">
        <v>47</v>
      </c>
      <c r="AB210" s="46">
        <f t="shared" ref="AB210:AH210" si="270">K210+R210</f>
        <v>47.05</v>
      </c>
      <c r="AC210" s="46">
        <f t="shared" si="270"/>
        <v>940.93</v>
      </c>
      <c r="AD210" s="46">
        <f t="shared" si="270"/>
        <v>624.18</v>
      </c>
      <c r="AE210" s="46">
        <f t="shared" si="270"/>
        <v>39.2</v>
      </c>
      <c r="AF210" s="46">
        <f t="shared" si="270"/>
        <v>318</v>
      </c>
      <c r="AG210" s="46">
        <f t="shared" si="270"/>
        <v>0</v>
      </c>
      <c r="AH210" s="46">
        <f t="shared" si="270"/>
        <v>1969.36</v>
      </c>
      <c r="AI210" s="45" t="s">
        <v>36</v>
      </c>
    </row>
    <row r="211" s="15" customFormat="1" ht="16" customHeight="1" spans="1:35">
      <c r="A211" s="33">
        <f t="shared" si="236"/>
        <v>208</v>
      </c>
      <c r="B211" s="34" t="s">
        <v>124</v>
      </c>
      <c r="C211" s="37" t="s">
        <v>556</v>
      </c>
      <c r="D211" s="38" t="s">
        <v>557</v>
      </c>
      <c r="E211" s="62">
        <v>3920.55</v>
      </c>
      <c r="F211" s="34">
        <v>3920.55</v>
      </c>
      <c r="G211" s="35">
        <v>6241.75</v>
      </c>
      <c r="H211" s="34">
        <v>3920.55</v>
      </c>
      <c r="I211" s="60">
        <v>3180</v>
      </c>
      <c r="J211" s="35"/>
      <c r="K211" s="34">
        <f t="shared" si="237"/>
        <v>47.05</v>
      </c>
      <c r="L211" s="34">
        <f t="shared" si="238"/>
        <v>627.29</v>
      </c>
      <c r="M211" s="35">
        <f t="shared" si="239"/>
        <v>499.34</v>
      </c>
      <c r="N211" s="34">
        <f t="shared" si="240"/>
        <v>27.44</v>
      </c>
      <c r="O211" s="35">
        <f t="shared" si="241"/>
        <v>159</v>
      </c>
      <c r="P211" s="35">
        <f t="shared" si="242"/>
        <v>0</v>
      </c>
      <c r="Q211" s="35">
        <f t="shared" si="243"/>
        <v>1360.12</v>
      </c>
      <c r="R211" s="34">
        <f t="shared" si="244"/>
        <v>0</v>
      </c>
      <c r="S211" s="34">
        <f t="shared" si="245"/>
        <v>313.64</v>
      </c>
      <c r="T211" s="35">
        <f t="shared" si="246"/>
        <v>124.84</v>
      </c>
      <c r="U211" s="34">
        <f t="shared" si="247"/>
        <v>11.76</v>
      </c>
      <c r="V211" s="35">
        <f t="shared" si="248"/>
        <v>159</v>
      </c>
      <c r="W211" s="35">
        <f t="shared" si="249"/>
        <v>0</v>
      </c>
      <c r="X211" s="34">
        <f t="shared" si="250"/>
        <v>609.24</v>
      </c>
      <c r="Y211" s="34">
        <f t="shared" si="251"/>
        <v>1969.36</v>
      </c>
      <c r="Z211" s="60"/>
      <c r="AA211" s="45" t="s">
        <v>53</v>
      </c>
      <c r="AB211" s="46">
        <f t="shared" ref="AB211:AH211" si="271">K211+R211</f>
        <v>47.05</v>
      </c>
      <c r="AC211" s="46">
        <f t="shared" si="271"/>
        <v>940.93</v>
      </c>
      <c r="AD211" s="46">
        <f t="shared" si="271"/>
        <v>624.18</v>
      </c>
      <c r="AE211" s="46">
        <f t="shared" si="271"/>
        <v>39.2</v>
      </c>
      <c r="AF211" s="46">
        <f t="shared" si="271"/>
        <v>318</v>
      </c>
      <c r="AG211" s="46">
        <f t="shared" si="271"/>
        <v>0</v>
      </c>
      <c r="AH211" s="46">
        <f t="shared" si="271"/>
        <v>1969.36</v>
      </c>
      <c r="AI211" s="45" t="s">
        <v>35</v>
      </c>
    </row>
    <row r="212" s="15" customFormat="1" ht="16" customHeight="1" spans="1:35">
      <c r="A212" s="33">
        <f t="shared" si="236"/>
        <v>209</v>
      </c>
      <c r="B212" s="34" t="s">
        <v>240</v>
      </c>
      <c r="C212" s="63" t="s">
        <v>558</v>
      </c>
      <c r="D212" s="191" t="s">
        <v>559</v>
      </c>
      <c r="E212" s="62">
        <v>4700</v>
      </c>
      <c r="F212" s="34">
        <v>4700</v>
      </c>
      <c r="G212" s="35">
        <v>6241.75</v>
      </c>
      <c r="H212" s="34">
        <v>4700</v>
      </c>
      <c r="I212" s="60">
        <v>4180</v>
      </c>
      <c r="J212" s="35"/>
      <c r="K212" s="34">
        <f t="shared" si="237"/>
        <v>56.4</v>
      </c>
      <c r="L212" s="34">
        <f t="shared" si="238"/>
        <v>752</v>
      </c>
      <c r="M212" s="35">
        <f t="shared" si="239"/>
        <v>499.34</v>
      </c>
      <c r="N212" s="34">
        <f t="shared" si="240"/>
        <v>32.9</v>
      </c>
      <c r="O212" s="35">
        <f t="shared" si="241"/>
        <v>209</v>
      </c>
      <c r="P212" s="35">
        <f t="shared" si="242"/>
        <v>0</v>
      </c>
      <c r="Q212" s="35">
        <f t="shared" si="243"/>
        <v>1549.64</v>
      </c>
      <c r="R212" s="34">
        <f t="shared" si="244"/>
        <v>0</v>
      </c>
      <c r="S212" s="34">
        <f t="shared" si="245"/>
        <v>376</v>
      </c>
      <c r="T212" s="35">
        <f t="shared" si="246"/>
        <v>124.84</v>
      </c>
      <c r="U212" s="34">
        <f t="shared" si="247"/>
        <v>14.1</v>
      </c>
      <c r="V212" s="35">
        <f t="shared" si="248"/>
        <v>209</v>
      </c>
      <c r="W212" s="35">
        <f t="shared" si="249"/>
        <v>0</v>
      </c>
      <c r="X212" s="34">
        <f t="shared" si="250"/>
        <v>723.94</v>
      </c>
      <c r="Y212" s="34">
        <f t="shared" si="251"/>
        <v>2273.58</v>
      </c>
      <c r="Z212" s="60"/>
      <c r="AA212" s="45" t="s">
        <v>53</v>
      </c>
      <c r="AB212" s="46">
        <f t="shared" ref="AB212:AH212" si="272">K212+R212</f>
        <v>56.4</v>
      </c>
      <c r="AC212" s="46">
        <f t="shared" si="272"/>
        <v>1128</v>
      </c>
      <c r="AD212" s="46">
        <f t="shared" si="272"/>
        <v>624.18</v>
      </c>
      <c r="AE212" s="46">
        <f t="shared" si="272"/>
        <v>47</v>
      </c>
      <c r="AF212" s="46">
        <f t="shared" si="272"/>
        <v>418</v>
      </c>
      <c r="AG212" s="46">
        <f t="shared" si="272"/>
        <v>0</v>
      </c>
      <c r="AH212" s="46">
        <f t="shared" si="272"/>
        <v>2273.58</v>
      </c>
      <c r="AI212" s="45" t="s">
        <v>35</v>
      </c>
    </row>
    <row r="213" s="15" customFormat="1" ht="16" customHeight="1" spans="1:35">
      <c r="A213" s="33">
        <f t="shared" si="236"/>
        <v>210</v>
      </c>
      <c r="B213" s="34" t="s">
        <v>148</v>
      </c>
      <c r="C213" s="37" t="s">
        <v>560</v>
      </c>
      <c r="D213" s="191" t="s">
        <v>561</v>
      </c>
      <c r="E213" s="62">
        <v>3920.55</v>
      </c>
      <c r="F213" s="34">
        <v>3920.55</v>
      </c>
      <c r="G213" s="35">
        <v>6241.75</v>
      </c>
      <c r="H213" s="34">
        <v>3920.55</v>
      </c>
      <c r="I213" s="60">
        <v>3180</v>
      </c>
      <c r="J213" s="35"/>
      <c r="K213" s="34">
        <f t="shared" si="237"/>
        <v>47.05</v>
      </c>
      <c r="L213" s="34">
        <f t="shared" si="238"/>
        <v>627.29</v>
      </c>
      <c r="M213" s="35">
        <f t="shared" si="239"/>
        <v>499.34</v>
      </c>
      <c r="N213" s="34">
        <f t="shared" si="240"/>
        <v>27.44</v>
      </c>
      <c r="O213" s="35">
        <f t="shared" si="241"/>
        <v>159</v>
      </c>
      <c r="P213" s="35">
        <f t="shared" si="242"/>
        <v>0</v>
      </c>
      <c r="Q213" s="35">
        <f t="shared" si="243"/>
        <v>1360.12</v>
      </c>
      <c r="R213" s="34">
        <f t="shared" si="244"/>
        <v>0</v>
      </c>
      <c r="S213" s="34">
        <f t="shared" si="245"/>
        <v>313.64</v>
      </c>
      <c r="T213" s="35">
        <f t="shared" si="246"/>
        <v>124.84</v>
      </c>
      <c r="U213" s="34">
        <f t="shared" si="247"/>
        <v>11.76</v>
      </c>
      <c r="V213" s="35">
        <f t="shared" si="248"/>
        <v>159</v>
      </c>
      <c r="W213" s="35">
        <f t="shared" si="249"/>
        <v>0</v>
      </c>
      <c r="X213" s="34">
        <f t="shared" si="250"/>
        <v>609.24</v>
      </c>
      <c r="Y213" s="34">
        <f t="shared" si="251"/>
        <v>1969.36</v>
      </c>
      <c r="Z213" s="60"/>
      <c r="AA213" s="45" t="s">
        <v>52</v>
      </c>
      <c r="AB213" s="46">
        <f t="shared" ref="AB213:AH213" si="273">K213+R213</f>
        <v>47.05</v>
      </c>
      <c r="AC213" s="46">
        <f t="shared" si="273"/>
        <v>940.93</v>
      </c>
      <c r="AD213" s="46">
        <f t="shared" si="273"/>
        <v>624.18</v>
      </c>
      <c r="AE213" s="46">
        <f t="shared" si="273"/>
        <v>39.2</v>
      </c>
      <c r="AF213" s="46">
        <f t="shared" si="273"/>
        <v>318</v>
      </c>
      <c r="AG213" s="46">
        <f t="shared" si="273"/>
        <v>0</v>
      </c>
      <c r="AH213" s="46">
        <f t="shared" si="273"/>
        <v>1969.36</v>
      </c>
      <c r="AI213" s="45" t="s">
        <v>36</v>
      </c>
    </row>
    <row r="214" s="15" customFormat="1" ht="16" customHeight="1" spans="1:35">
      <c r="A214" s="33">
        <f t="shared" si="236"/>
        <v>211</v>
      </c>
      <c r="B214" s="34" t="s">
        <v>265</v>
      </c>
      <c r="C214" s="37" t="s">
        <v>562</v>
      </c>
      <c r="D214" s="191" t="s">
        <v>563</v>
      </c>
      <c r="E214" s="62">
        <v>3920.55</v>
      </c>
      <c r="F214" s="34">
        <v>3920.55</v>
      </c>
      <c r="G214" s="35">
        <v>6241.75</v>
      </c>
      <c r="H214" s="34">
        <v>3920.55</v>
      </c>
      <c r="I214" s="60">
        <v>2200</v>
      </c>
      <c r="J214" s="35"/>
      <c r="K214" s="34">
        <f t="shared" si="237"/>
        <v>47.05</v>
      </c>
      <c r="L214" s="34">
        <f t="shared" si="238"/>
        <v>627.29</v>
      </c>
      <c r="M214" s="35">
        <f t="shared" si="239"/>
        <v>499.34</v>
      </c>
      <c r="N214" s="34">
        <f t="shared" si="240"/>
        <v>27.44</v>
      </c>
      <c r="O214" s="35">
        <f t="shared" si="241"/>
        <v>110</v>
      </c>
      <c r="P214" s="35">
        <f t="shared" si="242"/>
        <v>0</v>
      </c>
      <c r="Q214" s="35">
        <f t="shared" si="243"/>
        <v>1311.12</v>
      </c>
      <c r="R214" s="34">
        <f t="shared" si="244"/>
        <v>0</v>
      </c>
      <c r="S214" s="34">
        <f t="shared" si="245"/>
        <v>313.64</v>
      </c>
      <c r="T214" s="35">
        <f t="shared" si="246"/>
        <v>124.84</v>
      </c>
      <c r="U214" s="34">
        <f t="shared" si="247"/>
        <v>11.76</v>
      </c>
      <c r="V214" s="35">
        <f t="shared" si="248"/>
        <v>110</v>
      </c>
      <c r="W214" s="35">
        <f t="shared" si="249"/>
        <v>0</v>
      </c>
      <c r="X214" s="34">
        <f t="shared" si="250"/>
        <v>560.24</v>
      </c>
      <c r="Y214" s="34">
        <f t="shared" si="251"/>
        <v>1871.36</v>
      </c>
      <c r="Z214" s="60"/>
      <c r="AA214" s="45" t="s">
        <v>58</v>
      </c>
      <c r="AB214" s="46">
        <f t="shared" ref="AB214:AH214" si="274">K214+R214</f>
        <v>47.05</v>
      </c>
      <c r="AC214" s="46">
        <f t="shared" si="274"/>
        <v>940.93</v>
      </c>
      <c r="AD214" s="46">
        <f t="shared" si="274"/>
        <v>624.18</v>
      </c>
      <c r="AE214" s="46">
        <f t="shared" si="274"/>
        <v>39.2</v>
      </c>
      <c r="AF214" s="46">
        <f t="shared" si="274"/>
        <v>220</v>
      </c>
      <c r="AG214" s="46">
        <f t="shared" si="274"/>
        <v>0</v>
      </c>
      <c r="AH214" s="46">
        <f t="shared" si="274"/>
        <v>1871.36</v>
      </c>
      <c r="AI214" s="45" t="s">
        <v>36</v>
      </c>
    </row>
    <row r="215" s="15" customFormat="1" ht="16" customHeight="1" spans="1:35">
      <c r="A215" s="33">
        <f t="shared" si="236"/>
        <v>212</v>
      </c>
      <c r="B215" s="34" t="s">
        <v>564</v>
      </c>
      <c r="C215" s="64" t="s">
        <v>565</v>
      </c>
      <c r="D215" s="195" t="s">
        <v>566</v>
      </c>
      <c r="E215" s="62">
        <v>3920.55</v>
      </c>
      <c r="F215" s="34">
        <v>3920.55</v>
      </c>
      <c r="G215" s="35">
        <v>6241.75</v>
      </c>
      <c r="H215" s="34">
        <v>3920.55</v>
      </c>
      <c r="I215" s="60">
        <v>0</v>
      </c>
      <c r="J215" s="35"/>
      <c r="K215" s="34">
        <f t="shared" si="237"/>
        <v>47.05</v>
      </c>
      <c r="L215" s="34">
        <f t="shared" si="238"/>
        <v>627.29</v>
      </c>
      <c r="M215" s="35">
        <f t="shared" si="239"/>
        <v>499.34</v>
      </c>
      <c r="N215" s="34">
        <f t="shared" si="240"/>
        <v>27.44</v>
      </c>
      <c r="O215" s="35">
        <f t="shared" si="241"/>
        <v>0</v>
      </c>
      <c r="P215" s="35">
        <f t="shared" si="242"/>
        <v>0</v>
      </c>
      <c r="Q215" s="35">
        <f t="shared" si="243"/>
        <v>1201.12</v>
      </c>
      <c r="R215" s="34">
        <f t="shared" si="244"/>
        <v>0</v>
      </c>
      <c r="S215" s="34">
        <f t="shared" si="245"/>
        <v>313.64</v>
      </c>
      <c r="T215" s="35">
        <f t="shared" si="246"/>
        <v>124.84</v>
      </c>
      <c r="U215" s="34">
        <f t="shared" si="247"/>
        <v>11.76</v>
      </c>
      <c r="V215" s="35">
        <f t="shared" si="248"/>
        <v>0</v>
      </c>
      <c r="W215" s="35">
        <f t="shared" si="249"/>
        <v>0</v>
      </c>
      <c r="X215" s="34">
        <f t="shared" si="250"/>
        <v>450.24</v>
      </c>
      <c r="Y215" s="34">
        <f t="shared" si="251"/>
        <v>1651.36</v>
      </c>
      <c r="Z215" s="60"/>
      <c r="AA215" s="45" t="s">
        <v>77</v>
      </c>
      <c r="AB215" s="46">
        <f t="shared" ref="AB215:AH215" si="275">K215+R215</f>
        <v>47.05</v>
      </c>
      <c r="AC215" s="46">
        <f t="shared" si="275"/>
        <v>940.93</v>
      </c>
      <c r="AD215" s="46">
        <f t="shared" si="275"/>
        <v>624.18</v>
      </c>
      <c r="AE215" s="46">
        <f t="shared" si="275"/>
        <v>39.2</v>
      </c>
      <c r="AF215" s="46">
        <f t="shared" si="275"/>
        <v>0</v>
      </c>
      <c r="AG215" s="46">
        <f t="shared" si="275"/>
        <v>0</v>
      </c>
      <c r="AH215" s="46">
        <f t="shared" si="275"/>
        <v>1651.36</v>
      </c>
      <c r="AI215" s="45" t="s">
        <v>31</v>
      </c>
    </row>
    <row r="216" s="15" customFormat="1" ht="16" customHeight="1" spans="1:35">
      <c r="A216" s="33">
        <f t="shared" si="236"/>
        <v>213</v>
      </c>
      <c r="B216" s="34" t="s">
        <v>564</v>
      </c>
      <c r="C216" s="64" t="s">
        <v>567</v>
      </c>
      <c r="D216" s="195" t="s">
        <v>568</v>
      </c>
      <c r="E216" s="62">
        <v>3920.55</v>
      </c>
      <c r="F216" s="34">
        <v>3920.55</v>
      </c>
      <c r="G216" s="35">
        <v>6241.75</v>
      </c>
      <c r="H216" s="34">
        <v>3920.55</v>
      </c>
      <c r="I216" s="60">
        <v>0</v>
      </c>
      <c r="J216" s="35"/>
      <c r="K216" s="34">
        <f t="shared" si="237"/>
        <v>47.05</v>
      </c>
      <c r="L216" s="34">
        <f t="shared" si="238"/>
        <v>627.29</v>
      </c>
      <c r="M216" s="35">
        <f t="shared" si="239"/>
        <v>499.34</v>
      </c>
      <c r="N216" s="34">
        <f t="shared" si="240"/>
        <v>27.44</v>
      </c>
      <c r="O216" s="35">
        <f t="shared" si="241"/>
        <v>0</v>
      </c>
      <c r="P216" s="35">
        <f t="shared" si="242"/>
        <v>0</v>
      </c>
      <c r="Q216" s="35">
        <f t="shared" si="243"/>
        <v>1201.12</v>
      </c>
      <c r="R216" s="34">
        <f t="shared" si="244"/>
        <v>0</v>
      </c>
      <c r="S216" s="34">
        <f t="shared" si="245"/>
        <v>313.64</v>
      </c>
      <c r="T216" s="35">
        <f t="shared" si="246"/>
        <v>124.84</v>
      </c>
      <c r="U216" s="34">
        <f t="shared" si="247"/>
        <v>11.76</v>
      </c>
      <c r="V216" s="35">
        <f t="shared" si="248"/>
        <v>0</v>
      </c>
      <c r="W216" s="35">
        <f t="shared" si="249"/>
        <v>0</v>
      </c>
      <c r="X216" s="34">
        <f t="shared" si="250"/>
        <v>450.24</v>
      </c>
      <c r="Y216" s="34">
        <f t="shared" si="251"/>
        <v>1651.36</v>
      </c>
      <c r="Z216" s="60"/>
      <c r="AA216" s="45" t="s">
        <v>77</v>
      </c>
      <c r="AB216" s="46">
        <f t="shared" ref="AB216:AH216" si="276">K216+R216</f>
        <v>47.05</v>
      </c>
      <c r="AC216" s="46">
        <f t="shared" si="276"/>
        <v>940.93</v>
      </c>
      <c r="AD216" s="46">
        <f t="shared" si="276"/>
        <v>624.18</v>
      </c>
      <c r="AE216" s="46">
        <f t="shared" si="276"/>
        <v>39.2</v>
      </c>
      <c r="AF216" s="46">
        <f t="shared" si="276"/>
        <v>0</v>
      </c>
      <c r="AG216" s="46">
        <f t="shared" si="276"/>
        <v>0</v>
      </c>
      <c r="AH216" s="46">
        <f t="shared" si="276"/>
        <v>1651.36</v>
      </c>
      <c r="AI216" s="45" t="s">
        <v>31</v>
      </c>
    </row>
    <row r="217" s="15" customFormat="1" ht="16" customHeight="1" spans="1:35">
      <c r="A217" s="33">
        <f t="shared" si="236"/>
        <v>214</v>
      </c>
      <c r="B217" s="34" t="s">
        <v>124</v>
      </c>
      <c r="C217" s="66" t="s">
        <v>569</v>
      </c>
      <c r="D217" s="38" t="s">
        <v>570</v>
      </c>
      <c r="E217" s="62">
        <v>3920.55</v>
      </c>
      <c r="F217" s="34">
        <v>3920.55</v>
      </c>
      <c r="G217" s="35">
        <v>6241.75</v>
      </c>
      <c r="H217" s="34">
        <v>3920.55</v>
      </c>
      <c r="I217" s="60">
        <v>3180</v>
      </c>
      <c r="J217" s="35"/>
      <c r="K217" s="34">
        <f t="shared" si="237"/>
        <v>47.05</v>
      </c>
      <c r="L217" s="34">
        <f t="shared" si="238"/>
        <v>627.29</v>
      </c>
      <c r="M217" s="35">
        <f t="shared" si="239"/>
        <v>499.34</v>
      </c>
      <c r="N217" s="34">
        <f t="shared" si="240"/>
        <v>27.44</v>
      </c>
      <c r="O217" s="35">
        <f t="shared" si="241"/>
        <v>159</v>
      </c>
      <c r="P217" s="35">
        <f t="shared" si="242"/>
        <v>0</v>
      </c>
      <c r="Q217" s="35">
        <f t="shared" si="243"/>
        <v>1360.12</v>
      </c>
      <c r="R217" s="34">
        <f t="shared" si="244"/>
        <v>0</v>
      </c>
      <c r="S217" s="34">
        <f t="shared" si="245"/>
        <v>313.64</v>
      </c>
      <c r="T217" s="35">
        <f t="shared" si="246"/>
        <v>124.84</v>
      </c>
      <c r="U217" s="34">
        <f t="shared" si="247"/>
        <v>11.76</v>
      </c>
      <c r="V217" s="35">
        <f t="shared" si="248"/>
        <v>159</v>
      </c>
      <c r="W217" s="35">
        <f t="shared" si="249"/>
        <v>0</v>
      </c>
      <c r="X217" s="34">
        <f t="shared" si="250"/>
        <v>609.24</v>
      </c>
      <c r="Y217" s="34">
        <f t="shared" si="251"/>
        <v>1969.36</v>
      </c>
      <c r="Z217" s="60"/>
      <c r="AA217" s="45" t="s">
        <v>53</v>
      </c>
      <c r="AB217" s="46">
        <f t="shared" ref="AB217:AH217" si="277">K217+R217</f>
        <v>47.05</v>
      </c>
      <c r="AC217" s="46">
        <f t="shared" si="277"/>
        <v>940.93</v>
      </c>
      <c r="AD217" s="46">
        <f t="shared" si="277"/>
        <v>624.18</v>
      </c>
      <c r="AE217" s="46">
        <f t="shared" si="277"/>
        <v>39.2</v>
      </c>
      <c r="AF217" s="46">
        <f t="shared" si="277"/>
        <v>318</v>
      </c>
      <c r="AG217" s="46">
        <f t="shared" si="277"/>
        <v>0</v>
      </c>
      <c r="AH217" s="46">
        <f t="shared" si="277"/>
        <v>1969.36</v>
      </c>
      <c r="AI217" s="45" t="s">
        <v>35</v>
      </c>
    </row>
    <row r="218" s="15" customFormat="1" ht="16" customHeight="1" spans="1:35">
      <c r="A218" s="33">
        <f t="shared" si="236"/>
        <v>215</v>
      </c>
      <c r="B218" s="34" t="s">
        <v>233</v>
      </c>
      <c r="C218" s="66" t="s">
        <v>571</v>
      </c>
      <c r="D218" s="38" t="s">
        <v>572</v>
      </c>
      <c r="E218" s="62">
        <v>3920.55</v>
      </c>
      <c r="F218" s="34">
        <v>3920.55</v>
      </c>
      <c r="G218" s="35">
        <v>6241.75</v>
      </c>
      <c r="H218" s="34">
        <v>3920.55</v>
      </c>
      <c r="I218" s="60">
        <v>0</v>
      </c>
      <c r="J218" s="35"/>
      <c r="K218" s="34">
        <f t="shared" si="237"/>
        <v>47.05</v>
      </c>
      <c r="L218" s="34">
        <f t="shared" si="238"/>
        <v>627.29</v>
      </c>
      <c r="M218" s="35">
        <f t="shared" si="239"/>
        <v>499.34</v>
      </c>
      <c r="N218" s="34">
        <f t="shared" si="240"/>
        <v>27.44</v>
      </c>
      <c r="O218" s="35">
        <f t="shared" si="241"/>
        <v>0</v>
      </c>
      <c r="P218" s="35">
        <f t="shared" si="242"/>
        <v>0</v>
      </c>
      <c r="Q218" s="35">
        <f t="shared" si="243"/>
        <v>1201.12</v>
      </c>
      <c r="R218" s="34">
        <f t="shared" si="244"/>
        <v>0</v>
      </c>
      <c r="S218" s="34">
        <f t="shared" si="245"/>
        <v>313.64</v>
      </c>
      <c r="T218" s="35">
        <f t="shared" si="246"/>
        <v>124.84</v>
      </c>
      <c r="U218" s="34">
        <f t="shared" si="247"/>
        <v>11.76</v>
      </c>
      <c r="V218" s="35">
        <f t="shared" si="248"/>
        <v>0</v>
      </c>
      <c r="W218" s="35">
        <f t="shared" si="249"/>
        <v>0</v>
      </c>
      <c r="X218" s="34">
        <f t="shared" si="250"/>
        <v>450.24</v>
      </c>
      <c r="Y218" s="34">
        <f t="shared" si="251"/>
        <v>1651.36</v>
      </c>
      <c r="Z218" s="60"/>
      <c r="AA218" s="45" t="s">
        <v>55</v>
      </c>
      <c r="AB218" s="46">
        <f t="shared" ref="AB218:AH218" si="278">K218+R218</f>
        <v>47.05</v>
      </c>
      <c r="AC218" s="46">
        <f t="shared" si="278"/>
        <v>940.93</v>
      </c>
      <c r="AD218" s="46">
        <f t="shared" si="278"/>
        <v>624.18</v>
      </c>
      <c r="AE218" s="46">
        <f t="shared" si="278"/>
        <v>39.2</v>
      </c>
      <c r="AF218" s="46">
        <f t="shared" si="278"/>
        <v>0</v>
      </c>
      <c r="AG218" s="46">
        <f t="shared" si="278"/>
        <v>0</v>
      </c>
      <c r="AH218" s="46">
        <f t="shared" si="278"/>
        <v>1651.36</v>
      </c>
      <c r="AI218" s="45" t="s">
        <v>33</v>
      </c>
    </row>
    <row r="219" s="15" customFormat="1" ht="16" customHeight="1" spans="1:35">
      <c r="A219" s="33">
        <f t="shared" si="236"/>
        <v>216</v>
      </c>
      <c r="B219" s="34" t="s">
        <v>265</v>
      </c>
      <c r="C219" s="66" t="s">
        <v>573</v>
      </c>
      <c r="D219" s="38" t="s">
        <v>574</v>
      </c>
      <c r="E219" s="62">
        <v>3920.55</v>
      </c>
      <c r="F219" s="34">
        <v>3920.55</v>
      </c>
      <c r="G219" s="35">
        <v>6241.75</v>
      </c>
      <c r="H219" s="34">
        <v>3920.55</v>
      </c>
      <c r="I219" s="60">
        <v>2200</v>
      </c>
      <c r="J219" s="35"/>
      <c r="K219" s="34">
        <f t="shared" si="237"/>
        <v>47.05</v>
      </c>
      <c r="L219" s="34">
        <f t="shared" si="238"/>
        <v>627.29</v>
      </c>
      <c r="M219" s="35">
        <f t="shared" si="239"/>
        <v>499.34</v>
      </c>
      <c r="N219" s="34">
        <f t="shared" si="240"/>
        <v>27.44</v>
      </c>
      <c r="O219" s="35">
        <f t="shared" si="241"/>
        <v>110</v>
      </c>
      <c r="P219" s="35">
        <f t="shared" si="242"/>
        <v>0</v>
      </c>
      <c r="Q219" s="35">
        <f t="shared" si="243"/>
        <v>1311.12</v>
      </c>
      <c r="R219" s="34">
        <f t="shared" si="244"/>
        <v>0</v>
      </c>
      <c r="S219" s="34">
        <f t="shared" si="245"/>
        <v>313.64</v>
      </c>
      <c r="T219" s="35">
        <f t="shared" si="246"/>
        <v>124.84</v>
      </c>
      <c r="U219" s="34">
        <f t="shared" si="247"/>
        <v>11.76</v>
      </c>
      <c r="V219" s="35">
        <f t="shared" si="248"/>
        <v>110</v>
      </c>
      <c r="W219" s="35">
        <f t="shared" si="249"/>
        <v>0</v>
      </c>
      <c r="X219" s="34">
        <f t="shared" si="250"/>
        <v>560.24</v>
      </c>
      <c r="Y219" s="34">
        <f t="shared" si="251"/>
        <v>1871.36</v>
      </c>
      <c r="Z219" s="60"/>
      <c r="AA219" s="45" t="s">
        <v>58</v>
      </c>
      <c r="AB219" s="46">
        <f t="shared" ref="AB219:AH219" si="279">K219+R219</f>
        <v>47.05</v>
      </c>
      <c r="AC219" s="46">
        <f t="shared" si="279"/>
        <v>940.93</v>
      </c>
      <c r="AD219" s="46">
        <f t="shared" si="279"/>
        <v>624.18</v>
      </c>
      <c r="AE219" s="46">
        <f t="shared" si="279"/>
        <v>39.2</v>
      </c>
      <c r="AF219" s="46">
        <f t="shared" si="279"/>
        <v>220</v>
      </c>
      <c r="AG219" s="46">
        <f t="shared" si="279"/>
        <v>0</v>
      </c>
      <c r="AH219" s="46">
        <f t="shared" si="279"/>
        <v>1871.36</v>
      </c>
      <c r="AI219" s="45" t="s">
        <v>33</v>
      </c>
    </row>
    <row r="220" s="15" customFormat="1" ht="16" customHeight="1" spans="1:35">
      <c r="A220" s="33">
        <f t="shared" si="236"/>
        <v>217</v>
      </c>
      <c r="B220" s="34" t="s">
        <v>265</v>
      </c>
      <c r="C220" s="66" t="s">
        <v>575</v>
      </c>
      <c r="D220" s="38" t="s">
        <v>576</v>
      </c>
      <c r="E220" s="67">
        <v>3920.55</v>
      </c>
      <c r="F220" s="35">
        <v>3920.55</v>
      </c>
      <c r="G220" s="35">
        <v>6241.75</v>
      </c>
      <c r="H220" s="35">
        <v>3920.55</v>
      </c>
      <c r="I220" s="60">
        <v>2200</v>
      </c>
      <c r="J220" s="35"/>
      <c r="K220" s="34">
        <f t="shared" si="237"/>
        <v>47.05</v>
      </c>
      <c r="L220" s="34">
        <f t="shared" si="238"/>
        <v>627.29</v>
      </c>
      <c r="M220" s="35">
        <f t="shared" si="239"/>
        <v>499.34</v>
      </c>
      <c r="N220" s="34">
        <f t="shared" si="240"/>
        <v>27.44</v>
      </c>
      <c r="O220" s="35">
        <f t="shared" si="241"/>
        <v>110</v>
      </c>
      <c r="P220" s="35">
        <f t="shared" si="242"/>
        <v>0</v>
      </c>
      <c r="Q220" s="35">
        <f t="shared" si="243"/>
        <v>1311.12</v>
      </c>
      <c r="R220" s="34">
        <f t="shared" si="244"/>
        <v>0</v>
      </c>
      <c r="S220" s="34">
        <f t="shared" si="245"/>
        <v>313.64</v>
      </c>
      <c r="T220" s="35">
        <f t="shared" si="246"/>
        <v>124.84</v>
      </c>
      <c r="U220" s="34">
        <f t="shared" si="247"/>
        <v>11.76</v>
      </c>
      <c r="V220" s="35">
        <f t="shared" si="248"/>
        <v>110</v>
      </c>
      <c r="W220" s="35">
        <f t="shared" si="249"/>
        <v>0</v>
      </c>
      <c r="X220" s="34">
        <f t="shared" si="250"/>
        <v>560.24</v>
      </c>
      <c r="Y220" s="34">
        <f t="shared" si="251"/>
        <v>1871.36</v>
      </c>
      <c r="Z220" s="60"/>
      <c r="AA220" s="45" t="s">
        <v>58</v>
      </c>
      <c r="AB220" s="46">
        <f t="shared" ref="AB220:AH220" si="280">K220+R220</f>
        <v>47.05</v>
      </c>
      <c r="AC220" s="46">
        <f t="shared" si="280"/>
        <v>940.93</v>
      </c>
      <c r="AD220" s="46">
        <f t="shared" si="280"/>
        <v>624.18</v>
      </c>
      <c r="AE220" s="46">
        <f t="shared" si="280"/>
        <v>39.2</v>
      </c>
      <c r="AF220" s="46">
        <f t="shared" si="280"/>
        <v>220</v>
      </c>
      <c r="AG220" s="46">
        <f t="shared" si="280"/>
        <v>0</v>
      </c>
      <c r="AH220" s="46">
        <f t="shared" si="280"/>
        <v>1871.36</v>
      </c>
      <c r="AI220" s="45" t="s">
        <v>33</v>
      </c>
    </row>
    <row r="221" s="15" customFormat="1" ht="16" customHeight="1" spans="1:35">
      <c r="A221" s="33">
        <f t="shared" si="236"/>
        <v>218</v>
      </c>
      <c r="B221" s="34" t="s">
        <v>265</v>
      </c>
      <c r="C221" s="66" t="s">
        <v>577</v>
      </c>
      <c r="D221" s="38" t="s">
        <v>578</v>
      </c>
      <c r="E221" s="67">
        <v>3920.55</v>
      </c>
      <c r="F221" s="35">
        <v>3920.55</v>
      </c>
      <c r="G221" s="35">
        <v>6241.75</v>
      </c>
      <c r="H221" s="35">
        <v>3920.55</v>
      </c>
      <c r="I221" s="60">
        <v>2200</v>
      </c>
      <c r="J221" s="35"/>
      <c r="K221" s="34">
        <f t="shared" si="237"/>
        <v>47.05</v>
      </c>
      <c r="L221" s="34">
        <f t="shared" si="238"/>
        <v>627.29</v>
      </c>
      <c r="M221" s="35">
        <f t="shared" si="239"/>
        <v>499.34</v>
      </c>
      <c r="N221" s="34">
        <f t="shared" si="240"/>
        <v>27.44</v>
      </c>
      <c r="O221" s="35">
        <f t="shared" si="241"/>
        <v>110</v>
      </c>
      <c r="P221" s="35">
        <f t="shared" si="242"/>
        <v>0</v>
      </c>
      <c r="Q221" s="35">
        <f t="shared" si="243"/>
        <v>1311.12</v>
      </c>
      <c r="R221" s="34">
        <f t="shared" si="244"/>
        <v>0</v>
      </c>
      <c r="S221" s="34">
        <f t="shared" si="245"/>
        <v>313.64</v>
      </c>
      <c r="T221" s="35">
        <f t="shared" si="246"/>
        <v>124.84</v>
      </c>
      <c r="U221" s="34">
        <f t="shared" si="247"/>
        <v>11.76</v>
      </c>
      <c r="V221" s="35">
        <f t="shared" si="248"/>
        <v>110</v>
      </c>
      <c r="W221" s="35">
        <f t="shared" si="249"/>
        <v>0</v>
      </c>
      <c r="X221" s="34">
        <f t="shared" si="250"/>
        <v>560.24</v>
      </c>
      <c r="Y221" s="34">
        <f t="shared" si="251"/>
        <v>1871.36</v>
      </c>
      <c r="Z221" s="60"/>
      <c r="AA221" s="45" t="s">
        <v>58</v>
      </c>
      <c r="AB221" s="46">
        <f t="shared" ref="AB221:AH221" si="281">K221+R221</f>
        <v>47.05</v>
      </c>
      <c r="AC221" s="46">
        <f t="shared" si="281"/>
        <v>940.93</v>
      </c>
      <c r="AD221" s="46">
        <f t="shared" si="281"/>
        <v>624.18</v>
      </c>
      <c r="AE221" s="46">
        <f t="shared" si="281"/>
        <v>39.2</v>
      </c>
      <c r="AF221" s="46">
        <f t="shared" si="281"/>
        <v>220</v>
      </c>
      <c r="AG221" s="46">
        <f t="shared" si="281"/>
        <v>0</v>
      </c>
      <c r="AH221" s="46">
        <f t="shared" si="281"/>
        <v>1871.36</v>
      </c>
      <c r="AI221" s="45" t="s">
        <v>33</v>
      </c>
    </row>
    <row r="222" s="15" customFormat="1" ht="16" customHeight="1" spans="1:35">
      <c r="A222" s="33">
        <f t="shared" si="236"/>
        <v>219</v>
      </c>
      <c r="B222" s="34" t="s">
        <v>265</v>
      </c>
      <c r="C222" s="66" t="s">
        <v>579</v>
      </c>
      <c r="D222" s="38" t="s">
        <v>580</v>
      </c>
      <c r="E222" s="67">
        <v>3920.55</v>
      </c>
      <c r="F222" s="35">
        <v>3920.55</v>
      </c>
      <c r="G222" s="35">
        <v>6241.75</v>
      </c>
      <c r="H222" s="35">
        <v>3920.55</v>
      </c>
      <c r="I222" s="60">
        <v>2200</v>
      </c>
      <c r="J222" s="35"/>
      <c r="K222" s="34">
        <f t="shared" si="237"/>
        <v>47.05</v>
      </c>
      <c r="L222" s="34">
        <f t="shared" si="238"/>
        <v>627.29</v>
      </c>
      <c r="M222" s="35">
        <f t="shared" si="239"/>
        <v>499.34</v>
      </c>
      <c r="N222" s="34">
        <f t="shared" si="240"/>
        <v>27.44</v>
      </c>
      <c r="O222" s="35">
        <f t="shared" si="241"/>
        <v>110</v>
      </c>
      <c r="P222" s="35">
        <f t="shared" si="242"/>
        <v>0</v>
      </c>
      <c r="Q222" s="35">
        <f t="shared" si="243"/>
        <v>1311.12</v>
      </c>
      <c r="R222" s="34">
        <f t="shared" si="244"/>
        <v>0</v>
      </c>
      <c r="S222" s="34">
        <f t="shared" si="245"/>
        <v>313.64</v>
      </c>
      <c r="T222" s="35">
        <f t="shared" si="246"/>
        <v>124.84</v>
      </c>
      <c r="U222" s="34">
        <f t="shared" si="247"/>
        <v>11.76</v>
      </c>
      <c r="V222" s="35">
        <f t="shared" si="248"/>
        <v>110</v>
      </c>
      <c r="W222" s="35">
        <f t="shared" si="249"/>
        <v>0</v>
      </c>
      <c r="X222" s="34">
        <f t="shared" si="250"/>
        <v>560.24</v>
      </c>
      <c r="Y222" s="34">
        <f t="shared" si="251"/>
        <v>1871.36</v>
      </c>
      <c r="Z222" s="60"/>
      <c r="AA222" s="45" t="s">
        <v>58</v>
      </c>
      <c r="AB222" s="46">
        <f t="shared" ref="AB222:AH222" si="282">K222+R222</f>
        <v>47.05</v>
      </c>
      <c r="AC222" s="46">
        <f t="shared" si="282"/>
        <v>940.93</v>
      </c>
      <c r="AD222" s="46">
        <f t="shared" si="282"/>
        <v>624.18</v>
      </c>
      <c r="AE222" s="46">
        <f t="shared" si="282"/>
        <v>39.2</v>
      </c>
      <c r="AF222" s="46">
        <f t="shared" si="282"/>
        <v>220</v>
      </c>
      <c r="AG222" s="46">
        <f t="shared" si="282"/>
        <v>0</v>
      </c>
      <c r="AH222" s="46">
        <f t="shared" si="282"/>
        <v>1871.36</v>
      </c>
      <c r="AI222" s="45" t="s">
        <v>33</v>
      </c>
    </row>
    <row r="223" s="15" customFormat="1" ht="16" customHeight="1" spans="1:35">
      <c r="A223" s="33">
        <f t="shared" si="236"/>
        <v>220</v>
      </c>
      <c r="B223" s="34" t="s">
        <v>265</v>
      </c>
      <c r="C223" s="68" t="s">
        <v>581</v>
      </c>
      <c r="D223" s="55" t="s">
        <v>582</v>
      </c>
      <c r="E223" s="67">
        <v>3920.55</v>
      </c>
      <c r="F223" s="35">
        <v>3920.55</v>
      </c>
      <c r="G223" s="35">
        <v>6241.75</v>
      </c>
      <c r="H223" s="35">
        <v>3920.55</v>
      </c>
      <c r="I223" s="60">
        <v>2200</v>
      </c>
      <c r="J223" s="35"/>
      <c r="K223" s="34">
        <f t="shared" si="237"/>
        <v>47.05</v>
      </c>
      <c r="L223" s="34">
        <f t="shared" si="238"/>
        <v>627.29</v>
      </c>
      <c r="M223" s="35">
        <f t="shared" si="239"/>
        <v>499.34</v>
      </c>
      <c r="N223" s="34">
        <f t="shared" si="240"/>
        <v>27.44</v>
      </c>
      <c r="O223" s="35">
        <f t="shared" si="241"/>
        <v>110</v>
      </c>
      <c r="P223" s="35">
        <f t="shared" si="242"/>
        <v>0</v>
      </c>
      <c r="Q223" s="35">
        <f t="shared" si="243"/>
        <v>1311.12</v>
      </c>
      <c r="R223" s="34">
        <f t="shared" si="244"/>
        <v>0</v>
      </c>
      <c r="S223" s="34">
        <f t="shared" si="245"/>
        <v>313.64</v>
      </c>
      <c r="T223" s="35">
        <f t="shared" si="246"/>
        <v>124.84</v>
      </c>
      <c r="U223" s="34">
        <f t="shared" si="247"/>
        <v>11.76</v>
      </c>
      <c r="V223" s="35">
        <f t="shared" si="248"/>
        <v>110</v>
      </c>
      <c r="W223" s="35">
        <f t="shared" si="249"/>
        <v>0</v>
      </c>
      <c r="X223" s="34">
        <f t="shared" si="250"/>
        <v>560.24</v>
      </c>
      <c r="Y223" s="34">
        <f t="shared" si="251"/>
        <v>1871.36</v>
      </c>
      <c r="Z223" s="60"/>
      <c r="AA223" s="45" t="s">
        <v>58</v>
      </c>
      <c r="AB223" s="46">
        <f t="shared" ref="AB223:AH223" si="283">K223+R223</f>
        <v>47.05</v>
      </c>
      <c r="AC223" s="46">
        <f t="shared" si="283"/>
        <v>940.93</v>
      </c>
      <c r="AD223" s="46">
        <f t="shared" si="283"/>
        <v>624.18</v>
      </c>
      <c r="AE223" s="46">
        <f t="shared" si="283"/>
        <v>39.2</v>
      </c>
      <c r="AF223" s="46">
        <f t="shared" si="283"/>
        <v>220</v>
      </c>
      <c r="AG223" s="46">
        <f t="shared" si="283"/>
        <v>0</v>
      </c>
      <c r="AH223" s="46">
        <f t="shared" si="283"/>
        <v>1871.36</v>
      </c>
      <c r="AI223" s="45" t="s">
        <v>33</v>
      </c>
    </row>
    <row r="224" s="15" customFormat="1" ht="16" customHeight="1" spans="1:35">
      <c r="A224" s="33">
        <f t="shared" si="236"/>
        <v>221</v>
      </c>
      <c r="B224" s="34" t="s">
        <v>184</v>
      </c>
      <c r="C224" s="68" t="s">
        <v>583</v>
      </c>
      <c r="D224" s="55" t="s">
        <v>584</v>
      </c>
      <c r="E224" s="67">
        <v>3920.55</v>
      </c>
      <c r="F224" s="35">
        <v>3920.55</v>
      </c>
      <c r="G224" s="35">
        <v>6241.75</v>
      </c>
      <c r="H224" s="35">
        <v>3920.55</v>
      </c>
      <c r="I224" s="60">
        <v>2200</v>
      </c>
      <c r="J224" s="35"/>
      <c r="K224" s="34">
        <f t="shared" si="237"/>
        <v>47.05</v>
      </c>
      <c r="L224" s="34">
        <f t="shared" si="238"/>
        <v>627.29</v>
      </c>
      <c r="M224" s="35">
        <f t="shared" si="239"/>
        <v>499.34</v>
      </c>
      <c r="N224" s="34">
        <f t="shared" si="240"/>
        <v>27.44</v>
      </c>
      <c r="O224" s="35">
        <f t="shared" si="241"/>
        <v>110</v>
      </c>
      <c r="P224" s="35">
        <f t="shared" si="242"/>
        <v>0</v>
      </c>
      <c r="Q224" s="35">
        <f t="shared" si="243"/>
        <v>1311.12</v>
      </c>
      <c r="R224" s="34">
        <f t="shared" si="244"/>
        <v>0</v>
      </c>
      <c r="S224" s="34">
        <f t="shared" si="245"/>
        <v>313.64</v>
      </c>
      <c r="T224" s="35">
        <f t="shared" si="246"/>
        <v>124.84</v>
      </c>
      <c r="U224" s="34">
        <f t="shared" si="247"/>
        <v>11.76</v>
      </c>
      <c r="V224" s="35">
        <f t="shared" si="248"/>
        <v>110</v>
      </c>
      <c r="W224" s="35">
        <f t="shared" si="249"/>
        <v>0</v>
      </c>
      <c r="X224" s="34">
        <f t="shared" si="250"/>
        <v>560.24</v>
      </c>
      <c r="Y224" s="34">
        <f t="shared" si="251"/>
        <v>1871.36</v>
      </c>
      <c r="Z224" s="60"/>
      <c r="AA224" s="45" t="s">
        <v>47</v>
      </c>
      <c r="AB224" s="46">
        <f t="shared" ref="AB224:AH224" si="284">K224+R224</f>
        <v>47.05</v>
      </c>
      <c r="AC224" s="46">
        <f t="shared" si="284"/>
        <v>940.93</v>
      </c>
      <c r="AD224" s="46">
        <f t="shared" si="284"/>
        <v>624.18</v>
      </c>
      <c r="AE224" s="46">
        <f t="shared" si="284"/>
        <v>39.2</v>
      </c>
      <c r="AF224" s="46">
        <f t="shared" si="284"/>
        <v>220</v>
      </c>
      <c r="AG224" s="46">
        <f t="shared" si="284"/>
        <v>0</v>
      </c>
      <c r="AH224" s="46">
        <f t="shared" si="284"/>
        <v>1871.36</v>
      </c>
      <c r="AI224" s="45" t="s">
        <v>36</v>
      </c>
    </row>
    <row r="225" s="15" customFormat="1" ht="16" customHeight="1" spans="1:35">
      <c r="A225" s="33">
        <f t="shared" si="236"/>
        <v>222</v>
      </c>
      <c r="B225" s="34" t="s">
        <v>148</v>
      </c>
      <c r="C225" s="54" t="s">
        <v>585</v>
      </c>
      <c r="D225" s="55" t="s">
        <v>586</v>
      </c>
      <c r="E225" s="67">
        <v>3920.55</v>
      </c>
      <c r="F225" s="35">
        <v>3920.55</v>
      </c>
      <c r="G225" s="35">
        <v>6241.75</v>
      </c>
      <c r="H225" s="35">
        <v>3920.55</v>
      </c>
      <c r="I225" s="60">
        <v>3180</v>
      </c>
      <c r="J225" s="35"/>
      <c r="K225" s="34">
        <f t="shared" si="237"/>
        <v>47.05</v>
      </c>
      <c r="L225" s="34">
        <f t="shared" si="238"/>
        <v>627.29</v>
      </c>
      <c r="M225" s="35">
        <f t="shared" si="239"/>
        <v>499.34</v>
      </c>
      <c r="N225" s="34">
        <f t="shared" si="240"/>
        <v>27.44</v>
      </c>
      <c r="O225" s="35">
        <f t="shared" si="241"/>
        <v>159</v>
      </c>
      <c r="P225" s="35">
        <f t="shared" si="242"/>
        <v>0</v>
      </c>
      <c r="Q225" s="35">
        <f t="shared" si="243"/>
        <v>1360.12</v>
      </c>
      <c r="R225" s="34">
        <f t="shared" si="244"/>
        <v>0</v>
      </c>
      <c r="S225" s="34">
        <f t="shared" si="245"/>
        <v>313.64</v>
      </c>
      <c r="T225" s="35">
        <f t="shared" si="246"/>
        <v>124.84</v>
      </c>
      <c r="U225" s="34">
        <f t="shared" si="247"/>
        <v>11.76</v>
      </c>
      <c r="V225" s="35">
        <f t="shared" si="248"/>
        <v>159</v>
      </c>
      <c r="W225" s="35">
        <f t="shared" si="249"/>
        <v>0</v>
      </c>
      <c r="X225" s="34">
        <f t="shared" si="250"/>
        <v>609.24</v>
      </c>
      <c r="Y225" s="34">
        <f t="shared" si="251"/>
        <v>1969.36</v>
      </c>
      <c r="Z225" s="60"/>
      <c r="AA225" s="45" t="s">
        <v>52</v>
      </c>
      <c r="AB225" s="46">
        <f t="shared" ref="AB225:AH225" si="285">K225+R225</f>
        <v>47.05</v>
      </c>
      <c r="AC225" s="46">
        <f t="shared" si="285"/>
        <v>940.93</v>
      </c>
      <c r="AD225" s="46">
        <f t="shared" si="285"/>
        <v>624.18</v>
      </c>
      <c r="AE225" s="46">
        <f t="shared" si="285"/>
        <v>39.2</v>
      </c>
      <c r="AF225" s="46">
        <f t="shared" si="285"/>
        <v>318</v>
      </c>
      <c r="AG225" s="46">
        <f t="shared" si="285"/>
        <v>0</v>
      </c>
      <c r="AH225" s="46">
        <f t="shared" si="285"/>
        <v>1969.36</v>
      </c>
      <c r="AI225" s="45" t="s">
        <v>36</v>
      </c>
    </row>
    <row r="226" s="15" customFormat="1" ht="16" customHeight="1" spans="1:35">
      <c r="A226" s="33">
        <f t="shared" si="236"/>
        <v>223</v>
      </c>
      <c r="B226" s="34" t="s">
        <v>190</v>
      </c>
      <c r="C226" s="58" t="s">
        <v>587</v>
      </c>
      <c r="D226" s="36" t="s">
        <v>588</v>
      </c>
      <c r="E226" s="67">
        <v>3920.55</v>
      </c>
      <c r="F226" s="35">
        <v>3920.55</v>
      </c>
      <c r="G226" s="35">
        <v>6241.75</v>
      </c>
      <c r="H226" s="35">
        <v>3920.55</v>
      </c>
      <c r="I226" s="60">
        <v>3180</v>
      </c>
      <c r="J226" s="35"/>
      <c r="K226" s="34">
        <f t="shared" si="237"/>
        <v>47.05</v>
      </c>
      <c r="L226" s="34">
        <f t="shared" si="238"/>
        <v>627.29</v>
      </c>
      <c r="M226" s="35">
        <f t="shared" si="239"/>
        <v>499.34</v>
      </c>
      <c r="N226" s="34">
        <f t="shared" si="240"/>
        <v>27.44</v>
      </c>
      <c r="O226" s="35">
        <f t="shared" si="241"/>
        <v>159</v>
      </c>
      <c r="P226" s="35">
        <f t="shared" si="242"/>
        <v>0</v>
      </c>
      <c r="Q226" s="35">
        <f t="shared" si="243"/>
        <v>1360.12</v>
      </c>
      <c r="R226" s="34">
        <f t="shared" si="244"/>
        <v>0</v>
      </c>
      <c r="S226" s="34">
        <f t="shared" si="245"/>
        <v>313.64</v>
      </c>
      <c r="T226" s="35">
        <f t="shared" si="246"/>
        <v>124.84</v>
      </c>
      <c r="U226" s="34">
        <f t="shared" si="247"/>
        <v>11.76</v>
      </c>
      <c r="V226" s="35">
        <f t="shared" si="248"/>
        <v>159</v>
      </c>
      <c r="W226" s="35">
        <f t="shared" si="249"/>
        <v>0</v>
      </c>
      <c r="X226" s="34">
        <f t="shared" si="250"/>
        <v>609.24</v>
      </c>
      <c r="Y226" s="34">
        <f t="shared" si="251"/>
        <v>1969.36</v>
      </c>
      <c r="Z226" s="42"/>
      <c r="AA226" s="45" t="s">
        <v>67</v>
      </c>
      <c r="AB226" s="46">
        <f t="shared" ref="AB226:AH226" si="286">K226+R226</f>
        <v>47.05</v>
      </c>
      <c r="AC226" s="46">
        <f t="shared" si="286"/>
        <v>940.93</v>
      </c>
      <c r="AD226" s="46">
        <f t="shared" si="286"/>
        <v>624.18</v>
      </c>
      <c r="AE226" s="46">
        <f t="shared" si="286"/>
        <v>39.2</v>
      </c>
      <c r="AF226" s="46">
        <f t="shared" si="286"/>
        <v>318</v>
      </c>
      <c r="AG226" s="46">
        <f t="shared" si="286"/>
        <v>0</v>
      </c>
      <c r="AH226" s="46">
        <f t="shared" si="286"/>
        <v>1969.36</v>
      </c>
      <c r="AI226" s="45" t="s">
        <v>34</v>
      </c>
    </row>
    <row r="227" s="15" customFormat="1" ht="16" customHeight="1" spans="1:35">
      <c r="A227" s="33">
        <f t="shared" si="236"/>
        <v>224</v>
      </c>
      <c r="B227" s="34" t="s">
        <v>105</v>
      </c>
      <c r="C227" s="58" t="s">
        <v>589</v>
      </c>
      <c r="D227" s="36" t="s">
        <v>590</v>
      </c>
      <c r="E227" s="67">
        <v>3920.55</v>
      </c>
      <c r="F227" s="35">
        <v>3920.55</v>
      </c>
      <c r="G227" s="35">
        <v>6241.75</v>
      </c>
      <c r="H227" s="35">
        <v>3920.55</v>
      </c>
      <c r="I227" s="60">
        <v>2200</v>
      </c>
      <c r="J227" s="35"/>
      <c r="K227" s="34">
        <f t="shared" si="237"/>
        <v>47.05</v>
      </c>
      <c r="L227" s="34">
        <f t="shared" si="238"/>
        <v>627.29</v>
      </c>
      <c r="M227" s="35">
        <f t="shared" si="239"/>
        <v>499.34</v>
      </c>
      <c r="N227" s="34">
        <f t="shared" si="240"/>
        <v>27.44</v>
      </c>
      <c r="O227" s="35">
        <f t="shared" si="241"/>
        <v>110</v>
      </c>
      <c r="P227" s="35">
        <f t="shared" si="242"/>
        <v>0</v>
      </c>
      <c r="Q227" s="35">
        <f t="shared" si="243"/>
        <v>1311.12</v>
      </c>
      <c r="R227" s="34">
        <f t="shared" si="244"/>
        <v>0</v>
      </c>
      <c r="S227" s="34">
        <f t="shared" si="245"/>
        <v>313.64</v>
      </c>
      <c r="T227" s="35">
        <f t="shared" si="246"/>
        <v>124.84</v>
      </c>
      <c r="U227" s="34">
        <f t="shared" si="247"/>
        <v>11.76</v>
      </c>
      <c r="V227" s="35">
        <f t="shared" si="248"/>
        <v>110</v>
      </c>
      <c r="W227" s="35">
        <f t="shared" si="249"/>
        <v>0</v>
      </c>
      <c r="X227" s="34">
        <f t="shared" si="250"/>
        <v>560.24</v>
      </c>
      <c r="Y227" s="34">
        <f t="shared" si="251"/>
        <v>1871.36</v>
      </c>
      <c r="Z227" s="42"/>
      <c r="AA227" s="45" t="s">
        <v>57</v>
      </c>
      <c r="AB227" s="46">
        <f t="shared" ref="AB227:AH227" si="287">K227+R227</f>
        <v>47.05</v>
      </c>
      <c r="AC227" s="46">
        <f t="shared" si="287"/>
        <v>940.93</v>
      </c>
      <c r="AD227" s="46">
        <f t="shared" si="287"/>
        <v>624.18</v>
      </c>
      <c r="AE227" s="46">
        <f t="shared" si="287"/>
        <v>39.2</v>
      </c>
      <c r="AF227" s="46">
        <f t="shared" si="287"/>
        <v>220</v>
      </c>
      <c r="AG227" s="46">
        <f t="shared" si="287"/>
        <v>0</v>
      </c>
      <c r="AH227" s="46">
        <f t="shared" si="287"/>
        <v>1871.36</v>
      </c>
      <c r="AI227" s="45" t="s">
        <v>33</v>
      </c>
    </row>
    <row r="228" s="15" customFormat="1" ht="16" customHeight="1" spans="1:35">
      <c r="A228" s="33">
        <f t="shared" si="236"/>
        <v>225</v>
      </c>
      <c r="B228" s="34" t="s">
        <v>105</v>
      </c>
      <c r="C228" s="58" t="s">
        <v>591</v>
      </c>
      <c r="D228" s="36" t="s">
        <v>592</v>
      </c>
      <c r="E228" s="67">
        <v>3920.55</v>
      </c>
      <c r="F228" s="35">
        <v>3920.55</v>
      </c>
      <c r="G228" s="35">
        <v>6241.75</v>
      </c>
      <c r="H228" s="35">
        <v>3920.55</v>
      </c>
      <c r="I228" s="60">
        <v>2200</v>
      </c>
      <c r="J228" s="35"/>
      <c r="K228" s="34">
        <f t="shared" si="237"/>
        <v>47.05</v>
      </c>
      <c r="L228" s="34">
        <f t="shared" si="238"/>
        <v>627.29</v>
      </c>
      <c r="M228" s="35">
        <f t="shared" si="239"/>
        <v>499.34</v>
      </c>
      <c r="N228" s="34">
        <f t="shared" si="240"/>
        <v>27.44</v>
      </c>
      <c r="O228" s="35">
        <f t="shared" si="241"/>
        <v>110</v>
      </c>
      <c r="P228" s="35">
        <f t="shared" si="242"/>
        <v>0</v>
      </c>
      <c r="Q228" s="35">
        <f t="shared" si="243"/>
        <v>1311.12</v>
      </c>
      <c r="R228" s="34">
        <f t="shared" si="244"/>
        <v>0</v>
      </c>
      <c r="S228" s="34">
        <f t="shared" si="245"/>
        <v>313.64</v>
      </c>
      <c r="T228" s="35">
        <f t="shared" si="246"/>
        <v>124.84</v>
      </c>
      <c r="U228" s="34">
        <f t="shared" si="247"/>
        <v>11.76</v>
      </c>
      <c r="V228" s="35">
        <f t="shared" si="248"/>
        <v>110</v>
      </c>
      <c r="W228" s="35">
        <f t="shared" si="249"/>
        <v>0</v>
      </c>
      <c r="X228" s="34">
        <f t="shared" si="250"/>
        <v>560.24</v>
      </c>
      <c r="Y228" s="34">
        <f t="shared" si="251"/>
        <v>1871.36</v>
      </c>
      <c r="Z228" s="42"/>
      <c r="AA228" s="45" t="s">
        <v>57</v>
      </c>
      <c r="AB228" s="46">
        <f t="shared" ref="AB228:AH228" si="288">K228+R228</f>
        <v>47.05</v>
      </c>
      <c r="AC228" s="46">
        <f t="shared" si="288"/>
        <v>940.93</v>
      </c>
      <c r="AD228" s="46">
        <f t="shared" si="288"/>
        <v>624.18</v>
      </c>
      <c r="AE228" s="46">
        <f t="shared" si="288"/>
        <v>39.2</v>
      </c>
      <c r="AF228" s="46">
        <f t="shared" si="288"/>
        <v>220</v>
      </c>
      <c r="AG228" s="46">
        <f t="shared" si="288"/>
        <v>0</v>
      </c>
      <c r="AH228" s="46">
        <f t="shared" si="288"/>
        <v>1871.36</v>
      </c>
      <c r="AI228" s="45" t="s">
        <v>33</v>
      </c>
    </row>
    <row r="229" s="15" customFormat="1" ht="16" customHeight="1" spans="1:35">
      <c r="A229" s="33">
        <f t="shared" si="236"/>
        <v>226</v>
      </c>
      <c r="B229" s="34" t="s">
        <v>190</v>
      </c>
      <c r="C229" s="58" t="s">
        <v>593</v>
      </c>
      <c r="D229" s="36" t="s">
        <v>594</v>
      </c>
      <c r="E229" s="67">
        <v>3920.55</v>
      </c>
      <c r="F229" s="35">
        <v>3920.55</v>
      </c>
      <c r="G229" s="35">
        <v>6241.75</v>
      </c>
      <c r="H229" s="35">
        <v>3920.55</v>
      </c>
      <c r="I229" s="60">
        <v>2200</v>
      </c>
      <c r="J229" s="35"/>
      <c r="K229" s="34">
        <f t="shared" si="237"/>
        <v>47.05</v>
      </c>
      <c r="L229" s="34">
        <f t="shared" si="238"/>
        <v>627.29</v>
      </c>
      <c r="M229" s="35">
        <f t="shared" si="239"/>
        <v>499.34</v>
      </c>
      <c r="N229" s="34">
        <f t="shared" si="240"/>
        <v>27.44</v>
      </c>
      <c r="O229" s="35">
        <f t="shared" si="241"/>
        <v>110</v>
      </c>
      <c r="P229" s="35">
        <f t="shared" si="242"/>
        <v>0</v>
      </c>
      <c r="Q229" s="35">
        <f t="shared" si="243"/>
        <v>1311.12</v>
      </c>
      <c r="R229" s="34">
        <f t="shared" si="244"/>
        <v>0</v>
      </c>
      <c r="S229" s="34">
        <f t="shared" si="245"/>
        <v>313.64</v>
      </c>
      <c r="T229" s="35">
        <f t="shared" si="246"/>
        <v>124.84</v>
      </c>
      <c r="U229" s="34">
        <f t="shared" si="247"/>
        <v>11.76</v>
      </c>
      <c r="V229" s="35">
        <f t="shared" si="248"/>
        <v>110</v>
      </c>
      <c r="W229" s="35">
        <f t="shared" si="249"/>
        <v>0</v>
      </c>
      <c r="X229" s="34">
        <f t="shared" si="250"/>
        <v>560.24</v>
      </c>
      <c r="Y229" s="34">
        <f t="shared" si="251"/>
        <v>1871.36</v>
      </c>
      <c r="Z229" s="42"/>
      <c r="AA229" s="45" t="s">
        <v>58</v>
      </c>
      <c r="AB229" s="46">
        <f t="shared" ref="AB229:AH229" si="289">K229+R229</f>
        <v>47.05</v>
      </c>
      <c r="AC229" s="46">
        <f t="shared" si="289"/>
        <v>940.93</v>
      </c>
      <c r="AD229" s="46">
        <f t="shared" si="289"/>
        <v>624.18</v>
      </c>
      <c r="AE229" s="46">
        <f t="shared" si="289"/>
        <v>39.2</v>
      </c>
      <c r="AF229" s="46">
        <f t="shared" si="289"/>
        <v>220</v>
      </c>
      <c r="AG229" s="46">
        <f t="shared" si="289"/>
        <v>0</v>
      </c>
      <c r="AH229" s="46">
        <f t="shared" si="289"/>
        <v>1871.36</v>
      </c>
      <c r="AI229" s="45" t="s">
        <v>36</v>
      </c>
    </row>
    <row r="230" s="15" customFormat="1" ht="16" customHeight="1" spans="1:35">
      <c r="A230" s="33">
        <f t="shared" si="236"/>
        <v>227</v>
      </c>
      <c r="B230" s="34" t="s">
        <v>265</v>
      </c>
      <c r="C230" s="54" t="s">
        <v>595</v>
      </c>
      <c r="D230" s="36" t="s">
        <v>596</v>
      </c>
      <c r="E230" s="67">
        <v>3920.55</v>
      </c>
      <c r="F230" s="35">
        <v>3920.55</v>
      </c>
      <c r="G230" s="35">
        <v>6241.75</v>
      </c>
      <c r="H230" s="35">
        <v>3920.55</v>
      </c>
      <c r="I230" s="60">
        <v>2200</v>
      </c>
      <c r="J230" s="35"/>
      <c r="K230" s="34">
        <f t="shared" si="237"/>
        <v>47.05</v>
      </c>
      <c r="L230" s="34">
        <f t="shared" si="238"/>
        <v>627.29</v>
      </c>
      <c r="M230" s="35">
        <f t="shared" si="239"/>
        <v>499.34</v>
      </c>
      <c r="N230" s="34">
        <f t="shared" si="240"/>
        <v>27.44</v>
      </c>
      <c r="O230" s="35">
        <f t="shared" si="241"/>
        <v>110</v>
      </c>
      <c r="P230" s="35">
        <f t="shared" si="242"/>
        <v>0</v>
      </c>
      <c r="Q230" s="35">
        <f t="shared" si="243"/>
        <v>1311.12</v>
      </c>
      <c r="R230" s="34">
        <f t="shared" si="244"/>
        <v>0</v>
      </c>
      <c r="S230" s="34">
        <f t="shared" si="245"/>
        <v>313.64</v>
      </c>
      <c r="T230" s="35">
        <f t="shared" si="246"/>
        <v>124.84</v>
      </c>
      <c r="U230" s="34">
        <f t="shared" si="247"/>
        <v>11.76</v>
      </c>
      <c r="V230" s="35">
        <f t="shared" si="248"/>
        <v>110</v>
      </c>
      <c r="W230" s="35">
        <f t="shared" si="249"/>
        <v>0</v>
      </c>
      <c r="X230" s="34">
        <f t="shared" si="250"/>
        <v>560.24</v>
      </c>
      <c r="Y230" s="34">
        <f t="shared" si="251"/>
        <v>1871.36</v>
      </c>
      <c r="Z230" s="42"/>
      <c r="AA230" s="45" t="s">
        <v>58</v>
      </c>
      <c r="AB230" s="46">
        <f t="shared" ref="AB230:AH230" si="290">K230+R230</f>
        <v>47.05</v>
      </c>
      <c r="AC230" s="46">
        <f t="shared" si="290"/>
        <v>940.93</v>
      </c>
      <c r="AD230" s="46">
        <f t="shared" si="290"/>
        <v>624.18</v>
      </c>
      <c r="AE230" s="46">
        <f t="shared" si="290"/>
        <v>39.2</v>
      </c>
      <c r="AF230" s="46">
        <f t="shared" si="290"/>
        <v>220</v>
      </c>
      <c r="AG230" s="46">
        <f t="shared" si="290"/>
        <v>0</v>
      </c>
      <c r="AH230" s="46">
        <f t="shared" si="290"/>
        <v>1871.36</v>
      </c>
      <c r="AI230" s="45" t="s">
        <v>33</v>
      </c>
    </row>
    <row r="231" s="18" customFormat="1" ht="19" customHeight="1" spans="1:36">
      <c r="A231" s="33">
        <f t="shared" si="236"/>
        <v>228</v>
      </c>
      <c r="B231" s="34" t="s">
        <v>342</v>
      </c>
      <c r="C231" s="58" t="s">
        <v>597</v>
      </c>
      <c r="D231" s="190" t="s">
        <v>598</v>
      </c>
      <c r="E231" s="67">
        <v>4200</v>
      </c>
      <c r="F231" s="67">
        <v>4200</v>
      </c>
      <c r="G231" s="35">
        <v>6241.75</v>
      </c>
      <c r="H231" s="67">
        <v>4200</v>
      </c>
      <c r="I231" s="60">
        <v>4180</v>
      </c>
      <c r="J231" s="35"/>
      <c r="K231" s="34">
        <f t="shared" si="237"/>
        <v>50.4</v>
      </c>
      <c r="L231" s="34">
        <f t="shared" si="238"/>
        <v>672</v>
      </c>
      <c r="M231" s="35">
        <f t="shared" si="239"/>
        <v>499.34</v>
      </c>
      <c r="N231" s="34">
        <f t="shared" si="240"/>
        <v>29.4</v>
      </c>
      <c r="O231" s="35">
        <f t="shared" si="241"/>
        <v>209</v>
      </c>
      <c r="P231" s="35">
        <f t="shared" si="242"/>
        <v>0</v>
      </c>
      <c r="Q231" s="35">
        <f t="shared" si="243"/>
        <v>1460.14</v>
      </c>
      <c r="R231" s="34">
        <f t="shared" si="244"/>
        <v>0</v>
      </c>
      <c r="S231" s="34">
        <f t="shared" si="245"/>
        <v>336</v>
      </c>
      <c r="T231" s="35">
        <f t="shared" si="246"/>
        <v>124.84</v>
      </c>
      <c r="U231" s="34">
        <f t="shared" si="247"/>
        <v>12.6</v>
      </c>
      <c r="V231" s="35">
        <f t="shared" si="248"/>
        <v>209</v>
      </c>
      <c r="W231" s="35">
        <f t="shared" si="249"/>
        <v>0</v>
      </c>
      <c r="X231" s="34">
        <f t="shared" si="250"/>
        <v>682.44</v>
      </c>
      <c r="Y231" s="34">
        <f t="shared" si="251"/>
        <v>2142.58</v>
      </c>
      <c r="Z231" s="42"/>
      <c r="AA231" s="45" t="s">
        <v>69</v>
      </c>
      <c r="AB231" s="46">
        <f t="shared" ref="AB231:AH231" si="291">K231+R231</f>
        <v>50.4</v>
      </c>
      <c r="AC231" s="46">
        <f t="shared" si="291"/>
        <v>1008</v>
      </c>
      <c r="AD231" s="46">
        <f t="shared" si="291"/>
        <v>624.18</v>
      </c>
      <c r="AE231" s="46">
        <f t="shared" si="291"/>
        <v>42</v>
      </c>
      <c r="AF231" s="46">
        <f t="shared" si="291"/>
        <v>418</v>
      </c>
      <c r="AG231" s="46">
        <f t="shared" si="291"/>
        <v>0</v>
      </c>
      <c r="AH231" s="46">
        <f t="shared" si="291"/>
        <v>2142.58</v>
      </c>
      <c r="AI231" s="45" t="s">
        <v>35</v>
      </c>
      <c r="AJ231" s="15"/>
    </row>
    <row r="232" s="18" customFormat="1" ht="19" customHeight="1" spans="1:36">
      <c r="A232" s="33">
        <f t="shared" si="236"/>
        <v>229</v>
      </c>
      <c r="B232" s="34" t="s">
        <v>111</v>
      </c>
      <c r="C232" s="58" t="s">
        <v>599</v>
      </c>
      <c r="D232" s="36" t="s">
        <v>600</v>
      </c>
      <c r="E232" s="67">
        <v>3920.55</v>
      </c>
      <c r="F232" s="35">
        <v>3920.55</v>
      </c>
      <c r="G232" s="35">
        <v>6241.75</v>
      </c>
      <c r="H232" s="35">
        <v>3920.55</v>
      </c>
      <c r="I232" s="60">
        <v>2200</v>
      </c>
      <c r="J232" s="35"/>
      <c r="K232" s="34">
        <f t="shared" si="237"/>
        <v>47.05</v>
      </c>
      <c r="L232" s="34">
        <f t="shared" si="238"/>
        <v>627.29</v>
      </c>
      <c r="M232" s="35">
        <f t="shared" si="239"/>
        <v>499.34</v>
      </c>
      <c r="N232" s="34">
        <f t="shared" si="240"/>
        <v>27.44</v>
      </c>
      <c r="O232" s="35">
        <f t="shared" si="241"/>
        <v>110</v>
      </c>
      <c r="P232" s="35">
        <f t="shared" si="242"/>
        <v>0</v>
      </c>
      <c r="Q232" s="35">
        <f t="shared" si="243"/>
        <v>1311.12</v>
      </c>
      <c r="R232" s="34">
        <f t="shared" si="244"/>
        <v>0</v>
      </c>
      <c r="S232" s="34">
        <f t="shared" si="245"/>
        <v>313.64</v>
      </c>
      <c r="T232" s="35">
        <f t="shared" si="246"/>
        <v>124.84</v>
      </c>
      <c r="U232" s="34">
        <f t="shared" si="247"/>
        <v>11.76</v>
      </c>
      <c r="V232" s="35">
        <f t="shared" si="248"/>
        <v>110</v>
      </c>
      <c r="W232" s="35">
        <f t="shared" si="249"/>
        <v>0</v>
      </c>
      <c r="X232" s="34">
        <f t="shared" si="250"/>
        <v>560.24</v>
      </c>
      <c r="Y232" s="34">
        <f t="shared" si="251"/>
        <v>1871.36</v>
      </c>
      <c r="Z232" s="42"/>
      <c r="AA232" s="45" t="s">
        <v>66</v>
      </c>
      <c r="AB232" s="46">
        <f t="shared" ref="AB232:AH232" si="292">K232+R232</f>
        <v>47.05</v>
      </c>
      <c r="AC232" s="46">
        <f t="shared" si="292"/>
        <v>940.93</v>
      </c>
      <c r="AD232" s="46">
        <f t="shared" si="292"/>
        <v>624.18</v>
      </c>
      <c r="AE232" s="46">
        <f t="shared" si="292"/>
        <v>39.2</v>
      </c>
      <c r="AF232" s="46">
        <f t="shared" si="292"/>
        <v>220</v>
      </c>
      <c r="AG232" s="46">
        <f t="shared" si="292"/>
        <v>0</v>
      </c>
      <c r="AH232" s="46">
        <f t="shared" si="292"/>
        <v>1871.36</v>
      </c>
      <c r="AI232" s="45" t="s">
        <v>33</v>
      </c>
      <c r="AJ232" s="15"/>
    </row>
    <row r="233" s="18" customFormat="1" ht="19" customHeight="1" spans="1:36">
      <c r="A233" s="33">
        <f t="shared" si="236"/>
        <v>230</v>
      </c>
      <c r="B233" s="34" t="s">
        <v>176</v>
      </c>
      <c r="C233" s="58" t="s">
        <v>601</v>
      </c>
      <c r="D233" s="36" t="s">
        <v>602</v>
      </c>
      <c r="E233" s="67">
        <v>3920.55</v>
      </c>
      <c r="F233" s="35">
        <v>3920.55</v>
      </c>
      <c r="G233" s="35">
        <v>6241.75</v>
      </c>
      <c r="H233" s="35">
        <v>3920.55</v>
      </c>
      <c r="I233" s="60">
        <v>3180</v>
      </c>
      <c r="J233" s="35"/>
      <c r="K233" s="34">
        <f t="shared" si="237"/>
        <v>47.05</v>
      </c>
      <c r="L233" s="34">
        <f t="shared" si="238"/>
        <v>627.29</v>
      </c>
      <c r="M233" s="35">
        <f t="shared" si="239"/>
        <v>499.34</v>
      </c>
      <c r="N233" s="34">
        <f t="shared" si="240"/>
        <v>27.44</v>
      </c>
      <c r="O233" s="35">
        <f t="shared" si="241"/>
        <v>159</v>
      </c>
      <c r="P233" s="35">
        <f t="shared" si="242"/>
        <v>0</v>
      </c>
      <c r="Q233" s="35">
        <f t="shared" si="243"/>
        <v>1360.12</v>
      </c>
      <c r="R233" s="34">
        <f t="shared" si="244"/>
        <v>0</v>
      </c>
      <c r="S233" s="34">
        <f t="shared" si="245"/>
        <v>313.64</v>
      </c>
      <c r="T233" s="35">
        <f t="shared" si="246"/>
        <v>124.84</v>
      </c>
      <c r="U233" s="34">
        <f t="shared" si="247"/>
        <v>11.76</v>
      </c>
      <c r="V233" s="35">
        <f t="shared" si="248"/>
        <v>159</v>
      </c>
      <c r="W233" s="35">
        <f t="shared" si="249"/>
        <v>0</v>
      </c>
      <c r="X233" s="34">
        <f t="shared" si="250"/>
        <v>609.24</v>
      </c>
      <c r="Y233" s="34">
        <f t="shared" si="251"/>
        <v>1969.36</v>
      </c>
      <c r="Z233" s="42"/>
      <c r="AA233" s="45" t="s">
        <v>76</v>
      </c>
      <c r="AB233" s="46">
        <f t="shared" ref="AB233:AH233" si="293">K233+R233</f>
        <v>47.05</v>
      </c>
      <c r="AC233" s="46">
        <f t="shared" si="293"/>
        <v>940.93</v>
      </c>
      <c r="AD233" s="46">
        <f t="shared" si="293"/>
        <v>624.18</v>
      </c>
      <c r="AE233" s="46">
        <f t="shared" si="293"/>
        <v>39.2</v>
      </c>
      <c r="AF233" s="46">
        <f t="shared" si="293"/>
        <v>318</v>
      </c>
      <c r="AG233" s="46">
        <f t="shared" si="293"/>
        <v>0</v>
      </c>
      <c r="AH233" s="46">
        <f t="shared" si="293"/>
        <v>1969.36</v>
      </c>
      <c r="AI233" s="45" t="s">
        <v>31</v>
      </c>
      <c r="AJ233" s="15"/>
    </row>
    <row r="234" s="18" customFormat="1" ht="19" customHeight="1" spans="1:36">
      <c r="A234" s="33">
        <f t="shared" si="236"/>
        <v>231</v>
      </c>
      <c r="B234" s="34" t="s">
        <v>265</v>
      </c>
      <c r="C234" s="58" t="s">
        <v>603</v>
      </c>
      <c r="D234" s="36" t="s">
        <v>604</v>
      </c>
      <c r="E234" s="67">
        <v>3920.55</v>
      </c>
      <c r="F234" s="35">
        <v>3920.55</v>
      </c>
      <c r="G234" s="35">
        <v>6241.75</v>
      </c>
      <c r="H234" s="35">
        <v>3920.55</v>
      </c>
      <c r="I234" s="60">
        <v>0</v>
      </c>
      <c r="J234" s="35"/>
      <c r="K234" s="34">
        <f t="shared" si="237"/>
        <v>47.05</v>
      </c>
      <c r="L234" s="34">
        <f t="shared" si="238"/>
        <v>627.29</v>
      </c>
      <c r="M234" s="35">
        <f t="shared" si="239"/>
        <v>499.34</v>
      </c>
      <c r="N234" s="34">
        <f t="shared" si="240"/>
        <v>27.44</v>
      </c>
      <c r="O234" s="35">
        <f t="shared" si="241"/>
        <v>0</v>
      </c>
      <c r="P234" s="35">
        <f t="shared" si="242"/>
        <v>0</v>
      </c>
      <c r="Q234" s="35">
        <f t="shared" si="243"/>
        <v>1201.12</v>
      </c>
      <c r="R234" s="34">
        <f t="shared" si="244"/>
        <v>0</v>
      </c>
      <c r="S234" s="34">
        <f t="shared" si="245"/>
        <v>313.64</v>
      </c>
      <c r="T234" s="35">
        <f t="shared" si="246"/>
        <v>124.84</v>
      </c>
      <c r="U234" s="34">
        <f t="shared" si="247"/>
        <v>11.76</v>
      </c>
      <c r="V234" s="35">
        <f t="shared" si="248"/>
        <v>0</v>
      </c>
      <c r="W234" s="35">
        <f t="shared" si="249"/>
        <v>0</v>
      </c>
      <c r="X234" s="34">
        <f t="shared" si="250"/>
        <v>450.24</v>
      </c>
      <c r="Y234" s="34">
        <f t="shared" si="251"/>
        <v>1651.36</v>
      </c>
      <c r="Z234" s="42"/>
      <c r="AA234" s="45" t="s">
        <v>58</v>
      </c>
      <c r="AB234" s="46">
        <f t="shared" ref="AB234:AH234" si="294">K234+R234</f>
        <v>47.05</v>
      </c>
      <c r="AC234" s="46">
        <f t="shared" si="294"/>
        <v>940.93</v>
      </c>
      <c r="AD234" s="46">
        <f t="shared" si="294"/>
        <v>624.18</v>
      </c>
      <c r="AE234" s="46">
        <f t="shared" si="294"/>
        <v>39.2</v>
      </c>
      <c r="AF234" s="46">
        <f t="shared" si="294"/>
        <v>0</v>
      </c>
      <c r="AG234" s="46">
        <f t="shared" si="294"/>
        <v>0</v>
      </c>
      <c r="AH234" s="46">
        <f t="shared" si="294"/>
        <v>1651.36</v>
      </c>
      <c r="AI234" s="45" t="s">
        <v>33</v>
      </c>
      <c r="AJ234" s="15"/>
    </row>
    <row r="235" s="18" customFormat="1" ht="19" customHeight="1" spans="1:36">
      <c r="A235" s="33">
        <f t="shared" si="236"/>
        <v>232</v>
      </c>
      <c r="B235" s="34" t="s">
        <v>111</v>
      </c>
      <c r="C235" s="58" t="s">
        <v>605</v>
      </c>
      <c r="D235" s="36" t="s">
        <v>606</v>
      </c>
      <c r="E235" s="67">
        <v>3920.55</v>
      </c>
      <c r="F235" s="35">
        <v>3920.55</v>
      </c>
      <c r="G235" s="35">
        <v>6241.75</v>
      </c>
      <c r="H235" s="35">
        <v>3920.55</v>
      </c>
      <c r="I235" s="60">
        <v>2200</v>
      </c>
      <c r="J235" s="35"/>
      <c r="K235" s="34">
        <f t="shared" si="237"/>
        <v>47.05</v>
      </c>
      <c r="L235" s="34">
        <f t="shared" si="238"/>
        <v>627.29</v>
      </c>
      <c r="M235" s="35">
        <f t="shared" si="239"/>
        <v>499.34</v>
      </c>
      <c r="N235" s="34">
        <f t="shared" si="240"/>
        <v>27.44</v>
      </c>
      <c r="O235" s="35">
        <f t="shared" si="241"/>
        <v>110</v>
      </c>
      <c r="P235" s="35">
        <f t="shared" si="242"/>
        <v>0</v>
      </c>
      <c r="Q235" s="35">
        <f t="shared" si="243"/>
        <v>1311.12</v>
      </c>
      <c r="R235" s="34">
        <f t="shared" si="244"/>
        <v>0</v>
      </c>
      <c r="S235" s="34">
        <f t="shared" si="245"/>
        <v>313.64</v>
      </c>
      <c r="T235" s="35">
        <f t="shared" si="246"/>
        <v>124.84</v>
      </c>
      <c r="U235" s="34">
        <f t="shared" si="247"/>
        <v>11.76</v>
      </c>
      <c r="V235" s="35">
        <f t="shared" si="248"/>
        <v>110</v>
      </c>
      <c r="W235" s="35">
        <f t="shared" si="249"/>
        <v>0</v>
      </c>
      <c r="X235" s="34">
        <f t="shared" si="250"/>
        <v>560.24</v>
      </c>
      <c r="Y235" s="34">
        <f t="shared" si="251"/>
        <v>1871.36</v>
      </c>
      <c r="Z235" s="42"/>
      <c r="AA235" s="45" t="s">
        <v>63</v>
      </c>
      <c r="AB235" s="46">
        <f t="shared" ref="AB235:AH235" si="295">K235+R235</f>
        <v>47.05</v>
      </c>
      <c r="AC235" s="46">
        <f t="shared" si="295"/>
        <v>940.93</v>
      </c>
      <c r="AD235" s="46">
        <f t="shared" si="295"/>
        <v>624.18</v>
      </c>
      <c r="AE235" s="46">
        <f t="shared" si="295"/>
        <v>39.2</v>
      </c>
      <c r="AF235" s="46">
        <f t="shared" si="295"/>
        <v>220</v>
      </c>
      <c r="AG235" s="46">
        <f t="shared" si="295"/>
        <v>0</v>
      </c>
      <c r="AH235" s="46">
        <f t="shared" si="295"/>
        <v>1871.36</v>
      </c>
      <c r="AI235" s="45" t="s">
        <v>33</v>
      </c>
      <c r="AJ235" s="15"/>
    </row>
    <row r="236" s="18" customFormat="1" ht="19" customHeight="1" spans="1:36">
      <c r="A236" s="33">
        <f t="shared" si="236"/>
        <v>233</v>
      </c>
      <c r="B236" s="34" t="s">
        <v>233</v>
      </c>
      <c r="C236" s="58" t="s">
        <v>607</v>
      </c>
      <c r="D236" s="36" t="s">
        <v>608</v>
      </c>
      <c r="E236" s="67">
        <v>3920.55</v>
      </c>
      <c r="F236" s="35">
        <v>3920.55</v>
      </c>
      <c r="G236" s="35">
        <v>6241.75</v>
      </c>
      <c r="H236" s="35">
        <v>3920.55</v>
      </c>
      <c r="I236" s="60">
        <v>2200</v>
      </c>
      <c r="J236" s="35"/>
      <c r="K236" s="34">
        <f t="shared" si="237"/>
        <v>47.05</v>
      </c>
      <c r="L236" s="34">
        <f t="shared" si="238"/>
        <v>627.29</v>
      </c>
      <c r="M236" s="35">
        <f t="shared" si="239"/>
        <v>499.34</v>
      </c>
      <c r="N236" s="34">
        <f t="shared" si="240"/>
        <v>27.44</v>
      </c>
      <c r="O236" s="35">
        <f t="shared" si="241"/>
        <v>110</v>
      </c>
      <c r="P236" s="35">
        <f t="shared" si="242"/>
        <v>0</v>
      </c>
      <c r="Q236" s="35">
        <f t="shared" si="243"/>
        <v>1311.12</v>
      </c>
      <c r="R236" s="34">
        <f t="shared" si="244"/>
        <v>0</v>
      </c>
      <c r="S236" s="34">
        <f t="shared" si="245"/>
        <v>313.64</v>
      </c>
      <c r="T236" s="35">
        <f t="shared" si="246"/>
        <v>124.84</v>
      </c>
      <c r="U236" s="34">
        <f t="shared" si="247"/>
        <v>11.76</v>
      </c>
      <c r="V236" s="35">
        <f t="shared" si="248"/>
        <v>110</v>
      </c>
      <c r="W236" s="35">
        <f t="shared" si="249"/>
        <v>0</v>
      </c>
      <c r="X236" s="34">
        <f t="shared" si="250"/>
        <v>560.24</v>
      </c>
      <c r="Y236" s="34">
        <f t="shared" si="251"/>
        <v>1871.36</v>
      </c>
      <c r="Z236" s="42"/>
      <c r="AA236" s="45" t="s">
        <v>55</v>
      </c>
      <c r="AB236" s="46">
        <f t="shared" ref="AB236:AH236" si="296">K236+R236</f>
        <v>47.05</v>
      </c>
      <c r="AC236" s="46">
        <f t="shared" si="296"/>
        <v>940.93</v>
      </c>
      <c r="AD236" s="46">
        <f t="shared" si="296"/>
        <v>624.18</v>
      </c>
      <c r="AE236" s="46">
        <f t="shared" si="296"/>
        <v>39.2</v>
      </c>
      <c r="AF236" s="46">
        <f t="shared" si="296"/>
        <v>220</v>
      </c>
      <c r="AG236" s="46">
        <f t="shared" si="296"/>
        <v>0</v>
      </c>
      <c r="AH236" s="46">
        <f t="shared" si="296"/>
        <v>1871.36</v>
      </c>
      <c r="AI236" s="45" t="s">
        <v>33</v>
      </c>
      <c r="AJ236" s="15"/>
    </row>
    <row r="237" s="18" customFormat="1" ht="19" customHeight="1" spans="1:36">
      <c r="A237" s="33">
        <f t="shared" si="236"/>
        <v>234</v>
      </c>
      <c r="B237" s="34" t="s">
        <v>342</v>
      </c>
      <c r="C237" s="58" t="s">
        <v>609</v>
      </c>
      <c r="D237" s="69" t="s">
        <v>610</v>
      </c>
      <c r="E237" s="67">
        <v>3920.55</v>
      </c>
      <c r="F237" s="35">
        <v>3920.55</v>
      </c>
      <c r="G237" s="35">
        <v>6241.75</v>
      </c>
      <c r="H237" s="35">
        <v>3920.55</v>
      </c>
      <c r="I237" s="60">
        <v>2200</v>
      </c>
      <c r="J237" s="35"/>
      <c r="K237" s="34">
        <f t="shared" si="237"/>
        <v>47.05</v>
      </c>
      <c r="L237" s="34">
        <f t="shared" si="238"/>
        <v>627.29</v>
      </c>
      <c r="M237" s="35">
        <f t="shared" si="239"/>
        <v>499.34</v>
      </c>
      <c r="N237" s="34">
        <f t="shared" si="240"/>
        <v>27.44</v>
      </c>
      <c r="O237" s="35">
        <f t="shared" si="241"/>
        <v>110</v>
      </c>
      <c r="P237" s="35">
        <f t="shared" si="242"/>
        <v>0</v>
      </c>
      <c r="Q237" s="35">
        <f t="shared" si="243"/>
        <v>1311.12</v>
      </c>
      <c r="R237" s="34">
        <f t="shared" si="244"/>
        <v>0</v>
      </c>
      <c r="S237" s="34">
        <f t="shared" si="245"/>
        <v>313.64</v>
      </c>
      <c r="T237" s="35">
        <f t="shared" si="246"/>
        <v>124.84</v>
      </c>
      <c r="U237" s="34">
        <f t="shared" si="247"/>
        <v>11.76</v>
      </c>
      <c r="V237" s="35">
        <f t="shared" si="248"/>
        <v>110</v>
      </c>
      <c r="W237" s="35">
        <f t="shared" si="249"/>
        <v>0</v>
      </c>
      <c r="X237" s="34">
        <f t="shared" si="250"/>
        <v>560.24</v>
      </c>
      <c r="Y237" s="34">
        <f t="shared" si="251"/>
        <v>1871.36</v>
      </c>
      <c r="Z237" s="42"/>
      <c r="AA237" s="45" t="s">
        <v>64</v>
      </c>
      <c r="AB237" s="46">
        <f t="shared" ref="AB237:AH237" si="297">K237+R237</f>
        <v>47.05</v>
      </c>
      <c r="AC237" s="46">
        <f t="shared" si="297"/>
        <v>940.93</v>
      </c>
      <c r="AD237" s="46">
        <f t="shared" si="297"/>
        <v>624.18</v>
      </c>
      <c r="AE237" s="46">
        <f t="shared" si="297"/>
        <v>39.2</v>
      </c>
      <c r="AF237" s="46">
        <f t="shared" si="297"/>
        <v>220</v>
      </c>
      <c r="AG237" s="46">
        <f t="shared" si="297"/>
        <v>0</v>
      </c>
      <c r="AH237" s="46">
        <f t="shared" si="297"/>
        <v>1871.36</v>
      </c>
      <c r="AI237" s="45" t="s">
        <v>33</v>
      </c>
      <c r="AJ237" s="15"/>
    </row>
    <row r="238" s="18" customFormat="1" ht="19" customHeight="1" spans="1:36">
      <c r="A238" s="33">
        <f t="shared" si="236"/>
        <v>235</v>
      </c>
      <c r="B238" s="34" t="s">
        <v>342</v>
      </c>
      <c r="C238" s="58" t="s">
        <v>611</v>
      </c>
      <c r="D238" s="69" t="s">
        <v>612</v>
      </c>
      <c r="E238" s="67">
        <v>3920.55</v>
      </c>
      <c r="F238" s="35">
        <v>3920.55</v>
      </c>
      <c r="G238" s="35">
        <v>6241.75</v>
      </c>
      <c r="H238" s="35">
        <v>3920.55</v>
      </c>
      <c r="I238" s="60">
        <v>2200</v>
      </c>
      <c r="J238" s="35"/>
      <c r="K238" s="34">
        <f t="shared" si="237"/>
        <v>47.05</v>
      </c>
      <c r="L238" s="34">
        <f t="shared" si="238"/>
        <v>627.29</v>
      </c>
      <c r="M238" s="35">
        <f t="shared" si="239"/>
        <v>499.34</v>
      </c>
      <c r="N238" s="34">
        <f t="shared" si="240"/>
        <v>27.44</v>
      </c>
      <c r="O238" s="35">
        <f t="shared" si="241"/>
        <v>110</v>
      </c>
      <c r="P238" s="35">
        <f t="shared" si="242"/>
        <v>0</v>
      </c>
      <c r="Q238" s="35">
        <f t="shared" si="243"/>
        <v>1311.12</v>
      </c>
      <c r="R238" s="34">
        <f t="shared" si="244"/>
        <v>0</v>
      </c>
      <c r="S238" s="34">
        <f t="shared" si="245"/>
        <v>313.64</v>
      </c>
      <c r="T238" s="35">
        <f t="shared" si="246"/>
        <v>124.84</v>
      </c>
      <c r="U238" s="34">
        <f t="shared" si="247"/>
        <v>11.76</v>
      </c>
      <c r="V238" s="35">
        <f t="shared" si="248"/>
        <v>110</v>
      </c>
      <c r="W238" s="35">
        <f t="shared" si="249"/>
        <v>0</v>
      </c>
      <c r="X238" s="34">
        <f t="shared" si="250"/>
        <v>560.24</v>
      </c>
      <c r="Y238" s="34">
        <f t="shared" si="251"/>
        <v>1871.36</v>
      </c>
      <c r="Z238" s="42"/>
      <c r="AA238" s="45" t="s">
        <v>64</v>
      </c>
      <c r="AB238" s="46">
        <f t="shared" ref="AB238:AH238" si="298">K238+R238</f>
        <v>47.05</v>
      </c>
      <c r="AC238" s="46">
        <f t="shared" si="298"/>
        <v>940.93</v>
      </c>
      <c r="AD238" s="46">
        <f t="shared" si="298"/>
        <v>624.18</v>
      </c>
      <c r="AE238" s="46">
        <f t="shared" si="298"/>
        <v>39.2</v>
      </c>
      <c r="AF238" s="46">
        <f t="shared" si="298"/>
        <v>220</v>
      </c>
      <c r="AG238" s="46">
        <f t="shared" si="298"/>
        <v>0</v>
      </c>
      <c r="AH238" s="46">
        <f t="shared" si="298"/>
        <v>1871.36</v>
      </c>
      <c r="AI238" s="45" t="s">
        <v>33</v>
      </c>
      <c r="AJ238" s="15"/>
    </row>
    <row r="239" s="18" customFormat="1" ht="19" customHeight="1" spans="1:36">
      <c r="A239" s="33">
        <f t="shared" si="236"/>
        <v>236</v>
      </c>
      <c r="B239" s="34" t="s">
        <v>342</v>
      </c>
      <c r="C239" s="58" t="s">
        <v>613</v>
      </c>
      <c r="D239" s="70" t="s">
        <v>614</v>
      </c>
      <c r="E239" s="67">
        <v>3920.55</v>
      </c>
      <c r="F239" s="35">
        <v>3920.55</v>
      </c>
      <c r="G239" s="35">
        <v>6241.75</v>
      </c>
      <c r="H239" s="35">
        <v>3920.55</v>
      </c>
      <c r="I239" s="60">
        <v>2200</v>
      </c>
      <c r="J239" s="35"/>
      <c r="K239" s="34">
        <f t="shared" si="237"/>
        <v>47.05</v>
      </c>
      <c r="L239" s="34">
        <f t="shared" si="238"/>
        <v>627.29</v>
      </c>
      <c r="M239" s="35">
        <f t="shared" si="239"/>
        <v>499.34</v>
      </c>
      <c r="N239" s="34">
        <f t="shared" si="240"/>
        <v>27.44</v>
      </c>
      <c r="O239" s="35">
        <f t="shared" si="241"/>
        <v>110</v>
      </c>
      <c r="P239" s="35">
        <f t="shared" si="242"/>
        <v>0</v>
      </c>
      <c r="Q239" s="35">
        <f t="shared" si="243"/>
        <v>1311.12</v>
      </c>
      <c r="R239" s="34">
        <f t="shared" si="244"/>
        <v>0</v>
      </c>
      <c r="S239" s="34">
        <f t="shared" si="245"/>
        <v>313.64</v>
      </c>
      <c r="T239" s="35">
        <f t="shared" si="246"/>
        <v>124.84</v>
      </c>
      <c r="U239" s="34">
        <f t="shared" si="247"/>
        <v>11.76</v>
      </c>
      <c r="V239" s="35">
        <f t="shared" si="248"/>
        <v>110</v>
      </c>
      <c r="W239" s="35">
        <f t="shared" si="249"/>
        <v>0</v>
      </c>
      <c r="X239" s="34">
        <f t="shared" si="250"/>
        <v>560.24</v>
      </c>
      <c r="Y239" s="34">
        <f t="shared" si="251"/>
        <v>1871.36</v>
      </c>
      <c r="Z239" s="42"/>
      <c r="AA239" s="45" t="s">
        <v>64</v>
      </c>
      <c r="AB239" s="46">
        <f t="shared" ref="AB239:AH239" si="299">K239+R239</f>
        <v>47.05</v>
      </c>
      <c r="AC239" s="46">
        <f t="shared" si="299"/>
        <v>940.93</v>
      </c>
      <c r="AD239" s="46">
        <f t="shared" si="299"/>
        <v>624.18</v>
      </c>
      <c r="AE239" s="46">
        <f t="shared" si="299"/>
        <v>39.2</v>
      </c>
      <c r="AF239" s="46">
        <f t="shared" si="299"/>
        <v>220</v>
      </c>
      <c r="AG239" s="46">
        <f t="shared" si="299"/>
        <v>0</v>
      </c>
      <c r="AH239" s="46">
        <f t="shared" si="299"/>
        <v>1871.36</v>
      </c>
      <c r="AI239" s="45" t="s">
        <v>33</v>
      </c>
      <c r="AJ239" s="15"/>
    </row>
    <row r="240" s="18" customFormat="1" ht="19" customHeight="1" spans="1:36">
      <c r="A240" s="33">
        <f t="shared" si="236"/>
        <v>237</v>
      </c>
      <c r="B240" s="34" t="s">
        <v>265</v>
      </c>
      <c r="C240" s="58" t="s">
        <v>615</v>
      </c>
      <c r="D240" s="70" t="s">
        <v>616</v>
      </c>
      <c r="E240" s="67">
        <v>3920.55</v>
      </c>
      <c r="F240" s="35">
        <v>3920.55</v>
      </c>
      <c r="G240" s="35">
        <v>6241.75</v>
      </c>
      <c r="H240" s="35">
        <v>3920.55</v>
      </c>
      <c r="I240" s="60">
        <v>2200</v>
      </c>
      <c r="J240" s="35"/>
      <c r="K240" s="34">
        <f t="shared" si="237"/>
        <v>47.05</v>
      </c>
      <c r="L240" s="34">
        <f t="shared" si="238"/>
        <v>627.29</v>
      </c>
      <c r="M240" s="35">
        <f t="shared" si="239"/>
        <v>499.34</v>
      </c>
      <c r="N240" s="34">
        <f t="shared" si="240"/>
        <v>27.44</v>
      </c>
      <c r="O240" s="35">
        <f t="shared" si="241"/>
        <v>110</v>
      </c>
      <c r="P240" s="35">
        <f t="shared" si="242"/>
        <v>0</v>
      </c>
      <c r="Q240" s="35">
        <f t="shared" si="243"/>
        <v>1311.12</v>
      </c>
      <c r="R240" s="34">
        <f t="shared" si="244"/>
        <v>0</v>
      </c>
      <c r="S240" s="34">
        <f t="shared" si="245"/>
        <v>313.64</v>
      </c>
      <c r="T240" s="35">
        <f t="shared" si="246"/>
        <v>124.84</v>
      </c>
      <c r="U240" s="34">
        <f t="shared" si="247"/>
        <v>11.76</v>
      </c>
      <c r="V240" s="35">
        <f t="shared" si="248"/>
        <v>110</v>
      </c>
      <c r="W240" s="35">
        <f t="shared" si="249"/>
        <v>0</v>
      </c>
      <c r="X240" s="34">
        <f t="shared" si="250"/>
        <v>560.24</v>
      </c>
      <c r="Y240" s="34">
        <f t="shared" si="251"/>
        <v>1871.36</v>
      </c>
      <c r="Z240" s="42"/>
      <c r="AA240" s="45" t="s">
        <v>58</v>
      </c>
      <c r="AB240" s="46">
        <f t="shared" ref="AB240:AH240" si="300">K240+R240</f>
        <v>47.05</v>
      </c>
      <c r="AC240" s="46">
        <f t="shared" si="300"/>
        <v>940.93</v>
      </c>
      <c r="AD240" s="46">
        <f t="shared" si="300"/>
        <v>624.18</v>
      </c>
      <c r="AE240" s="46">
        <f t="shared" si="300"/>
        <v>39.2</v>
      </c>
      <c r="AF240" s="46">
        <f t="shared" si="300"/>
        <v>220</v>
      </c>
      <c r="AG240" s="46">
        <f t="shared" si="300"/>
        <v>0</v>
      </c>
      <c r="AH240" s="46">
        <f t="shared" si="300"/>
        <v>1871.36</v>
      </c>
      <c r="AI240" s="45" t="s">
        <v>33</v>
      </c>
      <c r="AJ240" s="15"/>
    </row>
    <row r="241" s="18" customFormat="1" ht="19" customHeight="1" spans="1:36">
      <c r="A241" s="33">
        <f t="shared" si="236"/>
        <v>238</v>
      </c>
      <c r="B241" s="34" t="s">
        <v>342</v>
      </c>
      <c r="C241" s="58" t="s">
        <v>617</v>
      </c>
      <c r="D241" s="70" t="s">
        <v>618</v>
      </c>
      <c r="E241" s="67">
        <v>3920.55</v>
      </c>
      <c r="F241" s="35">
        <v>3920.55</v>
      </c>
      <c r="G241" s="35">
        <v>6241.75</v>
      </c>
      <c r="H241" s="35">
        <v>3920.55</v>
      </c>
      <c r="I241" s="60">
        <v>2200</v>
      </c>
      <c r="J241" s="35"/>
      <c r="K241" s="34">
        <f t="shared" si="237"/>
        <v>47.05</v>
      </c>
      <c r="L241" s="34">
        <f t="shared" si="238"/>
        <v>627.29</v>
      </c>
      <c r="M241" s="35">
        <f t="shared" si="239"/>
        <v>499.34</v>
      </c>
      <c r="N241" s="34">
        <f t="shared" si="240"/>
        <v>27.44</v>
      </c>
      <c r="O241" s="35">
        <f t="shared" si="241"/>
        <v>110</v>
      </c>
      <c r="P241" s="35">
        <f t="shared" si="242"/>
        <v>0</v>
      </c>
      <c r="Q241" s="35">
        <f t="shared" si="243"/>
        <v>1311.12</v>
      </c>
      <c r="R241" s="34">
        <f t="shared" si="244"/>
        <v>0</v>
      </c>
      <c r="S241" s="34">
        <f t="shared" si="245"/>
        <v>313.64</v>
      </c>
      <c r="T241" s="35">
        <f t="shared" si="246"/>
        <v>124.84</v>
      </c>
      <c r="U241" s="34">
        <f t="shared" si="247"/>
        <v>11.76</v>
      </c>
      <c r="V241" s="35">
        <f t="shared" si="248"/>
        <v>110</v>
      </c>
      <c r="W241" s="35">
        <f t="shared" si="249"/>
        <v>0</v>
      </c>
      <c r="X241" s="34">
        <f t="shared" si="250"/>
        <v>560.24</v>
      </c>
      <c r="Y241" s="34">
        <f t="shared" si="251"/>
        <v>1871.36</v>
      </c>
      <c r="Z241" s="42"/>
      <c r="AA241" s="45" t="s">
        <v>64</v>
      </c>
      <c r="AB241" s="46">
        <f t="shared" ref="AB241:AH241" si="301">K241+R241</f>
        <v>47.05</v>
      </c>
      <c r="AC241" s="46">
        <f t="shared" si="301"/>
        <v>940.93</v>
      </c>
      <c r="AD241" s="46">
        <f t="shared" si="301"/>
        <v>624.18</v>
      </c>
      <c r="AE241" s="46">
        <f t="shared" si="301"/>
        <v>39.2</v>
      </c>
      <c r="AF241" s="46">
        <f t="shared" si="301"/>
        <v>220</v>
      </c>
      <c r="AG241" s="46">
        <f t="shared" si="301"/>
        <v>0</v>
      </c>
      <c r="AH241" s="46">
        <f t="shared" si="301"/>
        <v>1871.36</v>
      </c>
      <c r="AI241" s="45" t="s">
        <v>33</v>
      </c>
      <c r="AJ241" s="15"/>
    </row>
    <row r="242" s="18" customFormat="1" ht="19" customHeight="1" spans="1:36">
      <c r="A242" s="33">
        <f t="shared" si="236"/>
        <v>239</v>
      </c>
      <c r="B242" s="34" t="s">
        <v>184</v>
      </c>
      <c r="C242" s="58" t="s">
        <v>619</v>
      </c>
      <c r="D242" s="70" t="s">
        <v>620</v>
      </c>
      <c r="E242" s="67">
        <v>3920.55</v>
      </c>
      <c r="F242" s="35">
        <v>3920.55</v>
      </c>
      <c r="G242" s="35">
        <v>6241.75</v>
      </c>
      <c r="H242" s="35">
        <v>3920.55</v>
      </c>
      <c r="I242" s="60">
        <v>0</v>
      </c>
      <c r="J242" s="35"/>
      <c r="K242" s="34">
        <f t="shared" si="237"/>
        <v>47.05</v>
      </c>
      <c r="L242" s="34">
        <f t="shared" si="238"/>
        <v>627.29</v>
      </c>
      <c r="M242" s="35">
        <f t="shared" si="239"/>
        <v>499.34</v>
      </c>
      <c r="N242" s="34">
        <f t="shared" si="240"/>
        <v>27.44</v>
      </c>
      <c r="O242" s="35">
        <f t="shared" si="241"/>
        <v>0</v>
      </c>
      <c r="P242" s="35">
        <f t="shared" si="242"/>
        <v>0</v>
      </c>
      <c r="Q242" s="35">
        <f t="shared" si="243"/>
        <v>1201.12</v>
      </c>
      <c r="R242" s="34">
        <f t="shared" si="244"/>
        <v>0</v>
      </c>
      <c r="S242" s="34">
        <f t="shared" si="245"/>
        <v>313.64</v>
      </c>
      <c r="T242" s="35">
        <f t="shared" si="246"/>
        <v>124.84</v>
      </c>
      <c r="U242" s="34">
        <f t="shared" si="247"/>
        <v>11.76</v>
      </c>
      <c r="V242" s="35">
        <f t="shared" si="248"/>
        <v>0</v>
      </c>
      <c r="W242" s="35">
        <f t="shared" si="249"/>
        <v>0</v>
      </c>
      <c r="X242" s="34">
        <f t="shared" si="250"/>
        <v>450.24</v>
      </c>
      <c r="Y242" s="34">
        <f t="shared" si="251"/>
        <v>1651.36</v>
      </c>
      <c r="Z242" s="42"/>
      <c r="AA242" s="45" t="s">
        <v>47</v>
      </c>
      <c r="AB242" s="46">
        <f t="shared" ref="AB242:AH242" si="302">K242+R242</f>
        <v>47.05</v>
      </c>
      <c r="AC242" s="46">
        <f t="shared" si="302"/>
        <v>940.93</v>
      </c>
      <c r="AD242" s="46">
        <f t="shared" si="302"/>
        <v>624.18</v>
      </c>
      <c r="AE242" s="46">
        <f t="shared" si="302"/>
        <v>39.2</v>
      </c>
      <c r="AF242" s="46">
        <f t="shared" si="302"/>
        <v>0</v>
      </c>
      <c r="AG242" s="46">
        <f t="shared" si="302"/>
        <v>0</v>
      </c>
      <c r="AH242" s="46">
        <f t="shared" si="302"/>
        <v>1651.36</v>
      </c>
      <c r="AI242" s="45" t="s">
        <v>33</v>
      </c>
      <c r="AJ242" s="15"/>
    </row>
    <row r="243" s="18" customFormat="1" ht="19" customHeight="1" spans="1:36">
      <c r="A243" s="33">
        <f t="shared" si="236"/>
        <v>240</v>
      </c>
      <c r="B243" s="34" t="s">
        <v>342</v>
      </c>
      <c r="C243" s="68" t="s">
        <v>621</v>
      </c>
      <c r="D243" s="71" t="s">
        <v>622</v>
      </c>
      <c r="E243" s="35">
        <v>3920.55</v>
      </c>
      <c r="F243" s="35">
        <v>3920.55</v>
      </c>
      <c r="G243" s="35">
        <v>6241.75</v>
      </c>
      <c r="H243" s="35">
        <v>3920.55</v>
      </c>
      <c r="I243" s="76">
        <v>2200</v>
      </c>
      <c r="J243" s="35"/>
      <c r="K243" s="34">
        <f t="shared" si="237"/>
        <v>47.05</v>
      </c>
      <c r="L243" s="34">
        <f t="shared" si="238"/>
        <v>627.29</v>
      </c>
      <c r="M243" s="35">
        <f t="shared" si="239"/>
        <v>499.34</v>
      </c>
      <c r="N243" s="34">
        <f t="shared" si="240"/>
        <v>27.44</v>
      </c>
      <c r="O243" s="35">
        <f t="shared" si="241"/>
        <v>110</v>
      </c>
      <c r="P243" s="35">
        <f t="shared" si="242"/>
        <v>0</v>
      </c>
      <c r="Q243" s="35">
        <f t="shared" si="243"/>
        <v>1311.12</v>
      </c>
      <c r="R243" s="34">
        <f t="shared" si="244"/>
        <v>0</v>
      </c>
      <c r="S243" s="34">
        <f t="shared" si="245"/>
        <v>313.64</v>
      </c>
      <c r="T243" s="35">
        <f t="shared" si="246"/>
        <v>124.84</v>
      </c>
      <c r="U243" s="34">
        <f t="shared" si="247"/>
        <v>11.76</v>
      </c>
      <c r="V243" s="35">
        <f t="shared" si="248"/>
        <v>110</v>
      </c>
      <c r="W243" s="35">
        <f t="shared" si="249"/>
        <v>0</v>
      </c>
      <c r="X243" s="34">
        <f t="shared" si="250"/>
        <v>560.24</v>
      </c>
      <c r="Y243" s="34">
        <f t="shared" si="251"/>
        <v>1871.36</v>
      </c>
      <c r="Z243" s="60"/>
      <c r="AA243" s="45" t="s">
        <v>64</v>
      </c>
      <c r="AB243" s="46">
        <f t="shared" ref="AB243:AH243" si="303">K243+R243</f>
        <v>47.05</v>
      </c>
      <c r="AC243" s="46">
        <f t="shared" si="303"/>
        <v>940.93</v>
      </c>
      <c r="AD243" s="46">
        <f t="shared" si="303"/>
        <v>624.18</v>
      </c>
      <c r="AE243" s="46">
        <f t="shared" si="303"/>
        <v>39.2</v>
      </c>
      <c r="AF243" s="46">
        <f t="shared" si="303"/>
        <v>220</v>
      </c>
      <c r="AG243" s="46">
        <f t="shared" si="303"/>
        <v>0</v>
      </c>
      <c r="AH243" s="46">
        <f t="shared" si="303"/>
        <v>1871.36</v>
      </c>
      <c r="AI243" s="45" t="s">
        <v>33</v>
      </c>
      <c r="AJ243" s="15"/>
    </row>
    <row r="244" ht="19" customHeight="1" spans="1:36">
      <c r="A244" s="33">
        <f t="shared" si="236"/>
        <v>241</v>
      </c>
      <c r="B244" s="34" t="s">
        <v>265</v>
      </c>
      <c r="C244" s="54" t="s">
        <v>625</v>
      </c>
      <c r="D244" s="71" t="s">
        <v>626</v>
      </c>
      <c r="E244" s="35">
        <v>3920.55</v>
      </c>
      <c r="F244" s="35">
        <v>3920.55</v>
      </c>
      <c r="G244" s="35">
        <v>6241.75</v>
      </c>
      <c r="H244" s="35">
        <v>3920.55</v>
      </c>
      <c r="I244" s="76">
        <v>2200</v>
      </c>
      <c r="J244" s="35"/>
      <c r="K244" s="34">
        <f t="shared" si="237"/>
        <v>47.05</v>
      </c>
      <c r="L244" s="34">
        <f t="shared" si="238"/>
        <v>627.29</v>
      </c>
      <c r="M244" s="35">
        <f t="shared" si="239"/>
        <v>499.34</v>
      </c>
      <c r="N244" s="34">
        <f t="shared" si="240"/>
        <v>27.44</v>
      </c>
      <c r="O244" s="35">
        <f t="shared" si="241"/>
        <v>110</v>
      </c>
      <c r="P244" s="35">
        <f t="shared" si="242"/>
        <v>0</v>
      </c>
      <c r="Q244" s="35">
        <f t="shared" si="243"/>
        <v>1311.12</v>
      </c>
      <c r="R244" s="34">
        <f t="shared" si="244"/>
        <v>0</v>
      </c>
      <c r="S244" s="34">
        <f t="shared" si="245"/>
        <v>313.64</v>
      </c>
      <c r="T244" s="35">
        <f t="shared" si="246"/>
        <v>124.84</v>
      </c>
      <c r="U244" s="34">
        <f t="shared" si="247"/>
        <v>11.76</v>
      </c>
      <c r="V244" s="35">
        <f t="shared" si="248"/>
        <v>110</v>
      </c>
      <c r="W244" s="35">
        <f t="shared" si="249"/>
        <v>0</v>
      </c>
      <c r="X244" s="34">
        <f t="shared" si="250"/>
        <v>560.24</v>
      </c>
      <c r="Y244" s="34">
        <f t="shared" si="251"/>
        <v>1871.36</v>
      </c>
      <c r="Z244" s="42"/>
      <c r="AA244" s="45" t="s">
        <v>58</v>
      </c>
      <c r="AB244" s="46">
        <f t="shared" ref="AB244:AH244" si="304">K244+R244</f>
        <v>47.05</v>
      </c>
      <c r="AC244" s="46">
        <f t="shared" si="304"/>
        <v>940.93</v>
      </c>
      <c r="AD244" s="46">
        <f t="shared" si="304"/>
        <v>624.18</v>
      </c>
      <c r="AE244" s="46">
        <f t="shared" si="304"/>
        <v>39.2</v>
      </c>
      <c r="AF244" s="46">
        <f t="shared" si="304"/>
        <v>220</v>
      </c>
      <c r="AG244" s="46">
        <f t="shared" si="304"/>
        <v>0</v>
      </c>
      <c r="AH244" s="46">
        <f t="shared" si="304"/>
        <v>1871.36</v>
      </c>
      <c r="AI244" s="45" t="s">
        <v>33</v>
      </c>
      <c r="AJ244" s="15"/>
    </row>
    <row r="245" s="18" customFormat="1" ht="19" customHeight="1" spans="1:36">
      <c r="A245" s="33">
        <f t="shared" si="236"/>
        <v>242</v>
      </c>
      <c r="B245" s="34" t="s">
        <v>233</v>
      </c>
      <c r="C245" s="72" t="s">
        <v>627</v>
      </c>
      <c r="D245" s="73" t="s">
        <v>628</v>
      </c>
      <c r="E245" s="35">
        <v>3920.55</v>
      </c>
      <c r="F245" s="35">
        <v>3920.55</v>
      </c>
      <c r="G245" s="35">
        <v>6241.75</v>
      </c>
      <c r="H245" s="35">
        <v>3920.55</v>
      </c>
      <c r="I245" s="76">
        <v>2200</v>
      </c>
      <c r="J245" s="35"/>
      <c r="K245" s="34">
        <f t="shared" si="237"/>
        <v>47.05</v>
      </c>
      <c r="L245" s="34">
        <f t="shared" si="238"/>
        <v>627.29</v>
      </c>
      <c r="M245" s="35">
        <f t="shared" si="239"/>
        <v>499.34</v>
      </c>
      <c r="N245" s="34">
        <f t="shared" si="240"/>
        <v>27.44</v>
      </c>
      <c r="O245" s="35">
        <f t="shared" si="241"/>
        <v>110</v>
      </c>
      <c r="P245" s="35">
        <f t="shared" si="242"/>
        <v>0</v>
      </c>
      <c r="Q245" s="35">
        <f t="shared" si="243"/>
        <v>1311.12</v>
      </c>
      <c r="R245" s="34">
        <f t="shared" si="244"/>
        <v>0</v>
      </c>
      <c r="S245" s="34">
        <f t="shared" si="245"/>
        <v>313.64</v>
      </c>
      <c r="T245" s="35">
        <f t="shared" si="246"/>
        <v>124.84</v>
      </c>
      <c r="U245" s="34">
        <f t="shared" si="247"/>
        <v>11.76</v>
      </c>
      <c r="V245" s="35">
        <f t="shared" si="248"/>
        <v>110</v>
      </c>
      <c r="W245" s="35">
        <f t="shared" si="249"/>
        <v>0</v>
      </c>
      <c r="X245" s="34">
        <f t="shared" si="250"/>
        <v>560.24</v>
      </c>
      <c r="Y245" s="34">
        <f t="shared" si="251"/>
        <v>1871.36</v>
      </c>
      <c r="Z245" s="42"/>
      <c r="AA245" s="45" t="s">
        <v>55</v>
      </c>
      <c r="AB245" s="46">
        <f t="shared" ref="AB245:AH245" si="305">K245+R245</f>
        <v>47.05</v>
      </c>
      <c r="AC245" s="46">
        <f t="shared" si="305"/>
        <v>940.93</v>
      </c>
      <c r="AD245" s="46">
        <f t="shared" si="305"/>
        <v>624.18</v>
      </c>
      <c r="AE245" s="46">
        <f t="shared" si="305"/>
        <v>39.2</v>
      </c>
      <c r="AF245" s="46">
        <f t="shared" si="305"/>
        <v>220</v>
      </c>
      <c r="AG245" s="46">
        <f t="shared" si="305"/>
        <v>0</v>
      </c>
      <c r="AH245" s="46">
        <f t="shared" si="305"/>
        <v>1871.36</v>
      </c>
      <c r="AI245" s="45" t="s">
        <v>33</v>
      </c>
      <c r="AJ245" s="15"/>
    </row>
    <row r="246" s="18" customFormat="1" ht="19" customHeight="1" spans="1:36">
      <c r="A246" s="33">
        <f t="shared" si="236"/>
        <v>243</v>
      </c>
      <c r="B246" s="34" t="s">
        <v>265</v>
      </c>
      <c r="C246" s="72" t="s">
        <v>629</v>
      </c>
      <c r="D246" s="73" t="s">
        <v>630</v>
      </c>
      <c r="E246" s="35">
        <v>3920.55</v>
      </c>
      <c r="F246" s="35">
        <v>3920.55</v>
      </c>
      <c r="G246" s="35">
        <v>6241.75</v>
      </c>
      <c r="H246" s="35">
        <v>3920.55</v>
      </c>
      <c r="I246" s="76">
        <v>2200</v>
      </c>
      <c r="J246" s="35"/>
      <c r="K246" s="34">
        <f t="shared" si="237"/>
        <v>47.05</v>
      </c>
      <c r="L246" s="34">
        <f t="shared" si="238"/>
        <v>627.29</v>
      </c>
      <c r="M246" s="35">
        <f t="shared" si="239"/>
        <v>499.34</v>
      </c>
      <c r="N246" s="34">
        <f t="shared" si="240"/>
        <v>27.44</v>
      </c>
      <c r="O246" s="35">
        <f t="shared" si="241"/>
        <v>110</v>
      </c>
      <c r="P246" s="35">
        <f t="shared" si="242"/>
        <v>0</v>
      </c>
      <c r="Q246" s="35">
        <f t="shared" si="243"/>
        <v>1311.12</v>
      </c>
      <c r="R246" s="34">
        <f t="shared" si="244"/>
        <v>0</v>
      </c>
      <c r="S246" s="34">
        <f t="shared" si="245"/>
        <v>313.64</v>
      </c>
      <c r="T246" s="35">
        <f t="shared" si="246"/>
        <v>124.84</v>
      </c>
      <c r="U246" s="34">
        <f t="shared" si="247"/>
        <v>11.76</v>
      </c>
      <c r="V246" s="35">
        <f t="shared" si="248"/>
        <v>110</v>
      </c>
      <c r="W246" s="35">
        <f t="shared" si="249"/>
        <v>0</v>
      </c>
      <c r="X246" s="34">
        <f t="shared" si="250"/>
        <v>560.24</v>
      </c>
      <c r="Y246" s="34">
        <f t="shared" si="251"/>
        <v>1871.36</v>
      </c>
      <c r="Z246" s="42"/>
      <c r="AA246" s="45" t="s">
        <v>58</v>
      </c>
      <c r="AB246" s="46">
        <f t="shared" ref="AB246:AH246" si="306">K246+R246</f>
        <v>47.05</v>
      </c>
      <c r="AC246" s="46">
        <f t="shared" si="306"/>
        <v>940.93</v>
      </c>
      <c r="AD246" s="46">
        <f t="shared" si="306"/>
        <v>624.18</v>
      </c>
      <c r="AE246" s="46">
        <f t="shared" si="306"/>
        <v>39.2</v>
      </c>
      <c r="AF246" s="46">
        <f t="shared" si="306"/>
        <v>220</v>
      </c>
      <c r="AG246" s="46">
        <f t="shared" si="306"/>
        <v>0</v>
      </c>
      <c r="AH246" s="46">
        <f t="shared" si="306"/>
        <v>1871.36</v>
      </c>
      <c r="AI246" s="45" t="s">
        <v>33</v>
      </c>
      <c r="AJ246" s="15"/>
    </row>
    <row r="247" s="18" customFormat="1" ht="19" customHeight="1" spans="1:36">
      <c r="A247" s="33">
        <f t="shared" si="236"/>
        <v>244</v>
      </c>
      <c r="B247" s="34" t="s">
        <v>105</v>
      </c>
      <c r="C247" s="72" t="s">
        <v>631</v>
      </c>
      <c r="D247" s="73" t="s">
        <v>632</v>
      </c>
      <c r="E247" s="35">
        <v>3920.55</v>
      </c>
      <c r="F247" s="35">
        <v>3920.55</v>
      </c>
      <c r="G247" s="35">
        <v>6241.75</v>
      </c>
      <c r="H247" s="35">
        <v>3920.55</v>
      </c>
      <c r="I247" s="76">
        <v>0</v>
      </c>
      <c r="J247" s="35"/>
      <c r="K247" s="34">
        <f t="shared" si="237"/>
        <v>47.05</v>
      </c>
      <c r="L247" s="34">
        <f t="shared" si="238"/>
        <v>627.29</v>
      </c>
      <c r="M247" s="35">
        <f t="shared" si="239"/>
        <v>499.34</v>
      </c>
      <c r="N247" s="34">
        <f t="shared" si="240"/>
        <v>27.44</v>
      </c>
      <c r="O247" s="35">
        <f t="shared" si="241"/>
        <v>0</v>
      </c>
      <c r="P247" s="35">
        <f t="shared" si="242"/>
        <v>0</v>
      </c>
      <c r="Q247" s="35">
        <f t="shared" si="243"/>
        <v>1201.12</v>
      </c>
      <c r="R247" s="34">
        <f t="shared" si="244"/>
        <v>0</v>
      </c>
      <c r="S247" s="34">
        <f t="shared" si="245"/>
        <v>313.64</v>
      </c>
      <c r="T247" s="35">
        <f t="shared" si="246"/>
        <v>124.84</v>
      </c>
      <c r="U247" s="34">
        <f t="shared" si="247"/>
        <v>11.76</v>
      </c>
      <c r="V247" s="35">
        <f t="shared" si="248"/>
        <v>0</v>
      </c>
      <c r="W247" s="35">
        <f t="shared" si="249"/>
        <v>0</v>
      </c>
      <c r="X247" s="34">
        <f t="shared" si="250"/>
        <v>450.24</v>
      </c>
      <c r="Y247" s="34">
        <f t="shared" si="251"/>
        <v>1651.36</v>
      </c>
      <c r="Z247" s="42"/>
      <c r="AA247" s="45" t="s">
        <v>57</v>
      </c>
      <c r="AB247" s="46">
        <f t="shared" ref="AB247:AH247" si="307">K247+R247</f>
        <v>47.05</v>
      </c>
      <c r="AC247" s="46">
        <f t="shared" si="307"/>
        <v>940.93</v>
      </c>
      <c r="AD247" s="46">
        <f t="shared" si="307"/>
        <v>624.18</v>
      </c>
      <c r="AE247" s="46">
        <f t="shared" si="307"/>
        <v>39.2</v>
      </c>
      <c r="AF247" s="46">
        <f t="shared" si="307"/>
        <v>0</v>
      </c>
      <c r="AG247" s="46">
        <f t="shared" si="307"/>
        <v>0</v>
      </c>
      <c r="AH247" s="46">
        <f t="shared" si="307"/>
        <v>1651.36</v>
      </c>
      <c r="AI247" s="45" t="s">
        <v>33</v>
      </c>
      <c r="AJ247" s="15"/>
    </row>
    <row r="248" s="18" customFormat="1" ht="19" customHeight="1" spans="1:36">
      <c r="A248" s="33">
        <f t="shared" si="236"/>
        <v>245</v>
      </c>
      <c r="B248" s="34" t="s">
        <v>108</v>
      </c>
      <c r="C248" s="72" t="s">
        <v>633</v>
      </c>
      <c r="D248" s="73" t="s">
        <v>634</v>
      </c>
      <c r="E248" s="35">
        <v>3920.55</v>
      </c>
      <c r="F248" s="35">
        <v>3920.55</v>
      </c>
      <c r="G248" s="35">
        <v>6241.75</v>
      </c>
      <c r="H248" s="35">
        <v>3920.55</v>
      </c>
      <c r="I248" s="76">
        <v>3180</v>
      </c>
      <c r="J248" s="35"/>
      <c r="K248" s="34">
        <f t="shared" si="237"/>
        <v>47.05</v>
      </c>
      <c r="L248" s="34">
        <f t="shared" si="238"/>
        <v>627.29</v>
      </c>
      <c r="M248" s="35">
        <f t="shared" si="239"/>
        <v>499.34</v>
      </c>
      <c r="N248" s="34">
        <f t="shared" si="240"/>
        <v>27.44</v>
      </c>
      <c r="O248" s="35">
        <f t="shared" si="241"/>
        <v>159</v>
      </c>
      <c r="P248" s="35">
        <f t="shared" si="242"/>
        <v>0</v>
      </c>
      <c r="Q248" s="35">
        <f t="shared" si="243"/>
        <v>1360.12</v>
      </c>
      <c r="R248" s="34">
        <f t="shared" si="244"/>
        <v>0</v>
      </c>
      <c r="S248" s="34">
        <f t="shared" si="245"/>
        <v>313.64</v>
      </c>
      <c r="T248" s="35">
        <f t="shared" si="246"/>
        <v>124.84</v>
      </c>
      <c r="U248" s="34">
        <f t="shared" si="247"/>
        <v>11.76</v>
      </c>
      <c r="V248" s="35">
        <f t="shared" si="248"/>
        <v>159</v>
      </c>
      <c r="W248" s="35">
        <f t="shared" si="249"/>
        <v>0</v>
      </c>
      <c r="X248" s="34">
        <f t="shared" si="250"/>
        <v>609.24</v>
      </c>
      <c r="Y248" s="34">
        <f t="shared" si="251"/>
        <v>1969.36</v>
      </c>
      <c r="Z248" s="42"/>
      <c r="AA248" s="45" t="s">
        <v>53</v>
      </c>
      <c r="AB248" s="46">
        <f t="shared" ref="AB248:AH248" si="308">K248+R248</f>
        <v>47.05</v>
      </c>
      <c r="AC248" s="46">
        <f t="shared" si="308"/>
        <v>940.93</v>
      </c>
      <c r="AD248" s="46">
        <f t="shared" si="308"/>
        <v>624.18</v>
      </c>
      <c r="AE248" s="46">
        <f t="shared" si="308"/>
        <v>39.2</v>
      </c>
      <c r="AF248" s="46">
        <f t="shared" si="308"/>
        <v>318</v>
      </c>
      <c r="AG248" s="46">
        <f t="shared" si="308"/>
        <v>0</v>
      </c>
      <c r="AH248" s="46">
        <f t="shared" si="308"/>
        <v>1969.36</v>
      </c>
      <c r="AI248" s="45" t="s">
        <v>35</v>
      </c>
      <c r="AJ248" s="15"/>
    </row>
    <row r="249" s="18" customFormat="1" ht="19" customHeight="1" spans="1:36">
      <c r="A249" s="33">
        <f t="shared" si="236"/>
        <v>246</v>
      </c>
      <c r="B249" s="34" t="s">
        <v>176</v>
      </c>
      <c r="C249" s="72" t="s">
        <v>635</v>
      </c>
      <c r="D249" s="73" t="s">
        <v>636</v>
      </c>
      <c r="E249" s="35">
        <v>3920.55</v>
      </c>
      <c r="F249" s="35">
        <v>3920.55</v>
      </c>
      <c r="G249" s="35">
        <v>6241.75</v>
      </c>
      <c r="H249" s="35">
        <v>3920.55</v>
      </c>
      <c r="I249" s="76">
        <v>8500</v>
      </c>
      <c r="J249" s="35"/>
      <c r="K249" s="34">
        <f t="shared" si="237"/>
        <v>47.05</v>
      </c>
      <c r="L249" s="34">
        <f t="shared" si="238"/>
        <v>627.29</v>
      </c>
      <c r="M249" s="35">
        <f t="shared" si="239"/>
        <v>499.34</v>
      </c>
      <c r="N249" s="34">
        <f t="shared" si="240"/>
        <v>27.44</v>
      </c>
      <c r="O249" s="35">
        <f t="shared" si="241"/>
        <v>425</v>
      </c>
      <c r="P249" s="35">
        <f t="shared" si="242"/>
        <v>0</v>
      </c>
      <c r="Q249" s="35">
        <f t="shared" si="243"/>
        <v>1626.12</v>
      </c>
      <c r="R249" s="34">
        <f t="shared" si="244"/>
        <v>0</v>
      </c>
      <c r="S249" s="34">
        <f t="shared" si="245"/>
        <v>313.64</v>
      </c>
      <c r="T249" s="35">
        <f t="shared" si="246"/>
        <v>124.84</v>
      </c>
      <c r="U249" s="34">
        <f t="shared" si="247"/>
        <v>11.76</v>
      </c>
      <c r="V249" s="35">
        <f t="shared" si="248"/>
        <v>425</v>
      </c>
      <c r="W249" s="35">
        <f t="shared" si="249"/>
        <v>0</v>
      </c>
      <c r="X249" s="34">
        <f t="shared" si="250"/>
        <v>875.24</v>
      </c>
      <c r="Y249" s="34">
        <f t="shared" si="251"/>
        <v>2501.36</v>
      </c>
      <c r="Z249" s="42"/>
      <c r="AA249" s="45" t="s">
        <v>76</v>
      </c>
      <c r="AB249" s="46">
        <f t="shared" ref="AB249:AH249" si="309">K249+R249</f>
        <v>47.05</v>
      </c>
      <c r="AC249" s="46">
        <f t="shared" si="309"/>
        <v>940.93</v>
      </c>
      <c r="AD249" s="46">
        <f t="shared" si="309"/>
        <v>624.18</v>
      </c>
      <c r="AE249" s="46">
        <f t="shared" si="309"/>
        <v>39.2</v>
      </c>
      <c r="AF249" s="46">
        <f t="shared" si="309"/>
        <v>850</v>
      </c>
      <c r="AG249" s="46">
        <f t="shared" si="309"/>
        <v>0</v>
      </c>
      <c r="AH249" s="46">
        <f t="shared" si="309"/>
        <v>2501.36</v>
      </c>
      <c r="AI249" s="45" t="s">
        <v>31</v>
      </c>
      <c r="AJ249" s="15"/>
    </row>
    <row r="250" s="18" customFormat="1" ht="19" customHeight="1" spans="1:36">
      <c r="A250" s="33">
        <f t="shared" si="236"/>
        <v>247</v>
      </c>
      <c r="B250" s="34" t="s">
        <v>114</v>
      </c>
      <c r="C250" s="72" t="s">
        <v>637</v>
      </c>
      <c r="D250" s="73" t="s">
        <v>638</v>
      </c>
      <c r="E250" s="35">
        <v>3920.55</v>
      </c>
      <c r="F250" s="35">
        <v>3920.55</v>
      </c>
      <c r="G250" s="35">
        <v>6241.75</v>
      </c>
      <c r="H250" s="35">
        <v>3920.55</v>
      </c>
      <c r="I250" s="76">
        <v>3180</v>
      </c>
      <c r="J250" s="35"/>
      <c r="K250" s="34">
        <f t="shared" si="237"/>
        <v>47.05</v>
      </c>
      <c r="L250" s="34">
        <f t="shared" si="238"/>
        <v>627.29</v>
      </c>
      <c r="M250" s="35">
        <f t="shared" si="239"/>
        <v>499.34</v>
      </c>
      <c r="N250" s="34">
        <f t="shared" si="240"/>
        <v>27.44</v>
      </c>
      <c r="O250" s="35">
        <f t="shared" si="241"/>
        <v>159</v>
      </c>
      <c r="P250" s="35">
        <f t="shared" si="242"/>
        <v>0</v>
      </c>
      <c r="Q250" s="35">
        <f t="shared" si="243"/>
        <v>1360.12</v>
      </c>
      <c r="R250" s="34">
        <f t="shared" si="244"/>
        <v>0</v>
      </c>
      <c r="S250" s="34">
        <f t="shared" si="245"/>
        <v>313.64</v>
      </c>
      <c r="T250" s="35">
        <f t="shared" si="246"/>
        <v>124.84</v>
      </c>
      <c r="U250" s="34">
        <f t="shared" si="247"/>
        <v>11.76</v>
      </c>
      <c r="V250" s="35">
        <f t="shared" si="248"/>
        <v>159</v>
      </c>
      <c r="W250" s="35">
        <f t="shared" si="249"/>
        <v>0</v>
      </c>
      <c r="X250" s="34">
        <f t="shared" si="250"/>
        <v>609.24</v>
      </c>
      <c r="Y250" s="34">
        <f t="shared" si="251"/>
        <v>1969.36</v>
      </c>
      <c r="Z250" s="42"/>
      <c r="AA250" s="45" t="s">
        <v>69</v>
      </c>
      <c r="AB250" s="46">
        <f t="shared" ref="AB250:AH250" si="310">K250+R250</f>
        <v>47.05</v>
      </c>
      <c r="AC250" s="46">
        <f t="shared" si="310"/>
        <v>940.93</v>
      </c>
      <c r="AD250" s="46">
        <f t="shared" si="310"/>
        <v>624.18</v>
      </c>
      <c r="AE250" s="46">
        <f t="shared" si="310"/>
        <v>39.2</v>
      </c>
      <c r="AF250" s="46">
        <f t="shared" si="310"/>
        <v>318</v>
      </c>
      <c r="AG250" s="46">
        <f t="shared" si="310"/>
        <v>0</v>
      </c>
      <c r="AH250" s="46">
        <f t="shared" si="310"/>
        <v>1969.36</v>
      </c>
      <c r="AI250" s="45" t="s">
        <v>35</v>
      </c>
      <c r="AJ250" s="15"/>
    </row>
    <row r="251" s="18" customFormat="1" ht="19" customHeight="1" spans="1:36">
      <c r="A251" s="33">
        <f t="shared" si="236"/>
        <v>248</v>
      </c>
      <c r="B251" s="34" t="s">
        <v>111</v>
      </c>
      <c r="C251" s="72" t="s">
        <v>639</v>
      </c>
      <c r="D251" s="73" t="s">
        <v>640</v>
      </c>
      <c r="E251" s="35">
        <v>3920.55</v>
      </c>
      <c r="F251" s="35">
        <v>3920.55</v>
      </c>
      <c r="G251" s="35">
        <v>6241.75</v>
      </c>
      <c r="H251" s="35">
        <v>3920.55</v>
      </c>
      <c r="I251" s="76">
        <v>2200</v>
      </c>
      <c r="J251" s="35"/>
      <c r="K251" s="34">
        <f t="shared" si="237"/>
        <v>47.05</v>
      </c>
      <c r="L251" s="34">
        <f t="shared" si="238"/>
        <v>627.29</v>
      </c>
      <c r="M251" s="35">
        <f t="shared" si="239"/>
        <v>499.34</v>
      </c>
      <c r="N251" s="34">
        <f t="shared" si="240"/>
        <v>27.44</v>
      </c>
      <c r="O251" s="35">
        <f t="shared" si="241"/>
        <v>110</v>
      </c>
      <c r="P251" s="35">
        <f t="shared" si="242"/>
        <v>0</v>
      </c>
      <c r="Q251" s="35">
        <f t="shared" si="243"/>
        <v>1311.12</v>
      </c>
      <c r="R251" s="34">
        <f t="shared" si="244"/>
        <v>0</v>
      </c>
      <c r="S251" s="34">
        <f t="shared" si="245"/>
        <v>313.64</v>
      </c>
      <c r="T251" s="35">
        <f t="shared" si="246"/>
        <v>124.84</v>
      </c>
      <c r="U251" s="34">
        <f t="shared" si="247"/>
        <v>11.76</v>
      </c>
      <c r="V251" s="35">
        <f t="shared" si="248"/>
        <v>110</v>
      </c>
      <c r="W251" s="35">
        <f t="shared" si="249"/>
        <v>0</v>
      </c>
      <c r="X251" s="34">
        <f t="shared" si="250"/>
        <v>560.24</v>
      </c>
      <c r="Y251" s="34">
        <f t="shared" si="251"/>
        <v>1871.36</v>
      </c>
      <c r="Z251" s="42"/>
      <c r="AA251" s="45" t="s">
        <v>63</v>
      </c>
      <c r="AB251" s="46">
        <f t="shared" ref="AB251:AH251" si="311">K251+R251</f>
        <v>47.05</v>
      </c>
      <c r="AC251" s="46">
        <f t="shared" si="311"/>
        <v>940.93</v>
      </c>
      <c r="AD251" s="46">
        <f t="shared" si="311"/>
        <v>624.18</v>
      </c>
      <c r="AE251" s="46">
        <f t="shared" si="311"/>
        <v>39.2</v>
      </c>
      <c r="AF251" s="46">
        <f t="shared" si="311"/>
        <v>220</v>
      </c>
      <c r="AG251" s="46">
        <f t="shared" si="311"/>
        <v>0</v>
      </c>
      <c r="AH251" s="46">
        <f t="shared" si="311"/>
        <v>1871.36</v>
      </c>
      <c r="AI251" s="45" t="s">
        <v>33</v>
      </c>
      <c r="AJ251" s="15"/>
    </row>
    <row r="252" s="18" customFormat="1" ht="19" customHeight="1" spans="1:36">
      <c r="A252" s="33">
        <f t="shared" si="236"/>
        <v>249</v>
      </c>
      <c r="B252" s="34" t="s">
        <v>114</v>
      </c>
      <c r="C252" s="74" t="s">
        <v>641</v>
      </c>
      <c r="D252" s="65" t="s">
        <v>642</v>
      </c>
      <c r="E252" s="35">
        <v>3920.55</v>
      </c>
      <c r="F252" s="35">
        <v>3920.55</v>
      </c>
      <c r="G252" s="35">
        <v>6241.75</v>
      </c>
      <c r="H252" s="35">
        <v>3920.55</v>
      </c>
      <c r="I252" s="76">
        <v>3180</v>
      </c>
      <c r="J252" s="35"/>
      <c r="K252" s="34">
        <f t="shared" si="237"/>
        <v>47.05</v>
      </c>
      <c r="L252" s="34">
        <f t="shared" si="238"/>
        <v>627.29</v>
      </c>
      <c r="M252" s="35">
        <f t="shared" si="239"/>
        <v>499.34</v>
      </c>
      <c r="N252" s="34">
        <f t="shared" si="240"/>
        <v>27.44</v>
      </c>
      <c r="O252" s="35">
        <f t="shared" si="241"/>
        <v>159</v>
      </c>
      <c r="P252" s="35">
        <f t="shared" si="242"/>
        <v>0</v>
      </c>
      <c r="Q252" s="35">
        <f t="shared" si="243"/>
        <v>1360.12</v>
      </c>
      <c r="R252" s="34">
        <f t="shared" si="244"/>
        <v>0</v>
      </c>
      <c r="S252" s="34">
        <f t="shared" si="245"/>
        <v>313.64</v>
      </c>
      <c r="T252" s="35">
        <f t="shared" si="246"/>
        <v>124.84</v>
      </c>
      <c r="U252" s="34">
        <f t="shared" si="247"/>
        <v>11.76</v>
      </c>
      <c r="V252" s="35">
        <f t="shared" si="248"/>
        <v>159</v>
      </c>
      <c r="W252" s="35">
        <f t="shared" si="249"/>
        <v>0</v>
      </c>
      <c r="X252" s="34">
        <f t="shared" si="250"/>
        <v>609.24</v>
      </c>
      <c r="Y252" s="34">
        <f t="shared" si="251"/>
        <v>1969.36</v>
      </c>
      <c r="Z252" s="42"/>
      <c r="AA252" s="45" t="s">
        <v>69</v>
      </c>
      <c r="AB252" s="46">
        <f t="shared" ref="AB252:AH252" si="312">K252+R252</f>
        <v>47.05</v>
      </c>
      <c r="AC252" s="46">
        <f t="shared" si="312"/>
        <v>940.93</v>
      </c>
      <c r="AD252" s="46">
        <f t="shared" si="312"/>
        <v>624.18</v>
      </c>
      <c r="AE252" s="46">
        <f t="shared" si="312"/>
        <v>39.2</v>
      </c>
      <c r="AF252" s="46">
        <f t="shared" si="312"/>
        <v>318</v>
      </c>
      <c r="AG252" s="46">
        <f t="shared" si="312"/>
        <v>0</v>
      </c>
      <c r="AH252" s="46">
        <f t="shared" si="312"/>
        <v>1969.36</v>
      </c>
      <c r="AI252" s="45" t="s">
        <v>35</v>
      </c>
      <c r="AJ252" s="15"/>
    </row>
    <row r="253" s="18" customFormat="1" ht="19" customHeight="1" spans="1:36">
      <c r="A253" s="33">
        <f t="shared" si="236"/>
        <v>250</v>
      </c>
      <c r="B253" s="34" t="s">
        <v>265</v>
      </c>
      <c r="C253" s="58" t="s">
        <v>643</v>
      </c>
      <c r="D253" s="70" t="s">
        <v>644</v>
      </c>
      <c r="E253" s="67">
        <v>3920.55</v>
      </c>
      <c r="F253" s="35">
        <v>3920.55</v>
      </c>
      <c r="G253" s="35">
        <v>6241.75</v>
      </c>
      <c r="H253" s="35">
        <v>3920.55</v>
      </c>
      <c r="I253" s="60">
        <v>2200</v>
      </c>
      <c r="J253" s="35"/>
      <c r="K253" s="34">
        <f t="shared" si="237"/>
        <v>47.05</v>
      </c>
      <c r="L253" s="34">
        <f t="shared" si="238"/>
        <v>627.29</v>
      </c>
      <c r="M253" s="35">
        <f t="shared" si="239"/>
        <v>499.34</v>
      </c>
      <c r="N253" s="34">
        <f t="shared" si="240"/>
        <v>27.44</v>
      </c>
      <c r="O253" s="35">
        <f t="shared" si="241"/>
        <v>110</v>
      </c>
      <c r="P253" s="35">
        <f t="shared" si="242"/>
        <v>0</v>
      </c>
      <c r="Q253" s="35">
        <f t="shared" si="243"/>
        <v>1311.12</v>
      </c>
      <c r="R253" s="34">
        <f t="shared" si="244"/>
        <v>0</v>
      </c>
      <c r="S253" s="34">
        <f t="shared" si="245"/>
        <v>313.64</v>
      </c>
      <c r="T253" s="35">
        <f t="shared" si="246"/>
        <v>124.84</v>
      </c>
      <c r="U253" s="34">
        <f t="shared" si="247"/>
        <v>11.76</v>
      </c>
      <c r="V253" s="35">
        <f t="shared" si="248"/>
        <v>110</v>
      </c>
      <c r="W253" s="35">
        <f t="shared" si="249"/>
        <v>0</v>
      </c>
      <c r="X253" s="34">
        <f t="shared" si="250"/>
        <v>560.24</v>
      </c>
      <c r="Y253" s="34">
        <f t="shared" si="251"/>
        <v>1871.36</v>
      </c>
      <c r="Z253" s="42"/>
      <c r="AA253" s="45" t="s">
        <v>58</v>
      </c>
      <c r="AB253" s="46">
        <f t="shared" ref="AB253:AH253" si="313">K253+R253</f>
        <v>47.05</v>
      </c>
      <c r="AC253" s="46">
        <f t="shared" si="313"/>
        <v>940.93</v>
      </c>
      <c r="AD253" s="46">
        <f t="shared" si="313"/>
        <v>624.18</v>
      </c>
      <c r="AE253" s="46">
        <f t="shared" si="313"/>
        <v>39.2</v>
      </c>
      <c r="AF253" s="46">
        <f t="shared" si="313"/>
        <v>220</v>
      </c>
      <c r="AG253" s="46">
        <f t="shared" si="313"/>
        <v>0</v>
      </c>
      <c r="AH253" s="46">
        <f t="shared" si="313"/>
        <v>1871.36</v>
      </c>
      <c r="AI253" s="45" t="s">
        <v>33</v>
      </c>
      <c r="AJ253" s="15"/>
    </row>
    <row r="254" ht="20" customHeight="1" spans="1:36">
      <c r="A254" s="33">
        <f t="shared" si="236"/>
        <v>251</v>
      </c>
      <c r="B254" s="34" t="s">
        <v>233</v>
      </c>
      <c r="C254" s="72" t="s">
        <v>645</v>
      </c>
      <c r="D254" s="73" t="s">
        <v>646</v>
      </c>
      <c r="E254" s="35">
        <v>3920.55</v>
      </c>
      <c r="F254" s="35">
        <v>3920.55</v>
      </c>
      <c r="G254" s="35">
        <v>6241.75</v>
      </c>
      <c r="H254" s="35">
        <v>3920.55</v>
      </c>
      <c r="I254" s="76">
        <v>2200</v>
      </c>
      <c r="J254" s="35"/>
      <c r="K254" s="34">
        <f t="shared" si="237"/>
        <v>47.05</v>
      </c>
      <c r="L254" s="34">
        <f t="shared" si="238"/>
        <v>627.29</v>
      </c>
      <c r="M254" s="35">
        <f t="shared" si="239"/>
        <v>499.34</v>
      </c>
      <c r="N254" s="34">
        <f t="shared" si="240"/>
        <v>27.44</v>
      </c>
      <c r="O254" s="35">
        <f t="shared" si="241"/>
        <v>110</v>
      </c>
      <c r="P254" s="35">
        <f t="shared" si="242"/>
        <v>0</v>
      </c>
      <c r="Q254" s="35">
        <f t="shared" si="243"/>
        <v>1311.12</v>
      </c>
      <c r="R254" s="34">
        <f t="shared" si="244"/>
        <v>0</v>
      </c>
      <c r="S254" s="34">
        <f t="shared" si="245"/>
        <v>313.64</v>
      </c>
      <c r="T254" s="35">
        <f t="shared" si="246"/>
        <v>124.84</v>
      </c>
      <c r="U254" s="34">
        <f t="shared" si="247"/>
        <v>11.76</v>
      </c>
      <c r="V254" s="35">
        <f t="shared" si="248"/>
        <v>110</v>
      </c>
      <c r="W254" s="35">
        <f t="shared" si="249"/>
        <v>0</v>
      </c>
      <c r="X254" s="34">
        <f t="shared" si="250"/>
        <v>560.24</v>
      </c>
      <c r="Y254" s="34">
        <f t="shared" si="251"/>
        <v>1871.36</v>
      </c>
      <c r="Z254" s="42"/>
      <c r="AA254" s="45" t="s">
        <v>55</v>
      </c>
      <c r="AB254" s="46">
        <f t="shared" ref="AB254:AH254" si="314">K254+R254</f>
        <v>47.05</v>
      </c>
      <c r="AC254" s="46">
        <f t="shared" si="314"/>
        <v>940.93</v>
      </c>
      <c r="AD254" s="46">
        <f t="shared" si="314"/>
        <v>624.18</v>
      </c>
      <c r="AE254" s="46">
        <f t="shared" si="314"/>
        <v>39.2</v>
      </c>
      <c r="AF254" s="46">
        <f t="shared" si="314"/>
        <v>220</v>
      </c>
      <c r="AG254" s="46">
        <f t="shared" si="314"/>
        <v>0</v>
      </c>
      <c r="AH254" s="46">
        <f t="shared" si="314"/>
        <v>1871.36</v>
      </c>
      <c r="AI254" s="45" t="s">
        <v>33</v>
      </c>
      <c r="AJ254" s="15"/>
    </row>
    <row r="255" s="18" customFormat="1" ht="19" customHeight="1" spans="1:36">
      <c r="A255" s="33">
        <f t="shared" ref="A255:A294" si="315">ROW()-3</f>
        <v>252</v>
      </c>
      <c r="B255" s="34" t="s">
        <v>233</v>
      </c>
      <c r="C255" s="74" t="s">
        <v>647</v>
      </c>
      <c r="D255" s="65" t="s">
        <v>648</v>
      </c>
      <c r="E255" s="35">
        <v>3920.55</v>
      </c>
      <c r="F255" s="35">
        <v>3920.55</v>
      </c>
      <c r="G255" s="35">
        <v>6241.75</v>
      </c>
      <c r="H255" s="35">
        <v>3920.55</v>
      </c>
      <c r="I255" s="76">
        <v>2200</v>
      </c>
      <c r="J255" s="35"/>
      <c r="K255" s="34">
        <f t="shared" ref="K255:K294" si="316">ROUND(E255*0.012,2)</f>
        <v>47.05</v>
      </c>
      <c r="L255" s="34">
        <f t="shared" ref="L255:L297" si="317">ROUND(F255*0.16,2)</f>
        <v>627.29</v>
      </c>
      <c r="M255" s="35">
        <f t="shared" ref="M255:M297" si="318">ROUND(G255*0.08,2)</f>
        <v>499.34</v>
      </c>
      <c r="N255" s="34">
        <f t="shared" ref="N255:N297" si="319">ROUND(H255*0.007,2)</f>
        <v>27.44</v>
      </c>
      <c r="O255" s="35">
        <f t="shared" ref="O255:O297" si="320">I255*5%</f>
        <v>110</v>
      </c>
      <c r="P255" s="35">
        <f t="shared" ref="P255:P297" si="321">J255*50%</f>
        <v>0</v>
      </c>
      <c r="Q255" s="35">
        <f t="shared" ref="Q255:Q297" si="322">SUM(K255:P255)</f>
        <v>1311.12</v>
      </c>
      <c r="R255" s="34">
        <f t="shared" ref="R255:R297" si="323">E255*0</f>
        <v>0</v>
      </c>
      <c r="S255" s="34">
        <f t="shared" ref="S255:S297" si="324">ROUND(F255*0.08,2)</f>
        <v>313.64</v>
      </c>
      <c r="T255" s="35">
        <f t="shared" ref="T255:T297" si="325">ROUND(G255*0.02,2)</f>
        <v>124.84</v>
      </c>
      <c r="U255" s="34">
        <f t="shared" ref="U255:U297" si="326">ROUND(H255*0.003,2)</f>
        <v>11.76</v>
      </c>
      <c r="V255" s="35">
        <f t="shared" ref="V255:V297" si="327">I255*5%</f>
        <v>110</v>
      </c>
      <c r="W255" s="35">
        <f t="shared" ref="W255:W297" si="328">J255*50%</f>
        <v>0</v>
      </c>
      <c r="X255" s="34">
        <f t="shared" ref="X255:X298" si="329">SUM(R255:W255)</f>
        <v>560.24</v>
      </c>
      <c r="Y255" s="34">
        <f t="shared" ref="Y255:Y298" si="330">Q255+X255</f>
        <v>1871.36</v>
      </c>
      <c r="Z255" s="42"/>
      <c r="AA255" s="45" t="s">
        <v>55</v>
      </c>
      <c r="AB255" s="46">
        <f t="shared" ref="AB255:AH255" si="331">K255+R255</f>
        <v>47.05</v>
      </c>
      <c r="AC255" s="46">
        <f t="shared" si="331"/>
        <v>940.93</v>
      </c>
      <c r="AD255" s="46">
        <f t="shared" si="331"/>
        <v>624.18</v>
      </c>
      <c r="AE255" s="46">
        <f t="shared" si="331"/>
        <v>39.2</v>
      </c>
      <c r="AF255" s="46">
        <f t="shared" si="331"/>
        <v>220</v>
      </c>
      <c r="AG255" s="46">
        <f t="shared" si="331"/>
        <v>0</v>
      </c>
      <c r="AH255" s="46">
        <f t="shared" si="331"/>
        <v>1871.36</v>
      </c>
      <c r="AI255" s="45" t="s">
        <v>33</v>
      </c>
      <c r="AJ255" s="15"/>
    </row>
    <row r="256" s="21" customFormat="1" ht="19" customHeight="1" spans="1:36">
      <c r="A256" s="121">
        <f t="shared" si="315"/>
        <v>253</v>
      </c>
      <c r="B256" s="122" t="s">
        <v>105</v>
      </c>
      <c r="C256" s="123" t="s">
        <v>649</v>
      </c>
      <c r="D256" s="199" t="s">
        <v>650</v>
      </c>
      <c r="E256" s="125">
        <v>3920.55</v>
      </c>
      <c r="F256" s="125">
        <v>3920.55</v>
      </c>
      <c r="G256" s="125">
        <v>0</v>
      </c>
      <c r="H256" s="125">
        <v>3920.55</v>
      </c>
      <c r="I256" s="149">
        <v>0</v>
      </c>
      <c r="J256" s="125"/>
      <c r="K256" s="122">
        <f t="shared" si="316"/>
        <v>47.05</v>
      </c>
      <c r="L256" s="122">
        <f t="shared" si="317"/>
        <v>627.29</v>
      </c>
      <c r="M256" s="125">
        <f t="shared" si="318"/>
        <v>0</v>
      </c>
      <c r="N256" s="122">
        <f t="shared" si="319"/>
        <v>27.44</v>
      </c>
      <c r="O256" s="125">
        <f t="shared" si="320"/>
        <v>0</v>
      </c>
      <c r="P256" s="125">
        <f t="shared" si="321"/>
        <v>0</v>
      </c>
      <c r="Q256" s="125">
        <f t="shared" si="322"/>
        <v>701.78</v>
      </c>
      <c r="R256" s="122">
        <f t="shared" si="323"/>
        <v>0</v>
      </c>
      <c r="S256" s="122">
        <f t="shared" si="324"/>
        <v>313.64</v>
      </c>
      <c r="T256" s="125">
        <f t="shared" si="325"/>
        <v>0</v>
      </c>
      <c r="U256" s="122">
        <f t="shared" si="326"/>
        <v>11.76</v>
      </c>
      <c r="V256" s="125">
        <f t="shared" si="327"/>
        <v>0</v>
      </c>
      <c r="W256" s="125">
        <f t="shared" si="328"/>
        <v>0</v>
      </c>
      <c r="X256" s="122">
        <f t="shared" si="329"/>
        <v>325.4</v>
      </c>
      <c r="Y256" s="122">
        <f t="shared" si="330"/>
        <v>1027.18</v>
      </c>
      <c r="Z256" s="142"/>
      <c r="AA256" s="143" t="s">
        <v>57</v>
      </c>
      <c r="AB256" s="144">
        <f t="shared" ref="AB256:AH256" si="332">K256+R256</f>
        <v>47.05</v>
      </c>
      <c r="AC256" s="144">
        <f t="shared" si="332"/>
        <v>940.93</v>
      </c>
      <c r="AD256" s="144">
        <f t="shared" si="332"/>
        <v>0</v>
      </c>
      <c r="AE256" s="144">
        <f t="shared" si="332"/>
        <v>39.2</v>
      </c>
      <c r="AF256" s="144">
        <f t="shared" si="332"/>
        <v>0</v>
      </c>
      <c r="AG256" s="144">
        <f t="shared" si="332"/>
        <v>0</v>
      </c>
      <c r="AH256" s="144">
        <f t="shared" si="332"/>
        <v>1027.18</v>
      </c>
      <c r="AI256" s="143" t="s">
        <v>33</v>
      </c>
      <c r="AJ256" s="146"/>
    </row>
    <row r="257" s="18" customFormat="1" ht="19" customHeight="1" spans="1:36">
      <c r="A257" s="33">
        <f t="shared" si="315"/>
        <v>254</v>
      </c>
      <c r="B257" s="34" t="s">
        <v>105</v>
      </c>
      <c r="C257" s="54" t="s">
        <v>651</v>
      </c>
      <c r="D257" s="75" t="s">
        <v>652</v>
      </c>
      <c r="E257" s="35">
        <v>3920.55</v>
      </c>
      <c r="F257" s="35">
        <v>3920.55</v>
      </c>
      <c r="G257" s="35">
        <v>6241.75</v>
      </c>
      <c r="H257" s="35">
        <v>3920.55</v>
      </c>
      <c r="I257" s="76">
        <v>2200</v>
      </c>
      <c r="J257" s="35"/>
      <c r="K257" s="34">
        <f t="shared" si="316"/>
        <v>47.05</v>
      </c>
      <c r="L257" s="34">
        <f t="shared" si="317"/>
        <v>627.29</v>
      </c>
      <c r="M257" s="35">
        <f t="shared" si="318"/>
        <v>499.34</v>
      </c>
      <c r="N257" s="34">
        <f t="shared" si="319"/>
        <v>27.44</v>
      </c>
      <c r="O257" s="35">
        <f t="shared" si="320"/>
        <v>110</v>
      </c>
      <c r="P257" s="35">
        <f t="shared" si="321"/>
        <v>0</v>
      </c>
      <c r="Q257" s="35">
        <f t="shared" si="322"/>
        <v>1311.12</v>
      </c>
      <c r="R257" s="34">
        <f t="shared" si="323"/>
        <v>0</v>
      </c>
      <c r="S257" s="34">
        <f t="shared" si="324"/>
        <v>313.64</v>
      </c>
      <c r="T257" s="35">
        <f t="shared" si="325"/>
        <v>124.84</v>
      </c>
      <c r="U257" s="34">
        <f t="shared" si="326"/>
        <v>11.76</v>
      </c>
      <c r="V257" s="35">
        <f t="shared" si="327"/>
        <v>110</v>
      </c>
      <c r="W257" s="35">
        <f t="shared" si="328"/>
        <v>0</v>
      </c>
      <c r="X257" s="34">
        <f t="shared" si="329"/>
        <v>560.24</v>
      </c>
      <c r="Y257" s="34">
        <f t="shared" si="330"/>
        <v>1871.36</v>
      </c>
      <c r="Z257" s="42"/>
      <c r="AA257" s="45" t="s">
        <v>57</v>
      </c>
      <c r="AB257" s="46">
        <f t="shared" ref="AB257:AH257" si="333">K257+R257</f>
        <v>47.05</v>
      </c>
      <c r="AC257" s="46">
        <f t="shared" si="333"/>
        <v>940.93</v>
      </c>
      <c r="AD257" s="46">
        <f t="shared" si="333"/>
        <v>624.18</v>
      </c>
      <c r="AE257" s="46">
        <f t="shared" si="333"/>
        <v>39.2</v>
      </c>
      <c r="AF257" s="46">
        <f t="shared" si="333"/>
        <v>220</v>
      </c>
      <c r="AG257" s="46">
        <f t="shared" si="333"/>
        <v>0</v>
      </c>
      <c r="AH257" s="46">
        <f t="shared" si="333"/>
        <v>1871.36</v>
      </c>
      <c r="AI257" s="45" t="s">
        <v>33</v>
      </c>
      <c r="AJ257" s="15"/>
    </row>
    <row r="258" s="18" customFormat="1" ht="19" customHeight="1" spans="1:36">
      <c r="A258" s="33">
        <f t="shared" si="315"/>
        <v>255</v>
      </c>
      <c r="B258" s="34" t="s">
        <v>342</v>
      </c>
      <c r="C258" s="54" t="s">
        <v>653</v>
      </c>
      <c r="D258" s="75" t="s">
        <v>654</v>
      </c>
      <c r="E258" s="35">
        <v>3920.55</v>
      </c>
      <c r="F258" s="35">
        <v>3920.55</v>
      </c>
      <c r="G258" s="35">
        <v>6241.75</v>
      </c>
      <c r="H258" s="35">
        <v>3920.55</v>
      </c>
      <c r="I258" s="76">
        <v>2200</v>
      </c>
      <c r="J258" s="35"/>
      <c r="K258" s="34">
        <f t="shared" si="316"/>
        <v>47.05</v>
      </c>
      <c r="L258" s="34">
        <f t="shared" si="317"/>
        <v>627.29</v>
      </c>
      <c r="M258" s="35">
        <f t="shared" si="318"/>
        <v>499.34</v>
      </c>
      <c r="N258" s="34">
        <f t="shared" si="319"/>
        <v>27.44</v>
      </c>
      <c r="O258" s="35">
        <f t="shared" si="320"/>
        <v>110</v>
      </c>
      <c r="P258" s="35">
        <f t="shared" si="321"/>
        <v>0</v>
      </c>
      <c r="Q258" s="35">
        <f t="shared" si="322"/>
        <v>1311.12</v>
      </c>
      <c r="R258" s="34">
        <f t="shared" si="323"/>
        <v>0</v>
      </c>
      <c r="S258" s="34">
        <f t="shared" si="324"/>
        <v>313.64</v>
      </c>
      <c r="T258" s="35">
        <f t="shared" si="325"/>
        <v>124.84</v>
      </c>
      <c r="U258" s="34">
        <f t="shared" si="326"/>
        <v>11.76</v>
      </c>
      <c r="V258" s="35">
        <f t="shared" si="327"/>
        <v>110</v>
      </c>
      <c r="W258" s="35">
        <f t="shared" si="328"/>
        <v>0</v>
      </c>
      <c r="X258" s="34">
        <f t="shared" si="329"/>
        <v>560.24</v>
      </c>
      <c r="Y258" s="34">
        <f t="shared" si="330"/>
        <v>1871.36</v>
      </c>
      <c r="Z258" s="42"/>
      <c r="AA258" s="45" t="s">
        <v>64</v>
      </c>
      <c r="AB258" s="46">
        <f t="shared" ref="AB258:AH258" si="334">K258+R258</f>
        <v>47.05</v>
      </c>
      <c r="AC258" s="46">
        <f t="shared" si="334"/>
        <v>940.93</v>
      </c>
      <c r="AD258" s="46">
        <f t="shared" si="334"/>
        <v>624.18</v>
      </c>
      <c r="AE258" s="46">
        <f t="shared" si="334"/>
        <v>39.2</v>
      </c>
      <c r="AF258" s="46">
        <f t="shared" si="334"/>
        <v>220</v>
      </c>
      <c r="AG258" s="46">
        <f t="shared" si="334"/>
        <v>0</v>
      </c>
      <c r="AH258" s="46">
        <f t="shared" si="334"/>
        <v>1871.36</v>
      </c>
      <c r="AI258" s="45" t="s">
        <v>33</v>
      </c>
      <c r="AJ258" s="15"/>
    </row>
    <row r="259" s="18" customFormat="1" ht="19" customHeight="1" spans="1:36">
      <c r="A259" s="33">
        <f t="shared" si="315"/>
        <v>256</v>
      </c>
      <c r="B259" s="34" t="s">
        <v>184</v>
      </c>
      <c r="C259" s="54" t="s">
        <v>655</v>
      </c>
      <c r="D259" s="75" t="s">
        <v>656</v>
      </c>
      <c r="E259" s="35">
        <v>3920.55</v>
      </c>
      <c r="F259" s="35">
        <v>3920.55</v>
      </c>
      <c r="G259" s="35">
        <v>6241.75</v>
      </c>
      <c r="H259" s="35">
        <v>3920.55</v>
      </c>
      <c r="I259" s="76">
        <v>2200</v>
      </c>
      <c r="J259" s="35"/>
      <c r="K259" s="34">
        <f t="shared" si="316"/>
        <v>47.05</v>
      </c>
      <c r="L259" s="34">
        <f t="shared" si="317"/>
        <v>627.29</v>
      </c>
      <c r="M259" s="35">
        <f t="shared" si="318"/>
        <v>499.34</v>
      </c>
      <c r="N259" s="34">
        <f t="shared" si="319"/>
        <v>27.44</v>
      </c>
      <c r="O259" s="35">
        <f t="shared" si="320"/>
        <v>110</v>
      </c>
      <c r="P259" s="35">
        <f t="shared" si="321"/>
        <v>0</v>
      </c>
      <c r="Q259" s="35">
        <f t="shared" si="322"/>
        <v>1311.12</v>
      </c>
      <c r="R259" s="34">
        <f t="shared" si="323"/>
        <v>0</v>
      </c>
      <c r="S259" s="34">
        <f t="shared" si="324"/>
        <v>313.64</v>
      </c>
      <c r="T259" s="35">
        <f t="shared" si="325"/>
        <v>124.84</v>
      </c>
      <c r="U259" s="34">
        <f t="shared" si="326"/>
        <v>11.76</v>
      </c>
      <c r="V259" s="35">
        <f t="shared" si="327"/>
        <v>110</v>
      </c>
      <c r="W259" s="35">
        <f t="shared" si="328"/>
        <v>0</v>
      </c>
      <c r="X259" s="34">
        <f t="shared" si="329"/>
        <v>560.24</v>
      </c>
      <c r="Y259" s="34">
        <f t="shared" si="330"/>
        <v>1871.36</v>
      </c>
      <c r="Z259" s="42"/>
      <c r="AA259" s="45" t="s">
        <v>51</v>
      </c>
      <c r="AB259" s="46">
        <f t="shared" ref="AB259:AH259" si="335">K259+R259</f>
        <v>47.05</v>
      </c>
      <c r="AC259" s="46">
        <f t="shared" si="335"/>
        <v>940.93</v>
      </c>
      <c r="AD259" s="46">
        <f t="shared" si="335"/>
        <v>624.18</v>
      </c>
      <c r="AE259" s="46">
        <f t="shared" si="335"/>
        <v>39.2</v>
      </c>
      <c r="AF259" s="46">
        <f t="shared" si="335"/>
        <v>220</v>
      </c>
      <c r="AG259" s="46">
        <f t="shared" si="335"/>
        <v>0</v>
      </c>
      <c r="AH259" s="46">
        <f t="shared" si="335"/>
        <v>1871.36</v>
      </c>
      <c r="AI259" s="45" t="s">
        <v>36</v>
      </c>
      <c r="AJ259" s="15"/>
    </row>
    <row r="260" s="18" customFormat="1" ht="19" customHeight="1" spans="1:36">
      <c r="A260" s="33">
        <f t="shared" si="315"/>
        <v>257</v>
      </c>
      <c r="B260" s="34" t="s">
        <v>184</v>
      </c>
      <c r="C260" s="54" t="s">
        <v>657</v>
      </c>
      <c r="D260" s="75" t="s">
        <v>658</v>
      </c>
      <c r="E260" s="35">
        <v>3920.55</v>
      </c>
      <c r="F260" s="35">
        <v>3920.55</v>
      </c>
      <c r="G260" s="35">
        <v>6241.75</v>
      </c>
      <c r="H260" s="35">
        <v>3920.55</v>
      </c>
      <c r="I260" s="76">
        <v>0</v>
      </c>
      <c r="J260" s="35"/>
      <c r="K260" s="34">
        <f t="shared" si="316"/>
        <v>47.05</v>
      </c>
      <c r="L260" s="34">
        <f t="shared" si="317"/>
        <v>627.29</v>
      </c>
      <c r="M260" s="35">
        <f t="shared" si="318"/>
        <v>499.34</v>
      </c>
      <c r="N260" s="34">
        <f t="shared" si="319"/>
        <v>27.44</v>
      </c>
      <c r="O260" s="35">
        <f t="shared" si="320"/>
        <v>0</v>
      </c>
      <c r="P260" s="35">
        <f t="shared" si="321"/>
        <v>0</v>
      </c>
      <c r="Q260" s="35">
        <f t="shared" si="322"/>
        <v>1201.12</v>
      </c>
      <c r="R260" s="34">
        <f t="shared" si="323"/>
        <v>0</v>
      </c>
      <c r="S260" s="34">
        <f t="shared" si="324"/>
        <v>313.64</v>
      </c>
      <c r="T260" s="35">
        <f t="shared" si="325"/>
        <v>124.84</v>
      </c>
      <c r="U260" s="34">
        <f t="shared" si="326"/>
        <v>11.76</v>
      </c>
      <c r="V260" s="35">
        <f t="shared" si="327"/>
        <v>0</v>
      </c>
      <c r="W260" s="35">
        <f t="shared" si="328"/>
        <v>0</v>
      </c>
      <c r="X260" s="34">
        <f t="shared" si="329"/>
        <v>450.24</v>
      </c>
      <c r="Y260" s="34">
        <f t="shared" si="330"/>
        <v>1651.36</v>
      </c>
      <c r="Z260" s="42"/>
      <c r="AA260" s="45" t="s">
        <v>47</v>
      </c>
      <c r="AB260" s="46">
        <f t="shared" ref="AB260:AH260" si="336">K260+R260</f>
        <v>47.05</v>
      </c>
      <c r="AC260" s="46">
        <f t="shared" si="336"/>
        <v>940.93</v>
      </c>
      <c r="AD260" s="46">
        <f t="shared" si="336"/>
        <v>624.18</v>
      </c>
      <c r="AE260" s="46">
        <f t="shared" si="336"/>
        <v>39.2</v>
      </c>
      <c r="AF260" s="46">
        <f t="shared" si="336"/>
        <v>0</v>
      </c>
      <c r="AG260" s="46">
        <f t="shared" si="336"/>
        <v>0</v>
      </c>
      <c r="AH260" s="46">
        <f t="shared" si="336"/>
        <v>1651.36</v>
      </c>
      <c r="AI260" s="45" t="s">
        <v>33</v>
      </c>
      <c r="AJ260" s="15"/>
    </row>
    <row r="261" s="18" customFormat="1" ht="19" customHeight="1" spans="1:36">
      <c r="A261" s="33">
        <f t="shared" si="315"/>
        <v>258</v>
      </c>
      <c r="B261" s="34" t="s">
        <v>181</v>
      </c>
      <c r="C261" s="54" t="s">
        <v>659</v>
      </c>
      <c r="D261" s="75" t="s">
        <v>660</v>
      </c>
      <c r="E261" s="35">
        <v>3920.55</v>
      </c>
      <c r="F261" s="35">
        <v>3920.55</v>
      </c>
      <c r="G261" s="35">
        <v>6241.75</v>
      </c>
      <c r="H261" s="35">
        <v>3920.55</v>
      </c>
      <c r="I261" s="76">
        <v>3180</v>
      </c>
      <c r="J261" s="35"/>
      <c r="K261" s="34">
        <f t="shared" si="316"/>
        <v>47.05</v>
      </c>
      <c r="L261" s="34">
        <f t="shared" si="317"/>
        <v>627.29</v>
      </c>
      <c r="M261" s="35">
        <f t="shared" si="318"/>
        <v>499.34</v>
      </c>
      <c r="N261" s="34">
        <f t="shared" si="319"/>
        <v>27.44</v>
      </c>
      <c r="O261" s="35">
        <f t="shared" si="320"/>
        <v>159</v>
      </c>
      <c r="P261" s="35">
        <f t="shared" si="321"/>
        <v>0</v>
      </c>
      <c r="Q261" s="35">
        <f t="shared" si="322"/>
        <v>1360.12</v>
      </c>
      <c r="R261" s="34">
        <f t="shared" si="323"/>
        <v>0</v>
      </c>
      <c r="S261" s="34">
        <f t="shared" si="324"/>
        <v>313.64</v>
      </c>
      <c r="T261" s="35">
        <f t="shared" si="325"/>
        <v>124.84</v>
      </c>
      <c r="U261" s="34">
        <f t="shared" si="326"/>
        <v>11.76</v>
      </c>
      <c r="V261" s="35">
        <f t="shared" si="327"/>
        <v>159</v>
      </c>
      <c r="W261" s="35">
        <f t="shared" si="328"/>
        <v>0</v>
      </c>
      <c r="X261" s="34">
        <f t="shared" si="329"/>
        <v>609.24</v>
      </c>
      <c r="Y261" s="34">
        <f t="shared" si="330"/>
        <v>1969.36</v>
      </c>
      <c r="Z261" s="42"/>
      <c r="AA261" s="45" t="s">
        <v>61</v>
      </c>
      <c r="AB261" s="46">
        <f t="shared" ref="AB261:AH261" si="337">K261+R261</f>
        <v>47.05</v>
      </c>
      <c r="AC261" s="46">
        <f t="shared" si="337"/>
        <v>940.93</v>
      </c>
      <c r="AD261" s="46">
        <f t="shared" si="337"/>
        <v>624.18</v>
      </c>
      <c r="AE261" s="46">
        <f t="shared" si="337"/>
        <v>39.2</v>
      </c>
      <c r="AF261" s="46">
        <f t="shared" si="337"/>
        <v>318</v>
      </c>
      <c r="AG261" s="46">
        <f t="shared" si="337"/>
        <v>0</v>
      </c>
      <c r="AH261" s="46">
        <f t="shared" si="337"/>
        <v>1969.36</v>
      </c>
      <c r="AI261" s="45" t="s">
        <v>36</v>
      </c>
      <c r="AJ261" s="15"/>
    </row>
    <row r="262" s="18" customFormat="1" ht="19" customHeight="1" spans="1:36">
      <c r="A262" s="33">
        <f t="shared" si="315"/>
        <v>259</v>
      </c>
      <c r="B262" s="34" t="s">
        <v>124</v>
      </c>
      <c r="C262" s="54" t="s">
        <v>661</v>
      </c>
      <c r="D262" s="75" t="s">
        <v>662</v>
      </c>
      <c r="E262" s="35">
        <v>3920.55</v>
      </c>
      <c r="F262" s="35">
        <v>3920.55</v>
      </c>
      <c r="G262" s="35">
        <v>6241.75</v>
      </c>
      <c r="H262" s="35">
        <v>3920.55</v>
      </c>
      <c r="I262" s="76">
        <v>3180</v>
      </c>
      <c r="J262" s="35"/>
      <c r="K262" s="34">
        <f t="shared" si="316"/>
        <v>47.05</v>
      </c>
      <c r="L262" s="34">
        <f t="shared" si="317"/>
        <v>627.29</v>
      </c>
      <c r="M262" s="35">
        <f t="shared" si="318"/>
        <v>499.34</v>
      </c>
      <c r="N262" s="34">
        <f t="shared" si="319"/>
        <v>27.44</v>
      </c>
      <c r="O262" s="35">
        <f t="shared" si="320"/>
        <v>159</v>
      </c>
      <c r="P262" s="35">
        <f t="shared" si="321"/>
        <v>0</v>
      </c>
      <c r="Q262" s="35">
        <f t="shared" si="322"/>
        <v>1360.12</v>
      </c>
      <c r="R262" s="34">
        <f t="shared" si="323"/>
        <v>0</v>
      </c>
      <c r="S262" s="34">
        <f t="shared" si="324"/>
        <v>313.64</v>
      </c>
      <c r="T262" s="35">
        <f t="shared" si="325"/>
        <v>124.84</v>
      </c>
      <c r="U262" s="34">
        <f t="shared" si="326"/>
        <v>11.76</v>
      </c>
      <c r="V262" s="35">
        <f t="shared" si="327"/>
        <v>159</v>
      </c>
      <c r="W262" s="35">
        <f t="shared" si="328"/>
        <v>0</v>
      </c>
      <c r="X262" s="34">
        <f t="shared" si="329"/>
        <v>609.24</v>
      </c>
      <c r="Y262" s="34">
        <f t="shared" si="330"/>
        <v>1969.36</v>
      </c>
      <c r="Z262" s="42"/>
      <c r="AA262" s="45" t="s">
        <v>53</v>
      </c>
      <c r="AB262" s="46">
        <f t="shared" ref="AB262:AH262" si="338">K262+R262</f>
        <v>47.05</v>
      </c>
      <c r="AC262" s="46">
        <f t="shared" si="338"/>
        <v>940.93</v>
      </c>
      <c r="AD262" s="46">
        <f t="shared" si="338"/>
        <v>624.18</v>
      </c>
      <c r="AE262" s="46">
        <f t="shared" si="338"/>
        <v>39.2</v>
      </c>
      <c r="AF262" s="46">
        <f t="shared" si="338"/>
        <v>318</v>
      </c>
      <c r="AG262" s="46">
        <f t="shared" si="338"/>
        <v>0</v>
      </c>
      <c r="AH262" s="46">
        <f t="shared" si="338"/>
        <v>1969.36</v>
      </c>
      <c r="AI262" s="45" t="s">
        <v>35</v>
      </c>
      <c r="AJ262" s="15"/>
    </row>
    <row r="263" s="18" customFormat="1" ht="19" customHeight="1" spans="1:36">
      <c r="A263" s="33">
        <f t="shared" si="315"/>
        <v>260</v>
      </c>
      <c r="B263" s="34" t="s">
        <v>184</v>
      </c>
      <c r="C263" s="54" t="s">
        <v>663</v>
      </c>
      <c r="D263" s="75" t="s">
        <v>664</v>
      </c>
      <c r="E263" s="35">
        <v>3920.55</v>
      </c>
      <c r="F263" s="35">
        <v>3920.55</v>
      </c>
      <c r="G263" s="35">
        <v>6241.75</v>
      </c>
      <c r="H263" s="35">
        <v>3920.55</v>
      </c>
      <c r="I263" s="76">
        <v>2200</v>
      </c>
      <c r="J263" s="35"/>
      <c r="K263" s="34">
        <f t="shared" si="316"/>
        <v>47.05</v>
      </c>
      <c r="L263" s="34">
        <f t="shared" si="317"/>
        <v>627.29</v>
      </c>
      <c r="M263" s="35">
        <f t="shared" si="318"/>
        <v>499.34</v>
      </c>
      <c r="N263" s="34">
        <f t="shared" si="319"/>
        <v>27.44</v>
      </c>
      <c r="O263" s="35">
        <f t="shared" si="320"/>
        <v>110</v>
      </c>
      <c r="P263" s="35">
        <f t="shared" si="321"/>
        <v>0</v>
      </c>
      <c r="Q263" s="35">
        <f t="shared" si="322"/>
        <v>1311.12</v>
      </c>
      <c r="R263" s="34">
        <f t="shared" si="323"/>
        <v>0</v>
      </c>
      <c r="S263" s="34">
        <f t="shared" si="324"/>
        <v>313.64</v>
      </c>
      <c r="T263" s="35">
        <f t="shared" si="325"/>
        <v>124.84</v>
      </c>
      <c r="U263" s="34">
        <f t="shared" si="326"/>
        <v>11.76</v>
      </c>
      <c r="V263" s="35">
        <f t="shared" si="327"/>
        <v>110</v>
      </c>
      <c r="W263" s="35">
        <f t="shared" si="328"/>
        <v>0</v>
      </c>
      <c r="X263" s="34">
        <f t="shared" si="329"/>
        <v>560.24</v>
      </c>
      <c r="Y263" s="34">
        <f t="shared" si="330"/>
        <v>1871.36</v>
      </c>
      <c r="Z263" s="42"/>
      <c r="AA263" s="45" t="s">
        <v>47</v>
      </c>
      <c r="AB263" s="46">
        <f t="shared" ref="AB263:AH263" si="339">K263+R263</f>
        <v>47.05</v>
      </c>
      <c r="AC263" s="46">
        <f t="shared" si="339"/>
        <v>940.93</v>
      </c>
      <c r="AD263" s="46">
        <f t="shared" si="339"/>
        <v>624.18</v>
      </c>
      <c r="AE263" s="46">
        <f t="shared" si="339"/>
        <v>39.2</v>
      </c>
      <c r="AF263" s="46">
        <f t="shared" si="339"/>
        <v>220</v>
      </c>
      <c r="AG263" s="46">
        <f t="shared" si="339"/>
        <v>0</v>
      </c>
      <c r="AH263" s="46">
        <f t="shared" si="339"/>
        <v>1871.36</v>
      </c>
      <c r="AI263" s="45" t="s">
        <v>33</v>
      </c>
      <c r="AJ263" s="15"/>
    </row>
    <row r="264" s="148" customFormat="1" ht="19" customHeight="1" spans="1:36">
      <c r="A264" s="47">
        <f t="shared" si="315"/>
        <v>261</v>
      </c>
      <c r="B264" s="48" t="s">
        <v>184</v>
      </c>
      <c r="C264" s="116" t="s">
        <v>665</v>
      </c>
      <c r="D264" s="150" t="s">
        <v>666</v>
      </c>
      <c r="E264" s="151">
        <v>3920.55</v>
      </c>
      <c r="F264" s="50">
        <v>3920.55</v>
      </c>
      <c r="G264" s="50">
        <v>6241.75</v>
      </c>
      <c r="H264" s="50">
        <v>3920.55</v>
      </c>
      <c r="I264" s="157">
        <v>2200</v>
      </c>
      <c r="J264" s="50"/>
      <c r="K264" s="48">
        <f t="shared" si="316"/>
        <v>47.05</v>
      </c>
      <c r="L264" s="48">
        <f t="shared" si="317"/>
        <v>627.29</v>
      </c>
      <c r="M264" s="50">
        <f t="shared" si="318"/>
        <v>499.34</v>
      </c>
      <c r="N264" s="48">
        <f t="shared" si="319"/>
        <v>27.44</v>
      </c>
      <c r="O264" s="50">
        <f t="shared" si="320"/>
        <v>110</v>
      </c>
      <c r="P264" s="50">
        <f t="shared" si="321"/>
        <v>0</v>
      </c>
      <c r="Q264" s="50">
        <f t="shared" si="322"/>
        <v>1311.12</v>
      </c>
      <c r="R264" s="48">
        <f t="shared" si="323"/>
        <v>0</v>
      </c>
      <c r="S264" s="48">
        <f t="shared" si="324"/>
        <v>313.64</v>
      </c>
      <c r="T264" s="50">
        <f t="shared" si="325"/>
        <v>124.84</v>
      </c>
      <c r="U264" s="48">
        <f t="shared" si="326"/>
        <v>11.76</v>
      </c>
      <c r="V264" s="50">
        <f t="shared" si="327"/>
        <v>110</v>
      </c>
      <c r="W264" s="50">
        <f t="shared" si="328"/>
        <v>0</v>
      </c>
      <c r="X264" s="48">
        <f t="shared" si="329"/>
        <v>560.24</v>
      </c>
      <c r="Y264" s="48">
        <f t="shared" si="330"/>
        <v>1871.36</v>
      </c>
      <c r="Z264" s="158"/>
      <c r="AA264" s="51" t="s">
        <v>47</v>
      </c>
      <c r="AB264" s="52">
        <f t="shared" ref="AB264:AH264" si="340">K264+R264</f>
        <v>47.05</v>
      </c>
      <c r="AC264" s="52">
        <f t="shared" si="340"/>
        <v>940.93</v>
      </c>
      <c r="AD264" s="52">
        <f t="shared" si="340"/>
        <v>624.18</v>
      </c>
      <c r="AE264" s="52">
        <f t="shared" si="340"/>
        <v>39.2</v>
      </c>
      <c r="AF264" s="52">
        <f t="shared" si="340"/>
        <v>220</v>
      </c>
      <c r="AG264" s="52">
        <f t="shared" si="340"/>
        <v>0</v>
      </c>
      <c r="AH264" s="52">
        <f t="shared" si="340"/>
        <v>1871.36</v>
      </c>
      <c r="AI264" s="51" t="s">
        <v>33</v>
      </c>
      <c r="AJ264" s="16"/>
    </row>
    <row r="265" ht="20" customHeight="1" spans="1:36">
      <c r="A265" s="33">
        <f t="shared" si="315"/>
        <v>262</v>
      </c>
      <c r="B265" s="34" t="s">
        <v>114</v>
      </c>
      <c r="C265" s="54" t="s">
        <v>667</v>
      </c>
      <c r="D265" s="75" t="s">
        <v>668</v>
      </c>
      <c r="E265" s="35">
        <v>3920.55</v>
      </c>
      <c r="F265" s="35">
        <v>3920.55</v>
      </c>
      <c r="G265" s="35">
        <v>6241.75</v>
      </c>
      <c r="H265" s="35">
        <v>3920.55</v>
      </c>
      <c r="I265" s="76">
        <v>4180</v>
      </c>
      <c r="J265" s="35"/>
      <c r="K265" s="34">
        <f t="shared" si="316"/>
        <v>47.05</v>
      </c>
      <c r="L265" s="34">
        <f t="shared" si="317"/>
        <v>627.29</v>
      </c>
      <c r="M265" s="35">
        <f t="shared" si="318"/>
        <v>499.34</v>
      </c>
      <c r="N265" s="34">
        <f t="shared" si="319"/>
        <v>27.44</v>
      </c>
      <c r="O265" s="35">
        <f t="shared" si="320"/>
        <v>209</v>
      </c>
      <c r="P265" s="35">
        <f t="shared" si="321"/>
        <v>0</v>
      </c>
      <c r="Q265" s="35">
        <f t="shared" si="322"/>
        <v>1410.12</v>
      </c>
      <c r="R265" s="34">
        <f t="shared" si="323"/>
        <v>0</v>
      </c>
      <c r="S265" s="34">
        <f t="shared" si="324"/>
        <v>313.64</v>
      </c>
      <c r="T265" s="35">
        <f t="shared" si="325"/>
        <v>124.84</v>
      </c>
      <c r="U265" s="34">
        <f t="shared" si="326"/>
        <v>11.76</v>
      </c>
      <c r="V265" s="35">
        <f t="shared" si="327"/>
        <v>209</v>
      </c>
      <c r="W265" s="35">
        <f t="shared" si="328"/>
        <v>0</v>
      </c>
      <c r="X265" s="34">
        <f t="shared" si="329"/>
        <v>659.24</v>
      </c>
      <c r="Y265" s="34">
        <f t="shared" si="330"/>
        <v>2069.36</v>
      </c>
      <c r="Z265" s="42"/>
      <c r="AA265" s="45" t="s">
        <v>53</v>
      </c>
      <c r="AB265" s="46">
        <f t="shared" ref="AB265:AH265" si="341">K265+R265</f>
        <v>47.05</v>
      </c>
      <c r="AC265" s="46">
        <f t="shared" si="341"/>
        <v>940.93</v>
      </c>
      <c r="AD265" s="46">
        <f t="shared" si="341"/>
        <v>624.18</v>
      </c>
      <c r="AE265" s="46">
        <f t="shared" si="341"/>
        <v>39.2</v>
      </c>
      <c r="AF265" s="46">
        <f t="shared" si="341"/>
        <v>418</v>
      </c>
      <c r="AG265" s="46">
        <f t="shared" si="341"/>
        <v>0</v>
      </c>
      <c r="AH265" s="46">
        <f t="shared" si="341"/>
        <v>2069.36</v>
      </c>
      <c r="AI265" s="45" t="s">
        <v>35</v>
      </c>
      <c r="AJ265" s="15"/>
    </row>
    <row r="266" s="18" customFormat="1" ht="19" customHeight="1" spans="1:36">
      <c r="A266" s="33">
        <f t="shared" si="315"/>
        <v>263</v>
      </c>
      <c r="B266" s="34" t="s">
        <v>105</v>
      </c>
      <c r="C266" s="54" t="s">
        <v>669</v>
      </c>
      <c r="D266" s="75" t="s">
        <v>670</v>
      </c>
      <c r="E266" s="35">
        <v>3920.55</v>
      </c>
      <c r="F266" s="35">
        <v>3920.55</v>
      </c>
      <c r="G266" s="35">
        <v>6241.75</v>
      </c>
      <c r="H266" s="35">
        <v>3920.55</v>
      </c>
      <c r="I266" s="76">
        <v>0</v>
      </c>
      <c r="J266" s="35"/>
      <c r="K266" s="34">
        <f t="shared" si="316"/>
        <v>47.05</v>
      </c>
      <c r="L266" s="34">
        <f t="shared" si="317"/>
        <v>627.29</v>
      </c>
      <c r="M266" s="35">
        <f t="shared" si="318"/>
        <v>499.34</v>
      </c>
      <c r="N266" s="34">
        <f t="shared" si="319"/>
        <v>27.44</v>
      </c>
      <c r="O266" s="35">
        <f t="shared" si="320"/>
        <v>0</v>
      </c>
      <c r="P266" s="35">
        <f t="shared" si="321"/>
        <v>0</v>
      </c>
      <c r="Q266" s="35">
        <f t="shared" si="322"/>
        <v>1201.12</v>
      </c>
      <c r="R266" s="34">
        <f t="shared" si="323"/>
        <v>0</v>
      </c>
      <c r="S266" s="34">
        <f t="shared" si="324"/>
        <v>313.64</v>
      </c>
      <c r="T266" s="35">
        <f t="shared" si="325"/>
        <v>124.84</v>
      </c>
      <c r="U266" s="34">
        <f t="shared" si="326"/>
        <v>11.76</v>
      </c>
      <c r="V266" s="35">
        <f t="shared" si="327"/>
        <v>0</v>
      </c>
      <c r="W266" s="35">
        <f t="shared" si="328"/>
        <v>0</v>
      </c>
      <c r="X266" s="34">
        <f t="shared" si="329"/>
        <v>450.24</v>
      </c>
      <c r="Y266" s="34">
        <f t="shared" si="330"/>
        <v>1651.36</v>
      </c>
      <c r="Z266" s="42"/>
      <c r="AA266" s="45" t="s">
        <v>57</v>
      </c>
      <c r="AB266" s="46">
        <f t="shared" ref="AB266:AH266" si="342">K266+R266</f>
        <v>47.05</v>
      </c>
      <c r="AC266" s="46">
        <f t="shared" si="342"/>
        <v>940.93</v>
      </c>
      <c r="AD266" s="46">
        <f t="shared" si="342"/>
        <v>624.18</v>
      </c>
      <c r="AE266" s="46">
        <f t="shared" si="342"/>
        <v>39.2</v>
      </c>
      <c r="AF266" s="46">
        <f t="shared" si="342"/>
        <v>0</v>
      </c>
      <c r="AG266" s="46">
        <f t="shared" si="342"/>
        <v>0</v>
      </c>
      <c r="AH266" s="46">
        <f t="shared" si="342"/>
        <v>1651.36</v>
      </c>
      <c r="AI266" s="45" t="s">
        <v>33</v>
      </c>
      <c r="AJ266" s="15"/>
    </row>
    <row r="267" s="18" customFormat="1" ht="19" customHeight="1" spans="1:36">
      <c r="A267" s="33">
        <f t="shared" si="315"/>
        <v>264</v>
      </c>
      <c r="B267" s="34" t="s">
        <v>181</v>
      </c>
      <c r="C267" s="54" t="s">
        <v>671</v>
      </c>
      <c r="D267" s="75" t="s">
        <v>672</v>
      </c>
      <c r="E267" s="35">
        <v>4200</v>
      </c>
      <c r="F267" s="35">
        <v>4200</v>
      </c>
      <c r="G267" s="35">
        <v>6241.75</v>
      </c>
      <c r="H267" s="35">
        <v>4200</v>
      </c>
      <c r="I267" s="76">
        <v>4180</v>
      </c>
      <c r="J267" s="35"/>
      <c r="K267" s="34">
        <f t="shared" si="316"/>
        <v>50.4</v>
      </c>
      <c r="L267" s="34">
        <f t="shared" si="317"/>
        <v>672</v>
      </c>
      <c r="M267" s="35">
        <f t="shared" si="318"/>
        <v>499.34</v>
      </c>
      <c r="N267" s="34">
        <f t="shared" si="319"/>
        <v>29.4</v>
      </c>
      <c r="O267" s="35">
        <f t="shared" si="320"/>
        <v>209</v>
      </c>
      <c r="P267" s="35">
        <f t="shared" si="321"/>
        <v>0</v>
      </c>
      <c r="Q267" s="35">
        <f t="shared" si="322"/>
        <v>1460.14</v>
      </c>
      <c r="R267" s="34">
        <f t="shared" si="323"/>
        <v>0</v>
      </c>
      <c r="S267" s="34">
        <f t="shared" si="324"/>
        <v>336</v>
      </c>
      <c r="T267" s="35">
        <f t="shared" si="325"/>
        <v>124.84</v>
      </c>
      <c r="U267" s="34">
        <f t="shared" si="326"/>
        <v>12.6</v>
      </c>
      <c r="V267" s="35">
        <f t="shared" si="327"/>
        <v>209</v>
      </c>
      <c r="W267" s="35">
        <f t="shared" si="328"/>
        <v>0</v>
      </c>
      <c r="X267" s="34">
        <f t="shared" si="329"/>
        <v>682.44</v>
      </c>
      <c r="Y267" s="34">
        <f t="shared" si="330"/>
        <v>2142.58</v>
      </c>
      <c r="Z267" s="42"/>
      <c r="AA267" s="45" t="s">
        <v>71</v>
      </c>
      <c r="AB267" s="46">
        <f t="shared" ref="AB267:AH267" si="343">K267+R267</f>
        <v>50.4</v>
      </c>
      <c r="AC267" s="46">
        <f t="shared" si="343"/>
        <v>1008</v>
      </c>
      <c r="AD267" s="46">
        <f t="shared" si="343"/>
        <v>624.18</v>
      </c>
      <c r="AE267" s="46">
        <f t="shared" si="343"/>
        <v>42</v>
      </c>
      <c r="AF267" s="46">
        <f t="shared" si="343"/>
        <v>418</v>
      </c>
      <c r="AG267" s="46">
        <f t="shared" si="343"/>
        <v>0</v>
      </c>
      <c r="AH267" s="46">
        <f t="shared" si="343"/>
        <v>2142.58</v>
      </c>
      <c r="AI267" s="45" t="s">
        <v>36</v>
      </c>
      <c r="AJ267" s="15"/>
    </row>
    <row r="268" s="18" customFormat="1" ht="19" customHeight="1" spans="1:36">
      <c r="A268" s="33">
        <f t="shared" si="315"/>
        <v>265</v>
      </c>
      <c r="B268" s="34" t="s">
        <v>105</v>
      </c>
      <c r="C268" s="54" t="s">
        <v>673</v>
      </c>
      <c r="D268" s="196" t="s">
        <v>674</v>
      </c>
      <c r="E268" s="35">
        <v>3920.55</v>
      </c>
      <c r="F268" s="35">
        <v>3920.55</v>
      </c>
      <c r="G268" s="35">
        <v>6241.75</v>
      </c>
      <c r="H268" s="35">
        <v>3920.55</v>
      </c>
      <c r="I268" s="76">
        <v>2200</v>
      </c>
      <c r="J268" s="35"/>
      <c r="K268" s="34">
        <f t="shared" si="316"/>
        <v>47.05</v>
      </c>
      <c r="L268" s="34">
        <f t="shared" si="317"/>
        <v>627.29</v>
      </c>
      <c r="M268" s="35">
        <f t="shared" si="318"/>
        <v>499.34</v>
      </c>
      <c r="N268" s="34">
        <f t="shared" si="319"/>
        <v>27.44</v>
      </c>
      <c r="O268" s="35">
        <f t="shared" si="320"/>
        <v>110</v>
      </c>
      <c r="P268" s="35">
        <f t="shared" si="321"/>
        <v>0</v>
      </c>
      <c r="Q268" s="35">
        <f t="shared" si="322"/>
        <v>1311.12</v>
      </c>
      <c r="R268" s="34">
        <f t="shared" si="323"/>
        <v>0</v>
      </c>
      <c r="S268" s="34">
        <f t="shared" si="324"/>
        <v>313.64</v>
      </c>
      <c r="T268" s="35">
        <f t="shared" si="325"/>
        <v>124.84</v>
      </c>
      <c r="U268" s="34">
        <f t="shared" si="326"/>
        <v>11.76</v>
      </c>
      <c r="V268" s="35">
        <f t="shared" si="327"/>
        <v>110</v>
      </c>
      <c r="W268" s="35">
        <f t="shared" si="328"/>
        <v>0</v>
      </c>
      <c r="X268" s="34">
        <f t="shared" si="329"/>
        <v>560.24</v>
      </c>
      <c r="Y268" s="34">
        <f t="shared" si="330"/>
        <v>1871.36</v>
      </c>
      <c r="Z268" s="42"/>
      <c r="AA268" s="45" t="s">
        <v>57</v>
      </c>
      <c r="AB268" s="46">
        <f t="shared" ref="AB268:AH268" si="344">K268+R268</f>
        <v>47.05</v>
      </c>
      <c r="AC268" s="46">
        <f t="shared" si="344"/>
        <v>940.93</v>
      </c>
      <c r="AD268" s="46">
        <f t="shared" si="344"/>
        <v>624.18</v>
      </c>
      <c r="AE268" s="46">
        <f t="shared" si="344"/>
        <v>39.2</v>
      </c>
      <c r="AF268" s="46">
        <f t="shared" si="344"/>
        <v>220</v>
      </c>
      <c r="AG268" s="46">
        <f t="shared" si="344"/>
        <v>0</v>
      </c>
      <c r="AH268" s="46">
        <f t="shared" si="344"/>
        <v>1871.36</v>
      </c>
      <c r="AI268" s="45" t="s">
        <v>33</v>
      </c>
      <c r="AJ268" s="15"/>
    </row>
    <row r="269" s="18" customFormat="1" ht="19" customHeight="1" spans="1:36">
      <c r="A269" s="33">
        <f t="shared" si="315"/>
        <v>266</v>
      </c>
      <c r="B269" s="34" t="s">
        <v>148</v>
      </c>
      <c r="C269" s="54" t="s">
        <v>675</v>
      </c>
      <c r="D269" s="75" t="s">
        <v>676</v>
      </c>
      <c r="E269" s="35">
        <v>3920.55</v>
      </c>
      <c r="F269" s="35">
        <v>3920.55</v>
      </c>
      <c r="G269" s="35">
        <v>6241.75</v>
      </c>
      <c r="H269" s="35">
        <v>3920.55</v>
      </c>
      <c r="I269" s="76">
        <v>3180</v>
      </c>
      <c r="J269" s="35"/>
      <c r="K269" s="34">
        <f t="shared" si="316"/>
        <v>47.05</v>
      </c>
      <c r="L269" s="34">
        <f t="shared" si="317"/>
        <v>627.29</v>
      </c>
      <c r="M269" s="35">
        <f t="shared" si="318"/>
        <v>499.34</v>
      </c>
      <c r="N269" s="34">
        <f t="shared" si="319"/>
        <v>27.44</v>
      </c>
      <c r="O269" s="35">
        <f t="shared" si="320"/>
        <v>159</v>
      </c>
      <c r="P269" s="35">
        <f t="shared" si="321"/>
        <v>0</v>
      </c>
      <c r="Q269" s="35">
        <f t="shared" si="322"/>
        <v>1360.12</v>
      </c>
      <c r="R269" s="34">
        <f t="shared" si="323"/>
        <v>0</v>
      </c>
      <c r="S269" s="34">
        <f t="shared" si="324"/>
        <v>313.64</v>
      </c>
      <c r="T269" s="35">
        <f t="shared" si="325"/>
        <v>124.84</v>
      </c>
      <c r="U269" s="34">
        <f t="shared" si="326"/>
        <v>11.76</v>
      </c>
      <c r="V269" s="35">
        <f t="shared" si="327"/>
        <v>159</v>
      </c>
      <c r="W269" s="35">
        <f t="shared" si="328"/>
        <v>0</v>
      </c>
      <c r="X269" s="34">
        <f t="shared" si="329"/>
        <v>609.24</v>
      </c>
      <c r="Y269" s="34">
        <f t="shared" si="330"/>
        <v>1969.36</v>
      </c>
      <c r="Z269" s="42"/>
      <c r="AA269" s="45" t="s">
        <v>72</v>
      </c>
      <c r="AB269" s="46">
        <f t="shared" ref="AB269:AH269" si="345">K269+R269</f>
        <v>47.05</v>
      </c>
      <c r="AC269" s="46">
        <f t="shared" si="345"/>
        <v>940.93</v>
      </c>
      <c r="AD269" s="46">
        <f t="shared" si="345"/>
        <v>624.18</v>
      </c>
      <c r="AE269" s="46">
        <f t="shared" si="345"/>
        <v>39.2</v>
      </c>
      <c r="AF269" s="46">
        <f t="shared" si="345"/>
        <v>318</v>
      </c>
      <c r="AG269" s="46">
        <f t="shared" si="345"/>
        <v>0</v>
      </c>
      <c r="AH269" s="46">
        <f t="shared" si="345"/>
        <v>1969.36</v>
      </c>
      <c r="AI269" s="45" t="s">
        <v>36</v>
      </c>
      <c r="AJ269" s="15"/>
    </row>
    <row r="270" s="18" customFormat="1" ht="19" customHeight="1" spans="1:36">
      <c r="A270" s="33">
        <f t="shared" si="315"/>
        <v>267</v>
      </c>
      <c r="B270" s="34" t="s">
        <v>181</v>
      </c>
      <c r="C270" s="68" t="s">
        <v>677</v>
      </c>
      <c r="D270" s="77" t="s">
        <v>678</v>
      </c>
      <c r="E270" s="35">
        <v>3920.55</v>
      </c>
      <c r="F270" s="35">
        <v>3920.55</v>
      </c>
      <c r="G270" s="35">
        <v>6241.75</v>
      </c>
      <c r="H270" s="35">
        <v>3920.55</v>
      </c>
      <c r="I270" s="76">
        <v>3180</v>
      </c>
      <c r="J270" s="35"/>
      <c r="K270" s="34">
        <f t="shared" si="316"/>
        <v>47.05</v>
      </c>
      <c r="L270" s="34">
        <f t="shared" si="317"/>
        <v>627.29</v>
      </c>
      <c r="M270" s="35">
        <f t="shared" si="318"/>
        <v>499.34</v>
      </c>
      <c r="N270" s="34">
        <f t="shared" si="319"/>
        <v>27.44</v>
      </c>
      <c r="O270" s="35">
        <f t="shared" si="320"/>
        <v>159</v>
      </c>
      <c r="P270" s="35">
        <f t="shared" si="321"/>
        <v>0</v>
      </c>
      <c r="Q270" s="35">
        <f t="shared" si="322"/>
        <v>1360.12</v>
      </c>
      <c r="R270" s="34">
        <f t="shared" si="323"/>
        <v>0</v>
      </c>
      <c r="S270" s="34">
        <f t="shared" si="324"/>
        <v>313.64</v>
      </c>
      <c r="T270" s="35">
        <f t="shared" si="325"/>
        <v>124.84</v>
      </c>
      <c r="U270" s="34">
        <f t="shared" si="326"/>
        <v>11.76</v>
      </c>
      <c r="V270" s="35">
        <f t="shared" si="327"/>
        <v>159</v>
      </c>
      <c r="W270" s="35">
        <f t="shared" si="328"/>
        <v>0</v>
      </c>
      <c r="X270" s="34">
        <f t="shared" si="329"/>
        <v>609.24</v>
      </c>
      <c r="Y270" s="34">
        <f t="shared" si="330"/>
        <v>1969.36</v>
      </c>
      <c r="Z270" s="42"/>
      <c r="AA270" s="45" t="s">
        <v>61</v>
      </c>
      <c r="AB270" s="46">
        <f t="shared" ref="AB270:AH270" si="346">K270+R270</f>
        <v>47.05</v>
      </c>
      <c r="AC270" s="46">
        <f t="shared" si="346"/>
        <v>940.93</v>
      </c>
      <c r="AD270" s="46">
        <f t="shared" si="346"/>
        <v>624.18</v>
      </c>
      <c r="AE270" s="46">
        <f t="shared" si="346"/>
        <v>39.2</v>
      </c>
      <c r="AF270" s="46">
        <f t="shared" si="346"/>
        <v>318</v>
      </c>
      <c r="AG270" s="46">
        <f t="shared" si="346"/>
        <v>0</v>
      </c>
      <c r="AH270" s="46">
        <f t="shared" si="346"/>
        <v>1969.36</v>
      </c>
      <c r="AI270" s="45" t="s">
        <v>36</v>
      </c>
      <c r="AJ270" s="15"/>
    </row>
    <row r="271" ht="17" customHeight="1" spans="1:36">
      <c r="A271" s="33">
        <f t="shared" si="315"/>
        <v>268</v>
      </c>
      <c r="B271" s="34" t="s">
        <v>184</v>
      </c>
      <c r="C271" s="68" t="s">
        <v>679</v>
      </c>
      <c r="D271" s="55" t="s">
        <v>680</v>
      </c>
      <c r="E271" s="35">
        <v>3920.55</v>
      </c>
      <c r="F271" s="35">
        <v>3920.55</v>
      </c>
      <c r="G271" s="35">
        <v>6241.75</v>
      </c>
      <c r="H271" s="35">
        <v>3920.55</v>
      </c>
      <c r="I271" s="76">
        <v>2200</v>
      </c>
      <c r="J271" s="35"/>
      <c r="K271" s="34">
        <f t="shared" si="316"/>
        <v>47.05</v>
      </c>
      <c r="L271" s="34">
        <f t="shared" si="317"/>
        <v>627.29</v>
      </c>
      <c r="M271" s="35">
        <f t="shared" si="318"/>
        <v>499.34</v>
      </c>
      <c r="N271" s="34">
        <f t="shared" si="319"/>
        <v>27.44</v>
      </c>
      <c r="O271" s="35">
        <f t="shared" si="320"/>
        <v>110</v>
      </c>
      <c r="P271" s="35">
        <f t="shared" si="321"/>
        <v>0</v>
      </c>
      <c r="Q271" s="35">
        <f t="shared" si="322"/>
        <v>1311.12</v>
      </c>
      <c r="R271" s="34">
        <f t="shared" si="323"/>
        <v>0</v>
      </c>
      <c r="S271" s="34">
        <f t="shared" si="324"/>
        <v>313.64</v>
      </c>
      <c r="T271" s="35">
        <f t="shared" si="325"/>
        <v>124.84</v>
      </c>
      <c r="U271" s="34">
        <f t="shared" si="326"/>
        <v>11.76</v>
      </c>
      <c r="V271" s="35">
        <f t="shared" si="327"/>
        <v>110</v>
      </c>
      <c r="W271" s="35">
        <f t="shared" si="328"/>
        <v>0</v>
      </c>
      <c r="X271" s="34">
        <f t="shared" si="329"/>
        <v>560.24</v>
      </c>
      <c r="Y271" s="34">
        <f t="shared" si="330"/>
        <v>1871.36</v>
      </c>
      <c r="Z271" s="42"/>
      <c r="AA271" s="45" t="s">
        <v>47</v>
      </c>
      <c r="AB271" s="46">
        <f t="shared" ref="AB271:AH271" si="347">K271+R271</f>
        <v>47.05</v>
      </c>
      <c r="AC271" s="46">
        <f t="shared" si="347"/>
        <v>940.93</v>
      </c>
      <c r="AD271" s="46">
        <f t="shared" si="347"/>
        <v>624.18</v>
      </c>
      <c r="AE271" s="46">
        <f t="shared" si="347"/>
        <v>39.2</v>
      </c>
      <c r="AF271" s="46">
        <f t="shared" si="347"/>
        <v>220</v>
      </c>
      <c r="AG271" s="46">
        <f t="shared" si="347"/>
        <v>0</v>
      </c>
      <c r="AH271" s="46">
        <f t="shared" si="347"/>
        <v>1871.36</v>
      </c>
      <c r="AI271" s="45" t="s">
        <v>33</v>
      </c>
      <c r="AJ271" s="15"/>
    </row>
    <row r="272" ht="17" customHeight="1" spans="1:36">
      <c r="A272" s="33">
        <f t="shared" si="315"/>
        <v>269</v>
      </c>
      <c r="B272" s="34" t="s">
        <v>124</v>
      </c>
      <c r="C272" s="68" t="s">
        <v>681</v>
      </c>
      <c r="D272" s="197" t="s">
        <v>682</v>
      </c>
      <c r="E272" s="35">
        <v>3920.55</v>
      </c>
      <c r="F272" s="35">
        <v>3920.55</v>
      </c>
      <c r="G272" s="35">
        <v>6241.75</v>
      </c>
      <c r="H272" s="35">
        <v>3920.55</v>
      </c>
      <c r="I272" s="76">
        <v>3180</v>
      </c>
      <c r="J272" s="35"/>
      <c r="K272" s="34">
        <f t="shared" si="316"/>
        <v>47.05</v>
      </c>
      <c r="L272" s="34">
        <f t="shared" si="317"/>
        <v>627.29</v>
      </c>
      <c r="M272" s="35">
        <f t="shared" si="318"/>
        <v>499.34</v>
      </c>
      <c r="N272" s="34">
        <f t="shared" si="319"/>
        <v>27.44</v>
      </c>
      <c r="O272" s="35">
        <f t="shared" si="320"/>
        <v>159</v>
      </c>
      <c r="P272" s="35">
        <f t="shared" si="321"/>
        <v>0</v>
      </c>
      <c r="Q272" s="35">
        <f t="shared" si="322"/>
        <v>1360.12</v>
      </c>
      <c r="R272" s="34">
        <f t="shared" si="323"/>
        <v>0</v>
      </c>
      <c r="S272" s="34">
        <f t="shared" si="324"/>
        <v>313.64</v>
      </c>
      <c r="T272" s="35">
        <f t="shared" si="325"/>
        <v>124.84</v>
      </c>
      <c r="U272" s="34">
        <f t="shared" si="326"/>
        <v>11.76</v>
      </c>
      <c r="V272" s="35">
        <f t="shared" si="327"/>
        <v>159</v>
      </c>
      <c r="W272" s="35">
        <f t="shared" si="328"/>
        <v>0</v>
      </c>
      <c r="X272" s="34">
        <f t="shared" si="329"/>
        <v>609.24</v>
      </c>
      <c r="Y272" s="34">
        <f t="shared" si="330"/>
        <v>1969.36</v>
      </c>
      <c r="Z272" s="42"/>
      <c r="AA272" s="45" t="s">
        <v>53</v>
      </c>
      <c r="AB272" s="46">
        <f t="shared" ref="AB272:AH272" si="348">K272+R272</f>
        <v>47.05</v>
      </c>
      <c r="AC272" s="46">
        <f t="shared" si="348"/>
        <v>940.93</v>
      </c>
      <c r="AD272" s="46">
        <f t="shared" si="348"/>
        <v>624.18</v>
      </c>
      <c r="AE272" s="46">
        <f t="shared" si="348"/>
        <v>39.2</v>
      </c>
      <c r="AF272" s="46">
        <f t="shared" si="348"/>
        <v>318</v>
      </c>
      <c r="AG272" s="46">
        <f t="shared" si="348"/>
        <v>0</v>
      </c>
      <c r="AH272" s="46">
        <f t="shared" si="348"/>
        <v>1969.36</v>
      </c>
      <c r="AI272" s="45" t="s">
        <v>35</v>
      </c>
      <c r="AJ272" s="15"/>
    </row>
    <row r="273" ht="17" customHeight="1" spans="1:36">
      <c r="A273" s="33">
        <f t="shared" si="315"/>
        <v>270</v>
      </c>
      <c r="B273" s="34" t="s">
        <v>454</v>
      </c>
      <c r="C273" s="54" t="s">
        <v>683</v>
      </c>
      <c r="D273" s="55" t="s">
        <v>684</v>
      </c>
      <c r="E273" s="35">
        <v>3920.55</v>
      </c>
      <c r="F273" s="35">
        <v>3920.55</v>
      </c>
      <c r="G273" s="35">
        <v>6241.75</v>
      </c>
      <c r="H273" s="35">
        <v>3920.55</v>
      </c>
      <c r="I273" s="76">
        <v>2200</v>
      </c>
      <c r="J273" s="35"/>
      <c r="K273" s="34">
        <f t="shared" si="316"/>
        <v>47.05</v>
      </c>
      <c r="L273" s="34">
        <f t="shared" si="317"/>
        <v>627.29</v>
      </c>
      <c r="M273" s="35">
        <f t="shared" si="318"/>
        <v>499.34</v>
      </c>
      <c r="N273" s="34">
        <f t="shared" si="319"/>
        <v>27.44</v>
      </c>
      <c r="O273" s="35">
        <f t="shared" si="320"/>
        <v>110</v>
      </c>
      <c r="P273" s="35">
        <f t="shared" si="321"/>
        <v>0</v>
      </c>
      <c r="Q273" s="35">
        <f t="shared" si="322"/>
        <v>1311.12</v>
      </c>
      <c r="R273" s="34">
        <f t="shared" si="323"/>
        <v>0</v>
      </c>
      <c r="S273" s="34">
        <f t="shared" si="324"/>
        <v>313.64</v>
      </c>
      <c r="T273" s="35">
        <f t="shared" si="325"/>
        <v>124.84</v>
      </c>
      <c r="U273" s="34">
        <f t="shared" si="326"/>
        <v>11.76</v>
      </c>
      <c r="V273" s="35">
        <f t="shared" si="327"/>
        <v>110</v>
      </c>
      <c r="W273" s="35">
        <f t="shared" si="328"/>
        <v>0</v>
      </c>
      <c r="X273" s="34">
        <f t="shared" si="329"/>
        <v>560.24</v>
      </c>
      <c r="Y273" s="34">
        <f t="shared" si="330"/>
        <v>1871.36</v>
      </c>
      <c r="Z273" s="42"/>
      <c r="AA273" s="45" t="s">
        <v>44</v>
      </c>
      <c r="AB273" s="46">
        <f t="shared" ref="AB273:AH273" si="349">K273+R273</f>
        <v>47.05</v>
      </c>
      <c r="AC273" s="46">
        <f t="shared" si="349"/>
        <v>940.93</v>
      </c>
      <c r="AD273" s="46">
        <f t="shared" si="349"/>
        <v>624.18</v>
      </c>
      <c r="AE273" s="46">
        <f t="shared" si="349"/>
        <v>39.2</v>
      </c>
      <c r="AF273" s="46">
        <f t="shared" si="349"/>
        <v>220</v>
      </c>
      <c r="AG273" s="46">
        <f t="shared" si="349"/>
        <v>0</v>
      </c>
      <c r="AH273" s="46">
        <f t="shared" si="349"/>
        <v>1871.36</v>
      </c>
      <c r="AI273" s="45" t="s">
        <v>33</v>
      </c>
      <c r="AJ273" s="15"/>
    </row>
    <row r="274" ht="17" customHeight="1" spans="1:36">
      <c r="A274" s="33">
        <f t="shared" si="315"/>
        <v>271</v>
      </c>
      <c r="B274" s="34" t="s">
        <v>190</v>
      </c>
      <c r="C274" s="54" t="s">
        <v>685</v>
      </c>
      <c r="D274" s="55" t="s">
        <v>686</v>
      </c>
      <c r="E274" s="35">
        <v>3920.55</v>
      </c>
      <c r="F274" s="35">
        <v>3920.55</v>
      </c>
      <c r="G274" s="35">
        <v>6241.75</v>
      </c>
      <c r="H274" s="35">
        <v>3920.55</v>
      </c>
      <c r="I274" s="76">
        <v>3180</v>
      </c>
      <c r="J274" s="35"/>
      <c r="K274" s="34">
        <f t="shared" si="316"/>
        <v>47.05</v>
      </c>
      <c r="L274" s="34">
        <f t="shared" si="317"/>
        <v>627.29</v>
      </c>
      <c r="M274" s="35">
        <f t="shared" si="318"/>
        <v>499.34</v>
      </c>
      <c r="N274" s="34">
        <f t="shared" si="319"/>
        <v>27.44</v>
      </c>
      <c r="O274" s="35">
        <f t="shared" si="320"/>
        <v>159</v>
      </c>
      <c r="P274" s="35">
        <f t="shared" si="321"/>
        <v>0</v>
      </c>
      <c r="Q274" s="35">
        <f t="shared" si="322"/>
        <v>1360.12</v>
      </c>
      <c r="R274" s="34">
        <f t="shared" si="323"/>
        <v>0</v>
      </c>
      <c r="S274" s="34">
        <f t="shared" si="324"/>
        <v>313.64</v>
      </c>
      <c r="T274" s="35">
        <f t="shared" si="325"/>
        <v>124.84</v>
      </c>
      <c r="U274" s="34">
        <f t="shared" si="326"/>
        <v>11.76</v>
      </c>
      <c r="V274" s="35">
        <f t="shared" si="327"/>
        <v>159</v>
      </c>
      <c r="W274" s="35">
        <f t="shared" si="328"/>
        <v>0</v>
      </c>
      <c r="X274" s="34">
        <f t="shared" si="329"/>
        <v>609.24</v>
      </c>
      <c r="Y274" s="34">
        <f t="shared" si="330"/>
        <v>1969.36</v>
      </c>
      <c r="Z274" s="42"/>
      <c r="AA274" s="45" t="s">
        <v>62</v>
      </c>
      <c r="AB274" s="46">
        <f t="shared" ref="AB274:AH274" si="350">K274+R274</f>
        <v>47.05</v>
      </c>
      <c r="AC274" s="46">
        <f t="shared" si="350"/>
        <v>940.93</v>
      </c>
      <c r="AD274" s="46">
        <f t="shared" si="350"/>
        <v>624.18</v>
      </c>
      <c r="AE274" s="46">
        <f t="shared" si="350"/>
        <v>39.2</v>
      </c>
      <c r="AF274" s="46">
        <f t="shared" si="350"/>
        <v>318</v>
      </c>
      <c r="AG274" s="46">
        <f t="shared" si="350"/>
        <v>0</v>
      </c>
      <c r="AH274" s="46">
        <f t="shared" si="350"/>
        <v>1969.36</v>
      </c>
      <c r="AI274" s="45" t="s">
        <v>36</v>
      </c>
      <c r="AJ274" s="15"/>
    </row>
    <row r="275" ht="17" customHeight="1" spans="1:36">
      <c r="A275" s="33">
        <f t="shared" si="315"/>
        <v>272</v>
      </c>
      <c r="B275" s="34" t="s">
        <v>114</v>
      </c>
      <c r="C275" s="54" t="s">
        <v>687</v>
      </c>
      <c r="D275" s="55" t="s">
        <v>688</v>
      </c>
      <c r="E275" s="35">
        <v>3920.55</v>
      </c>
      <c r="F275" s="35">
        <v>3920.55</v>
      </c>
      <c r="G275" s="35">
        <v>6241.75</v>
      </c>
      <c r="H275" s="35">
        <v>3920.55</v>
      </c>
      <c r="I275" s="76">
        <v>3180</v>
      </c>
      <c r="J275" s="35"/>
      <c r="K275" s="34">
        <f t="shared" si="316"/>
        <v>47.05</v>
      </c>
      <c r="L275" s="34">
        <f t="shared" si="317"/>
        <v>627.29</v>
      </c>
      <c r="M275" s="35">
        <f t="shared" si="318"/>
        <v>499.34</v>
      </c>
      <c r="N275" s="34">
        <f t="shared" si="319"/>
        <v>27.44</v>
      </c>
      <c r="O275" s="35">
        <f t="shared" si="320"/>
        <v>159</v>
      </c>
      <c r="P275" s="35">
        <f t="shared" si="321"/>
        <v>0</v>
      </c>
      <c r="Q275" s="35">
        <f t="shared" si="322"/>
        <v>1360.12</v>
      </c>
      <c r="R275" s="34">
        <f t="shared" si="323"/>
        <v>0</v>
      </c>
      <c r="S275" s="34">
        <f t="shared" si="324"/>
        <v>313.64</v>
      </c>
      <c r="T275" s="35">
        <f t="shared" si="325"/>
        <v>124.84</v>
      </c>
      <c r="U275" s="34">
        <f t="shared" si="326"/>
        <v>11.76</v>
      </c>
      <c r="V275" s="35">
        <f t="shared" si="327"/>
        <v>159</v>
      </c>
      <c r="W275" s="35">
        <f t="shared" si="328"/>
        <v>0</v>
      </c>
      <c r="X275" s="34">
        <f t="shared" si="329"/>
        <v>609.24</v>
      </c>
      <c r="Y275" s="34">
        <f t="shared" si="330"/>
        <v>1969.36</v>
      </c>
      <c r="Z275" s="42"/>
      <c r="AA275" s="45" t="s">
        <v>57</v>
      </c>
      <c r="AB275" s="46">
        <f t="shared" ref="AB275:AH275" si="351">K275+R275</f>
        <v>47.05</v>
      </c>
      <c r="AC275" s="46">
        <f t="shared" si="351"/>
        <v>940.93</v>
      </c>
      <c r="AD275" s="46">
        <f t="shared" si="351"/>
        <v>624.18</v>
      </c>
      <c r="AE275" s="46">
        <f t="shared" si="351"/>
        <v>39.2</v>
      </c>
      <c r="AF275" s="46">
        <f t="shared" si="351"/>
        <v>318</v>
      </c>
      <c r="AG275" s="46">
        <f t="shared" si="351"/>
        <v>0</v>
      </c>
      <c r="AH275" s="46">
        <f t="shared" si="351"/>
        <v>1969.36</v>
      </c>
      <c r="AI275" s="45" t="s">
        <v>33</v>
      </c>
      <c r="AJ275" s="15"/>
    </row>
    <row r="276" ht="17" customHeight="1" spans="1:36">
      <c r="A276" s="33">
        <f t="shared" si="315"/>
        <v>273</v>
      </c>
      <c r="B276" s="34" t="s">
        <v>41</v>
      </c>
      <c r="C276" s="54" t="s">
        <v>689</v>
      </c>
      <c r="D276" s="55" t="s">
        <v>690</v>
      </c>
      <c r="E276" s="35">
        <v>3920.55</v>
      </c>
      <c r="F276" s="35">
        <v>3920.55</v>
      </c>
      <c r="G276" s="35">
        <v>6241.75</v>
      </c>
      <c r="H276" s="35">
        <v>3920.55</v>
      </c>
      <c r="I276" s="76">
        <v>3180</v>
      </c>
      <c r="J276" s="35"/>
      <c r="K276" s="34">
        <f t="shared" si="316"/>
        <v>47.05</v>
      </c>
      <c r="L276" s="34">
        <f t="shared" si="317"/>
        <v>627.29</v>
      </c>
      <c r="M276" s="35">
        <f t="shared" si="318"/>
        <v>499.34</v>
      </c>
      <c r="N276" s="34">
        <f t="shared" si="319"/>
        <v>27.44</v>
      </c>
      <c r="O276" s="35">
        <f t="shared" si="320"/>
        <v>159</v>
      </c>
      <c r="P276" s="35">
        <f t="shared" si="321"/>
        <v>0</v>
      </c>
      <c r="Q276" s="35">
        <f t="shared" si="322"/>
        <v>1360.12</v>
      </c>
      <c r="R276" s="34">
        <f t="shared" si="323"/>
        <v>0</v>
      </c>
      <c r="S276" s="34">
        <f t="shared" si="324"/>
        <v>313.64</v>
      </c>
      <c r="T276" s="35">
        <f t="shared" si="325"/>
        <v>124.84</v>
      </c>
      <c r="U276" s="34">
        <f t="shared" si="326"/>
        <v>11.76</v>
      </c>
      <c r="V276" s="35">
        <f t="shared" si="327"/>
        <v>159</v>
      </c>
      <c r="W276" s="35">
        <f t="shared" si="328"/>
        <v>0</v>
      </c>
      <c r="X276" s="34">
        <f t="shared" si="329"/>
        <v>609.24</v>
      </c>
      <c r="Y276" s="34">
        <f t="shared" si="330"/>
        <v>1969.36</v>
      </c>
      <c r="Z276" s="42"/>
      <c r="AA276" s="45" t="s">
        <v>41</v>
      </c>
      <c r="AB276" s="46">
        <f t="shared" ref="AB276:AH276" si="352">K276+R276</f>
        <v>47.05</v>
      </c>
      <c r="AC276" s="46">
        <f t="shared" si="352"/>
        <v>940.93</v>
      </c>
      <c r="AD276" s="46">
        <f t="shared" si="352"/>
        <v>624.18</v>
      </c>
      <c r="AE276" s="46">
        <f t="shared" si="352"/>
        <v>39.2</v>
      </c>
      <c r="AF276" s="46">
        <f t="shared" si="352"/>
        <v>318</v>
      </c>
      <c r="AG276" s="46">
        <f t="shared" si="352"/>
        <v>0</v>
      </c>
      <c r="AH276" s="46">
        <f t="shared" si="352"/>
        <v>1969.36</v>
      </c>
      <c r="AI276" s="45" t="s">
        <v>31</v>
      </c>
      <c r="AJ276" s="15"/>
    </row>
    <row r="277" ht="17" customHeight="1" spans="1:36">
      <c r="A277" s="33">
        <f t="shared" si="315"/>
        <v>274</v>
      </c>
      <c r="B277" s="34" t="s">
        <v>117</v>
      </c>
      <c r="C277" s="54" t="s">
        <v>691</v>
      </c>
      <c r="D277" s="55" t="s">
        <v>692</v>
      </c>
      <c r="E277" s="35">
        <v>3920.55</v>
      </c>
      <c r="F277" s="35">
        <v>3920.55</v>
      </c>
      <c r="G277" s="35">
        <v>6241.75</v>
      </c>
      <c r="H277" s="35">
        <v>3920.55</v>
      </c>
      <c r="I277" s="76">
        <v>3180</v>
      </c>
      <c r="J277" s="35"/>
      <c r="K277" s="34">
        <f t="shared" si="316"/>
        <v>47.05</v>
      </c>
      <c r="L277" s="34">
        <f t="shared" si="317"/>
        <v>627.29</v>
      </c>
      <c r="M277" s="35">
        <f t="shared" si="318"/>
        <v>499.34</v>
      </c>
      <c r="N277" s="34">
        <f t="shared" si="319"/>
        <v>27.44</v>
      </c>
      <c r="O277" s="35">
        <f t="shared" si="320"/>
        <v>159</v>
      </c>
      <c r="P277" s="35">
        <f t="shared" si="321"/>
        <v>0</v>
      </c>
      <c r="Q277" s="35">
        <f t="shared" si="322"/>
        <v>1360.12</v>
      </c>
      <c r="R277" s="34">
        <f t="shared" si="323"/>
        <v>0</v>
      </c>
      <c r="S277" s="34">
        <f t="shared" si="324"/>
        <v>313.64</v>
      </c>
      <c r="T277" s="35">
        <f t="shared" si="325"/>
        <v>124.84</v>
      </c>
      <c r="U277" s="34">
        <f t="shared" si="326"/>
        <v>11.76</v>
      </c>
      <c r="V277" s="35">
        <f t="shared" si="327"/>
        <v>159</v>
      </c>
      <c r="W277" s="35">
        <f t="shared" si="328"/>
        <v>0</v>
      </c>
      <c r="X277" s="34">
        <f t="shared" si="329"/>
        <v>609.24</v>
      </c>
      <c r="Y277" s="34">
        <f t="shared" si="330"/>
        <v>1969.36</v>
      </c>
      <c r="Z277" s="42"/>
      <c r="AA277" s="45" t="s">
        <v>60</v>
      </c>
      <c r="AB277" s="46">
        <f t="shared" ref="AB277:AH277" si="353">K277+R277</f>
        <v>47.05</v>
      </c>
      <c r="AC277" s="46">
        <f t="shared" si="353"/>
        <v>940.93</v>
      </c>
      <c r="AD277" s="46">
        <f t="shared" si="353"/>
        <v>624.18</v>
      </c>
      <c r="AE277" s="46">
        <f t="shared" si="353"/>
        <v>39.2</v>
      </c>
      <c r="AF277" s="46">
        <f t="shared" si="353"/>
        <v>318</v>
      </c>
      <c r="AG277" s="46">
        <f t="shared" si="353"/>
        <v>0</v>
      </c>
      <c r="AH277" s="46">
        <f t="shared" si="353"/>
        <v>1969.36</v>
      </c>
      <c r="AI277" s="45" t="s">
        <v>36</v>
      </c>
      <c r="AJ277" s="15"/>
    </row>
    <row r="278" ht="17" customHeight="1" spans="1:36">
      <c r="A278" s="33">
        <f t="shared" si="315"/>
        <v>275</v>
      </c>
      <c r="B278" s="34" t="s">
        <v>342</v>
      </c>
      <c r="C278" s="54" t="s">
        <v>693</v>
      </c>
      <c r="D278" s="55" t="s">
        <v>694</v>
      </c>
      <c r="E278" s="35">
        <v>3920.55</v>
      </c>
      <c r="F278" s="35">
        <v>3920.55</v>
      </c>
      <c r="G278" s="35">
        <v>6241.75</v>
      </c>
      <c r="H278" s="35">
        <v>3920.55</v>
      </c>
      <c r="I278" s="76">
        <v>2200</v>
      </c>
      <c r="J278" s="35"/>
      <c r="K278" s="34">
        <f t="shared" si="316"/>
        <v>47.05</v>
      </c>
      <c r="L278" s="34">
        <f t="shared" si="317"/>
        <v>627.29</v>
      </c>
      <c r="M278" s="35">
        <f t="shared" si="318"/>
        <v>499.34</v>
      </c>
      <c r="N278" s="34">
        <f t="shared" si="319"/>
        <v>27.44</v>
      </c>
      <c r="O278" s="35">
        <f t="shared" si="320"/>
        <v>110</v>
      </c>
      <c r="P278" s="35">
        <f t="shared" si="321"/>
        <v>0</v>
      </c>
      <c r="Q278" s="35">
        <f t="shared" si="322"/>
        <v>1311.12</v>
      </c>
      <c r="R278" s="34">
        <f t="shared" si="323"/>
        <v>0</v>
      </c>
      <c r="S278" s="34">
        <f t="shared" si="324"/>
        <v>313.64</v>
      </c>
      <c r="T278" s="35">
        <f t="shared" si="325"/>
        <v>124.84</v>
      </c>
      <c r="U278" s="34">
        <f t="shared" si="326"/>
        <v>11.76</v>
      </c>
      <c r="V278" s="35">
        <f t="shared" si="327"/>
        <v>110</v>
      </c>
      <c r="W278" s="35">
        <f t="shared" si="328"/>
        <v>0</v>
      </c>
      <c r="X278" s="34">
        <f t="shared" si="329"/>
        <v>560.24</v>
      </c>
      <c r="Y278" s="34">
        <f t="shared" si="330"/>
        <v>1871.36</v>
      </c>
      <c r="Z278" s="42"/>
      <c r="AA278" s="45" t="s">
        <v>70</v>
      </c>
      <c r="AB278" s="46">
        <f t="shared" ref="AB278:AH278" si="354">K278+R278</f>
        <v>47.05</v>
      </c>
      <c r="AC278" s="46">
        <f t="shared" si="354"/>
        <v>940.93</v>
      </c>
      <c r="AD278" s="46">
        <f t="shared" si="354"/>
        <v>624.18</v>
      </c>
      <c r="AE278" s="46">
        <f t="shared" si="354"/>
        <v>39.2</v>
      </c>
      <c r="AF278" s="46">
        <f t="shared" si="354"/>
        <v>220</v>
      </c>
      <c r="AG278" s="46">
        <f t="shared" si="354"/>
        <v>0</v>
      </c>
      <c r="AH278" s="46">
        <f t="shared" si="354"/>
        <v>1871.36</v>
      </c>
      <c r="AI278" s="45" t="s">
        <v>36</v>
      </c>
      <c r="AJ278" s="15"/>
    </row>
    <row r="279" ht="17" customHeight="1" spans="1:36">
      <c r="A279" s="33">
        <f t="shared" si="315"/>
        <v>276</v>
      </c>
      <c r="B279" s="34" t="s">
        <v>190</v>
      </c>
      <c r="C279" s="54" t="s">
        <v>695</v>
      </c>
      <c r="D279" s="55" t="s">
        <v>696</v>
      </c>
      <c r="E279" s="35">
        <v>3920.55</v>
      </c>
      <c r="F279" s="35">
        <v>3920.55</v>
      </c>
      <c r="G279" s="35">
        <v>6241.75</v>
      </c>
      <c r="H279" s="35">
        <v>3920.55</v>
      </c>
      <c r="I279" s="76">
        <v>3180</v>
      </c>
      <c r="J279" s="35"/>
      <c r="K279" s="34">
        <f t="shared" si="316"/>
        <v>47.05</v>
      </c>
      <c r="L279" s="34">
        <f t="shared" si="317"/>
        <v>627.29</v>
      </c>
      <c r="M279" s="35">
        <f t="shared" si="318"/>
        <v>499.34</v>
      </c>
      <c r="N279" s="34">
        <f t="shared" si="319"/>
        <v>27.44</v>
      </c>
      <c r="O279" s="35">
        <f t="shared" si="320"/>
        <v>159</v>
      </c>
      <c r="P279" s="35">
        <f t="shared" si="321"/>
        <v>0</v>
      </c>
      <c r="Q279" s="35">
        <f t="shared" si="322"/>
        <v>1360.12</v>
      </c>
      <c r="R279" s="34">
        <f t="shared" si="323"/>
        <v>0</v>
      </c>
      <c r="S279" s="34">
        <f t="shared" si="324"/>
        <v>313.64</v>
      </c>
      <c r="T279" s="35">
        <f t="shared" si="325"/>
        <v>124.84</v>
      </c>
      <c r="U279" s="34">
        <f t="shared" si="326"/>
        <v>11.76</v>
      </c>
      <c r="V279" s="35">
        <f t="shared" si="327"/>
        <v>159</v>
      </c>
      <c r="W279" s="35">
        <f t="shared" si="328"/>
        <v>0</v>
      </c>
      <c r="X279" s="34">
        <f t="shared" si="329"/>
        <v>609.24</v>
      </c>
      <c r="Y279" s="34">
        <f t="shared" si="330"/>
        <v>1969.36</v>
      </c>
      <c r="Z279" s="42"/>
      <c r="AA279" s="45" t="s">
        <v>68</v>
      </c>
      <c r="AB279" s="46">
        <f t="shared" ref="AB279:AH279" si="355">K279+R279</f>
        <v>47.05</v>
      </c>
      <c r="AC279" s="46">
        <f t="shared" si="355"/>
        <v>940.93</v>
      </c>
      <c r="AD279" s="46">
        <f t="shared" si="355"/>
        <v>624.18</v>
      </c>
      <c r="AE279" s="46">
        <f t="shared" si="355"/>
        <v>39.2</v>
      </c>
      <c r="AF279" s="46">
        <f t="shared" si="355"/>
        <v>318</v>
      </c>
      <c r="AG279" s="46">
        <f t="shared" si="355"/>
        <v>0</v>
      </c>
      <c r="AH279" s="46">
        <f t="shared" si="355"/>
        <v>1969.36</v>
      </c>
      <c r="AI279" s="45" t="s">
        <v>34</v>
      </c>
      <c r="AJ279" s="15"/>
    </row>
    <row r="280" ht="17" customHeight="1" spans="1:36">
      <c r="A280" s="33">
        <f t="shared" si="315"/>
        <v>277</v>
      </c>
      <c r="B280" s="34" t="s">
        <v>190</v>
      </c>
      <c r="C280" s="54" t="s">
        <v>699</v>
      </c>
      <c r="D280" s="55" t="s">
        <v>700</v>
      </c>
      <c r="E280" s="35">
        <v>3920.55</v>
      </c>
      <c r="F280" s="35">
        <v>3920.55</v>
      </c>
      <c r="G280" s="35">
        <v>6241.75</v>
      </c>
      <c r="H280" s="35">
        <v>3920.55</v>
      </c>
      <c r="I280" s="76">
        <v>3180</v>
      </c>
      <c r="J280" s="35"/>
      <c r="K280" s="34">
        <f t="shared" si="316"/>
        <v>47.05</v>
      </c>
      <c r="L280" s="34">
        <f t="shared" si="317"/>
        <v>627.29</v>
      </c>
      <c r="M280" s="35">
        <f t="shared" si="318"/>
        <v>499.34</v>
      </c>
      <c r="N280" s="34">
        <f t="shared" si="319"/>
        <v>27.44</v>
      </c>
      <c r="O280" s="35">
        <f t="shared" si="320"/>
        <v>159</v>
      </c>
      <c r="P280" s="35">
        <f t="shared" si="321"/>
        <v>0</v>
      </c>
      <c r="Q280" s="35">
        <f t="shared" si="322"/>
        <v>1360.12</v>
      </c>
      <c r="R280" s="34">
        <f t="shared" si="323"/>
        <v>0</v>
      </c>
      <c r="S280" s="34">
        <f t="shared" si="324"/>
        <v>313.64</v>
      </c>
      <c r="T280" s="35">
        <f t="shared" si="325"/>
        <v>124.84</v>
      </c>
      <c r="U280" s="34">
        <f t="shared" si="326"/>
        <v>11.76</v>
      </c>
      <c r="V280" s="35">
        <f t="shared" si="327"/>
        <v>159</v>
      </c>
      <c r="W280" s="35">
        <f t="shared" si="328"/>
        <v>0</v>
      </c>
      <c r="X280" s="34">
        <f t="shared" si="329"/>
        <v>609.24</v>
      </c>
      <c r="Y280" s="34">
        <f t="shared" si="330"/>
        <v>1969.36</v>
      </c>
      <c r="Z280" s="42"/>
      <c r="AA280" s="45" t="s">
        <v>49</v>
      </c>
      <c r="AB280" s="46">
        <f t="shared" ref="AB280:AH280" si="356">K280+R280</f>
        <v>47.05</v>
      </c>
      <c r="AC280" s="46">
        <f t="shared" si="356"/>
        <v>940.93</v>
      </c>
      <c r="AD280" s="46">
        <f t="shared" si="356"/>
        <v>624.18</v>
      </c>
      <c r="AE280" s="46">
        <f t="shared" si="356"/>
        <v>39.2</v>
      </c>
      <c r="AF280" s="46">
        <f t="shared" si="356"/>
        <v>318</v>
      </c>
      <c r="AG280" s="46">
        <f t="shared" si="356"/>
        <v>0</v>
      </c>
      <c r="AH280" s="46">
        <f t="shared" si="356"/>
        <v>1969.36</v>
      </c>
      <c r="AI280" s="45" t="s">
        <v>34</v>
      </c>
      <c r="AJ280" s="15"/>
    </row>
    <row r="281" ht="17" customHeight="1" spans="1:36">
      <c r="A281" s="33">
        <f t="shared" si="315"/>
        <v>278</v>
      </c>
      <c r="B281" s="34" t="s">
        <v>105</v>
      </c>
      <c r="C281" s="54" t="s">
        <v>701</v>
      </c>
      <c r="D281" s="55" t="s">
        <v>702</v>
      </c>
      <c r="E281" s="35">
        <v>3920.55</v>
      </c>
      <c r="F281" s="35">
        <v>3920.55</v>
      </c>
      <c r="G281" s="35">
        <v>6241.75</v>
      </c>
      <c r="H281" s="35">
        <v>3920.55</v>
      </c>
      <c r="I281" s="76">
        <v>2200</v>
      </c>
      <c r="J281" s="35"/>
      <c r="K281" s="34">
        <f t="shared" si="316"/>
        <v>47.05</v>
      </c>
      <c r="L281" s="34">
        <f t="shared" si="317"/>
        <v>627.29</v>
      </c>
      <c r="M281" s="35">
        <f t="shared" si="318"/>
        <v>499.34</v>
      </c>
      <c r="N281" s="34">
        <f t="shared" si="319"/>
        <v>27.44</v>
      </c>
      <c r="O281" s="35">
        <f t="shared" si="320"/>
        <v>110</v>
      </c>
      <c r="P281" s="35">
        <f t="shared" si="321"/>
        <v>0</v>
      </c>
      <c r="Q281" s="35">
        <f t="shared" si="322"/>
        <v>1311.12</v>
      </c>
      <c r="R281" s="34">
        <f t="shared" si="323"/>
        <v>0</v>
      </c>
      <c r="S281" s="34">
        <f t="shared" si="324"/>
        <v>313.64</v>
      </c>
      <c r="T281" s="35">
        <f t="shared" si="325"/>
        <v>124.84</v>
      </c>
      <c r="U281" s="34">
        <f t="shared" si="326"/>
        <v>11.76</v>
      </c>
      <c r="V281" s="35">
        <f t="shared" si="327"/>
        <v>110</v>
      </c>
      <c r="W281" s="35">
        <f t="shared" si="328"/>
        <v>0</v>
      </c>
      <c r="X281" s="34">
        <f t="shared" si="329"/>
        <v>560.24</v>
      </c>
      <c r="Y281" s="34">
        <f t="shared" si="330"/>
        <v>1871.36</v>
      </c>
      <c r="Z281" s="42"/>
      <c r="AA281" s="45" t="s">
        <v>57</v>
      </c>
      <c r="AB281" s="46">
        <f t="shared" ref="AB281:AH281" si="357">K281+R281</f>
        <v>47.05</v>
      </c>
      <c r="AC281" s="46">
        <f t="shared" si="357"/>
        <v>940.93</v>
      </c>
      <c r="AD281" s="46">
        <f t="shared" si="357"/>
        <v>624.18</v>
      </c>
      <c r="AE281" s="46">
        <f t="shared" si="357"/>
        <v>39.2</v>
      </c>
      <c r="AF281" s="46">
        <f t="shared" si="357"/>
        <v>220</v>
      </c>
      <c r="AG281" s="46">
        <f t="shared" si="357"/>
        <v>0</v>
      </c>
      <c r="AH281" s="46">
        <f t="shared" si="357"/>
        <v>1871.36</v>
      </c>
      <c r="AI281" s="45" t="s">
        <v>33</v>
      </c>
      <c r="AJ281" s="15"/>
    </row>
    <row r="282" ht="17" customHeight="1" spans="1:36">
      <c r="A282" s="33">
        <f t="shared" si="315"/>
        <v>279</v>
      </c>
      <c r="B282" s="60" t="s">
        <v>114</v>
      </c>
      <c r="C282" s="54" t="s">
        <v>703</v>
      </c>
      <c r="D282" s="55" t="s">
        <v>704</v>
      </c>
      <c r="E282" s="35">
        <v>4500</v>
      </c>
      <c r="F282" s="35">
        <v>4500</v>
      </c>
      <c r="G282" s="35">
        <v>6241.75</v>
      </c>
      <c r="H282" s="35">
        <v>4500</v>
      </c>
      <c r="I282" s="76">
        <v>4180</v>
      </c>
      <c r="J282" s="35"/>
      <c r="K282" s="34">
        <f t="shared" si="316"/>
        <v>54</v>
      </c>
      <c r="L282" s="34">
        <f t="shared" si="317"/>
        <v>720</v>
      </c>
      <c r="M282" s="35">
        <f t="shared" si="318"/>
        <v>499.34</v>
      </c>
      <c r="N282" s="34">
        <f t="shared" si="319"/>
        <v>31.5</v>
      </c>
      <c r="O282" s="35">
        <f t="shared" si="320"/>
        <v>209</v>
      </c>
      <c r="P282" s="35">
        <f t="shared" si="321"/>
        <v>0</v>
      </c>
      <c r="Q282" s="35">
        <f t="shared" si="322"/>
        <v>1513.84</v>
      </c>
      <c r="R282" s="34">
        <f t="shared" si="323"/>
        <v>0</v>
      </c>
      <c r="S282" s="34">
        <f t="shared" si="324"/>
        <v>360</v>
      </c>
      <c r="T282" s="35">
        <f t="shared" si="325"/>
        <v>124.84</v>
      </c>
      <c r="U282" s="34">
        <f t="shared" si="326"/>
        <v>13.5</v>
      </c>
      <c r="V282" s="35">
        <f t="shared" si="327"/>
        <v>209</v>
      </c>
      <c r="W282" s="35">
        <f t="shared" si="328"/>
        <v>0</v>
      </c>
      <c r="X282" s="34">
        <f t="shared" si="329"/>
        <v>707.34</v>
      </c>
      <c r="Y282" s="34">
        <f t="shared" si="330"/>
        <v>2221.18</v>
      </c>
      <c r="Z282" s="42"/>
      <c r="AA282" s="45" t="s">
        <v>69</v>
      </c>
      <c r="AB282" s="46">
        <f t="shared" ref="AB282:AH282" si="358">K282+R282</f>
        <v>54</v>
      </c>
      <c r="AC282" s="46">
        <f t="shared" si="358"/>
        <v>1080</v>
      </c>
      <c r="AD282" s="46">
        <f t="shared" si="358"/>
        <v>624.18</v>
      </c>
      <c r="AE282" s="46">
        <f t="shared" si="358"/>
        <v>45</v>
      </c>
      <c r="AF282" s="46">
        <f t="shared" si="358"/>
        <v>418</v>
      </c>
      <c r="AG282" s="46">
        <f t="shared" si="358"/>
        <v>0</v>
      </c>
      <c r="AH282" s="46">
        <f t="shared" si="358"/>
        <v>2221.18</v>
      </c>
      <c r="AI282" s="45" t="s">
        <v>35</v>
      </c>
      <c r="AJ282" s="15"/>
    </row>
    <row r="283" customFormat="1" ht="17" customHeight="1" spans="1:36">
      <c r="A283" s="33">
        <f t="shared" si="315"/>
        <v>280</v>
      </c>
      <c r="B283" s="60" t="s">
        <v>117</v>
      </c>
      <c r="C283" s="54" t="s">
        <v>705</v>
      </c>
      <c r="D283" s="197" t="s">
        <v>706</v>
      </c>
      <c r="E283" s="35">
        <v>3920.55</v>
      </c>
      <c r="F283" s="35">
        <v>3920.55</v>
      </c>
      <c r="G283" s="35">
        <v>6241.75</v>
      </c>
      <c r="H283" s="35">
        <v>3920.55</v>
      </c>
      <c r="I283" s="76">
        <v>0</v>
      </c>
      <c r="J283" s="35"/>
      <c r="K283" s="34">
        <f t="shared" si="316"/>
        <v>47.05</v>
      </c>
      <c r="L283" s="34">
        <f t="shared" si="317"/>
        <v>627.29</v>
      </c>
      <c r="M283" s="35">
        <f t="shared" si="318"/>
        <v>499.34</v>
      </c>
      <c r="N283" s="34">
        <f t="shared" si="319"/>
        <v>27.44</v>
      </c>
      <c r="O283" s="35">
        <f t="shared" si="320"/>
        <v>0</v>
      </c>
      <c r="P283" s="35">
        <f t="shared" si="321"/>
        <v>0</v>
      </c>
      <c r="Q283" s="35">
        <f t="shared" si="322"/>
        <v>1201.12</v>
      </c>
      <c r="R283" s="34">
        <f t="shared" si="323"/>
        <v>0</v>
      </c>
      <c r="S283" s="34">
        <f t="shared" si="324"/>
        <v>313.64</v>
      </c>
      <c r="T283" s="35">
        <f t="shared" si="325"/>
        <v>124.84</v>
      </c>
      <c r="U283" s="34">
        <f t="shared" si="326"/>
        <v>11.76</v>
      </c>
      <c r="V283" s="35">
        <f t="shared" si="327"/>
        <v>0</v>
      </c>
      <c r="W283" s="35">
        <f t="shared" si="328"/>
        <v>0</v>
      </c>
      <c r="X283" s="34">
        <f t="shared" si="329"/>
        <v>450.24</v>
      </c>
      <c r="Y283" s="34">
        <f t="shared" si="330"/>
        <v>1651.36</v>
      </c>
      <c r="Z283" s="42"/>
      <c r="AA283" s="45" t="s">
        <v>60</v>
      </c>
      <c r="AB283" s="46">
        <f t="shared" ref="AB283:AH283" si="359">K283+R283</f>
        <v>47.05</v>
      </c>
      <c r="AC283" s="46">
        <f t="shared" si="359"/>
        <v>940.93</v>
      </c>
      <c r="AD283" s="46">
        <f t="shared" si="359"/>
        <v>624.18</v>
      </c>
      <c r="AE283" s="46">
        <f t="shared" si="359"/>
        <v>39.2</v>
      </c>
      <c r="AF283" s="46">
        <f t="shared" si="359"/>
        <v>0</v>
      </c>
      <c r="AG283" s="46">
        <f t="shared" si="359"/>
        <v>0</v>
      </c>
      <c r="AH283" s="46">
        <f t="shared" si="359"/>
        <v>1651.36</v>
      </c>
      <c r="AI283" s="45" t="s">
        <v>36</v>
      </c>
      <c r="AJ283" s="15"/>
    </row>
    <row r="284" s="15" customFormat="1" ht="17" customHeight="1" spans="1:35">
      <c r="A284" s="33">
        <f t="shared" si="315"/>
        <v>281</v>
      </c>
      <c r="B284" s="60" t="s">
        <v>114</v>
      </c>
      <c r="C284" s="54" t="s">
        <v>707</v>
      </c>
      <c r="D284" s="55" t="s">
        <v>708</v>
      </c>
      <c r="E284" s="35">
        <v>3920.55</v>
      </c>
      <c r="F284" s="35">
        <v>3920.55</v>
      </c>
      <c r="G284" s="35">
        <v>6241.75</v>
      </c>
      <c r="H284" s="35">
        <v>3920.55</v>
      </c>
      <c r="I284" s="76">
        <v>0</v>
      </c>
      <c r="J284" s="35"/>
      <c r="K284" s="34">
        <f t="shared" si="316"/>
        <v>47.05</v>
      </c>
      <c r="L284" s="34">
        <f t="shared" si="317"/>
        <v>627.29</v>
      </c>
      <c r="M284" s="35">
        <f t="shared" si="318"/>
        <v>499.34</v>
      </c>
      <c r="N284" s="34">
        <f t="shared" si="319"/>
        <v>27.44</v>
      </c>
      <c r="O284" s="35">
        <f t="shared" si="320"/>
        <v>0</v>
      </c>
      <c r="P284" s="35">
        <f t="shared" si="321"/>
        <v>0</v>
      </c>
      <c r="Q284" s="35">
        <f t="shared" si="322"/>
        <v>1201.12</v>
      </c>
      <c r="R284" s="34">
        <f t="shared" si="323"/>
        <v>0</v>
      </c>
      <c r="S284" s="34">
        <f t="shared" si="324"/>
        <v>313.64</v>
      </c>
      <c r="T284" s="35">
        <f t="shared" si="325"/>
        <v>124.84</v>
      </c>
      <c r="U284" s="34">
        <f t="shared" si="326"/>
        <v>11.76</v>
      </c>
      <c r="V284" s="35">
        <f t="shared" si="327"/>
        <v>0</v>
      </c>
      <c r="W284" s="35">
        <f t="shared" si="328"/>
        <v>0</v>
      </c>
      <c r="X284" s="34">
        <f t="shared" si="329"/>
        <v>450.24</v>
      </c>
      <c r="Y284" s="34">
        <f t="shared" si="330"/>
        <v>1651.36</v>
      </c>
      <c r="Z284" s="42"/>
      <c r="AA284" s="45" t="s">
        <v>69</v>
      </c>
      <c r="AB284" s="46">
        <f t="shared" ref="AB284:AH284" si="360">K284+R284</f>
        <v>47.05</v>
      </c>
      <c r="AC284" s="46">
        <f t="shared" si="360"/>
        <v>940.93</v>
      </c>
      <c r="AD284" s="46">
        <f t="shared" si="360"/>
        <v>624.18</v>
      </c>
      <c r="AE284" s="46">
        <f t="shared" si="360"/>
        <v>39.2</v>
      </c>
      <c r="AF284" s="46">
        <f t="shared" si="360"/>
        <v>0</v>
      </c>
      <c r="AG284" s="46">
        <f t="shared" si="360"/>
        <v>0</v>
      </c>
      <c r="AH284" s="46">
        <f t="shared" si="360"/>
        <v>1651.36</v>
      </c>
      <c r="AI284" s="45" t="s">
        <v>35</v>
      </c>
    </row>
    <row r="285" ht="17" customHeight="1" spans="1:36">
      <c r="A285" s="33">
        <f t="shared" si="315"/>
        <v>282</v>
      </c>
      <c r="B285" s="34" t="s">
        <v>342</v>
      </c>
      <c r="C285" s="54" t="s">
        <v>709</v>
      </c>
      <c r="D285" s="55" t="s">
        <v>710</v>
      </c>
      <c r="E285" s="35">
        <v>3920.55</v>
      </c>
      <c r="F285" s="35">
        <v>3920.55</v>
      </c>
      <c r="G285" s="35">
        <v>6241.75</v>
      </c>
      <c r="H285" s="35">
        <v>3920.55</v>
      </c>
      <c r="I285" s="76">
        <v>0</v>
      </c>
      <c r="J285" s="35"/>
      <c r="K285" s="34">
        <f t="shared" si="316"/>
        <v>47.05</v>
      </c>
      <c r="L285" s="34">
        <f t="shared" si="317"/>
        <v>627.29</v>
      </c>
      <c r="M285" s="35">
        <f t="shared" si="318"/>
        <v>499.34</v>
      </c>
      <c r="N285" s="34">
        <f t="shared" si="319"/>
        <v>27.44</v>
      </c>
      <c r="O285" s="35">
        <f t="shared" si="320"/>
        <v>0</v>
      </c>
      <c r="P285" s="35">
        <f t="shared" si="321"/>
        <v>0</v>
      </c>
      <c r="Q285" s="35">
        <f t="shared" si="322"/>
        <v>1201.12</v>
      </c>
      <c r="R285" s="34">
        <f t="shared" si="323"/>
        <v>0</v>
      </c>
      <c r="S285" s="34">
        <f t="shared" si="324"/>
        <v>313.64</v>
      </c>
      <c r="T285" s="35">
        <f t="shared" si="325"/>
        <v>124.84</v>
      </c>
      <c r="U285" s="34">
        <f t="shared" si="326"/>
        <v>11.76</v>
      </c>
      <c r="V285" s="35">
        <f t="shared" si="327"/>
        <v>0</v>
      </c>
      <c r="W285" s="35">
        <f t="shared" si="328"/>
        <v>0</v>
      </c>
      <c r="X285" s="34">
        <f t="shared" si="329"/>
        <v>450.24</v>
      </c>
      <c r="Y285" s="34">
        <f t="shared" si="330"/>
        <v>1651.36</v>
      </c>
      <c r="Z285" s="42"/>
      <c r="AA285" s="45" t="s">
        <v>64</v>
      </c>
      <c r="AB285" s="46">
        <f t="shared" ref="AB285:AH285" si="361">K285+R285</f>
        <v>47.05</v>
      </c>
      <c r="AC285" s="46">
        <f t="shared" si="361"/>
        <v>940.93</v>
      </c>
      <c r="AD285" s="46">
        <f t="shared" si="361"/>
        <v>624.18</v>
      </c>
      <c r="AE285" s="46">
        <f t="shared" si="361"/>
        <v>39.2</v>
      </c>
      <c r="AF285" s="46">
        <f t="shared" si="361"/>
        <v>0</v>
      </c>
      <c r="AG285" s="46">
        <f t="shared" si="361"/>
        <v>0</v>
      </c>
      <c r="AH285" s="46">
        <f t="shared" si="361"/>
        <v>1651.36</v>
      </c>
      <c r="AI285" s="45" t="s">
        <v>33</v>
      </c>
      <c r="AJ285" s="15"/>
    </row>
    <row r="286" ht="17" customHeight="1" spans="1:36">
      <c r="A286" s="33">
        <f t="shared" si="315"/>
        <v>283</v>
      </c>
      <c r="B286" s="34" t="s">
        <v>342</v>
      </c>
      <c r="C286" s="54" t="s">
        <v>711</v>
      </c>
      <c r="D286" s="55" t="s">
        <v>712</v>
      </c>
      <c r="E286" s="35">
        <v>3920.55</v>
      </c>
      <c r="F286" s="35">
        <v>3920.55</v>
      </c>
      <c r="G286" s="35">
        <v>6241.75</v>
      </c>
      <c r="H286" s="35">
        <v>3920.55</v>
      </c>
      <c r="I286" s="76">
        <v>0</v>
      </c>
      <c r="J286" s="35"/>
      <c r="K286" s="34">
        <f t="shared" si="316"/>
        <v>47.05</v>
      </c>
      <c r="L286" s="34">
        <f t="shared" si="317"/>
        <v>627.29</v>
      </c>
      <c r="M286" s="35">
        <f t="shared" si="318"/>
        <v>499.34</v>
      </c>
      <c r="N286" s="34">
        <f t="shared" si="319"/>
        <v>27.44</v>
      </c>
      <c r="O286" s="35">
        <f t="shared" si="320"/>
        <v>0</v>
      </c>
      <c r="P286" s="35">
        <f t="shared" si="321"/>
        <v>0</v>
      </c>
      <c r="Q286" s="35">
        <f t="shared" si="322"/>
        <v>1201.12</v>
      </c>
      <c r="R286" s="34">
        <f t="shared" si="323"/>
        <v>0</v>
      </c>
      <c r="S286" s="34">
        <f t="shared" si="324"/>
        <v>313.64</v>
      </c>
      <c r="T286" s="35">
        <f t="shared" si="325"/>
        <v>124.84</v>
      </c>
      <c r="U286" s="34">
        <f t="shared" si="326"/>
        <v>11.76</v>
      </c>
      <c r="V286" s="35">
        <f t="shared" si="327"/>
        <v>0</v>
      </c>
      <c r="W286" s="35">
        <f t="shared" si="328"/>
        <v>0</v>
      </c>
      <c r="X286" s="34">
        <f t="shared" si="329"/>
        <v>450.24</v>
      </c>
      <c r="Y286" s="34">
        <f t="shared" si="330"/>
        <v>1651.36</v>
      </c>
      <c r="Z286" s="42"/>
      <c r="AA286" s="45" t="s">
        <v>64</v>
      </c>
      <c r="AB286" s="46">
        <f t="shared" ref="AB286:AH286" si="362">K286+R286</f>
        <v>47.05</v>
      </c>
      <c r="AC286" s="46">
        <f t="shared" si="362"/>
        <v>940.93</v>
      </c>
      <c r="AD286" s="46">
        <f t="shared" si="362"/>
        <v>624.18</v>
      </c>
      <c r="AE286" s="46">
        <f t="shared" si="362"/>
        <v>39.2</v>
      </c>
      <c r="AF286" s="46">
        <f t="shared" si="362"/>
        <v>0</v>
      </c>
      <c r="AG286" s="46">
        <f t="shared" si="362"/>
        <v>0</v>
      </c>
      <c r="AH286" s="46">
        <f t="shared" si="362"/>
        <v>1651.36</v>
      </c>
      <c r="AI286" s="45" t="s">
        <v>33</v>
      </c>
      <c r="AJ286" s="15"/>
    </row>
    <row r="287" ht="17" customHeight="1" spans="1:36">
      <c r="A287" s="33">
        <f t="shared" si="315"/>
        <v>284</v>
      </c>
      <c r="B287" s="34" t="s">
        <v>342</v>
      </c>
      <c r="C287" s="54" t="s">
        <v>713</v>
      </c>
      <c r="D287" s="197" t="s">
        <v>714</v>
      </c>
      <c r="E287" s="35">
        <v>3920.55</v>
      </c>
      <c r="F287" s="35">
        <v>3920.55</v>
      </c>
      <c r="G287" s="35">
        <v>6241.75</v>
      </c>
      <c r="H287" s="35">
        <v>3920.55</v>
      </c>
      <c r="I287" s="76">
        <v>2200</v>
      </c>
      <c r="J287" s="35"/>
      <c r="K287" s="34">
        <f t="shared" si="316"/>
        <v>47.05</v>
      </c>
      <c r="L287" s="34">
        <f t="shared" si="317"/>
        <v>627.29</v>
      </c>
      <c r="M287" s="35">
        <f t="shared" si="318"/>
        <v>499.34</v>
      </c>
      <c r="N287" s="34">
        <f t="shared" si="319"/>
        <v>27.44</v>
      </c>
      <c r="O287" s="35">
        <f t="shared" si="320"/>
        <v>110</v>
      </c>
      <c r="P287" s="35">
        <f t="shared" si="321"/>
        <v>0</v>
      </c>
      <c r="Q287" s="35">
        <f t="shared" si="322"/>
        <v>1311.12</v>
      </c>
      <c r="R287" s="34">
        <f t="shared" si="323"/>
        <v>0</v>
      </c>
      <c r="S287" s="34">
        <f t="shared" si="324"/>
        <v>313.64</v>
      </c>
      <c r="T287" s="35">
        <f t="shared" si="325"/>
        <v>124.84</v>
      </c>
      <c r="U287" s="34">
        <f t="shared" si="326"/>
        <v>11.76</v>
      </c>
      <c r="V287" s="35">
        <f t="shared" si="327"/>
        <v>110</v>
      </c>
      <c r="W287" s="35">
        <f t="shared" si="328"/>
        <v>0</v>
      </c>
      <c r="X287" s="34">
        <f t="shared" si="329"/>
        <v>560.24</v>
      </c>
      <c r="Y287" s="34">
        <f t="shared" si="330"/>
        <v>1871.36</v>
      </c>
      <c r="Z287" s="42"/>
      <c r="AA287" s="45" t="s">
        <v>64</v>
      </c>
      <c r="AB287" s="46">
        <f t="shared" ref="AB287:AH287" si="363">K287+R287</f>
        <v>47.05</v>
      </c>
      <c r="AC287" s="46">
        <f t="shared" si="363"/>
        <v>940.93</v>
      </c>
      <c r="AD287" s="46">
        <f t="shared" si="363"/>
        <v>624.18</v>
      </c>
      <c r="AE287" s="46">
        <f t="shared" si="363"/>
        <v>39.2</v>
      </c>
      <c r="AF287" s="46">
        <f t="shared" si="363"/>
        <v>220</v>
      </c>
      <c r="AG287" s="46">
        <f t="shared" si="363"/>
        <v>0</v>
      </c>
      <c r="AH287" s="46">
        <f t="shared" si="363"/>
        <v>1871.36</v>
      </c>
      <c r="AI287" s="45" t="s">
        <v>33</v>
      </c>
      <c r="AJ287" s="15"/>
    </row>
    <row r="288" ht="17" customHeight="1" spans="1:36">
      <c r="A288" s="33">
        <f t="shared" si="315"/>
        <v>285</v>
      </c>
      <c r="B288" s="34" t="s">
        <v>342</v>
      </c>
      <c r="C288" s="54" t="s">
        <v>715</v>
      </c>
      <c r="D288" s="55" t="s">
        <v>716</v>
      </c>
      <c r="E288" s="35">
        <v>3920.55</v>
      </c>
      <c r="F288" s="35">
        <v>3920.55</v>
      </c>
      <c r="G288" s="35">
        <v>6241.75</v>
      </c>
      <c r="H288" s="35">
        <v>3920.55</v>
      </c>
      <c r="I288" s="76">
        <v>0</v>
      </c>
      <c r="J288" s="35"/>
      <c r="K288" s="34">
        <f t="shared" si="316"/>
        <v>47.05</v>
      </c>
      <c r="L288" s="34">
        <f t="shared" si="317"/>
        <v>627.29</v>
      </c>
      <c r="M288" s="35">
        <f t="shared" si="318"/>
        <v>499.34</v>
      </c>
      <c r="N288" s="34">
        <f t="shared" si="319"/>
        <v>27.44</v>
      </c>
      <c r="O288" s="35">
        <f t="shared" si="320"/>
        <v>0</v>
      </c>
      <c r="P288" s="35">
        <f t="shared" si="321"/>
        <v>0</v>
      </c>
      <c r="Q288" s="35">
        <f t="shared" si="322"/>
        <v>1201.12</v>
      </c>
      <c r="R288" s="34">
        <f t="shared" si="323"/>
        <v>0</v>
      </c>
      <c r="S288" s="34">
        <f t="shared" si="324"/>
        <v>313.64</v>
      </c>
      <c r="T288" s="35">
        <f t="shared" si="325"/>
        <v>124.84</v>
      </c>
      <c r="U288" s="34">
        <f t="shared" si="326"/>
        <v>11.76</v>
      </c>
      <c r="V288" s="35">
        <f t="shared" si="327"/>
        <v>0</v>
      </c>
      <c r="W288" s="35">
        <f t="shared" si="328"/>
        <v>0</v>
      </c>
      <c r="X288" s="34">
        <f t="shared" si="329"/>
        <v>450.24</v>
      </c>
      <c r="Y288" s="34">
        <f t="shared" si="330"/>
        <v>1651.36</v>
      </c>
      <c r="Z288" s="42"/>
      <c r="AA288" s="45" t="s">
        <v>64</v>
      </c>
      <c r="AB288" s="46">
        <f t="shared" ref="AB288:AH288" si="364">K288+R288</f>
        <v>47.05</v>
      </c>
      <c r="AC288" s="46">
        <f t="shared" si="364"/>
        <v>940.93</v>
      </c>
      <c r="AD288" s="46">
        <f t="shared" si="364"/>
        <v>624.18</v>
      </c>
      <c r="AE288" s="46">
        <f t="shared" si="364"/>
        <v>39.2</v>
      </c>
      <c r="AF288" s="46">
        <f t="shared" si="364"/>
        <v>0</v>
      </c>
      <c r="AG288" s="46">
        <f t="shared" si="364"/>
        <v>0</v>
      </c>
      <c r="AH288" s="46">
        <f t="shared" si="364"/>
        <v>1651.36</v>
      </c>
      <c r="AI288" s="45" t="s">
        <v>33</v>
      </c>
      <c r="AJ288" s="15"/>
    </row>
    <row r="289" ht="17" customHeight="1" spans="1:36">
      <c r="A289" s="33">
        <f t="shared" si="315"/>
        <v>286</v>
      </c>
      <c r="B289" s="34" t="s">
        <v>342</v>
      </c>
      <c r="C289" s="54" t="s">
        <v>717</v>
      </c>
      <c r="D289" s="55" t="s">
        <v>718</v>
      </c>
      <c r="E289" s="35">
        <v>3920.55</v>
      </c>
      <c r="F289" s="35">
        <v>3920.55</v>
      </c>
      <c r="G289" s="35">
        <v>6241.75</v>
      </c>
      <c r="H289" s="35">
        <v>3920.55</v>
      </c>
      <c r="I289" s="76">
        <v>0</v>
      </c>
      <c r="J289" s="35"/>
      <c r="K289" s="34">
        <f t="shared" si="316"/>
        <v>47.05</v>
      </c>
      <c r="L289" s="34">
        <f t="shared" si="317"/>
        <v>627.29</v>
      </c>
      <c r="M289" s="35">
        <f t="shared" si="318"/>
        <v>499.34</v>
      </c>
      <c r="N289" s="34">
        <f t="shared" si="319"/>
        <v>27.44</v>
      </c>
      <c r="O289" s="35">
        <f t="shared" si="320"/>
        <v>0</v>
      </c>
      <c r="P289" s="35">
        <f t="shared" si="321"/>
        <v>0</v>
      </c>
      <c r="Q289" s="35">
        <f t="shared" si="322"/>
        <v>1201.12</v>
      </c>
      <c r="R289" s="34">
        <f t="shared" si="323"/>
        <v>0</v>
      </c>
      <c r="S289" s="34">
        <f t="shared" si="324"/>
        <v>313.64</v>
      </c>
      <c r="T289" s="35">
        <f t="shared" si="325"/>
        <v>124.84</v>
      </c>
      <c r="U289" s="34">
        <f t="shared" si="326"/>
        <v>11.76</v>
      </c>
      <c r="V289" s="35">
        <f t="shared" si="327"/>
        <v>0</v>
      </c>
      <c r="W289" s="35">
        <f t="shared" si="328"/>
        <v>0</v>
      </c>
      <c r="X289" s="34">
        <f t="shared" si="329"/>
        <v>450.24</v>
      </c>
      <c r="Y289" s="34">
        <f t="shared" si="330"/>
        <v>1651.36</v>
      </c>
      <c r="Z289" s="42"/>
      <c r="AA289" s="45" t="s">
        <v>64</v>
      </c>
      <c r="AB289" s="46">
        <f t="shared" ref="AB289:AH289" si="365">K289+R289</f>
        <v>47.05</v>
      </c>
      <c r="AC289" s="46">
        <f t="shared" si="365"/>
        <v>940.93</v>
      </c>
      <c r="AD289" s="46">
        <f t="shared" si="365"/>
        <v>624.18</v>
      </c>
      <c r="AE289" s="46">
        <f t="shared" si="365"/>
        <v>39.2</v>
      </c>
      <c r="AF289" s="46">
        <f t="shared" si="365"/>
        <v>0</v>
      </c>
      <c r="AG289" s="46">
        <f t="shared" si="365"/>
        <v>0</v>
      </c>
      <c r="AH289" s="46">
        <f t="shared" si="365"/>
        <v>1651.36</v>
      </c>
      <c r="AI289" s="45" t="s">
        <v>33</v>
      </c>
      <c r="AJ289" s="15"/>
    </row>
    <row r="290" ht="17" customHeight="1" spans="1:36">
      <c r="A290" s="33">
        <f t="shared" si="315"/>
        <v>287</v>
      </c>
      <c r="B290" s="34" t="s">
        <v>342</v>
      </c>
      <c r="C290" s="54" t="s">
        <v>719</v>
      </c>
      <c r="D290" s="197" t="s">
        <v>720</v>
      </c>
      <c r="E290" s="35">
        <v>3920.55</v>
      </c>
      <c r="F290" s="35">
        <v>3920.55</v>
      </c>
      <c r="G290" s="35">
        <v>6241.75</v>
      </c>
      <c r="H290" s="35">
        <v>3920.55</v>
      </c>
      <c r="I290" s="76">
        <v>0</v>
      </c>
      <c r="J290" s="35"/>
      <c r="K290" s="34">
        <f t="shared" si="316"/>
        <v>47.05</v>
      </c>
      <c r="L290" s="34">
        <f t="shared" si="317"/>
        <v>627.29</v>
      </c>
      <c r="M290" s="35">
        <f t="shared" si="318"/>
        <v>499.34</v>
      </c>
      <c r="N290" s="34">
        <f t="shared" si="319"/>
        <v>27.44</v>
      </c>
      <c r="O290" s="35">
        <f t="shared" si="320"/>
        <v>0</v>
      </c>
      <c r="P290" s="35">
        <f t="shared" si="321"/>
        <v>0</v>
      </c>
      <c r="Q290" s="35">
        <f t="shared" si="322"/>
        <v>1201.12</v>
      </c>
      <c r="R290" s="34">
        <f t="shared" si="323"/>
        <v>0</v>
      </c>
      <c r="S290" s="34">
        <f t="shared" si="324"/>
        <v>313.64</v>
      </c>
      <c r="T290" s="35">
        <f t="shared" si="325"/>
        <v>124.84</v>
      </c>
      <c r="U290" s="34">
        <f t="shared" si="326"/>
        <v>11.76</v>
      </c>
      <c r="V290" s="35">
        <f t="shared" si="327"/>
        <v>0</v>
      </c>
      <c r="W290" s="35">
        <f t="shared" si="328"/>
        <v>0</v>
      </c>
      <c r="X290" s="34">
        <f t="shared" si="329"/>
        <v>450.24</v>
      </c>
      <c r="Y290" s="34">
        <f t="shared" si="330"/>
        <v>1651.36</v>
      </c>
      <c r="Z290" s="42"/>
      <c r="AA290" s="45" t="s">
        <v>64</v>
      </c>
      <c r="AB290" s="46">
        <f t="shared" ref="AB290:AH290" si="366">K290+R290</f>
        <v>47.05</v>
      </c>
      <c r="AC290" s="46">
        <f t="shared" si="366"/>
        <v>940.93</v>
      </c>
      <c r="AD290" s="46">
        <f t="shared" si="366"/>
        <v>624.18</v>
      </c>
      <c r="AE290" s="46">
        <f t="shared" si="366"/>
        <v>39.2</v>
      </c>
      <c r="AF290" s="46">
        <f t="shared" si="366"/>
        <v>0</v>
      </c>
      <c r="AG290" s="46">
        <f t="shared" si="366"/>
        <v>0</v>
      </c>
      <c r="AH290" s="46">
        <f t="shared" si="366"/>
        <v>1651.36</v>
      </c>
      <c r="AI290" s="45" t="s">
        <v>33</v>
      </c>
      <c r="AJ290" s="15"/>
    </row>
    <row r="291" ht="17" customHeight="1" spans="1:36">
      <c r="A291" s="33">
        <f t="shared" si="315"/>
        <v>288</v>
      </c>
      <c r="B291" s="34" t="s">
        <v>342</v>
      </c>
      <c r="C291" s="54" t="s">
        <v>721</v>
      </c>
      <c r="D291" s="197" t="s">
        <v>722</v>
      </c>
      <c r="E291" s="35">
        <v>3920.55</v>
      </c>
      <c r="F291" s="35">
        <v>3920.55</v>
      </c>
      <c r="G291" s="35">
        <v>6241.75</v>
      </c>
      <c r="H291" s="35">
        <v>3920.55</v>
      </c>
      <c r="I291" s="76">
        <v>0</v>
      </c>
      <c r="J291" s="35"/>
      <c r="K291" s="34">
        <f t="shared" si="316"/>
        <v>47.05</v>
      </c>
      <c r="L291" s="34">
        <f t="shared" si="317"/>
        <v>627.29</v>
      </c>
      <c r="M291" s="35">
        <f t="shared" si="318"/>
        <v>499.34</v>
      </c>
      <c r="N291" s="34">
        <f t="shared" si="319"/>
        <v>27.44</v>
      </c>
      <c r="O291" s="35">
        <f t="shared" si="320"/>
        <v>0</v>
      </c>
      <c r="P291" s="35">
        <f t="shared" si="321"/>
        <v>0</v>
      </c>
      <c r="Q291" s="35">
        <f t="shared" si="322"/>
        <v>1201.12</v>
      </c>
      <c r="R291" s="34">
        <f t="shared" si="323"/>
        <v>0</v>
      </c>
      <c r="S291" s="34">
        <f t="shared" si="324"/>
        <v>313.64</v>
      </c>
      <c r="T291" s="35">
        <f t="shared" si="325"/>
        <v>124.84</v>
      </c>
      <c r="U291" s="34">
        <f t="shared" si="326"/>
        <v>11.76</v>
      </c>
      <c r="V291" s="35">
        <f t="shared" si="327"/>
        <v>0</v>
      </c>
      <c r="W291" s="35">
        <f t="shared" si="328"/>
        <v>0</v>
      </c>
      <c r="X291" s="34">
        <f t="shared" si="329"/>
        <v>450.24</v>
      </c>
      <c r="Y291" s="34">
        <f t="shared" si="330"/>
        <v>1651.36</v>
      </c>
      <c r="Z291" s="42"/>
      <c r="AA291" s="45" t="s">
        <v>64</v>
      </c>
      <c r="AB291" s="46">
        <f t="shared" ref="AB291:AH291" si="367">K291+R291</f>
        <v>47.05</v>
      </c>
      <c r="AC291" s="46">
        <f t="shared" si="367"/>
        <v>940.93</v>
      </c>
      <c r="AD291" s="46">
        <f t="shared" si="367"/>
        <v>624.18</v>
      </c>
      <c r="AE291" s="46">
        <f t="shared" si="367"/>
        <v>39.2</v>
      </c>
      <c r="AF291" s="46">
        <f t="shared" si="367"/>
        <v>0</v>
      </c>
      <c r="AG291" s="46">
        <f t="shared" si="367"/>
        <v>0</v>
      </c>
      <c r="AH291" s="46">
        <f t="shared" si="367"/>
        <v>1651.36</v>
      </c>
      <c r="AI291" s="45" t="s">
        <v>33</v>
      </c>
      <c r="AJ291" s="15"/>
    </row>
    <row r="292" ht="17" customHeight="1" spans="1:36">
      <c r="A292" s="33">
        <f t="shared" si="315"/>
        <v>289</v>
      </c>
      <c r="B292" s="34" t="s">
        <v>342</v>
      </c>
      <c r="C292" s="54" t="s">
        <v>723</v>
      </c>
      <c r="D292" s="55" t="s">
        <v>724</v>
      </c>
      <c r="E292" s="35">
        <v>3920.55</v>
      </c>
      <c r="F292" s="35">
        <v>3920.55</v>
      </c>
      <c r="G292" s="35">
        <v>6241.75</v>
      </c>
      <c r="H292" s="35">
        <v>3920.55</v>
      </c>
      <c r="I292" s="76">
        <v>0</v>
      </c>
      <c r="J292" s="35"/>
      <c r="K292" s="34">
        <f t="shared" si="316"/>
        <v>47.05</v>
      </c>
      <c r="L292" s="34">
        <f t="shared" si="317"/>
        <v>627.29</v>
      </c>
      <c r="M292" s="35">
        <f t="shared" si="318"/>
        <v>499.34</v>
      </c>
      <c r="N292" s="34">
        <f t="shared" si="319"/>
        <v>27.44</v>
      </c>
      <c r="O292" s="35">
        <f t="shared" si="320"/>
        <v>0</v>
      </c>
      <c r="P292" s="35">
        <f t="shared" si="321"/>
        <v>0</v>
      </c>
      <c r="Q292" s="35">
        <f t="shared" si="322"/>
        <v>1201.12</v>
      </c>
      <c r="R292" s="34">
        <f t="shared" si="323"/>
        <v>0</v>
      </c>
      <c r="S292" s="34">
        <f t="shared" si="324"/>
        <v>313.64</v>
      </c>
      <c r="T292" s="35">
        <f t="shared" si="325"/>
        <v>124.84</v>
      </c>
      <c r="U292" s="34">
        <f t="shared" si="326"/>
        <v>11.76</v>
      </c>
      <c r="V292" s="35">
        <f t="shared" si="327"/>
        <v>0</v>
      </c>
      <c r="W292" s="35">
        <f t="shared" si="328"/>
        <v>0</v>
      </c>
      <c r="X292" s="34">
        <f t="shared" si="329"/>
        <v>450.24</v>
      </c>
      <c r="Y292" s="34">
        <f t="shared" si="330"/>
        <v>1651.36</v>
      </c>
      <c r="Z292" s="42"/>
      <c r="AA292" s="45" t="s">
        <v>64</v>
      </c>
      <c r="AB292" s="46">
        <f t="shared" ref="AB292:AH292" si="368">K292+R292</f>
        <v>47.05</v>
      </c>
      <c r="AC292" s="46">
        <f t="shared" si="368"/>
        <v>940.93</v>
      </c>
      <c r="AD292" s="46">
        <f t="shared" si="368"/>
        <v>624.18</v>
      </c>
      <c r="AE292" s="46">
        <f t="shared" si="368"/>
        <v>39.2</v>
      </c>
      <c r="AF292" s="46">
        <f t="shared" si="368"/>
        <v>0</v>
      </c>
      <c r="AG292" s="46">
        <f t="shared" si="368"/>
        <v>0</v>
      </c>
      <c r="AH292" s="46">
        <f t="shared" si="368"/>
        <v>1651.36</v>
      </c>
      <c r="AI292" s="45" t="s">
        <v>33</v>
      </c>
      <c r="AJ292" s="15"/>
    </row>
    <row r="293" ht="17" customHeight="1" spans="1:36">
      <c r="A293" s="33">
        <f t="shared" si="315"/>
        <v>290</v>
      </c>
      <c r="B293" s="34" t="s">
        <v>342</v>
      </c>
      <c r="C293" s="54" t="s">
        <v>725</v>
      </c>
      <c r="D293" s="55" t="s">
        <v>726</v>
      </c>
      <c r="E293" s="35">
        <v>3920.55</v>
      </c>
      <c r="F293" s="35">
        <v>3920.55</v>
      </c>
      <c r="G293" s="35">
        <v>6241.75</v>
      </c>
      <c r="H293" s="35">
        <v>3920.55</v>
      </c>
      <c r="I293" s="76">
        <v>0</v>
      </c>
      <c r="J293" s="35"/>
      <c r="K293" s="34">
        <f t="shared" si="316"/>
        <v>47.05</v>
      </c>
      <c r="L293" s="34">
        <f t="shared" si="317"/>
        <v>627.29</v>
      </c>
      <c r="M293" s="35">
        <f t="shared" si="318"/>
        <v>499.34</v>
      </c>
      <c r="N293" s="34">
        <f t="shared" si="319"/>
        <v>27.44</v>
      </c>
      <c r="O293" s="35">
        <f t="shared" si="320"/>
        <v>0</v>
      </c>
      <c r="P293" s="35">
        <f t="shared" si="321"/>
        <v>0</v>
      </c>
      <c r="Q293" s="35">
        <f t="shared" si="322"/>
        <v>1201.12</v>
      </c>
      <c r="R293" s="34">
        <f t="shared" si="323"/>
        <v>0</v>
      </c>
      <c r="S293" s="34">
        <f t="shared" si="324"/>
        <v>313.64</v>
      </c>
      <c r="T293" s="35">
        <f t="shared" si="325"/>
        <v>124.84</v>
      </c>
      <c r="U293" s="34">
        <f t="shared" si="326"/>
        <v>11.76</v>
      </c>
      <c r="V293" s="35">
        <f t="shared" si="327"/>
        <v>0</v>
      </c>
      <c r="W293" s="35">
        <f t="shared" si="328"/>
        <v>0</v>
      </c>
      <c r="X293" s="34">
        <f t="shared" si="329"/>
        <v>450.24</v>
      </c>
      <c r="Y293" s="34">
        <f t="shared" si="330"/>
        <v>1651.36</v>
      </c>
      <c r="Z293" s="42"/>
      <c r="AA293" s="45" t="s">
        <v>64</v>
      </c>
      <c r="AB293" s="46">
        <f t="shared" ref="AB293:AH293" si="369">K293+R293</f>
        <v>47.05</v>
      </c>
      <c r="AC293" s="46">
        <f t="shared" si="369"/>
        <v>940.93</v>
      </c>
      <c r="AD293" s="46">
        <f t="shared" si="369"/>
        <v>624.18</v>
      </c>
      <c r="AE293" s="46">
        <f t="shared" si="369"/>
        <v>39.2</v>
      </c>
      <c r="AF293" s="46">
        <f t="shared" si="369"/>
        <v>0</v>
      </c>
      <c r="AG293" s="46">
        <f t="shared" si="369"/>
        <v>0</v>
      </c>
      <c r="AH293" s="46">
        <f t="shared" si="369"/>
        <v>1651.36</v>
      </c>
      <c r="AI293" s="45" t="s">
        <v>33</v>
      </c>
      <c r="AJ293" s="15"/>
    </row>
    <row r="294" ht="17" customHeight="1" spans="1:36">
      <c r="A294" s="33"/>
      <c r="B294" s="34"/>
      <c r="C294" s="54"/>
      <c r="D294" s="36"/>
      <c r="E294" s="35"/>
      <c r="F294" s="35"/>
      <c r="G294" s="35"/>
      <c r="H294" s="35"/>
      <c r="I294" s="76"/>
      <c r="J294" s="35"/>
      <c r="K294" s="34"/>
      <c r="L294" s="34"/>
      <c r="M294" s="35"/>
      <c r="N294" s="34"/>
      <c r="O294" s="35"/>
      <c r="P294" s="35"/>
      <c r="Q294" s="35"/>
      <c r="R294" s="34"/>
      <c r="S294" s="34"/>
      <c r="T294" s="35"/>
      <c r="U294" s="34"/>
      <c r="V294" s="35"/>
      <c r="W294" s="35"/>
      <c r="X294" s="34">
        <f t="shared" si="329"/>
        <v>0</v>
      </c>
      <c r="Y294" s="34">
        <f t="shared" si="330"/>
        <v>0</v>
      </c>
      <c r="Z294" s="42"/>
      <c r="AA294" s="45"/>
      <c r="AB294" s="46"/>
      <c r="AC294" s="46"/>
      <c r="AD294" s="46"/>
      <c r="AE294" s="46"/>
      <c r="AF294" s="46"/>
      <c r="AG294" s="46"/>
      <c r="AH294" s="46"/>
      <c r="AI294" s="45"/>
      <c r="AJ294" s="15"/>
    </row>
    <row r="295" ht="21" customHeight="1" spans="1:36">
      <c r="A295" s="84" t="s">
        <v>10</v>
      </c>
      <c r="B295" s="84"/>
      <c r="C295" s="85"/>
      <c r="D295" s="86"/>
      <c r="E295" s="42">
        <f t="shared" ref="E295:AH295" si="370">SUM(E4:E294)</f>
        <v>1143051.25000001</v>
      </c>
      <c r="F295" s="42">
        <f t="shared" si="370"/>
        <v>1143051.25000001</v>
      </c>
      <c r="G295" s="42">
        <f t="shared" si="370"/>
        <v>1803865.75</v>
      </c>
      <c r="H295" s="42">
        <f t="shared" si="370"/>
        <v>1143051.25000001</v>
      </c>
      <c r="I295" s="42">
        <f t="shared" si="370"/>
        <v>755264</v>
      </c>
      <c r="J295" s="42">
        <f t="shared" si="370"/>
        <v>0</v>
      </c>
      <c r="K295" s="42">
        <f t="shared" si="370"/>
        <v>13717.5499999999</v>
      </c>
      <c r="L295" s="42">
        <f t="shared" si="370"/>
        <v>182888.75</v>
      </c>
      <c r="M295" s="42">
        <f t="shared" si="370"/>
        <v>144309.259999999</v>
      </c>
      <c r="N295" s="42">
        <f t="shared" si="370"/>
        <v>8000.29999999995</v>
      </c>
      <c r="O295" s="42">
        <f t="shared" si="370"/>
        <v>37763.2</v>
      </c>
      <c r="P295" s="42">
        <f t="shared" si="370"/>
        <v>0</v>
      </c>
      <c r="Q295" s="42">
        <f t="shared" si="370"/>
        <v>386679.059999999</v>
      </c>
      <c r="R295" s="42">
        <f t="shared" si="370"/>
        <v>0</v>
      </c>
      <c r="S295" s="42">
        <f t="shared" si="370"/>
        <v>91442.9999999999</v>
      </c>
      <c r="T295" s="42">
        <f t="shared" si="370"/>
        <v>36078.7599999999</v>
      </c>
      <c r="U295" s="42">
        <f t="shared" si="370"/>
        <v>3428.70000000002</v>
      </c>
      <c r="V295" s="42">
        <f t="shared" si="370"/>
        <v>37763.2</v>
      </c>
      <c r="W295" s="42">
        <f t="shared" si="370"/>
        <v>0</v>
      </c>
      <c r="X295" s="42">
        <f t="shared" si="370"/>
        <v>168713.66</v>
      </c>
      <c r="Y295" s="42">
        <f t="shared" si="370"/>
        <v>555392.719999997</v>
      </c>
      <c r="Z295" s="42">
        <f t="shared" si="370"/>
        <v>0</v>
      </c>
      <c r="AA295" s="42">
        <f t="shared" si="370"/>
        <v>0</v>
      </c>
      <c r="AB295" s="42">
        <f t="shared" si="370"/>
        <v>13717.5499999999</v>
      </c>
      <c r="AC295" s="42">
        <f t="shared" si="370"/>
        <v>274331.749999999</v>
      </c>
      <c r="AD295" s="42">
        <f t="shared" si="370"/>
        <v>180388.019999999</v>
      </c>
      <c r="AE295" s="42">
        <f t="shared" si="370"/>
        <v>11429</v>
      </c>
      <c r="AF295" s="42">
        <f t="shared" si="370"/>
        <v>75526.4</v>
      </c>
      <c r="AG295" s="42">
        <f t="shared" si="370"/>
        <v>0</v>
      </c>
      <c r="AH295" s="42">
        <f t="shared" si="370"/>
        <v>555392.719999997</v>
      </c>
      <c r="AI295" s="45"/>
      <c r="AJ295" s="15"/>
    </row>
    <row r="296" spans="1:27">
      <c r="A296" s="23"/>
      <c r="B296" s="23"/>
      <c r="E296" s="23"/>
      <c r="AA296" s="134"/>
    </row>
    <row r="297" ht="15" customHeight="1" spans="1:39">
      <c r="A297" s="87" t="s">
        <v>727</v>
      </c>
      <c r="B297" s="87"/>
      <c r="C297" s="87" t="s">
        <v>728</v>
      </c>
      <c r="D297" s="87"/>
      <c r="E297" s="87" t="s">
        <v>729</v>
      </c>
      <c r="F297" s="87"/>
      <c r="G297" s="88" t="s">
        <v>40</v>
      </c>
      <c r="H297" s="88"/>
      <c r="I297" s="87" t="s">
        <v>730</v>
      </c>
      <c r="J297" s="95" t="s">
        <v>731</v>
      </c>
      <c r="K297" s="95" t="s">
        <v>732</v>
      </c>
      <c r="N297" s="128"/>
      <c r="X297" s="22"/>
      <c r="Y297" s="22"/>
      <c r="AC297" s="135"/>
      <c r="AI297" s="15"/>
      <c r="AJ297" s="15"/>
      <c r="AK297" s="15"/>
      <c r="AL297" s="15"/>
      <c r="AM297" s="25"/>
    </row>
    <row r="298" ht="15" customHeight="1" spans="1:39">
      <c r="A298" s="89" t="s">
        <v>733</v>
      </c>
      <c r="B298" s="89"/>
      <c r="C298" s="90">
        <f>SUM(K4:K293)</f>
        <v>13717.5499999999</v>
      </c>
      <c r="D298" s="90"/>
      <c r="E298" s="91">
        <f>SUM(R4:R294)</f>
        <v>0</v>
      </c>
      <c r="F298" s="91"/>
      <c r="G298" s="92">
        <f t="shared" ref="G298:G304" si="371">C298+E298</f>
        <v>13717.5499999999</v>
      </c>
      <c r="H298" s="93"/>
      <c r="I298" s="87">
        <f>COUNTIFS(E4:E294,"&lt;&gt;",E4:E294,"&lt;&gt;0")</f>
        <v>290</v>
      </c>
      <c r="J298" s="129"/>
      <c r="K298" s="95">
        <f t="shared" ref="K298:K303" si="372">G298+J298</f>
        <v>13717.5499999999</v>
      </c>
      <c r="N298" s="128"/>
      <c r="X298" s="22"/>
      <c r="Y298" s="22"/>
      <c r="AB298" s="134"/>
      <c r="AI298" s="15"/>
      <c r="AJ298" s="15"/>
      <c r="AK298" s="15"/>
      <c r="AL298" s="15"/>
      <c r="AM298" s="25"/>
    </row>
    <row r="299" ht="15" customHeight="1" spans="1:39">
      <c r="A299" s="89" t="s">
        <v>734</v>
      </c>
      <c r="B299" s="89"/>
      <c r="C299" s="90">
        <f>SUM(L4:L294)</f>
        <v>182888.75</v>
      </c>
      <c r="D299" s="90"/>
      <c r="E299" s="91">
        <f>SUM(S4:S294)</f>
        <v>91442.9999999999</v>
      </c>
      <c r="F299" s="91"/>
      <c r="G299" s="92">
        <f t="shared" si="371"/>
        <v>274331.75</v>
      </c>
      <c r="H299" s="93"/>
      <c r="I299" s="87">
        <f>COUNTIFS(F4:F294,"&lt;&gt;",F4:F294,"&lt;&gt;0")</f>
        <v>290</v>
      </c>
      <c r="J299" s="95"/>
      <c r="K299" s="95">
        <f t="shared" si="372"/>
        <v>274331.75</v>
      </c>
      <c r="N299" s="128"/>
      <c r="X299" s="22"/>
      <c r="Y299" s="22"/>
      <c r="AC299" s="134"/>
      <c r="AI299" s="15"/>
      <c r="AJ299" s="15"/>
      <c r="AK299" s="15"/>
      <c r="AL299" s="15"/>
      <c r="AM299" s="25"/>
    </row>
    <row r="300" ht="15" customHeight="1" spans="1:39">
      <c r="A300" s="89" t="s">
        <v>735</v>
      </c>
      <c r="B300" s="89"/>
      <c r="C300" s="90">
        <f>SUM(N4:N294)</f>
        <v>8000.29999999995</v>
      </c>
      <c r="D300" s="90"/>
      <c r="E300" s="91">
        <f>SUM(U4:U294)</f>
        <v>3428.70000000002</v>
      </c>
      <c r="F300" s="91"/>
      <c r="G300" s="92">
        <f t="shared" si="371"/>
        <v>11429</v>
      </c>
      <c r="H300" s="93"/>
      <c r="I300" s="87">
        <f>COUNTIFS(H4:H294,"&lt;&gt;",H4:H294,"&lt;&gt;0")</f>
        <v>290</v>
      </c>
      <c r="J300" s="95"/>
      <c r="K300" s="95">
        <f t="shared" si="372"/>
        <v>11429</v>
      </c>
      <c r="N300" s="128"/>
      <c r="X300" s="22"/>
      <c r="Y300" s="22"/>
      <c r="AI300" s="15"/>
      <c r="AJ300" s="15"/>
      <c r="AK300" s="15"/>
      <c r="AL300" s="15"/>
      <c r="AM300" s="25"/>
    </row>
    <row r="301" ht="15" customHeight="1" spans="1:39">
      <c r="A301" s="94" t="s">
        <v>736</v>
      </c>
      <c r="B301" s="94"/>
      <c r="C301" s="90">
        <f>SUM(M4:M294)</f>
        <v>144309.259999999</v>
      </c>
      <c r="D301" s="90"/>
      <c r="E301" s="91">
        <f>SUM(T4:T294)</f>
        <v>36078.7599999999</v>
      </c>
      <c r="F301" s="91"/>
      <c r="G301" s="92">
        <f t="shared" si="371"/>
        <v>180388.019999999</v>
      </c>
      <c r="H301" s="93"/>
      <c r="I301" s="87">
        <f>COUNTIFS(G4:G294,"&lt;&gt;",G4:G294,"&lt;&gt;0")</f>
        <v>289</v>
      </c>
      <c r="J301" s="95"/>
      <c r="K301" s="95">
        <f t="shared" si="372"/>
        <v>180388.019999999</v>
      </c>
      <c r="N301" s="128"/>
      <c r="X301" s="22"/>
      <c r="Y301" s="22"/>
      <c r="AI301" s="15"/>
      <c r="AJ301" s="15"/>
      <c r="AK301" s="15"/>
      <c r="AL301" s="15"/>
      <c r="AM301" s="25"/>
    </row>
    <row r="302" ht="15" customHeight="1" spans="1:39">
      <c r="A302" s="94" t="s">
        <v>737</v>
      </c>
      <c r="B302" s="94"/>
      <c r="C302" s="90">
        <f>SUM(P4:P294)</f>
        <v>0</v>
      </c>
      <c r="D302" s="90"/>
      <c r="E302" s="91">
        <f>SUM(W4:W294)</f>
        <v>0</v>
      </c>
      <c r="F302" s="91"/>
      <c r="G302" s="92">
        <f t="shared" si="371"/>
        <v>0</v>
      </c>
      <c r="H302" s="93"/>
      <c r="I302" s="87">
        <f>COUNTIFS(J4:J294,"&lt;&gt;",J4:J294,"&lt;&gt;0")</f>
        <v>0</v>
      </c>
      <c r="J302" s="95"/>
      <c r="K302" s="95">
        <f t="shared" si="372"/>
        <v>0</v>
      </c>
      <c r="N302" s="128"/>
      <c r="X302" s="22"/>
      <c r="Y302" s="22"/>
      <c r="AI302" s="15"/>
      <c r="AJ302" s="15"/>
      <c r="AK302" s="15"/>
      <c r="AL302" s="15"/>
      <c r="AM302" s="25"/>
    </row>
    <row r="303" ht="21" customHeight="1" spans="1:39">
      <c r="A303" s="94" t="s">
        <v>738</v>
      </c>
      <c r="B303" s="94"/>
      <c r="C303" s="90">
        <f>SUM(O4:O294)</f>
        <v>37763.2</v>
      </c>
      <c r="D303" s="90"/>
      <c r="E303" s="91">
        <f>SUM(V4:V294)</f>
        <v>37763.2</v>
      </c>
      <c r="F303" s="91"/>
      <c r="G303" s="92">
        <f t="shared" si="371"/>
        <v>75526.4</v>
      </c>
      <c r="H303" s="93"/>
      <c r="I303" s="87">
        <f>COUNTIFS(I4:I294,"&lt;&gt;",I4:I294,"&lt;&gt;0")</f>
        <v>268</v>
      </c>
      <c r="J303" s="95"/>
      <c r="K303" s="95">
        <f t="shared" si="372"/>
        <v>75526.4</v>
      </c>
      <c r="N303" s="128"/>
      <c r="X303" s="22"/>
      <c r="Y303" s="22"/>
      <c r="AI303" s="15"/>
      <c r="AJ303" s="15"/>
      <c r="AK303" s="15"/>
      <c r="AL303" s="15"/>
      <c r="AM303" s="25"/>
    </row>
    <row r="304" ht="17" customHeight="1" spans="1:39">
      <c r="A304" s="95" t="s">
        <v>739</v>
      </c>
      <c r="B304" s="95"/>
      <c r="C304" s="96">
        <f>SUM(C298:D303)</f>
        <v>386679.059999999</v>
      </c>
      <c r="D304" s="97"/>
      <c r="E304" s="98">
        <f>SUM(E298:F303)</f>
        <v>168713.66</v>
      </c>
      <c r="F304" s="99"/>
      <c r="G304" s="100">
        <f t="shared" si="371"/>
        <v>555392.719999999</v>
      </c>
      <c r="H304" s="101"/>
      <c r="I304" s="95"/>
      <c r="J304" s="95"/>
      <c r="K304" s="130">
        <f>SUM(K298:K303)</f>
        <v>555392.719999999</v>
      </c>
      <c r="N304" s="128"/>
      <c r="X304" s="22"/>
      <c r="Y304" s="22"/>
      <c r="AI304" s="15"/>
      <c r="AJ304" s="15"/>
      <c r="AK304" s="15"/>
      <c r="AL304" s="15"/>
      <c r="AM304" s="25"/>
    </row>
    <row r="305" spans="1:32">
      <c r="A305" s="102" t="s">
        <v>740</v>
      </c>
      <c r="B305" s="102"/>
      <c r="C305" s="103"/>
      <c r="D305" s="102"/>
      <c r="E305" s="102"/>
      <c r="F305" s="102"/>
      <c r="G305" s="104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</row>
    <row r="306" spans="1:32">
      <c r="A306" s="102"/>
      <c r="B306" s="102"/>
      <c r="C306" s="103"/>
      <c r="D306" s="102"/>
      <c r="E306" s="102"/>
      <c r="F306" s="102"/>
      <c r="G306" s="104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</row>
    <row r="307" spans="1:32">
      <c r="A307" s="102"/>
      <c r="B307" s="102"/>
      <c r="C307" s="103"/>
      <c r="D307" s="102"/>
      <c r="E307" s="102"/>
      <c r="F307" s="102"/>
      <c r="G307" s="104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</row>
    <row r="308" spans="1:32">
      <c r="A308" s="102"/>
      <c r="B308" s="102"/>
      <c r="C308" s="103"/>
      <c r="D308" s="102"/>
      <c r="E308" s="102"/>
      <c r="F308" s="102"/>
      <c r="G308" s="104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</row>
    <row r="309" spans="1:32">
      <c r="A309" s="102"/>
      <c r="B309" s="102"/>
      <c r="C309" s="103"/>
      <c r="D309" s="102"/>
      <c r="E309" s="102"/>
      <c r="F309" s="102"/>
      <c r="G309" s="104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</row>
    <row r="310" spans="1:23">
      <c r="A310" s="102"/>
      <c r="B310" s="104"/>
      <c r="C310" s="103"/>
      <c r="D310" s="105"/>
      <c r="E310" s="102"/>
      <c r="F310" s="102"/>
      <c r="G310" s="104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S310" s="15"/>
      <c r="T310" s="15"/>
      <c r="U310" s="15"/>
      <c r="V310" s="15"/>
      <c r="W310" s="15"/>
    </row>
    <row r="311" spans="1:23">
      <c r="A311" s="102"/>
      <c r="B311" s="104"/>
      <c r="C311" s="103"/>
      <c r="D311" s="105"/>
      <c r="E311" s="102"/>
      <c r="F311" s="102"/>
      <c r="G311" s="104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S311" s="15"/>
      <c r="T311" s="15"/>
      <c r="U311" s="15"/>
      <c r="V311" s="15"/>
      <c r="W311" s="15"/>
    </row>
    <row r="312" spans="1:23">
      <c r="A312" s="102"/>
      <c r="B312" s="104"/>
      <c r="C312" s="103"/>
      <c r="D312" s="105"/>
      <c r="E312" s="102"/>
      <c r="F312" s="102"/>
      <c r="G312" s="104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S312" s="15"/>
      <c r="T312" s="15"/>
      <c r="U312" s="15"/>
      <c r="V312" s="15"/>
      <c r="W312" s="15"/>
    </row>
    <row r="313" spans="1:23">
      <c r="A313" s="106" t="s">
        <v>741</v>
      </c>
      <c r="B313" s="107"/>
      <c r="C313" s="108"/>
      <c r="D313" s="105"/>
      <c r="E313" s="102"/>
      <c r="F313" s="102"/>
      <c r="G313" s="104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W313" s="15"/>
    </row>
    <row r="314" spans="1:23">
      <c r="A314" s="106"/>
      <c r="B314" s="107"/>
      <c r="C314" s="108"/>
      <c r="W314" s="15"/>
    </row>
    <row r="315" s="146" customFormat="1" ht="17" customHeight="1" spans="1:35">
      <c r="A315" s="121">
        <f t="shared" ref="A315:A321" si="373">ROW()-3</f>
        <v>312</v>
      </c>
      <c r="B315" s="122" t="s">
        <v>124</v>
      </c>
      <c r="C315" s="152" t="s">
        <v>697</v>
      </c>
      <c r="D315" s="200" t="s">
        <v>698</v>
      </c>
      <c r="E315" s="126">
        <v>3920.55</v>
      </c>
      <c r="F315" s="126">
        <v>3920.55</v>
      </c>
      <c r="G315" s="126">
        <v>6241.75</v>
      </c>
      <c r="H315" s="126">
        <v>3920.55</v>
      </c>
      <c r="I315" s="133">
        <v>2200</v>
      </c>
      <c r="J315" s="125"/>
      <c r="K315" s="122">
        <f t="shared" ref="K315:K321" si="374">ROUND(E315*0.012,2)</f>
        <v>47.05</v>
      </c>
      <c r="L315" s="122">
        <f t="shared" ref="L315:L321" si="375">ROUND(F315*0.16,2)</f>
        <v>627.29</v>
      </c>
      <c r="M315" s="125">
        <f t="shared" ref="M315:M321" si="376">ROUND(G315*0.08,2)</f>
        <v>499.34</v>
      </c>
      <c r="N315" s="122">
        <f t="shared" ref="N315:N321" si="377">ROUND(H315*0.007,2)</f>
        <v>27.44</v>
      </c>
      <c r="O315" s="125">
        <f t="shared" ref="O315:O321" si="378">I315*5%</f>
        <v>110</v>
      </c>
      <c r="P315" s="125">
        <f t="shared" ref="P315:P321" si="379">J315*50%</f>
        <v>0</v>
      </c>
      <c r="Q315" s="125">
        <f t="shared" ref="Q315:Q321" si="380">SUM(K315:P315)</f>
        <v>1311.12</v>
      </c>
      <c r="R315" s="122">
        <f t="shared" ref="R315:R321" si="381">E315*0</f>
        <v>0</v>
      </c>
      <c r="S315" s="122">
        <f t="shared" ref="S315:S321" si="382">ROUND(F315*0.08,2)</f>
        <v>313.64</v>
      </c>
      <c r="T315" s="125">
        <f t="shared" ref="T315:T321" si="383">ROUND(G315*0.02,2)</f>
        <v>124.84</v>
      </c>
      <c r="U315" s="122">
        <f t="shared" ref="U315:U321" si="384">ROUND(H315*0.003,2)</f>
        <v>11.76</v>
      </c>
      <c r="V315" s="125">
        <f t="shared" ref="V315:V321" si="385">I315*5%</f>
        <v>110</v>
      </c>
      <c r="W315" s="125">
        <f t="shared" ref="W315:W321" si="386">J315*50%</f>
        <v>0</v>
      </c>
      <c r="X315" s="122">
        <f t="shared" ref="X315:X321" si="387">SUM(R315:W315)</f>
        <v>560.24</v>
      </c>
      <c r="Y315" s="122">
        <f t="shared" ref="Y315:Y321" si="388">Q315+X315</f>
        <v>1871.36</v>
      </c>
      <c r="Z315" s="142"/>
      <c r="AA315" s="143" t="s">
        <v>53</v>
      </c>
      <c r="AB315" s="144">
        <f t="shared" ref="AB315:AH315" si="389">K315+R315</f>
        <v>47.05</v>
      </c>
      <c r="AC315" s="144">
        <f t="shared" si="389"/>
        <v>940.93</v>
      </c>
      <c r="AD315" s="144">
        <f t="shared" si="389"/>
        <v>624.18</v>
      </c>
      <c r="AE315" s="144">
        <f t="shared" si="389"/>
        <v>39.2</v>
      </c>
      <c r="AF315" s="144">
        <f t="shared" si="389"/>
        <v>220</v>
      </c>
      <c r="AG315" s="144">
        <f t="shared" si="389"/>
        <v>0</v>
      </c>
      <c r="AH315" s="144">
        <f t="shared" si="389"/>
        <v>1871.36</v>
      </c>
      <c r="AI315" s="143" t="s">
        <v>35</v>
      </c>
    </row>
    <row r="316" s="21" customFormat="1" ht="19" customHeight="1" spans="1:36">
      <c r="A316" s="121">
        <f t="shared" si="373"/>
        <v>313</v>
      </c>
      <c r="B316" s="122" t="s">
        <v>342</v>
      </c>
      <c r="C316" s="152" t="s">
        <v>623</v>
      </c>
      <c r="D316" s="201" t="s">
        <v>624</v>
      </c>
      <c r="E316" s="126">
        <v>3920.55</v>
      </c>
      <c r="F316" s="126">
        <v>3920.55</v>
      </c>
      <c r="G316" s="126">
        <v>6241.75</v>
      </c>
      <c r="H316" s="126">
        <v>3920.55</v>
      </c>
      <c r="I316" s="133">
        <v>2200</v>
      </c>
      <c r="J316" s="125"/>
      <c r="K316" s="122">
        <f t="shared" si="374"/>
        <v>47.05</v>
      </c>
      <c r="L316" s="122">
        <f t="shared" si="375"/>
        <v>627.29</v>
      </c>
      <c r="M316" s="125">
        <f t="shared" si="376"/>
        <v>499.34</v>
      </c>
      <c r="N316" s="122">
        <f t="shared" si="377"/>
        <v>27.44</v>
      </c>
      <c r="O316" s="125">
        <f t="shared" si="378"/>
        <v>110</v>
      </c>
      <c r="P316" s="125">
        <f t="shared" si="379"/>
        <v>0</v>
      </c>
      <c r="Q316" s="125">
        <f t="shared" si="380"/>
        <v>1311.12</v>
      </c>
      <c r="R316" s="122">
        <f t="shared" si="381"/>
        <v>0</v>
      </c>
      <c r="S316" s="122">
        <f t="shared" si="382"/>
        <v>313.64</v>
      </c>
      <c r="T316" s="125">
        <f t="shared" si="383"/>
        <v>124.84</v>
      </c>
      <c r="U316" s="122">
        <f t="shared" si="384"/>
        <v>11.76</v>
      </c>
      <c r="V316" s="125">
        <f t="shared" si="385"/>
        <v>110</v>
      </c>
      <c r="W316" s="125">
        <f t="shared" si="386"/>
        <v>0</v>
      </c>
      <c r="X316" s="122">
        <f t="shared" si="387"/>
        <v>560.24</v>
      </c>
      <c r="Y316" s="122">
        <f t="shared" si="388"/>
        <v>1871.36</v>
      </c>
      <c r="Z316" s="142"/>
      <c r="AA316" s="143" t="s">
        <v>64</v>
      </c>
      <c r="AB316" s="144">
        <f t="shared" ref="AB316:AH316" si="390">K316+R316</f>
        <v>47.05</v>
      </c>
      <c r="AC316" s="144">
        <f t="shared" si="390"/>
        <v>940.93</v>
      </c>
      <c r="AD316" s="144">
        <f t="shared" si="390"/>
        <v>624.18</v>
      </c>
      <c r="AE316" s="144">
        <f t="shared" si="390"/>
        <v>39.2</v>
      </c>
      <c r="AF316" s="144">
        <f t="shared" si="390"/>
        <v>220</v>
      </c>
      <c r="AG316" s="144">
        <f t="shared" si="390"/>
        <v>0</v>
      </c>
      <c r="AH316" s="144">
        <f t="shared" si="390"/>
        <v>1871.36</v>
      </c>
      <c r="AI316" s="143" t="s">
        <v>33</v>
      </c>
      <c r="AJ316" s="146"/>
    </row>
    <row r="317" s="146" customFormat="1" ht="16" customHeight="1" spans="1:35">
      <c r="A317" s="121">
        <f t="shared" si="373"/>
        <v>314</v>
      </c>
      <c r="B317" s="122" t="s">
        <v>111</v>
      </c>
      <c r="C317" s="155" t="s">
        <v>399</v>
      </c>
      <c r="D317" s="156" t="s">
        <v>400</v>
      </c>
      <c r="E317" s="126">
        <v>3920.55</v>
      </c>
      <c r="F317" s="126">
        <v>3920.55</v>
      </c>
      <c r="G317" s="126">
        <v>6241.75</v>
      </c>
      <c r="H317" s="126">
        <v>3920.55</v>
      </c>
      <c r="I317" s="126">
        <v>2200</v>
      </c>
      <c r="J317" s="125"/>
      <c r="K317" s="122">
        <f t="shared" si="374"/>
        <v>47.05</v>
      </c>
      <c r="L317" s="122">
        <f t="shared" si="375"/>
        <v>627.29</v>
      </c>
      <c r="M317" s="125">
        <f t="shared" si="376"/>
        <v>499.34</v>
      </c>
      <c r="N317" s="122">
        <f t="shared" si="377"/>
        <v>27.44</v>
      </c>
      <c r="O317" s="125">
        <f t="shared" si="378"/>
        <v>110</v>
      </c>
      <c r="P317" s="125">
        <f t="shared" si="379"/>
        <v>0</v>
      </c>
      <c r="Q317" s="125">
        <f t="shared" si="380"/>
        <v>1311.12</v>
      </c>
      <c r="R317" s="122">
        <f t="shared" si="381"/>
        <v>0</v>
      </c>
      <c r="S317" s="122">
        <f t="shared" si="382"/>
        <v>313.64</v>
      </c>
      <c r="T317" s="125">
        <f t="shared" si="383"/>
        <v>124.84</v>
      </c>
      <c r="U317" s="122">
        <f t="shared" si="384"/>
        <v>11.76</v>
      </c>
      <c r="V317" s="125">
        <f t="shared" si="385"/>
        <v>110</v>
      </c>
      <c r="W317" s="125">
        <f t="shared" si="386"/>
        <v>0</v>
      </c>
      <c r="X317" s="122">
        <f t="shared" si="387"/>
        <v>560.24</v>
      </c>
      <c r="Y317" s="122">
        <f t="shared" si="388"/>
        <v>1871.36</v>
      </c>
      <c r="Z317" s="122"/>
      <c r="AA317" s="143" t="s">
        <v>63</v>
      </c>
      <c r="AB317" s="144">
        <f t="shared" ref="AB317:AH317" si="391">K317+R317</f>
        <v>47.05</v>
      </c>
      <c r="AC317" s="144">
        <f t="shared" si="391"/>
        <v>940.93</v>
      </c>
      <c r="AD317" s="144">
        <f t="shared" si="391"/>
        <v>624.18</v>
      </c>
      <c r="AE317" s="144">
        <f t="shared" si="391"/>
        <v>39.2</v>
      </c>
      <c r="AF317" s="144">
        <f t="shared" si="391"/>
        <v>220</v>
      </c>
      <c r="AG317" s="144">
        <f t="shared" si="391"/>
        <v>0</v>
      </c>
      <c r="AH317" s="144">
        <f t="shared" si="391"/>
        <v>1871.36</v>
      </c>
      <c r="AI317" s="143" t="s">
        <v>33</v>
      </c>
    </row>
    <row r="318" s="15" customFormat="1" ht="16" customHeight="1" spans="1:35">
      <c r="A318" s="33">
        <f t="shared" si="373"/>
        <v>315</v>
      </c>
      <c r="B318" s="34" t="s">
        <v>243</v>
      </c>
      <c r="C318" s="34" t="s">
        <v>375</v>
      </c>
      <c r="D318" s="36" t="s">
        <v>376</v>
      </c>
      <c r="E318" s="120">
        <v>3920.55</v>
      </c>
      <c r="F318" s="120">
        <v>3920.55</v>
      </c>
      <c r="G318" s="120">
        <v>6241.75</v>
      </c>
      <c r="H318" s="120">
        <v>3920.55</v>
      </c>
      <c r="I318" s="120">
        <v>2200</v>
      </c>
      <c r="J318" s="35"/>
      <c r="K318" s="34">
        <f t="shared" si="374"/>
        <v>47.05</v>
      </c>
      <c r="L318" s="34">
        <f t="shared" si="375"/>
        <v>627.29</v>
      </c>
      <c r="M318" s="35">
        <f t="shared" si="376"/>
        <v>499.34</v>
      </c>
      <c r="N318" s="34">
        <f t="shared" si="377"/>
        <v>27.44</v>
      </c>
      <c r="O318" s="35">
        <f t="shared" si="378"/>
        <v>110</v>
      </c>
      <c r="P318" s="35">
        <f t="shared" si="379"/>
        <v>0</v>
      </c>
      <c r="Q318" s="35">
        <f t="shared" si="380"/>
        <v>1311.12</v>
      </c>
      <c r="R318" s="34">
        <f t="shared" si="381"/>
        <v>0</v>
      </c>
      <c r="S318" s="34">
        <f t="shared" si="382"/>
        <v>313.64</v>
      </c>
      <c r="T318" s="35">
        <f t="shared" si="383"/>
        <v>124.84</v>
      </c>
      <c r="U318" s="34">
        <f t="shared" si="384"/>
        <v>11.76</v>
      </c>
      <c r="V318" s="35">
        <f t="shared" si="385"/>
        <v>110</v>
      </c>
      <c r="W318" s="35">
        <f t="shared" si="386"/>
        <v>0</v>
      </c>
      <c r="X318" s="34">
        <f t="shared" si="387"/>
        <v>560.24</v>
      </c>
      <c r="Y318" s="34">
        <f t="shared" si="388"/>
        <v>1871.36</v>
      </c>
      <c r="Z318" s="34"/>
      <c r="AA318" s="45" t="s">
        <v>65</v>
      </c>
      <c r="AB318" s="46">
        <f t="shared" ref="AB318:AH318" si="392">K318+R318</f>
        <v>47.05</v>
      </c>
      <c r="AC318" s="46">
        <f t="shared" si="392"/>
        <v>940.93</v>
      </c>
      <c r="AD318" s="46">
        <f t="shared" si="392"/>
        <v>624.18</v>
      </c>
      <c r="AE318" s="46">
        <f t="shared" si="392"/>
        <v>39.2</v>
      </c>
      <c r="AF318" s="46">
        <f t="shared" si="392"/>
        <v>220</v>
      </c>
      <c r="AG318" s="46">
        <f t="shared" si="392"/>
        <v>0</v>
      </c>
      <c r="AH318" s="46">
        <f t="shared" si="392"/>
        <v>1871.36</v>
      </c>
      <c r="AI318" s="45" t="s">
        <v>33</v>
      </c>
    </row>
    <row r="319" s="15" customFormat="1" ht="16" customHeight="1" spans="1:35">
      <c r="A319" s="33">
        <f t="shared" si="373"/>
        <v>316</v>
      </c>
      <c r="B319" s="34" t="s">
        <v>243</v>
      </c>
      <c r="C319" s="34" t="s">
        <v>347</v>
      </c>
      <c r="D319" s="36" t="s">
        <v>348</v>
      </c>
      <c r="E319" s="120">
        <v>3920.55</v>
      </c>
      <c r="F319" s="120">
        <v>3920.55</v>
      </c>
      <c r="G319" s="120">
        <v>6241.75</v>
      </c>
      <c r="H319" s="120">
        <v>3920.55</v>
      </c>
      <c r="I319" s="120">
        <v>2200</v>
      </c>
      <c r="J319" s="35"/>
      <c r="K319" s="34">
        <f t="shared" si="374"/>
        <v>47.05</v>
      </c>
      <c r="L319" s="34">
        <f t="shared" si="375"/>
        <v>627.29</v>
      </c>
      <c r="M319" s="35">
        <f t="shared" si="376"/>
        <v>499.34</v>
      </c>
      <c r="N319" s="34">
        <f t="shared" si="377"/>
        <v>27.44</v>
      </c>
      <c r="O319" s="35">
        <f t="shared" si="378"/>
        <v>110</v>
      </c>
      <c r="P319" s="35">
        <f t="shared" si="379"/>
        <v>0</v>
      </c>
      <c r="Q319" s="35">
        <f t="shared" si="380"/>
        <v>1311.12</v>
      </c>
      <c r="R319" s="34">
        <f t="shared" si="381"/>
        <v>0</v>
      </c>
      <c r="S319" s="34">
        <f t="shared" si="382"/>
        <v>313.64</v>
      </c>
      <c r="T319" s="35">
        <f t="shared" si="383"/>
        <v>124.84</v>
      </c>
      <c r="U319" s="34">
        <f t="shared" si="384"/>
        <v>11.76</v>
      </c>
      <c r="V319" s="35">
        <f t="shared" si="385"/>
        <v>110</v>
      </c>
      <c r="W319" s="35">
        <f t="shared" si="386"/>
        <v>0</v>
      </c>
      <c r="X319" s="34">
        <f t="shared" si="387"/>
        <v>560.24</v>
      </c>
      <c r="Y319" s="34">
        <f t="shared" si="388"/>
        <v>1871.36</v>
      </c>
      <c r="Z319" s="34"/>
      <c r="AA319" s="45" t="s">
        <v>65</v>
      </c>
      <c r="AB319" s="46">
        <f t="shared" ref="AB319:AH319" si="393">K319+R319</f>
        <v>47.05</v>
      </c>
      <c r="AC319" s="46">
        <f t="shared" si="393"/>
        <v>940.93</v>
      </c>
      <c r="AD319" s="46">
        <f t="shared" si="393"/>
        <v>624.18</v>
      </c>
      <c r="AE319" s="46">
        <f t="shared" si="393"/>
        <v>39.2</v>
      </c>
      <c r="AF319" s="46">
        <f t="shared" si="393"/>
        <v>220</v>
      </c>
      <c r="AG319" s="46">
        <f t="shared" si="393"/>
        <v>0</v>
      </c>
      <c r="AH319" s="46">
        <f t="shared" si="393"/>
        <v>1871.36</v>
      </c>
      <c r="AI319" s="45" t="s">
        <v>33</v>
      </c>
    </row>
    <row r="320" s="15" customFormat="1" ht="16" customHeight="1" spans="1:35">
      <c r="A320" s="33">
        <f t="shared" si="373"/>
        <v>317</v>
      </c>
      <c r="B320" s="34" t="s">
        <v>243</v>
      </c>
      <c r="C320" s="34" t="s">
        <v>361</v>
      </c>
      <c r="D320" s="36" t="s">
        <v>362</v>
      </c>
      <c r="E320" s="120">
        <v>3920.55</v>
      </c>
      <c r="F320" s="120">
        <v>3920.55</v>
      </c>
      <c r="G320" s="120">
        <v>6241.75</v>
      </c>
      <c r="H320" s="120">
        <v>3920.55</v>
      </c>
      <c r="I320" s="120">
        <v>2200</v>
      </c>
      <c r="J320" s="35"/>
      <c r="K320" s="34">
        <f t="shared" si="374"/>
        <v>47.05</v>
      </c>
      <c r="L320" s="34">
        <f t="shared" si="375"/>
        <v>627.29</v>
      </c>
      <c r="M320" s="35">
        <f t="shared" si="376"/>
        <v>499.34</v>
      </c>
      <c r="N320" s="34">
        <f t="shared" si="377"/>
        <v>27.44</v>
      </c>
      <c r="O320" s="35">
        <f t="shared" si="378"/>
        <v>110</v>
      </c>
      <c r="P320" s="35">
        <f t="shared" si="379"/>
        <v>0</v>
      </c>
      <c r="Q320" s="35">
        <f t="shared" si="380"/>
        <v>1311.12</v>
      </c>
      <c r="R320" s="34">
        <f t="shared" si="381"/>
        <v>0</v>
      </c>
      <c r="S320" s="34">
        <f t="shared" si="382"/>
        <v>313.64</v>
      </c>
      <c r="T320" s="35">
        <f t="shared" si="383"/>
        <v>124.84</v>
      </c>
      <c r="U320" s="34">
        <f t="shared" si="384"/>
        <v>11.76</v>
      </c>
      <c r="V320" s="35">
        <f t="shared" si="385"/>
        <v>110</v>
      </c>
      <c r="W320" s="35">
        <f t="shared" si="386"/>
        <v>0</v>
      </c>
      <c r="X320" s="34">
        <f t="shared" si="387"/>
        <v>560.24</v>
      </c>
      <c r="Y320" s="34">
        <f t="shared" si="388"/>
        <v>1871.36</v>
      </c>
      <c r="Z320" s="34"/>
      <c r="AA320" s="45" t="s">
        <v>65</v>
      </c>
      <c r="AB320" s="46">
        <f t="shared" ref="AB320:AH320" si="394">K320+R320</f>
        <v>47.05</v>
      </c>
      <c r="AC320" s="46">
        <f t="shared" si="394"/>
        <v>940.93</v>
      </c>
      <c r="AD320" s="46">
        <f t="shared" si="394"/>
        <v>624.18</v>
      </c>
      <c r="AE320" s="46">
        <f t="shared" si="394"/>
        <v>39.2</v>
      </c>
      <c r="AF320" s="46">
        <f t="shared" si="394"/>
        <v>220</v>
      </c>
      <c r="AG320" s="46">
        <f t="shared" si="394"/>
        <v>0</v>
      </c>
      <c r="AH320" s="46">
        <f t="shared" si="394"/>
        <v>1871.36</v>
      </c>
      <c r="AI320" s="45" t="s">
        <v>33</v>
      </c>
    </row>
    <row r="321" s="21" customFormat="1" ht="19" customHeight="1" spans="1:36">
      <c r="A321" s="121">
        <f t="shared" si="373"/>
        <v>318</v>
      </c>
      <c r="B321" s="122" t="s">
        <v>105</v>
      </c>
      <c r="C321" s="123" t="s">
        <v>649</v>
      </c>
      <c r="D321" s="124" t="s">
        <v>650</v>
      </c>
      <c r="E321" s="125">
        <v>0</v>
      </c>
      <c r="F321" s="125">
        <v>0</v>
      </c>
      <c r="G321" s="126">
        <v>6241.75</v>
      </c>
      <c r="H321" s="125">
        <v>0</v>
      </c>
      <c r="I321" s="133">
        <v>2200</v>
      </c>
      <c r="J321" s="125"/>
      <c r="K321" s="122">
        <f t="shared" si="374"/>
        <v>0</v>
      </c>
      <c r="L321" s="122">
        <f t="shared" si="375"/>
        <v>0</v>
      </c>
      <c r="M321" s="125">
        <f t="shared" si="376"/>
        <v>499.34</v>
      </c>
      <c r="N321" s="122">
        <f t="shared" si="377"/>
        <v>0</v>
      </c>
      <c r="O321" s="125">
        <f t="shared" si="378"/>
        <v>110</v>
      </c>
      <c r="P321" s="125">
        <f t="shared" si="379"/>
        <v>0</v>
      </c>
      <c r="Q321" s="125">
        <f t="shared" si="380"/>
        <v>609.34</v>
      </c>
      <c r="R321" s="122">
        <f t="shared" si="381"/>
        <v>0</v>
      </c>
      <c r="S321" s="122">
        <f t="shared" si="382"/>
        <v>0</v>
      </c>
      <c r="T321" s="125">
        <f t="shared" si="383"/>
        <v>124.84</v>
      </c>
      <c r="U321" s="122">
        <f t="shared" si="384"/>
        <v>0</v>
      </c>
      <c r="V321" s="125">
        <f t="shared" si="385"/>
        <v>110</v>
      </c>
      <c r="W321" s="125">
        <f t="shared" si="386"/>
        <v>0</v>
      </c>
      <c r="X321" s="122">
        <f t="shared" si="387"/>
        <v>234.84</v>
      </c>
      <c r="Y321" s="122">
        <f t="shared" si="388"/>
        <v>844.18</v>
      </c>
      <c r="Z321" s="142"/>
      <c r="AA321" s="143" t="s">
        <v>57</v>
      </c>
      <c r="AB321" s="144">
        <f t="shared" ref="AB321:AH321" si="395">K321+R321</f>
        <v>0</v>
      </c>
      <c r="AC321" s="144">
        <f t="shared" si="395"/>
        <v>0</v>
      </c>
      <c r="AD321" s="144">
        <f t="shared" si="395"/>
        <v>624.18</v>
      </c>
      <c r="AE321" s="144">
        <f t="shared" si="395"/>
        <v>0</v>
      </c>
      <c r="AF321" s="144">
        <f t="shared" si="395"/>
        <v>220</v>
      </c>
      <c r="AG321" s="144">
        <f t="shared" si="395"/>
        <v>0</v>
      </c>
      <c r="AH321" s="144">
        <f t="shared" si="395"/>
        <v>844.18</v>
      </c>
      <c r="AI321" s="143" t="s">
        <v>33</v>
      </c>
      <c r="AJ321" s="146"/>
    </row>
    <row r="322" spans="4:35">
      <c r="D322" s="22"/>
      <c r="W322" s="15"/>
      <c r="AH322" s="25"/>
      <c r="AI322"/>
    </row>
    <row r="323" spans="4:35">
      <c r="D323" s="22"/>
      <c r="W323" s="15"/>
      <c r="AH323" s="25"/>
      <c r="AI323"/>
    </row>
    <row r="324" spans="4:35">
      <c r="D324" s="22"/>
      <c r="W324" s="15"/>
      <c r="AH324" s="25"/>
      <c r="AI324"/>
    </row>
    <row r="325" spans="4:35">
      <c r="D325" s="22"/>
      <c r="W325" s="15"/>
      <c r="AH325" s="25"/>
      <c r="AI325"/>
    </row>
    <row r="326" spans="4:35">
      <c r="D326" s="22"/>
      <c r="W326" s="15"/>
      <c r="AH326" s="25"/>
      <c r="AI326"/>
    </row>
    <row r="327" spans="4:35">
      <c r="D327" s="22"/>
      <c r="W327" s="15"/>
      <c r="AH327" s="25"/>
      <c r="AI327"/>
    </row>
    <row r="328" spans="4:35">
      <c r="D328" s="22"/>
      <c r="W328" s="15"/>
      <c r="AH328" s="25"/>
      <c r="AI328"/>
    </row>
    <row r="329" spans="4:35">
      <c r="D329" s="22"/>
      <c r="W329" s="15"/>
      <c r="AH329" s="25"/>
      <c r="AI329"/>
    </row>
    <row r="330" spans="4:35">
      <c r="D330" s="22"/>
      <c r="W330" s="15"/>
      <c r="AH330" s="25"/>
      <c r="AI330"/>
    </row>
  </sheetData>
  <sheetProtection algorithmName="SHA-512" hashValue="FzwlSFbSFnC1oVxPHJsutEZxw57xDULvsDBU2yi8Xry/ANRBr9G0K5GdwSs8XMOEjDxtrlUkENqnUvsFZ1Totw==" saltValue="Qwp9pCur3w3jHUdCK0lCYQ==" spinCount="100000" sheet="1" sort="0" autoFilter="0" pivotTables="0" objects="1"/>
  <autoFilter xmlns:etc="http://www.wps.cn/officeDocument/2017/etCustomData" ref="A3:AI295" etc:filterBottomFollowUsedRange="0">
    <sortState ref="A3:AI295">
      <sortCondition ref="A3:A304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296:B296"/>
    <mergeCell ref="C296:D296"/>
    <mergeCell ref="A297:B297"/>
    <mergeCell ref="C297:D297"/>
    <mergeCell ref="E297:F297"/>
    <mergeCell ref="G297:H297"/>
    <mergeCell ref="A298:B298"/>
    <mergeCell ref="C298:D298"/>
    <mergeCell ref="E298:F298"/>
    <mergeCell ref="G298:H298"/>
    <mergeCell ref="A299:B299"/>
    <mergeCell ref="C299:D299"/>
    <mergeCell ref="E299:F299"/>
    <mergeCell ref="G299:H299"/>
    <mergeCell ref="A300:B300"/>
    <mergeCell ref="C300:D300"/>
    <mergeCell ref="E300:F300"/>
    <mergeCell ref="G300:H300"/>
    <mergeCell ref="A301:B301"/>
    <mergeCell ref="C301:D301"/>
    <mergeCell ref="E301:F301"/>
    <mergeCell ref="G301:H301"/>
    <mergeCell ref="A302:B302"/>
    <mergeCell ref="C302:D302"/>
    <mergeCell ref="E302:F302"/>
    <mergeCell ref="G302:H302"/>
    <mergeCell ref="A303:B303"/>
    <mergeCell ref="C303:D303"/>
    <mergeCell ref="E303:F303"/>
    <mergeCell ref="G303:H303"/>
    <mergeCell ref="A304:B304"/>
    <mergeCell ref="C304:D304"/>
    <mergeCell ref="E304:F304"/>
    <mergeCell ref="G304:H304"/>
    <mergeCell ref="A2:A3"/>
    <mergeCell ref="B2:B3"/>
    <mergeCell ref="C2:C3"/>
    <mergeCell ref="D2:D3"/>
    <mergeCell ref="A305:AF309"/>
    <mergeCell ref="A313:C314"/>
  </mergeCells>
  <conditionalFormatting sqref="D73">
    <cfRule type="duplicateValues" dxfId="187" priority="212"/>
  </conditionalFormatting>
  <conditionalFormatting sqref="C184">
    <cfRule type="duplicateValues" dxfId="188" priority="609"/>
  </conditionalFormatting>
  <conditionalFormatting sqref="C185">
    <cfRule type="duplicateValues" dxfId="188" priority="608"/>
  </conditionalFormatting>
  <conditionalFormatting sqref="C194">
    <cfRule type="duplicateValues" dxfId="188" priority="601"/>
  </conditionalFormatting>
  <conditionalFormatting sqref="C195">
    <cfRule type="duplicateValues" dxfId="188" priority="602"/>
  </conditionalFormatting>
  <conditionalFormatting sqref="C196">
    <cfRule type="duplicateValues" dxfId="188" priority="600"/>
  </conditionalFormatting>
  <conditionalFormatting sqref="C203">
    <cfRule type="duplicateValues" dxfId="187" priority="588"/>
    <cfRule type="duplicateValues" dxfId="187" priority="589"/>
    <cfRule type="duplicateValues" dxfId="187" priority="590"/>
    <cfRule type="duplicateValues" dxfId="187" priority="591"/>
    <cfRule type="duplicateValues" dxfId="187" priority="592"/>
    <cfRule type="duplicateValues" dxfId="187" priority="593"/>
    <cfRule type="duplicateValues" dxfId="187" priority="594"/>
    <cfRule type="duplicateValues" dxfId="187" priority="595"/>
    <cfRule type="duplicateValues" dxfId="188" priority="596"/>
  </conditionalFormatting>
  <conditionalFormatting sqref="C204">
    <cfRule type="duplicateValues" dxfId="187" priority="579"/>
    <cfRule type="duplicateValues" dxfId="187" priority="580"/>
    <cfRule type="duplicateValues" dxfId="187" priority="581"/>
    <cfRule type="duplicateValues" dxfId="187" priority="582"/>
    <cfRule type="duplicateValues" dxfId="187" priority="583"/>
    <cfRule type="duplicateValues" dxfId="187" priority="584"/>
    <cfRule type="duplicateValues" dxfId="187" priority="585"/>
    <cfRule type="duplicateValues" dxfId="187" priority="586"/>
    <cfRule type="duplicateValues" dxfId="188" priority="587"/>
  </conditionalFormatting>
  <conditionalFormatting sqref="C207">
    <cfRule type="duplicateValues" dxfId="187" priority="563"/>
  </conditionalFormatting>
  <conditionalFormatting sqref="C208">
    <cfRule type="duplicateValues" dxfId="187" priority="565"/>
    <cfRule type="duplicateValues" dxfId="187" priority="571"/>
  </conditionalFormatting>
  <conditionalFormatting sqref="D208">
    <cfRule type="duplicateValues" dxfId="187" priority="570"/>
  </conditionalFormatting>
  <conditionalFormatting sqref="C209">
    <cfRule type="duplicateValues" dxfId="187" priority="562"/>
  </conditionalFormatting>
  <conditionalFormatting sqref="D209">
    <cfRule type="duplicateValues" dxfId="187" priority="561"/>
  </conditionalFormatting>
  <conditionalFormatting sqref="D210">
    <cfRule type="duplicateValues" dxfId="187" priority="554"/>
    <cfRule type="duplicateValues" dxfId="187" priority="555"/>
    <cfRule type="duplicateValues" dxfId="187" priority="556"/>
  </conditionalFormatting>
  <conditionalFormatting sqref="C214">
    <cfRule type="duplicateValues" dxfId="187" priority="547"/>
    <cfRule type="duplicateValues" dxfId="187" priority="548"/>
    <cfRule type="duplicateValues" dxfId="187" priority="549"/>
    <cfRule type="duplicateValues" dxfId="187" priority="550"/>
    <cfRule type="duplicateValues" dxfId="187" priority="551"/>
  </conditionalFormatting>
  <conditionalFormatting sqref="C221">
    <cfRule type="duplicateValues" dxfId="187" priority="477"/>
    <cfRule type="duplicateValues" dxfId="187" priority="478"/>
    <cfRule type="duplicateValues" dxfId="187" priority="479"/>
    <cfRule type="duplicateValues" dxfId="187" priority="480"/>
    <cfRule type="duplicateValues" dxfId="187" priority="481"/>
    <cfRule type="duplicateValues" dxfId="187" priority="482"/>
    <cfRule type="duplicateValues" dxfId="187" priority="483"/>
    <cfRule type="duplicateValues" dxfId="187" priority="484"/>
    <cfRule type="duplicateValues" dxfId="187" priority="485"/>
    <cfRule type="duplicateValues" dxfId="187" priority="486"/>
    <cfRule type="duplicateValues" dxfId="187" priority="487"/>
    <cfRule type="duplicateValues" dxfId="187" priority="488"/>
    <cfRule type="duplicateValues" dxfId="187" priority="489"/>
    <cfRule type="duplicateValues" dxfId="187" priority="490"/>
    <cfRule type="duplicateValues" dxfId="187" priority="491"/>
    <cfRule type="duplicateValues" dxfId="187" priority="492"/>
    <cfRule type="duplicateValues" dxfId="187" priority="493"/>
    <cfRule type="duplicateValues" dxfId="187" priority="494"/>
    <cfRule type="duplicateValues" dxfId="187" priority="495"/>
    <cfRule type="duplicateValues" dxfId="187" priority="496"/>
    <cfRule type="duplicateValues" dxfId="187" priority="497"/>
    <cfRule type="duplicateValues" dxfId="187" priority="498"/>
    <cfRule type="duplicateValues" dxfId="187" priority="499"/>
    <cfRule type="duplicateValues" dxfId="187" priority="500"/>
    <cfRule type="duplicateValues" dxfId="187" priority="501"/>
    <cfRule type="duplicateValues" dxfId="187" priority="502"/>
    <cfRule type="duplicateValues" dxfId="187" priority="503"/>
    <cfRule type="duplicateValues" dxfId="187" priority="504"/>
    <cfRule type="duplicateValues" dxfId="187" priority="505"/>
    <cfRule type="duplicateValues" dxfId="187" priority="506"/>
  </conditionalFormatting>
  <conditionalFormatting sqref="C222">
    <cfRule type="duplicateValues" dxfId="187" priority="219"/>
    <cfRule type="duplicateValues" dxfId="187" priority="220"/>
    <cfRule type="duplicateValues" dxfId="187" priority="221"/>
    <cfRule type="duplicateValues" dxfId="187" priority="222"/>
    <cfRule type="duplicateValues" dxfId="187" priority="223"/>
    <cfRule type="duplicateValues" dxfId="187" priority="224"/>
    <cfRule type="duplicateValues" dxfId="187" priority="225"/>
    <cfRule type="duplicateValues" dxfId="187" priority="226"/>
    <cfRule type="duplicateValues" dxfId="187" priority="227"/>
    <cfRule type="duplicateValues" dxfId="187" priority="228"/>
    <cfRule type="duplicateValues" dxfId="187" priority="229"/>
    <cfRule type="duplicateValues" dxfId="187" priority="230"/>
    <cfRule type="duplicateValues" dxfId="187" priority="231"/>
    <cfRule type="duplicateValues" dxfId="187" priority="232"/>
    <cfRule type="duplicateValues" dxfId="187" priority="233"/>
    <cfRule type="duplicateValues" dxfId="187" priority="234"/>
    <cfRule type="duplicateValues" dxfId="187" priority="235"/>
    <cfRule type="duplicateValues" dxfId="187" priority="236"/>
    <cfRule type="duplicateValues" dxfId="187" priority="237"/>
    <cfRule type="duplicateValues" dxfId="187" priority="238"/>
    <cfRule type="duplicateValues" dxfId="187" priority="239"/>
    <cfRule type="duplicateValues" dxfId="187" priority="240"/>
    <cfRule type="duplicateValues" dxfId="187" priority="241"/>
    <cfRule type="duplicateValues" dxfId="187" priority="242"/>
    <cfRule type="duplicateValues" dxfId="187" priority="243"/>
    <cfRule type="duplicateValues" dxfId="187" priority="244"/>
    <cfRule type="duplicateValues" dxfId="187" priority="245"/>
    <cfRule type="duplicateValues" dxfId="187" priority="246"/>
    <cfRule type="duplicateValues" dxfId="187" priority="247"/>
    <cfRule type="duplicateValues" dxfId="187" priority="248"/>
    <cfRule type="duplicateValues" dxfId="187" priority="249"/>
    <cfRule type="duplicateValues" dxfId="187" priority="250"/>
    <cfRule type="duplicateValues" dxfId="187" priority="251"/>
    <cfRule type="duplicateValues" dxfId="187" priority="252"/>
    <cfRule type="duplicateValues" dxfId="187" priority="253"/>
    <cfRule type="duplicateValues" dxfId="187" priority="254"/>
    <cfRule type="duplicateValues" dxfId="187" priority="255"/>
    <cfRule type="duplicateValues" dxfId="187" priority="256"/>
    <cfRule type="duplicateValues" dxfId="187" priority="257"/>
    <cfRule type="duplicateValues" dxfId="187" priority="258"/>
    <cfRule type="duplicateValues" dxfId="187" priority="259"/>
    <cfRule type="duplicateValues" dxfId="187" priority="260"/>
    <cfRule type="duplicateValues" dxfId="187" priority="261"/>
    <cfRule type="duplicateValues" dxfId="187" priority="262"/>
    <cfRule type="duplicateValues" dxfId="187" priority="263"/>
    <cfRule type="duplicateValues" dxfId="187" priority="264"/>
    <cfRule type="duplicateValues" dxfId="187" priority="265"/>
    <cfRule type="duplicateValues" dxfId="187" priority="266"/>
    <cfRule type="duplicateValues" dxfId="187" priority="267"/>
    <cfRule type="duplicateValues" dxfId="187" priority="268"/>
    <cfRule type="duplicateValues" dxfId="187" priority="269"/>
  </conditionalFormatting>
  <conditionalFormatting sqref="C226">
    <cfRule type="duplicateValues" dxfId="187" priority="373"/>
    <cfRule type="duplicateValues" dxfId="187" priority="375"/>
    <cfRule type="duplicateValues" dxfId="187" priority="377"/>
    <cfRule type="duplicateValues" dxfId="187" priority="379"/>
    <cfRule type="duplicateValues" dxfId="187" priority="381"/>
    <cfRule type="duplicateValues" dxfId="187" priority="383"/>
    <cfRule type="duplicateValues" dxfId="187" priority="385"/>
    <cfRule type="duplicateValues" dxfId="187" priority="387"/>
    <cfRule type="duplicateValues" dxfId="187" priority="389"/>
    <cfRule type="duplicateValues" dxfId="187" priority="391"/>
    <cfRule type="duplicateValues" dxfId="187" priority="393"/>
    <cfRule type="duplicateValues" dxfId="187" priority="395"/>
    <cfRule type="duplicateValues" dxfId="187" priority="397"/>
    <cfRule type="duplicateValues" dxfId="187" priority="399"/>
    <cfRule type="duplicateValues" dxfId="187" priority="401"/>
    <cfRule type="duplicateValues" dxfId="187" priority="403"/>
    <cfRule type="duplicateValues" dxfId="187" priority="405"/>
    <cfRule type="duplicateValues" dxfId="187" priority="407"/>
    <cfRule type="duplicateValues" dxfId="187" priority="409"/>
    <cfRule type="duplicateValues" dxfId="187" priority="411"/>
    <cfRule type="duplicateValues" dxfId="187" priority="413"/>
    <cfRule type="duplicateValues" dxfId="187" priority="415"/>
    <cfRule type="duplicateValues" dxfId="187" priority="417"/>
    <cfRule type="duplicateValues" dxfId="187" priority="419"/>
    <cfRule type="duplicateValues" dxfId="187" priority="421"/>
    <cfRule type="duplicateValues" dxfId="187" priority="423"/>
    <cfRule type="duplicateValues" dxfId="187" priority="425"/>
    <cfRule type="duplicateValues" dxfId="187" priority="427"/>
    <cfRule type="duplicateValues" dxfId="187" priority="429"/>
    <cfRule type="duplicateValues" dxfId="187" priority="431"/>
    <cfRule type="duplicateValues" dxfId="187" priority="433"/>
    <cfRule type="duplicateValues" dxfId="187" priority="435"/>
    <cfRule type="duplicateValues" dxfId="187" priority="437"/>
    <cfRule type="duplicateValues" dxfId="187" priority="439"/>
    <cfRule type="duplicateValues" dxfId="187" priority="441"/>
    <cfRule type="duplicateValues" dxfId="187" priority="443"/>
    <cfRule type="duplicateValues" dxfId="187" priority="445"/>
    <cfRule type="duplicateValues" dxfId="187" priority="447"/>
    <cfRule type="duplicateValues" dxfId="187" priority="449"/>
    <cfRule type="duplicateValues" dxfId="187" priority="451"/>
    <cfRule type="duplicateValues" dxfId="187" priority="453"/>
    <cfRule type="duplicateValues" dxfId="187" priority="455"/>
    <cfRule type="duplicateValues" dxfId="187" priority="457"/>
    <cfRule type="duplicateValues" dxfId="187" priority="459"/>
    <cfRule type="duplicateValues" dxfId="187" priority="461"/>
    <cfRule type="duplicateValues" dxfId="187" priority="463"/>
    <cfRule type="duplicateValues" dxfId="187" priority="465"/>
    <cfRule type="duplicateValues" dxfId="187" priority="467"/>
    <cfRule type="duplicateValues" dxfId="187" priority="469"/>
    <cfRule type="duplicateValues" dxfId="187" priority="471"/>
    <cfRule type="duplicateValues" dxfId="187" priority="473"/>
  </conditionalFormatting>
  <conditionalFormatting sqref="C229">
    <cfRule type="duplicateValues" dxfId="187" priority="270"/>
    <cfRule type="duplicateValues" dxfId="187" priority="272"/>
    <cfRule type="duplicateValues" dxfId="187" priority="274"/>
    <cfRule type="duplicateValues" dxfId="187" priority="276"/>
    <cfRule type="duplicateValues" dxfId="187" priority="278"/>
    <cfRule type="duplicateValues" dxfId="187" priority="280"/>
    <cfRule type="duplicateValues" dxfId="187" priority="282"/>
    <cfRule type="duplicateValues" dxfId="187" priority="284"/>
    <cfRule type="duplicateValues" dxfId="187" priority="286"/>
    <cfRule type="duplicateValues" dxfId="187" priority="288"/>
    <cfRule type="duplicateValues" dxfId="187" priority="290"/>
    <cfRule type="duplicateValues" dxfId="187" priority="292"/>
    <cfRule type="duplicateValues" dxfId="187" priority="294"/>
    <cfRule type="duplicateValues" dxfId="187" priority="296"/>
    <cfRule type="duplicateValues" dxfId="187" priority="298"/>
    <cfRule type="duplicateValues" dxfId="187" priority="300"/>
    <cfRule type="duplicateValues" dxfId="187" priority="302"/>
    <cfRule type="duplicateValues" dxfId="187" priority="304"/>
    <cfRule type="duplicateValues" dxfId="187" priority="306"/>
    <cfRule type="duplicateValues" dxfId="187" priority="308"/>
    <cfRule type="duplicateValues" dxfId="187" priority="310"/>
    <cfRule type="duplicateValues" dxfId="187" priority="312"/>
    <cfRule type="duplicateValues" dxfId="187" priority="314"/>
    <cfRule type="duplicateValues" dxfId="187" priority="316"/>
    <cfRule type="duplicateValues" dxfId="187" priority="318"/>
    <cfRule type="duplicateValues" dxfId="187" priority="320"/>
    <cfRule type="duplicateValues" dxfId="187" priority="322"/>
    <cfRule type="duplicateValues" dxfId="187" priority="324"/>
    <cfRule type="duplicateValues" dxfId="187" priority="326"/>
    <cfRule type="duplicateValues" dxfId="187" priority="328"/>
    <cfRule type="duplicateValues" dxfId="187" priority="330"/>
    <cfRule type="duplicateValues" dxfId="187" priority="332"/>
    <cfRule type="duplicateValues" dxfId="187" priority="334"/>
    <cfRule type="duplicateValues" dxfId="187" priority="336"/>
    <cfRule type="duplicateValues" dxfId="187" priority="338"/>
    <cfRule type="duplicateValues" dxfId="187" priority="340"/>
    <cfRule type="duplicateValues" dxfId="187" priority="342"/>
    <cfRule type="duplicateValues" dxfId="187" priority="344"/>
    <cfRule type="duplicateValues" dxfId="187" priority="346"/>
    <cfRule type="duplicateValues" dxfId="187" priority="348"/>
    <cfRule type="duplicateValues" dxfId="187" priority="350"/>
    <cfRule type="duplicateValues" dxfId="187" priority="352"/>
    <cfRule type="duplicateValues" dxfId="187" priority="354"/>
    <cfRule type="duplicateValues" dxfId="187" priority="356"/>
    <cfRule type="duplicateValues" dxfId="187" priority="358"/>
    <cfRule type="duplicateValues" dxfId="187" priority="360"/>
    <cfRule type="duplicateValues" dxfId="187" priority="362"/>
    <cfRule type="duplicateValues" dxfId="187" priority="364"/>
    <cfRule type="duplicateValues" dxfId="187" priority="366"/>
    <cfRule type="duplicateValues" dxfId="187" priority="368"/>
    <cfRule type="duplicateValues" dxfId="187" priority="370"/>
  </conditionalFormatting>
  <conditionalFormatting sqref="C245">
    <cfRule type="duplicateValues" dxfId="187" priority="194"/>
    <cfRule type="duplicateValues" dxfId="187" priority="195"/>
  </conditionalFormatting>
  <conditionalFormatting sqref="C246">
    <cfRule type="duplicateValues" dxfId="187" priority="193"/>
  </conditionalFormatting>
  <conditionalFormatting sqref="D258">
    <cfRule type="duplicateValues" dxfId="187" priority="129"/>
  </conditionalFormatting>
  <conditionalFormatting sqref="C259">
    <cfRule type="duplicateValues" dxfId="187" priority="130"/>
    <cfRule type="duplicateValues" dxfId="187" priority="131"/>
    <cfRule type="duplicateValues" dxfId="187" priority="132"/>
    <cfRule type="duplicateValues" dxfId="187" priority="133"/>
    <cfRule type="duplicateValues" dxfId="187" priority="134"/>
    <cfRule type="duplicateValues" dxfId="187" priority="135"/>
    <cfRule type="duplicateValues" dxfId="187" priority="136"/>
    <cfRule type="duplicateValues" dxfId="187" priority="137"/>
    <cfRule type="duplicateValues" dxfId="187" priority="138"/>
    <cfRule type="duplicateValues" dxfId="187" priority="139"/>
    <cfRule type="duplicateValues" dxfId="187" priority="140"/>
    <cfRule type="duplicateValues" dxfId="187" priority="141"/>
    <cfRule type="duplicateValues" dxfId="187" priority="142"/>
    <cfRule type="duplicateValues" dxfId="187" priority="143"/>
    <cfRule type="duplicateValues" dxfId="187" priority="144"/>
    <cfRule type="duplicateValues" dxfId="187" priority="145"/>
    <cfRule type="duplicateValues" dxfId="187" priority="146"/>
    <cfRule type="duplicateValues" dxfId="187" priority="147"/>
    <cfRule type="duplicateValues" dxfId="187" priority="148"/>
    <cfRule type="duplicateValues" dxfId="187" priority="149"/>
    <cfRule type="duplicateValues" dxfId="187" priority="150"/>
    <cfRule type="duplicateValues" dxfId="187" priority="151"/>
    <cfRule type="duplicateValues" dxfId="187" priority="152"/>
    <cfRule type="duplicateValues" dxfId="187" priority="153"/>
    <cfRule type="duplicateValues" dxfId="187" priority="154"/>
    <cfRule type="duplicateValues" dxfId="187" priority="155"/>
    <cfRule type="duplicateValues" dxfId="187" priority="156"/>
    <cfRule type="duplicateValues" dxfId="187" priority="157"/>
    <cfRule type="duplicateValues" dxfId="187" priority="158"/>
    <cfRule type="duplicateValues" dxfId="187" priority="159"/>
    <cfRule type="duplicateValues" dxfId="187" priority="160"/>
    <cfRule type="duplicateValues" dxfId="187" priority="161"/>
    <cfRule type="duplicateValues" dxfId="187" priority="162"/>
    <cfRule type="duplicateValues" dxfId="187" priority="163"/>
    <cfRule type="duplicateValues" dxfId="187" priority="164"/>
    <cfRule type="duplicateValues" dxfId="187" priority="165"/>
    <cfRule type="duplicateValues" dxfId="187" priority="166"/>
    <cfRule type="duplicateValues" dxfId="187" priority="167"/>
    <cfRule type="duplicateValues" dxfId="187" priority="168"/>
    <cfRule type="duplicateValues" dxfId="187" priority="169"/>
    <cfRule type="duplicateValues" dxfId="187" priority="170"/>
    <cfRule type="duplicateValues" dxfId="187" priority="171"/>
    <cfRule type="duplicateValues" dxfId="187" priority="172"/>
    <cfRule type="duplicateValues" dxfId="187" priority="173"/>
    <cfRule type="duplicateValues" dxfId="187" priority="174"/>
    <cfRule type="duplicateValues" dxfId="187" priority="175"/>
    <cfRule type="duplicateValues" dxfId="187" priority="176"/>
    <cfRule type="duplicateValues" dxfId="187" priority="177"/>
    <cfRule type="duplicateValues" dxfId="187" priority="178"/>
    <cfRule type="duplicateValues" dxfId="187" priority="179"/>
    <cfRule type="duplicateValues" dxfId="187" priority="180"/>
  </conditionalFormatting>
  <conditionalFormatting sqref="D259">
    <cfRule type="duplicateValues" dxfId="187" priority="128"/>
  </conditionalFormatting>
  <conditionalFormatting sqref="C263">
    <cfRule type="duplicateValues" dxfId="187" priority="126"/>
    <cfRule type="duplicateValues" dxfId="187" priority="127"/>
  </conditionalFormatting>
  <conditionalFormatting sqref="C278">
    <cfRule type="duplicateValues" dxfId="187" priority="106"/>
    <cfRule type="duplicateValues" dxfId="187" priority="107"/>
    <cfRule type="duplicateValues" dxfId="187" priority="108"/>
    <cfRule type="duplicateValues" dxfId="187" priority="109"/>
  </conditionalFormatting>
  <conditionalFormatting sqref="C283">
    <cfRule type="duplicateValues" dxfId="187" priority="86"/>
    <cfRule type="duplicateValues" dxfId="187" priority="87"/>
    <cfRule type="duplicateValues" dxfId="187" priority="88"/>
    <cfRule type="duplicateValues" dxfId="187" priority="89"/>
    <cfRule type="duplicateValues" dxfId="187" priority="90"/>
    <cfRule type="duplicateValues" dxfId="187" priority="91"/>
    <cfRule type="duplicateValues" dxfId="187" priority="92"/>
  </conditionalFormatting>
  <conditionalFormatting sqref="D285">
    <cfRule type="duplicateValues" dxfId="187" priority="48"/>
  </conditionalFormatting>
  <conditionalFormatting sqref="D286">
    <cfRule type="duplicateValues" dxfId="187" priority="47"/>
  </conditionalFormatting>
  <conditionalFormatting sqref="C289">
    <cfRule type="duplicateValues" dxfId="187" priority="33"/>
    <cfRule type="duplicateValues" dxfId="187" priority="35"/>
    <cfRule type="duplicateValues" dxfId="187" priority="37"/>
    <cfRule type="duplicateValues" dxfId="187" priority="39"/>
    <cfRule type="duplicateValues" dxfId="187" priority="41"/>
    <cfRule type="duplicateValues" dxfId="187" priority="43"/>
    <cfRule type="duplicateValues" dxfId="187" priority="45"/>
  </conditionalFormatting>
  <conditionalFormatting sqref="D289">
    <cfRule type="duplicateValues" dxfId="187" priority="31"/>
  </conditionalFormatting>
  <conditionalFormatting sqref="D292">
    <cfRule type="duplicateValues" dxfId="187" priority="29"/>
  </conditionalFormatting>
  <conditionalFormatting sqref="D293">
    <cfRule type="duplicateValues" dxfId="187" priority="28"/>
  </conditionalFormatting>
  <conditionalFormatting sqref="C321">
    <cfRule type="duplicateValues" dxfId="187" priority="10"/>
    <cfRule type="duplicateValues" dxfId="187" priority="9"/>
    <cfRule type="duplicateValues" dxfId="187" priority="7"/>
    <cfRule type="duplicateValues" dxfId="187" priority="6"/>
    <cfRule type="duplicateValues" dxfId="187" priority="5"/>
    <cfRule type="duplicateValues" dxfId="187" priority="4"/>
    <cfRule type="duplicateValues" dxfId="187" priority="3"/>
    <cfRule type="duplicateValues" dxfId="187" priority="2"/>
    <cfRule type="duplicateValues" dxfId="187" priority="1"/>
  </conditionalFormatting>
  <conditionalFormatting sqref="D321">
    <cfRule type="duplicateValues" dxfId="187" priority="8"/>
  </conditionalFormatting>
  <conditionalFormatting sqref="C147:C151">
    <cfRule type="duplicateValues" dxfId="188" priority="612"/>
  </conditionalFormatting>
  <conditionalFormatting sqref="C186:C191">
    <cfRule type="duplicateValues" dxfId="188" priority="607"/>
  </conditionalFormatting>
  <conditionalFormatting sqref="C192:C193">
    <cfRule type="duplicateValues" dxfId="188" priority="603"/>
  </conditionalFormatting>
  <conditionalFormatting sqref="C215:C218">
    <cfRule type="duplicateValues" dxfId="187" priority="543"/>
    <cfRule type="duplicateValues" dxfId="187" priority="545"/>
    <cfRule type="duplicateValues" dxfId="187" priority="546"/>
  </conditionalFormatting>
  <conditionalFormatting sqref="C219:C220">
    <cfRule type="duplicateValues" dxfId="187" priority="507"/>
    <cfRule type="duplicateValues" dxfId="187" priority="508"/>
    <cfRule type="duplicateValues" dxfId="187" priority="509"/>
    <cfRule type="duplicateValues" dxfId="187" priority="510"/>
    <cfRule type="duplicateValues" dxfId="187" priority="511"/>
    <cfRule type="duplicateValues" dxfId="187" priority="512"/>
    <cfRule type="duplicateValues" dxfId="187" priority="513"/>
    <cfRule type="duplicateValues" dxfId="187" priority="514"/>
    <cfRule type="duplicateValues" dxfId="187" priority="515"/>
    <cfRule type="duplicateValues" dxfId="187" priority="516"/>
    <cfRule type="duplicateValues" dxfId="187" priority="517"/>
    <cfRule type="duplicateValues" dxfId="187" priority="518"/>
    <cfRule type="duplicateValues" dxfId="187" priority="519"/>
    <cfRule type="duplicateValues" dxfId="187" priority="520"/>
    <cfRule type="duplicateValues" dxfId="187" priority="521"/>
    <cfRule type="duplicateValues" dxfId="187" priority="522"/>
    <cfRule type="duplicateValues" dxfId="187" priority="523"/>
    <cfRule type="duplicateValues" dxfId="187" priority="524"/>
    <cfRule type="duplicateValues" dxfId="187" priority="525"/>
    <cfRule type="duplicateValues" dxfId="187" priority="526"/>
    <cfRule type="duplicateValues" dxfId="187" priority="527"/>
    <cfRule type="duplicateValues" dxfId="187" priority="528"/>
    <cfRule type="duplicateValues" dxfId="187" priority="529"/>
    <cfRule type="duplicateValues" dxfId="187" priority="530"/>
    <cfRule type="duplicateValues" dxfId="187" priority="531"/>
    <cfRule type="duplicateValues" dxfId="187" priority="532"/>
    <cfRule type="duplicateValues" dxfId="187" priority="533"/>
    <cfRule type="duplicateValues" dxfId="187" priority="534"/>
    <cfRule type="duplicateValues" dxfId="187" priority="535"/>
    <cfRule type="duplicateValues" dxfId="187" priority="536"/>
    <cfRule type="duplicateValues" dxfId="187" priority="537"/>
    <cfRule type="duplicateValues" dxfId="187" priority="538"/>
    <cfRule type="duplicateValues" dxfId="187" priority="539"/>
    <cfRule type="duplicateValues" dxfId="187" priority="540"/>
    <cfRule type="duplicateValues" dxfId="187" priority="541"/>
    <cfRule type="duplicateValues" dxfId="187" priority="542"/>
  </conditionalFormatting>
  <conditionalFormatting sqref="C222:C229">
    <cfRule type="duplicateValues" dxfId="187" priority="218"/>
  </conditionalFormatting>
  <conditionalFormatting sqref="C222:C230">
    <cfRule type="duplicateValues" dxfId="187" priority="210"/>
  </conditionalFormatting>
  <conditionalFormatting sqref="C223:C225">
    <cfRule type="duplicateValues" dxfId="187" priority="372"/>
    <cfRule type="duplicateValues" dxfId="187" priority="374"/>
    <cfRule type="duplicateValues" dxfId="187" priority="376"/>
    <cfRule type="duplicateValues" dxfId="187" priority="378"/>
    <cfRule type="duplicateValues" dxfId="187" priority="380"/>
    <cfRule type="duplicateValues" dxfId="187" priority="382"/>
    <cfRule type="duplicateValues" dxfId="187" priority="384"/>
    <cfRule type="duplicateValues" dxfId="187" priority="386"/>
    <cfRule type="duplicateValues" dxfId="187" priority="388"/>
    <cfRule type="duplicateValues" dxfId="187" priority="390"/>
    <cfRule type="duplicateValues" dxfId="187" priority="392"/>
    <cfRule type="duplicateValues" dxfId="187" priority="394"/>
    <cfRule type="duplicateValues" dxfId="187" priority="396"/>
    <cfRule type="duplicateValues" dxfId="187" priority="398"/>
    <cfRule type="duplicateValues" dxfId="187" priority="400"/>
    <cfRule type="duplicateValues" dxfId="187" priority="402"/>
    <cfRule type="duplicateValues" dxfId="187" priority="404"/>
    <cfRule type="duplicateValues" dxfId="187" priority="406"/>
    <cfRule type="duplicateValues" dxfId="187" priority="408"/>
    <cfRule type="duplicateValues" dxfId="187" priority="410"/>
    <cfRule type="duplicateValues" dxfId="187" priority="412"/>
    <cfRule type="duplicateValues" dxfId="187" priority="414"/>
    <cfRule type="duplicateValues" dxfId="187" priority="416"/>
    <cfRule type="duplicateValues" dxfId="187" priority="418"/>
    <cfRule type="duplicateValues" dxfId="187" priority="420"/>
    <cfRule type="duplicateValues" dxfId="187" priority="422"/>
    <cfRule type="duplicateValues" dxfId="187" priority="424"/>
    <cfRule type="duplicateValues" dxfId="187" priority="426"/>
    <cfRule type="duplicateValues" dxfId="187" priority="428"/>
    <cfRule type="duplicateValues" dxfId="187" priority="430"/>
    <cfRule type="duplicateValues" dxfId="187" priority="432"/>
    <cfRule type="duplicateValues" dxfId="187" priority="434"/>
    <cfRule type="duplicateValues" dxfId="187" priority="436"/>
    <cfRule type="duplicateValues" dxfId="187" priority="438"/>
    <cfRule type="duplicateValues" dxfId="187" priority="440"/>
    <cfRule type="duplicateValues" dxfId="187" priority="442"/>
    <cfRule type="duplicateValues" dxfId="187" priority="444"/>
    <cfRule type="duplicateValues" dxfId="187" priority="446"/>
    <cfRule type="duplicateValues" dxfId="187" priority="448"/>
    <cfRule type="duplicateValues" dxfId="187" priority="450"/>
    <cfRule type="duplicateValues" dxfId="187" priority="452"/>
    <cfRule type="duplicateValues" dxfId="187" priority="454"/>
    <cfRule type="duplicateValues" dxfId="187" priority="456"/>
    <cfRule type="duplicateValues" dxfId="187" priority="458"/>
    <cfRule type="duplicateValues" dxfId="187" priority="460"/>
    <cfRule type="duplicateValues" dxfId="187" priority="462"/>
    <cfRule type="duplicateValues" dxfId="187" priority="464"/>
    <cfRule type="duplicateValues" dxfId="187" priority="466"/>
    <cfRule type="duplicateValues" dxfId="187" priority="468"/>
    <cfRule type="duplicateValues" dxfId="187" priority="470"/>
    <cfRule type="duplicateValues" dxfId="187" priority="472"/>
  </conditionalFormatting>
  <conditionalFormatting sqref="C227:C228">
    <cfRule type="duplicateValues" dxfId="187" priority="271"/>
    <cfRule type="duplicateValues" dxfId="187" priority="273"/>
    <cfRule type="duplicateValues" dxfId="187" priority="275"/>
    <cfRule type="duplicateValues" dxfId="187" priority="277"/>
    <cfRule type="duplicateValues" dxfId="187" priority="279"/>
    <cfRule type="duplicateValues" dxfId="187" priority="281"/>
    <cfRule type="duplicateValues" dxfId="187" priority="283"/>
    <cfRule type="duplicateValues" dxfId="187" priority="285"/>
    <cfRule type="duplicateValues" dxfId="187" priority="287"/>
    <cfRule type="duplicateValues" dxfId="187" priority="289"/>
    <cfRule type="duplicateValues" dxfId="187" priority="291"/>
    <cfRule type="duplicateValues" dxfId="187" priority="293"/>
    <cfRule type="duplicateValues" dxfId="187" priority="295"/>
    <cfRule type="duplicateValues" dxfId="187" priority="297"/>
    <cfRule type="duplicateValues" dxfId="187" priority="299"/>
    <cfRule type="duplicateValues" dxfId="187" priority="301"/>
    <cfRule type="duplicateValues" dxfId="187" priority="303"/>
    <cfRule type="duplicateValues" dxfId="187" priority="305"/>
    <cfRule type="duplicateValues" dxfId="187" priority="307"/>
    <cfRule type="duplicateValues" dxfId="187" priority="309"/>
    <cfRule type="duplicateValues" dxfId="187" priority="311"/>
    <cfRule type="duplicateValues" dxfId="187" priority="313"/>
    <cfRule type="duplicateValues" dxfId="187" priority="315"/>
    <cfRule type="duplicateValues" dxfId="187" priority="317"/>
    <cfRule type="duplicateValues" dxfId="187" priority="319"/>
    <cfRule type="duplicateValues" dxfId="187" priority="321"/>
    <cfRule type="duplicateValues" dxfId="187" priority="323"/>
    <cfRule type="duplicateValues" dxfId="187" priority="325"/>
    <cfRule type="duplicateValues" dxfId="187" priority="327"/>
    <cfRule type="duplicateValues" dxfId="187" priority="329"/>
    <cfRule type="duplicateValues" dxfId="187" priority="331"/>
    <cfRule type="duplicateValues" dxfId="187" priority="333"/>
    <cfRule type="duplicateValues" dxfId="187" priority="335"/>
    <cfRule type="duplicateValues" dxfId="187" priority="337"/>
    <cfRule type="duplicateValues" dxfId="187" priority="339"/>
    <cfRule type="duplicateValues" dxfId="187" priority="341"/>
    <cfRule type="duplicateValues" dxfId="187" priority="343"/>
    <cfRule type="duplicateValues" dxfId="187" priority="345"/>
    <cfRule type="duplicateValues" dxfId="187" priority="347"/>
    <cfRule type="duplicateValues" dxfId="187" priority="349"/>
    <cfRule type="duplicateValues" dxfId="187" priority="351"/>
    <cfRule type="duplicateValues" dxfId="187" priority="353"/>
    <cfRule type="duplicateValues" dxfId="187" priority="355"/>
    <cfRule type="duplicateValues" dxfId="187" priority="357"/>
    <cfRule type="duplicateValues" dxfId="187" priority="359"/>
    <cfRule type="duplicateValues" dxfId="187" priority="361"/>
    <cfRule type="duplicateValues" dxfId="187" priority="363"/>
    <cfRule type="duplicateValues" dxfId="187" priority="365"/>
    <cfRule type="duplicateValues" dxfId="187" priority="367"/>
    <cfRule type="duplicateValues" dxfId="187" priority="369"/>
    <cfRule type="duplicateValues" dxfId="187" priority="371"/>
  </conditionalFormatting>
  <conditionalFormatting sqref="C231:C234">
    <cfRule type="duplicateValues" dxfId="187" priority="208"/>
    <cfRule type="duplicateValues" dxfId="187" priority="209"/>
    <cfRule type="duplicateValues" dxfId="187" priority="213"/>
  </conditionalFormatting>
  <conditionalFormatting sqref="C235:C241">
    <cfRule type="duplicateValues" dxfId="187" priority="203"/>
    <cfRule type="duplicateValues" dxfId="187" priority="204"/>
    <cfRule type="duplicateValues" dxfId="187" priority="205"/>
    <cfRule type="duplicateValues" dxfId="187" priority="206"/>
    <cfRule type="duplicateValues" dxfId="187" priority="207"/>
  </conditionalFormatting>
  <conditionalFormatting sqref="C245:C247">
    <cfRule type="duplicateValues" dxfId="187" priority="191"/>
  </conditionalFormatting>
  <conditionalFormatting sqref="C256:C257">
    <cfRule type="duplicateValues" dxfId="187" priority="187"/>
    <cfRule type="duplicateValues" dxfId="187" priority="188"/>
  </conditionalFormatting>
  <conditionalFormatting sqref="C258:C263">
    <cfRule type="duplicateValues" dxfId="187" priority="125"/>
  </conditionalFormatting>
  <conditionalFormatting sqref="C267:C270">
    <cfRule type="duplicateValues" dxfId="187" priority="115"/>
    <cfRule type="duplicateValues" dxfId="187" priority="116"/>
    <cfRule type="duplicateValues" dxfId="187" priority="117"/>
    <cfRule type="duplicateValues" dxfId="187" priority="118"/>
    <cfRule type="duplicateValues" dxfId="187" priority="119"/>
  </conditionalFormatting>
  <conditionalFormatting sqref="C271:C277">
    <cfRule type="duplicateValues" dxfId="187" priority="110"/>
    <cfRule type="duplicateValues" dxfId="187" priority="111"/>
    <cfRule type="duplicateValues" dxfId="187" priority="112"/>
    <cfRule type="duplicateValues" dxfId="187" priority="113"/>
  </conditionalFormatting>
  <conditionalFormatting sqref="C271:C278">
    <cfRule type="duplicateValues" dxfId="187" priority="105"/>
  </conditionalFormatting>
  <conditionalFormatting sqref="C290:C294">
    <cfRule type="duplicateValues" dxfId="187" priority="32"/>
    <cfRule type="duplicateValues" dxfId="187" priority="34"/>
    <cfRule type="duplicateValues" dxfId="187" priority="36"/>
    <cfRule type="duplicateValues" dxfId="187" priority="38"/>
    <cfRule type="duplicateValues" dxfId="187" priority="40"/>
    <cfRule type="duplicateValues" dxfId="187" priority="42"/>
    <cfRule type="duplicateValues" dxfId="187" priority="44"/>
  </conditionalFormatting>
  <conditionalFormatting sqref="D210:D211">
    <cfRule type="duplicateValues" dxfId="187" priority="553"/>
  </conditionalFormatting>
  <conditionalFormatting sqref="D222:D225">
    <cfRule type="duplicateValues" dxfId="187" priority="217"/>
  </conditionalFormatting>
  <conditionalFormatting sqref="D256:D257">
    <cfRule type="duplicateValues" dxfId="187" priority="185"/>
  </conditionalFormatting>
  <conditionalFormatting sqref="D287:D288">
    <cfRule type="duplicateValues" dxfId="187" priority="46"/>
  </conditionalFormatting>
  <conditionalFormatting sqref="C1:C15 C17:C26 C55:C198 C28:C53 C304:C314 C245:C253 C200:C243 C316:C320 C296 G297:G304 E304 C255:C257">
    <cfRule type="duplicateValues" dxfId="187" priority="184"/>
  </conditionalFormatting>
  <conditionalFormatting sqref="C1:C15 C55:C198 C17:C26 C28:C53 C296:C314 C255:C264 C200:C243 C316:C320 C245:C253 C266:C270">
    <cfRule type="duplicateValues" dxfId="187" priority="114"/>
  </conditionalFormatting>
  <conditionalFormatting sqref="C2:C15 C17:C26 C43:C53 C55:C57 C28:C41 C63:C65 C59:C61 C67:C182 C317:C320 C296 C310:C312 G297:G304 C207">
    <cfRule type="duplicateValues" dxfId="187" priority="611"/>
  </conditionalFormatting>
  <conditionalFormatting sqref="C2:C15 C17:C26 C59:C61 C43:C53 C63:C65 C28:C41 C67:C182 C55:C57 C207 G297:G304 C296 C310:C314 C317:C320">
    <cfRule type="duplicateValues" dxfId="187" priority="610"/>
  </conditionalFormatting>
  <conditionalFormatting sqref="C2:C15 C55:C57 C59:C61 C43:C53 C28:C41 C17:C26 C63:C65 C67:C191 G297:G304 C296 C304 C310:C314 E304 C207 C317:C320">
    <cfRule type="duplicateValues" dxfId="189" priority="605"/>
    <cfRule type="duplicateValues" dxfId="187" priority="606"/>
  </conditionalFormatting>
  <conditionalFormatting sqref="C2:C15 C55:C196 C17:C26 C28:C53 C304 C296 C310:C314 E304 G297:G304 C207 C317:C320">
    <cfRule type="duplicateValues" dxfId="187" priority="597"/>
    <cfRule type="duplicateValues" dxfId="187" priority="598"/>
    <cfRule type="duplicateValues" dxfId="187" priority="599"/>
  </conditionalFormatting>
  <conditionalFormatting sqref="C2:C15 C55:C198 C17:C26 C28:C53 C200:C204 C207 C310:C314 C304 C296 G297:G304 E304 C317:C320">
    <cfRule type="duplicateValues" dxfId="187" priority="575"/>
    <cfRule type="duplicateValues" dxfId="187" priority="577"/>
  </conditionalFormatting>
  <conditionalFormatting sqref="C2:C15 C55:C198 C17:C26 C28:C53 E304 G297:G304 C310:C314 C296 C304 C200:C207 C317:C320">
    <cfRule type="duplicateValues" dxfId="187" priority="574"/>
  </conditionalFormatting>
  <conditionalFormatting sqref="C2:C15 C55:C198 C17:C26 C28:C53 C304:C314 E304 G297:G304 C296 C200:C208 C317:C320">
    <cfRule type="duplicateValues" dxfId="187" priority="568"/>
  </conditionalFormatting>
  <conditionalFormatting sqref="C2:C15 C55:C198 C17:C26 C28:C53 C200:C221 C304:C314 C296 E304 G297:G304 C317:C320">
    <cfRule type="duplicateValues" dxfId="187" priority="475"/>
  </conditionalFormatting>
  <conditionalFormatting sqref="C2:C15 C55:C198 C17:C26 C28:C53 C304:C314 G297:G304 C296 E304 C200:C221 C317:C320">
    <cfRule type="duplicateValues" dxfId="187" priority="474"/>
  </conditionalFormatting>
  <conditionalFormatting sqref="C4 C25:C26 C55:C198 C28:C53 C200:C221 C317:C320">
    <cfRule type="duplicateValues" dxfId="187" priority="476"/>
  </conditionalFormatting>
  <conditionalFormatting sqref="C4:C15 C55:C57 C67:C191 C63:C65 C59:C61 C17:C26 C28:C41 C43:C53 C207 C317:C320">
    <cfRule type="duplicateValues" dxfId="187" priority="604"/>
  </conditionalFormatting>
  <conditionalFormatting sqref="C4:C15 C28:C53 C55:C198 C17:C26 C207 C200:C204 C317:C320">
    <cfRule type="duplicateValues" dxfId="187" priority="576"/>
  </conditionalFormatting>
  <conditionalFormatting sqref="C4:C15 C28:C53 C17:C26 C55:C198 C317:C320 C200:C207">
    <cfRule type="duplicateValues" dxfId="187" priority="572"/>
  </conditionalFormatting>
  <conditionalFormatting sqref="C4:C15 C28:C53 C55:C198 C17:C26 C200:C208 C317:C320">
    <cfRule type="duplicateValues" dxfId="187" priority="566"/>
    <cfRule type="duplicateValues" dxfId="187" priority="567"/>
    <cfRule type="duplicateValues" dxfId="187" priority="569"/>
  </conditionalFormatting>
  <conditionalFormatting sqref="C4:C15 C28:C53 C55:C198 C17:C26 C200:C209 C317:C320">
    <cfRule type="duplicateValues" dxfId="187" priority="557"/>
    <cfRule type="duplicateValues" dxfId="187" priority="558"/>
    <cfRule type="duplicateValues" dxfId="187" priority="559"/>
    <cfRule type="duplicateValues" dxfId="187" priority="560"/>
  </conditionalFormatting>
  <conditionalFormatting sqref="C4:C15 C28:C53 C17:C26 C55:C198 C317:C320 C200:C213">
    <cfRule type="duplicateValues" dxfId="187" priority="552"/>
  </conditionalFormatting>
  <conditionalFormatting sqref="C4:C15 C28:C53 C17:C26 C55:C198 C317:C320 C200:C218">
    <cfRule type="duplicateValues" dxfId="187" priority="544"/>
  </conditionalFormatting>
  <conditionalFormatting sqref="C4:C15 C28:C53 C17:C26 C55:C198 C317:C320 C200:C230">
    <cfRule type="duplicateValues" dxfId="187" priority="214"/>
    <cfRule type="duplicateValues" dxfId="187" priority="215"/>
    <cfRule type="duplicateValues" dxfId="187" priority="216"/>
  </conditionalFormatting>
  <conditionalFormatting sqref="C4:C15 C55:C198 C28:C53 C17:C26 C200:C243 C245:C247 C253 C316:C320">
    <cfRule type="duplicateValues" dxfId="187" priority="192"/>
  </conditionalFormatting>
  <conditionalFormatting sqref="C4:C15 C55:C198 C28:C53 C17:C26 C200:C243 C266 C245:C253 C255:C264 C316:C320">
    <cfRule type="duplicateValues" dxfId="187" priority="121"/>
  </conditionalFormatting>
  <conditionalFormatting sqref="C4:C280 C315:C320">
    <cfRule type="duplicateValues" dxfId="187" priority="100"/>
  </conditionalFormatting>
  <conditionalFormatting sqref="C4:C282 C315:C320 C284:C288">
    <cfRule type="duplicateValues" dxfId="187" priority="93"/>
    <cfRule type="duplicateValues" dxfId="187" priority="94"/>
  </conditionalFormatting>
  <conditionalFormatting sqref="D4:D15 D55:D72 D28:D53 D17:D26 D74:D198 D317:D320 D208 D200:D206">
    <cfRule type="duplicateValues" dxfId="187" priority="564"/>
  </conditionalFormatting>
  <conditionalFormatting sqref="C187:C198 C200:C206">
    <cfRule type="duplicateValues" dxfId="187" priority="573"/>
  </conditionalFormatting>
  <conditionalFormatting sqref="C200:C234 C194:C198">
    <cfRule type="duplicateValues" dxfId="187" priority="211"/>
  </conditionalFormatting>
  <conditionalFormatting sqref="C197:C198 C200:C204">
    <cfRule type="duplicateValues" dxfId="187" priority="578"/>
  </conditionalFormatting>
  <conditionalFormatting sqref="C242:C243 C253 C316">
    <cfRule type="duplicateValues" dxfId="187" priority="196"/>
    <cfRule type="duplicateValues" dxfId="187" priority="198"/>
    <cfRule type="duplicateValues" dxfId="187" priority="199"/>
    <cfRule type="duplicateValues" dxfId="187" priority="200"/>
    <cfRule type="duplicateValues" dxfId="187" priority="201"/>
    <cfRule type="duplicateValues" dxfId="187" priority="202"/>
  </conditionalFormatting>
  <conditionalFormatting sqref="D242:D243 D253 D316 D245:D247">
    <cfRule type="duplicateValues" dxfId="187" priority="197"/>
  </conditionalFormatting>
  <conditionalFormatting sqref="C255 C248:C252">
    <cfRule type="duplicateValues" dxfId="187" priority="189"/>
    <cfRule type="duplicateValues" dxfId="187" priority="190"/>
  </conditionalFormatting>
  <conditionalFormatting sqref="C255:C257 C248:C252">
    <cfRule type="duplicateValues" dxfId="187" priority="183"/>
  </conditionalFormatting>
  <conditionalFormatting sqref="D255 D248:D252">
    <cfRule type="duplicateValues" dxfId="187" priority="186"/>
  </conditionalFormatting>
  <conditionalFormatting sqref="C258 C260:C262">
    <cfRule type="duplicateValues" dxfId="187" priority="181"/>
    <cfRule type="duplicateValues" dxfId="187" priority="182"/>
  </conditionalFormatting>
  <conditionalFormatting sqref="C264 C266">
    <cfRule type="duplicateValues" dxfId="187" priority="120"/>
    <cfRule type="duplicateValues" dxfId="187" priority="122"/>
    <cfRule type="duplicateValues" dxfId="187" priority="123"/>
    <cfRule type="duplicateValues" dxfId="187" priority="124"/>
  </conditionalFormatting>
  <conditionalFormatting sqref="C279 C315">
    <cfRule type="duplicateValues" dxfId="187" priority="101"/>
    <cfRule type="duplicateValues" dxfId="187" priority="102"/>
    <cfRule type="duplicateValues" dxfId="187" priority="103"/>
    <cfRule type="duplicateValues" dxfId="187" priority="104"/>
  </conditionalFormatting>
  <conditionalFormatting sqref="C281:C282 C284:C288">
    <cfRule type="duplicateValues" dxfId="187" priority="95"/>
    <cfRule type="duplicateValues" dxfId="187" priority="96"/>
    <cfRule type="duplicateValues" dxfId="187" priority="97"/>
    <cfRule type="duplicateValues" dxfId="187" priority="98"/>
    <cfRule type="duplicateValues" dxfId="187" priority="99"/>
  </conditionalFormatting>
  <conditionalFormatting sqref="D290:D291 D294">
    <cfRule type="duplicateValues" dxfId="187" priority="30"/>
  </conditionalFormatting>
  <dataValidations count="1">
    <dataValidation type="custom" allowBlank="1" showInputMessage="1" showErrorMessage="1" sqref="D222:D229">
      <formula1>COUNTIF(D:D,D222&amp;"*")=1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3" max="25" man="1"/>
    <brk id="199" max="25" man="1"/>
    <brk id="259" max="25" man="1"/>
    <brk id="310" max="16383" man="1"/>
    <brk id="312" max="16383" man="1"/>
    <brk id="312" max="16383" man="1"/>
    <brk id="312" max="16383" man="1"/>
    <brk id="312" max="16383" man="1"/>
    <brk id="312" max="16383" man="1"/>
    <brk id="312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4"/>
  <sheetViews>
    <sheetView tabSelected="1" view="pageBreakPreview" zoomScaleNormal="100" workbookViewId="0">
      <pane xSplit="3" ySplit="3" topLeftCell="D288" activePane="bottomRight" state="frozen"/>
      <selection/>
      <selection pane="topRight"/>
      <selection pane="bottomLeft"/>
      <selection pane="bottomRight" activeCell="N304" sqref="N304"/>
    </sheetView>
  </sheetViews>
  <sheetFormatPr defaultColWidth="9" defaultRowHeight="13.5"/>
  <cols>
    <col min="1" max="1" width="6.375" style="22" customWidth="1"/>
    <col min="2" max="2" width="17.25" style="22" customWidth="1"/>
    <col min="3" max="3" width="7.75" style="23" customWidth="1"/>
    <col min="4" max="4" width="17.875" style="24" customWidth="1"/>
    <col min="5" max="9" width="12.625" style="22" customWidth="1"/>
    <col min="10" max="10" width="9.375" style="22" customWidth="1"/>
    <col min="11" max="11" width="12.875" style="22" customWidth="1"/>
    <col min="12" max="13" width="11.5" style="22" customWidth="1"/>
    <col min="14" max="15" width="10.375" style="22" customWidth="1"/>
    <col min="16" max="16" width="9.375" style="22" customWidth="1"/>
    <col min="17" max="18" width="11.5" style="22" customWidth="1"/>
    <col min="19" max="21" width="10.375" style="22" customWidth="1"/>
    <col min="22" max="22" width="11.5" style="22" customWidth="1"/>
    <col min="23" max="23" width="9.375" style="22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5" customWidth="1"/>
    <col min="36" max="36" width="16.125" customWidth="1"/>
    <col min="37" max="16376" width="4.75" customWidth="1"/>
  </cols>
  <sheetData>
    <row r="1" s="15" customFormat="1" ht="18.75" spans="1:35">
      <c r="A1" s="26" t="s">
        <v>753</v>
      </c>
      <c r="B1" s="27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I1" s="25"/>
    </row>
    <row r="2" s="15" customFormat="1" spans="1:35">
      <c r="A2" s="30" t="s">
        <v>81</v>
      </c>
      <c r="B2" s="30" t="s">
        <v>82</v>
      </c>
      <c r="C2" s="30" t="s">
        <v>83</v>
      </c>
      <c r="D2" s="31" t="s">
        <v>84</v>
      </c>
      <c r="E2" s="32" t="s">
        <v>85</v>
      </c>
      <c r="F2" s="32"/>
      <c r="G2" s="32"/>
      <c r="H2" s="32"/>
      <c r="I2" s="32"/>
      <c r="J2" s="32"/>
      <c r="K2" s="30" t="s">
        <v>86</v>
      </c>
      <c r="L2" s="30"/>
      <c r="M2" s="30"/>
      <c r="N2" s="30"/>
      <c r="O2" s="30"/>
      <c r="P2" s="30"/>
      <c r="Q2" s="30"/>
      <c r="R2" s="30" t="s">
        <v>87</v>
      </c>
      <c r="S2" s="30"/>
      <c r="T2" s="30"/>
      <c r="U2" s="30"/>
      <c r="V2" s="30"/>
      <c r="W2" s="30"/>
      <c r="X2" s="30"/>
      <c r="Y2" s="40"/>
      <c r="Z2" s="41"/>
      <c r="AA2" s="40"/>
      <c r="AB2" s="30" t="s">
        <v>88</v>
      </c>
      <c r="AC2" s="30"/>
      <c r="AD2" s="30"/>
      <c r="AE2" s="30"/>
      <c r="AF2" s="30"/>
      <c r="AG2" s="30"/>
      <c r="AH2" s="30"/>
      <c r="AI2" s="43"/>
    </row>
    <row r="3" s="15" customFormat="1" ht="24" spans="1:35">
      <c r="A3" s="30"/>
      <c r="B3" s="30"/>
      <c r="C3" s="30"/>
      <c r="D3" s="31"/>
      <c r="E3" s="30" t="s">
        <v>4</v>
      </c>
      <c r="F3" s="30" t="s">
        <v>5</v>
      </c>
      <c r="G3" s="30" t="s">
        <v>6</v>
      </c>
      <c r="H3" s="30" t="s">
        <v>8</v>
      </c>
      <c r="I3" s="30" t="s">
        <v>9</v>
      </c>
      <c r="J3" s="30" t="s">
        <v>7</v>
      </c>
      <c r="K3" s="30" t="s">
        <v>89</v>
      </c>
      <c r="L3" s="30" t="s">
        <v>90</v>
      </c>
      <c r="M3" s="30" t="s">
        <v>91</v>
      </c>
      <c r="N3" s="30" t="s">
        <v>92</v>
      </c>
      <c r="O3" s="30" t="s">
        <v>93</v>
      </c>
      <c r="P3" s="30" t="s">
        <v>7</v>
      </c>
      <c r="Q3" s="30" t="s">
        <v>10</v>
      </c>
      <c r="R3" s="30" t="s">
        <v>94</v>
      </c>
      <c r="S3" s="30" t="s">
        <v>95</v>
      </c>
      <c r="T3" s="30" t="s">
        <v>96</v>
      </c>
      <c r="U3" s="30" t="s">
        <v>97</v>
      </c>
      <c r="V3" s="30" t="s">
        <v>93</v>
      </c>
      <c r="W3" s="30" t="s">
        <v>7</v>
      </c>
      <c r="X3" s="30" t="s">
        <v>10</v>
      </c>
      <c r="Y3" s="42" t="s">
        <v>98</v>
      </c>
      <c r="Z3" s="42" t="s">
        <v>99</v>
      </c>
      <c r="AA3" s="43" t="s">
        <v>23</v>
      </c>
      <c r="AB3" s="44" t="s">
        <v>100</v>
      </c>
      <c r="AC3" s="44" t="s">
        <v>101</v>
      </c>
      <c r="AD3" s="44" t="s">
        <v>102</v>
      </c>
      <c r="AE3" s="44" t="s">
        <v>103</v>
      </c>
      <c r="AF3" s="44" t="s">
        <v>104</v>
      </c>
      <c r="AG3" s="44" t="s">
        <v>7</v>
      </c>
      <c r="AH3" s="44" t="s">
        <v>10</v>
      </c>
      <c r="AI3" s="43" t="s">
        <v>23</v>
      </c>
    </row>
    <row r="4" s="15" customFormat="1" ht="16" customHeight="1" spans="1:35">
      <c r="A4" s="33">
        <f t="shared" ref="A4:A67" si="0">ROW()-3</f>
        <v>1</v>
      </c>
      <c r="B4" s="34" t="s">
        <v>105</v>
      </c>
      <c r="C4" s="35" t="s">
        <v>106</v>
      </c>
      <c r="D4" s="190" t="s">
        <v>107</v>
      </c>
      <c r="E4" s="34">
        <v>4200</v>
      </c>
      <c r="F4" s="34">
        <v>4200</v>
      </c>
      <c r="G4" s="35">
        <v>6241.75</v>
      </c>
      <c r="H4" s="34">
        <v>4200</v>
      </c>
      <c r="I4" s="35">
        <v>4180</v>
      </c>
      <c r="J4" s="35"/>
      <c r="K4" s="34">
        <f t="shared" ref="K4:K67" si="1">ROUND(E4*0.012,2)</f>
        <v>50.4</v>
      </c>
      <c r="L4" s="34">
        <f t="shared" ref="L4:L67" si="2">ROUND(F4*0.16,2)</f>
        <v>672</v>
      </c>
      <c r="M4" s="35">
        <f t="shared" ref="M4:M67" si="3">ROUND(G4*0.08,2)</f>
        <v>499.34</v>
      </c>
      <c r="N4" s="34">
        <f t="shared" ref="N4:N67" si="4">ROUND(H4*0.007,2)</f>
        <v>29.4</v>
      </c>
      <c r="O4" s="35">
        <f t="shared" ref="O4:O67" si="5">I4*5%</f>
        <v>209</v>
      </c>
      <c r="P4" s="35">
        <f t="shared" ref="P4:P67" si="6">J4*50%</f>
        <v>0</v>
      </c>
      <c r="Q4" s="35">
        <f t="shared" ref="Q4:Q67" si="7">SUM(K4:P4)</f>
        <v>1460.14</v>
      </c>
      <c r="R4" s="34">
        <f t="shared" ref="R4:R67" si="8">E4*0</f>
        <v>0</v>
      </c>
      <c r="S4" s="34">
        <f t="shared" ref="S4:S67" si="9">ROUND(F4*0.08,2)</f>
        <v>336</v>
      </c>
      <c r="T4" s="35">
        <f t="shared" ref="T4:T67" si="10">ROUND(G4*0.02,2)</f>
        <v>124.84</v>
      </c>
      <c r="U4" s="34">
        <f t="shared" ref="U4:U67" si="11">ROUND(H4*0.003,2)</f>
        <v>12.6</v>
      </c>
      <c r="V4" s="35">
        <f t="shared" ref="V4:V67" si="12">I4*5%</f>
        <v>209</v>
      </c>
      <c r="W4" s="35">
        <f t="shared" ref="W4:W67" si="13">J4*50%</f>
        <v>0</v>
      </c>
      <c r="X4" s="34">
        <f t="shared" ref="X4:X67" si="14">SUM(R4:W4)</f>
        <v>682.44</v>
      </c>
      <c r="Y4" s="34">
        <f t="shared" ref="Y4:Y67" si="15">Q4+X4</f>
        <v>2142.58</v>
      </c>
      <c r="Z4" s="34"/>
      <c r="AA4" s="45" t="s">
        <v>53</v>
      </c>
      <c r="AB4" s="46">
        <f t="shared" ref="AB4:AH4" si="16">K4+R4</f>
        <v>50.4</v>
      </c>
      <c r="AC4" s="46">
        <f t="shared" si="16"/>
        <v>1008</v>
      </c>
      <c r="AD4" s="46">
        <f t="shared" si="16"/>
        <v>624.18</v>
      </c>
      <c r="AE4" s="46">
        <f t="shared" si="16"/>
        <v>42</v>
      </c>
      <c r="AF4" s="46">
        <f t="shared" si="16"/>
        <v>418</v>
      </c>
      <c r="AG4" s="46">
        <f t="shared" si="16"/>
        <v>0</v>
      </c>
      <c r="AH4" s="46">
        <f t="shared" si="16"/>
        <v>2142.58</v>
      </c>
      <c r="AI4" s="45" t="s">
        <v>35</v>
      </c>
    </row>
    <row r="5" s="15" customFormat="1" ht="16" customHeight="1" spans="1:35">
      <c r="A5" s="33">
        <f t="shared" si="0"/>
        <v>2</v>
      </c>
      <c r="B5" s="34" t="s">
        <v>108</v>
      </c>
      <c r="C5" s="34" t="s">
        <v>109</v>
      </c>
      <c r="D5" s="36" t="s">
        <v>110</v>
      </c>
      <c r="E5" s="34">
        <v>3920.55</v>
      </c>
      <c r="F5" s="34">
        <v>3920.55</v>
      </c>
      <c r="G5" s="35">
        <v>6241.75</v>
      </c>
      <c r="H5" s="34">
        <v>3920.55</v>
      </c>
      <c r="I5" s="35">
        <v>3180</v>
      </c>
      <c r="J5" s="35"/>
      <c r="K5" s="34">
        <f t="shared" si="1"/>
        <v>47.05</v>
      </c>
      <c r="L5" s="34">
        <f t="shared" si="2"/>
        <v>627.29</v>
      </c>
      <c r="M5" s="35">
        <f t="shared" si="3"/>
        <v>499.34</v>
      </c>
      <c r="N5" s="34">
        <f t="shared" si="4"/>
        <v>27.44</v>
      </c>
      <c r="O5" s="35">
        <f t="shared" si="5"/>
        <v>159</v>
      </c>
      <c r="P5" s="35">
        <f t="shared" si="6"/>
        <v>0</v>
      </c>
      <c r="Q5" s="35">
        <f t="shared" si="7"/>
        <v>1360.12</v>
      </c>
      <c r="R5" s="34">
        <f t="shared" si="8"/>
        <v>0</v>
      </c>
      <c r="S5" s="34">
        <f t="shared" si="9"/>
        <v>313.64</v>
      </c>
      <c r="T5" s="35">
        <f t="shared" si="10"/>
        <v>124.84</v>
      </c>
      <c r="U5" s="34">
        <f t="shared" si="11"/>
        <v>11.76</v>
      </c>
      <c r="V5" s="35">
        <f t="shared" si="12"/>
        <v>159</v>
      </c>
      <c r="W5" s="35">
        <f t="shared" si="13"/>
        <v>0</v>
      </c>
      <c r="X5" s="34">
        <f t="shared" si="14"/>
        <v>609.24</v>
      </c>
      <c r="Y5" s="34">
        <f t="shared" si="15"/>
        <v>1969.36</v>
      </c>
      <c r="Z5" s="34"/>
      <c r="AA5" s="45" t="s">
        <v>69</v>
      </c>
      <c r="AB5" s="46">
        <f t="shared" ref="AB5:AH5" si="17">K5+R5</f>
        <v>47.05</v>
      </c>
      <c r="AC5" s="46">
        <f t="shared" si="17"/>
        <v>940.93</v>
      </c>
      <c r="AD5" s="46">
        <f t="shared" si="17"/>
        <v>624.18</v>
      </c>
      <c r="AE5" s="46">
        <f t="shared" si="17"/>
        <v>39.2</v>
      </c>
      <c r="AF5" s="46">
        <f t="shared" si="17"/>
        <v>318</v>
      </c>
      <c r="AG5" s="46">
        <f t="shared" si="17"/>
        <v>0</v>
      </c>
      <c r="AH5" s="46">
        <f t="shared" si="17"/>
        <v>1969.36</v>
      </c>
      <c r="AI5" s="45" t="s">
        <v>35</v>
      </c>
    </row>
    <row r="6" s="15" customFormat="1" ht="16" customHeight="1" spans="1:35">
      <c r="A6" s="33">
        <f t="shared" si="0"/>
        <v>3</v>
      </c>
      <c r="B6" s="34" t="s">
        <v>111</v>
      </c>
      <c r="C6" s="34" t="s">
        <v>112</v>
      </c>
      <c r="D6" s="190" t="s">
        <v>113</v>
      </c>
      <c r="E6" s="34">
        <v>4200</v>
      </c>
      <c r="F6" s="34">
        <v>4200</v>
      </c>
      <c r="G6" s="35">
        <v>6241.75</v>
      </c>
      <c r="H6" s="34">
        <v>4200</v>
      </c>
      <c r="I6" s="35">
        <v>4180</v>
      </c>
      <c r="J6" s="35"/>
      <c r="K6" s="34">
        <f t="shared" si="1"/>
        <v>50.4</v>
      </c>
      <c r="L6" s="34">
        <f t="shared" si="2"/>
        <v>672</v>
      </c>
      <c r="M6" s="35">
        <f t="shared" si="3"/>
        <v>499.34</v>
      </c>
      <c r="N6" s="34">
        <f t="shared" si="4"/>
        <v>29.4</v>
      </c>
      <c r="O6" s="35">
        <f t="shared" si="5"/>
        <v>209</v>
      </c>
      <c r="P6" s="35">
        <f t="shared" si="6"/>
        <v>0</v>
      </c>
      <c r="Q6" s="35">
        <f t="shared" si="7"/>
        <v>1460.14</v>
      </c>
      <c r="R6" s="34">
        <f t="shared" si="8"/>
        <v>0</v>
      </c>
      <c r="S6" s="34">
        <f t="shared" si="9"/>
        <v>336</v>
      </c>
      <c r="T6" s="35">
        <f t="shared" si="10"/>
        <v>124.84</v>
      </c>
      <c r="U6" s="34">
        <f t="shared" si="11"/>
        <v>12.6</v>
      </c>
      <c r="V6" s="35">
        <f t="shared" si="12"/>
        <v>209</v>
      </c>
      <c r="W6" s="35">
        <f t="shared" si="13"/>
        <v>0</v>
      </c>
      <c r="X6" s="34">
        <f t="shared" si="14"/>
        <v>682.44</v>
      </c>
      <c r="Y6" s="34">
        <f t="shared" si="15"/>
        <v>2142.58</v>
      </c>
      <c r="Z6" s="34"/>
      <c r="AA6" s="45" t="s">
        <v>69</v>
      </c>
      <c r="AB6" s="46">
        <f t="shared" ref="AB6:AH6" si="18">K6+R6</f>
        <v>50.4</v>
      </c>
      <c r="AC6" s="46">
        <f t="shared" si="18"/>
        <v>1008</v>
      </c>
      <c r="AD6" s="46">
        <f t="shared" si="18"/>
        <v>624.18</v>
      </c>
      <c r="AE6" s="46">
        <f t="shared" si="18"/>
        <v>42</v>
      </c>
      <c r="AF6" s="46">
        <f t="shared" si="18"/>
        <v>418</v>
      </c>
      <c r="AG6" s="46">
        <f t="shared" si="18"/>
        <v>0</v>
      </c>
      <c r="AH6" s="46">
        <f t="shared" si="18"/>
        <v>2142.58</v>
      </c>
      <c r="AI6" s="45" t="s">
        <v>35</v>
      </c>
    </row>
    <row r="7" s="15" customFormat="1" ht="16" customHeight="1" spans="1:35">
      <c r="A7" s="33">
        <f t="shared" si="0"/>
        <v>4</v>
      </c>
      <c r="B7" s="34" t="s">
        <v>114</v>
      </c>
      <c r="C7" s="34" t="s">
        <v>115</v>
      </c>
      <c r="D7" s="36" t="s">
        <v>116</v>
      </c>
      <c r="E7" s="34">
        <v>3920.55</v>
      </c>
      <c r="F7" s="34">
        <v>3920.55</v>
      </c>
      <c r="G7" s="35">
        <v>6241.75</v>
      </c>
      <c r="H7" s="34">
        <v>3920.55</v>
      </c>
      <c r="I7" s="35">
        <v>3180</v>
      </c>
      <c r="J7" s="35"/>
      <c r="K7" s="34">
        <f t="shared" si="1"/>
        <v>47.05</v>
      </c>
      <c r="L7" s="34">
        <f t="shared" si="2"/>
        <v>627.29</v>
      </c>
      <c r="M7" s="35">
        <f t="shared" si="3"/>
        <v>499.34</v>
      </c>
      <c r="N7" s="34">
        <f t="shared" si="4"/>
        <v>27.44</v>
      </c>
      <c r="O7" s="35">
        <f t="shared" si="5"/>
        <v>159</v>
      </c>
      <c r="P7" s="35">
        <f t="shared" si="6"/>
        <v>0</v>
      </c>
      <c r="Q7" s="35">
        <f t="shared" si="7"/>
        <v>1360.12</v>
      </c>
      <c r="R7" s="34">
        <f t="shared" si="8"/>
        <v>0</v>
      </c>
      <c r="S7" s="34">
        <f t="shared" si="9"/>
        <v>313.64</v>
      </c>
      <c r="T7" s="35">
        <f t="shared" si="10"/>
        <v>124.84</v>
      </c>
      <c r="U7" s="34">
        <f t="shared" si="11"/>
        <v>11.76</v>
      </c>
      <c r="V7" s="35">
        <f t="shared" si="12"/>
        <v>159</v>
      </c>
      <c r="W7" s="35">
        <f t="shared" si="13"/>
        <v>0</v>
      </c>
      <c r="X7" s="34">
        <f t="shared" si="14"/>
        <v>609.24</v>
      </c>
      <c r="Y7" s="34">
        <f t="shared" si="15"/>
        <v>1969.36</v>
      </c>
      <c r="Z7" s="34"/>
      <c r="AA7" s="45" t="s">
        <v>69</v>
      </c>
      <c r="AB7" s="46">
        <f t="shared" ref="AB7:AH7" si="19">K7+R7</f>
        <v>47.05</v>
      </c>
      <c r="AC7" s="46">
        <f t="shared" si="19"/>
        <v>940.93</v>
      </c>
      <c r="AD7" s="46">
        <f t="shared" si="19"/>
        <v>624.18</v>
      </c>
      <c r="AE7" s="46">
        <f t="shared" si="19"/>
        <v>39.2</v>
      </c>
      <c r="AF7" s="46">
        <f t="shared" si="19"/>
        <v>318</v>
      </c>
      <c r="AG7" s="46">
        <f t="shared" si="19"/>
        <v>0</v>
      </c>
      <c r="AH7" s="46">
        <f t="shared" si="19"/>
        <v>1969.36</v>
      </c>
      <c r="AI7" s="45" t="s">
        <v>35</v>
      </c>
    </row>
    <row r="8" s="15" customFormat="1" ht="16" customHeight="1" spans="1:35">
      <c r="A8" s="33">
        <f t="shared" si="0"/>
        <v>5</v>
      </c>
      <c r="B8" s="34" t="s">
        <v>117</v>
      </c>
      <c r="C8" s="34" t="s">
        <v>118</v>
      </c>
      <c r="D8" s="190" t="s">
        <v>119</v>
      </c>
      <c r="E8" s="34">
        <v>3920.55</v>
      </c>
      <c r="F8" s="34">
        <v>3920.55</v>
      </c>
      <c r="G8" s="35">
        <v>6241.75</v>
      </c>
      <c r="H8" s="34">
        <v>3920.55</v>
      </c>
      <c r="I8" s="35">
        <v>3180</v>
      </c>
      <c r="J8" s="35"/>
      <c r="K8" s="34">
        <f t="shared" si="1"/>
        <v>47.05</v>
      </c>
      <c r="L8" s="34">
        <f t="shared" si="2"/>
        <v>627.29</v>
      </c>
      <c r="M8" s="35">
        <f t="shared" si="3"/>
        <v>499.34</v>
      </c>
      <c r="N8" s="34">
        <f t="shared" si="4"/>
        <v>27.44</v>
      </c>
      <c r="O8" s="35">
        <f t="shared" si="5"/>
        <v>159</v>
      </c>
      <c r="P8" s="35">
        <f t="shared" si="6"/>
        <v>0</v>
      </c>
      <c r="Q8" s="35">
        <f t="shared" si="7"/>
        <v>1360.12</v>
      </c>
      <c r="R8" s="34">
        <f t="shared" si="8"/>
        <v>0</v>
      </c>
      <c r="S8" s="34">
        <f t="shared" si="9"/>
        <v>313.64</v>
      </c>
      <c r="T8" s="35">
        <f t="shared" si="10"/>
        <v>124.84</v>
      </c>
      <c r="U8" s="34">
        <f t="shared" si="11"/>
        <v>11.76</v>
      </c>
      <c r="V8" s="35">
        <f t="shared" si="12"/>
        <v>159</v>
      </c>
      <c r="W8" s="35">
        <f t="shared" si="13"/>
        <v>0</v>
      </c>
      <c r="X8" s="34">
        <f t="shared" si="14"/>
        <v>609.24</v>
      </c>
      <c r="Y8" s="34">
        <f t="shared" si="15"/>
        <v>1969.36</v>
      </c>
      <c r="Z8" s="34"/>
      <c r="AA8" s="45" t="s">
        <v>69</v>
      </c>
      <c r="AB8" s="46">
        <f t="shared" ref="AB8:AH8" si="20">K8+R8</f>
        <v>47.05</v>
      </c>
      <c r="AC8" s="46">
        <f t="shared" si="20"/>
        <v>940.93</v>
      </c>
      <c r="AD8" s="46">
        <f t="shared" si="20"/>
        <v>624.18</v>
      </c>
      <c r="AE8" s="46">
        <f t="shared" si="20"/>
        <v>39.2</v>
      </c>
      <c r="AF8" s="46">
        <f t="shared" si="20"/>
        <v>318</v>
      </c>
      <c r="AG8" s="46">
        <f t="shared" si="20"/>
        <v>0</v>
      </c>
      <c r="AH8" s="46">
        <f t="shared" si="20"/>
        <v>1969.36</v>
      </c>
      <c r="AI8" s="45" t="s">
        <v>35</v>
      </c>
    </row>
    <row r="9" s="15" customFormat="1" ht="16" customHeight="1" spans="1:35">
      <c r="A9" s="33">
        <f t="shared" si="0"/>
        <v>6</v>
      </c>
      <c r="B9" s="34" t="s">
        <v>117</v>
      </c>
      <c r="C9" s="34" t="s">
        <v>120</v>
      </c>
      <c r="D9" s="36" t="s">
        <v>121</v>
      </c>
      <c r="E9" s="34">
        <v>3920.55</v>
      </c>
      <c r="F9" s="34">
        <v>3920.55</v>
      </c>
      <c r="G9" s="35">
        <v>6241.75</v>
      </c>
      <c r="H9" s="34">
        <v>3920.55</v>
      </c>
      <c r="I9" s="35">
        <v>4180</v>
      </c>
      <c r="J9" s="35"/>
      <c r="K9" s="34">
        <f t="shared" si="1"/>
        <v>47.05</v>
      </c>
      <c r="L9" s="34">
        <f t="shared" si="2"/>
        <v>627.29</v>
      </c>
      <c r="M9" s="35">
        <f t="shared" si="3"/>
        <v>499.34</v>
      </c>
      <c r="N9" s="34">
        <f t="shared" si="4"/>
        <v>27.44</v>
      </c>
      <c r="O9" s="35">
        <f t="shared" si="5"/>
        <v>209</v>
      </c>
      <c r="P9" s="35">
        <f t="shared" si="6"/>
        <v>0</v>
      </c>
      <c r="Q9" s="35">
        <f t="shared" si="7"/>
        <v>1410.12</v>
      </c>
      <c r="R9" s="34">
        <f t="shared" si="8"/>
        <v>0</v>
      </c>
      <c r="S9" s="34">
        <f t="shared" si="9"/>
        <v>313.64</v>
      </c>
      <c r="T9" s="35">
        <f t="shared" si="10"/>
        <v>124.84</v>
      </c>
      <c r="U9" s="34">
        <f t="shared" si="11"/>
        <v>11.76</v>
      </c>
      <c r="V9" s="35">
        <f t="shared" si="12"/>
        <v>209</v>
      </c>
      <c r="W9" s="35">
        <f t="shared" si="13"/>
        <v>0</v>
      </c>
      <c r="X9" s="34">
        <f t="shared" si="14"/>
        <v>659.24</v>
      </c>
      <c r="Y9" s="34">
        <f t="shared" si="15"/>
        <v>2069.36</v>
      </c>
      <c r="Z9" s="34"/>
      <c r="AA9" s="45" t="s">
        <v>69</v>
      </c>
      <c r="AB9" s="46">
        <f t="shared" ref="AB9:AH9" si="21">K9+R9</f>
        <v>47.05</v>
      </c>
      <c r="AC9" s="46">
        <f t="shared" si="21"/>
        <v>940.93</v>
      </c>
      <c r="AD9" s="46">
        <f t="shared" si="21"/>
        <v>624.18</v>
      </c>
      <c r="AE9" s="46">
        <f t="shared" si="21"/>
        <v>39.2</v>
      </c>
      <c r="AF9" s="46">
        <f t="shared" si="21"/>
        <v>418</v>
      </c>
      <c r="AG9" s="46">
        <f t="shared" si="21"/>
        <v>0</v>
      </c>
      <c r="AH9" s="46">
        <f t="shared" si="21"/>
        <v>2069.36</v>
      </c>
      <c r="AI9" s="45" t="s">
        <v>35</v>
      </c>
    </row>
    <row r="10" s="15" customFormat="1" ht="16" customHeight="1" spans="1:35">
      <c r="A10" s="33">
        <f t="shared" si="0"/>
        <v>7</v>
      </c>
      <c r="B10" s="34" t="s">
        <v>114</v>
      </c>
      <c r="C10" s="34" t="s">
        <v>122</v>
      </c>
      <c r="D10" s="36" t="s">
        <v>123</v>
      </c>
      <c r="E10" s="34">
        <v>3920.55</v>
      </c>
      <c r="F10" s="34">
        <v>3920.55</v>
      </c>
      <c r="G10" s="35">
        <v>6241.75</v>
      </c>
      <c r="H10" s="34">
        <v>3920.55</v>
      </c>
      <c r="I10" s="35">
        <v>2200</v>
      </c>
      <c r="J10" s="35"/>
      <c r="K10" s="34">
        <f t="shared" si="1"/>
        <v>47.05</v>
      </c>
      <c r="L10" s="34">
        <f t="shared" si="2"/>
        <v>627.29</v>
      </c>
      <c r="M10" s="35">
        <f t="shared" si="3"/>
        <v>499.34</v>
      </c>
      <c r="N10" s="34">
        <f t="shared" si="4"/>
        <v>27.44</v>
      </c>
      <c r="O10" s="35">
        <f t="shared" si="5"/>
        <v>110</v>
      </c>
      <c r="P10" s="35">
        <f t="shared" si="6"/>
        <v>0</v>
      </c>
      <c r="Q10" s="35">
        <f t="shared" si="7"/>
        <v>1311.12</v>
      </c>
      <c r="R10" s="34">
        <f t="shared" si="8"/>
        <v>0</v>
      </c>
      <c r="S10" s="34">
        <f t="shared" si="9"/>
        <v>313.64</v>
      </c>
      <c r="T10" s="35">
        <f t="shared" si="10"/>
        <v>124.84</v>
      </c>
      <c r="U10" s="34">
        <f t="shared" si="11"/>
        <v>11.76</v>
      </c>
      <c r="V10" s="35">
        <f t="shared" si="12"/>
        <v>110</v>
      </c>
      <c r="W10" s="35">
        <f t="shared" si="13"/>
        <v>0</v>
      </c>
      <c r="X10" s="34">
        <f t="shared" si="14"/>
        <v>560.24</v>
      </c>
      <c r="Y10" s="34">
        <f t="shared" si="15"/>
        <v>1871.36</v>
      </c>
      <c r="Z10" s="34"/>
      <c r="AA10" s="45" t="s">
        <v>53</v>
      </c>
      <c r="AB10" s="46">
        <f t="shared" ref="AB10:AH10" si="22">K10+R10</f>
        <v>47.05</v>
      </c>
      <c r="AC10" s="46">
        <f t="shared" si="22"/>
        <v>940.93</v>
      </c>
      <c r="AD10" s="46">
        <f t="shared" si="22"/>
        <v>624.18</v>
      </c>
      <c r="AE10" s="46">
        <f t="shared" si="22"/>
        <v>39.2</v>
      </c>
      <c r="AF10" s="46">
        <f t="shared" si="22"/>
        <v>220</v>
      </c>
      <c r="AG10" s="46">
        <f t="shared" si="22"/>
        <v>0</v>
      </c>
      <c r="AH10" s="46">
        <f t="shared" si="22"/>
        <v>1871.36</v>
      </c>
      <c r="AI10" s="45" t="s">
        <v>35</v>
      </c>
    </row>
    <row r="11" s="15" customFormat="1" ht="16" customHeight="1" spans="1:35">
      <c r="A11" s="33">
        <f t="shared" si="0"/>
        <v>8</v>
      </c>
      <c r="B11" s="34" t="s">
        <v>124</v>
      </c>
      <c r="C11" s="34" t="s">
        <v>125</v>
      </c>
      <c r="D11" s="36" t="s">
        <v>126</v>
      </c>
      <c r="E11" s="34">
        <v>3920.55</v>
      </c>
      <c r="F11" s="34">
        <v>3920.55</v>
      </c>
      <c r="G11" s="35">
        <v>6241.75</v>
      </c>
      <c r="H11" s="34">
        <v>3920.55</v>
      </c>
      <c r="I11" s="35">
        <v>2200</v>
      </c>
      <c r="J11" s="35"/>
      <c r="K11" s="34">
        <f t="shared" si="1"/>
        <v>47.05</v>
      </c>
      <c r="L11" s="34">
        <f t="shared" si="2"/>
        <v>627.29</v>
      </c>
      <c r="M11" s="35">
        <f t="shared" si="3"/>
        <v>499.34</v>
      </c>
      <c r="N11" s="34">
        <f t="shared" si="4"/>
        <v>27.44</v>
      </c>
      <c r="O11" s="35">
        <f t="shared" si="5"/>
        <v>110</v>
      </c>
      <c r="P11" s="35">
        <f t="shared" si="6"/>
        <v>0</v>
      </c>
      <c r="Q11" s="35">
        <f t="shared" si="7"/>
        <v>1311.12</v>
      </c>
      <c r="R11" s="34">
        <f t="shared" si="8"/>
        <v>0</v>
      </c>
      <c r="S11" s="34">
        <f t="shared" si="9"/>
        <v>313.64</v>
      </c>
      <c r="T11" s="35">
        <f t="shared" si="10"/>
        <v>124.84</v>
      </c>
      <c r="U11" s="34">
        <f t="shared" si="11"/>
        <v>11.76</v>
      </c>
      <c r="V11" s="35">
        <f t="shared" si="12"/>
        <v>110</v>
      </c>
      <c r="W11" s="35">
        <f t="shared" si="13"/>
        <v>0</v>
      </c>
      <c r="X11" s="34">
        <f t="shared" si="14"/>
        <v>560.24</v>
      </c>
      <c r="Y11" s="34">
        <f t="shared" si="15"/>
        <v>1871.36</v>
      </c>
      <c r="Z11" s="34"/>
      <c r="AA11" s="45" t="s">
        <v>53</v>
      </c>
      <c r="AB11" s="46">
        <f t="shared" ref="AB11:AH11" si="23">K11+R11</f>
        <v>47.05</v>
      </c>
      <c r="AC11" s="46">
        <f t="shared" si="23"/>
        <v>940.93</v>
      </c>
      <c r="AD11" s="46">
        <f t="shared" si="23"/>
        <v>624.18</v>
      </c>
      <c r="AE11" s="46">
        <f t="shared" si="23"/>
        <v>39.2</v>
      </c>
      <c r="AF11" s="46">
        <f t="shared" si="23"/>
        <v>220</v>
      </c>
      <c r="AG11" s="46">
        <f t="shared" si="23"/>
        <v>0</v>
      </c>
      <c r="AH11" s="46">
        <f t="shared" si="23"/>
        <v>1871.36</v>
      </c>
      <c r="AI11" s="45" t="s">
        <v>35</v>
      </c>
    </row>
    <row r="12" s="15" customFormat="1" ht="16" customHeight="1" spans="1:35">
      <c r="A12" s="33">
        <f t="shared" si="0"/>
        <v>9</v>
      </c>
      <c r="B12" s="34" t="s">
        <v>124</v>
      </c>
      <c r="C12" s="34" t="s">
        <v>127</v>
      </c>
      <c r="D12" s="190" t="s">
        <v>128</v>
      </c>
      <c r="E12" s="34">
        <v>3920.55</v>
      </c>
      <c r="F12" s="34">
        <v>3920.55</v>
      </c>
      <c r="G12" s="35">
        <v>6241.75</v>
      </c>
      <c r="H12" s="34">
        <v>3920.55</v>
      </c>
      <c r="I12" s="35">
        <v>2200</v>
      </c>
      <c r="J12" s="35"/>
      <c r="K12" s="34">
        <f t="shared" si="1"/>
        <v>47.05</v>
      </c>
      <c r="L12" s="34">
        <f t="shared" si="2"/>
        <v>627.29</v>
      </c>
      <c r="M12" s="35">
        <f t="shared" si="3"/>
        <v>499.34</v>
      </c>
      <c r="N12" s="34">
        <f t="shared" si="4"/>
        <v>27.44</v>
      </c>
      <c r="O12" s="35">
        <f t="shared" si="5"/>
        <v>110</v>
      </c>
      <c r="P12" s="35">
        <f t="shared" si="6"/>
        <v>0</v>
      </c>
      <c r="Q12" s="35">
        <f t="shared" si="7"/>
        <v>1311.12</v>
      </c>
      <c r="R12" s="34">
        <f t="shared" si="8"/>
        <v>0</v>
      </c>
      <c r="S12" s="34">
        <f t="shared" si="9"/>
        <v>313.64</v>
      </c>
      <c r="T12" s="35">
        <f t="shared" si="10"/>
        <v>124.84</v>
      </c>
      <c r="U12" s="34">
        <f t="shared" si="11"/>
        <v>11.76</v>
      </c>
      <c r="V12" s="35">
        <f t="shared" si="12"/>
        <v>110</v>
      </c>
      <c r="W12" s="35">
        <f t="shared" si="13"/>
        <v>0</v>
      </c>
      <c r="X12" s="34">
        <f t="shared" si="14"/>
        <v>560.24</v>
      </c>
      <c r="Y12" s="34">
        <f t="shared" si="15"/>
        <v>1871.36</v>
      </c>
      <c r="Z12" s="34"/>
      <c r="AA12" s="45" t="s">
        <v>53</v>
      </c>
      <c r="AB12" s="46">
        <f t="shared" ref="AB12:AH12" si="24">K12+R12</f>
        <v>47.05</v>
      </c>
      <c r="AC12" s="46">
        <f t="shared" si="24"/>
        <v>940.93</v>
      </c>
      <c r="AD12" s="46">
        <f t="shared" si="24"/>
        <v>624.18</v>
      </c>
      <c r="AE12" s="46">
        <f t="shared" si="24"/>
        <v>39.2</v>
      </c>
      <c r="AF12" s="46">
        <f t="shared" si="24"/>
        <v>220</v>
      </c>
      <c r="AG12" s="46">
        <f t="shared" si="24"/>
        <v>0</v>
      </c>
      <c r="AH12" s="46">
        <f t="shared" si="24"/>
        <v>1871.36</v>
      </c>
      <c r="AI12" s="45" t="s">
        <v>35</v>
      </c>
    </row>
    <row r="13" s="15" customFormat="1" ht="16" customHeight="1" spans="1:35">
      <c r="A13" s="33">
        <f t="shared" si="0"/>
        <v>10</v>
      </c>
      <c r="B13" s="34" t="s">
        <v>124</v>
      </c>
      <c r="C13" s="34" t="s">
        <v>129</v>
      </c>
      <c r="D13" s="36" t="s">
        <v>130</v>
      </c>
      <c r="E13" s="34">
        <v>3920.55</v>
      </c>
      <c r="F13" s="34">
        <v>3920.55</v>
      </c>
      <c r="G13" s="35">
        <v>6241.75</v>
      </c>
      <c r="H13" s="34">
        <v>3920.55</v>
      </c>
      <c r="I13" s="35">
        <v>2200</v>
      </c>
      <c r="J13" s="35"/>
      <c r="K13" s="34">
        <f t="shared" si="1"/>
        <v>47.05</v>
      </c>
      <c r="L13" s="34">
        <f t="shared" si="2"/>
        <v>627.29</v>
      </c>
      <c r="M13" s="35">
        <f t="shared" si="3"/>
        <v>499.34</v>
      </c>
      <c r="N13" s="34">
        <f t="shared" si="4"/>
        <v>27.44</v>
      </c>
      <c r="O13" s="35">
        <f t="shared" si="5"/>
        <v>110</v>
      </c>
      <c r="P13" s="35">
        <f t="shared" si="6"/>
        <v>0</v>
      </c>
      <c r="Q13" s="35">
        <f t="shared" si="7"/>
        <v>1311.12</v>
      </c>
      <c r="R13" s="34">
        <f t="shared" si="8"/>
        <v>0</v>
      </c>
      <c r="S13" s="34">
        <f t="shared" si="9"/>
        <v>313.64</v>
      </c>
      <c r="T13" s="35">
        <f t="shared" si="10"/>
        <v>124.84</v>
      </c>
      <c r="U13" s="34">
        <f t="shared" si="11"/>
        <v>11.76</v>
      </c>
      <c r="V13" s="35">
        <f t="shared" si="12"/>
        <v>110</v>
      </c>
      <c r="W13" s="35">
        <f t="shared" si="13"/>
        <v>0</v>
      </c>
      <c r="X13" s="34">
        <f t="shared" si="14"/>
        <v>560.24</v>
      </c>
      <c r="Y13" s="34">
        <f t="shared" si="15"/>
        <v>1871.36</v>
      </c>
      <c r="Z13" s="34"/>
      <c r="AA13" s="45" t="s">
        <v>53</v>
      </c>
      <c r="AB13" s="46">
        <f t="shared" ref="AB13:AH13" si="25">K13+R13</f>
        <v>47.05</v>
      </c>
      <c r="AC13" s="46">
        <f t="shared" si="25"/>
        <v>940.93</v>
      </c>
      <c r="AD13" s="46">
        <f t="shared" si="25"/>
        <v>624.18</v>
      </c>
      <c r="AE13" s="46">
        <f t="shared" si="25"/>
        <v>39.2</v>
      </c>
      <c r="AF13" s="46">
        <f t="shared" si="25"/>
        <v>220</v>
      </c>
      <c r="AG13" s="46">
        <f t="shared" si="25"/>
        <v>0</v>
      </c>
      <c r="AH13" s="46">
        <f t="shared" si="25"/>
        <v>1871.36</v>
      </c>
      <c r="AI13" s="45" t="s">
        <v>35</v>
      </c>
    </row>
    <row r="14" s="15" customFormat="1" ht="16" customHeight="1" spans="1:35">
      <c r="A14" s="33">
        <f t="shared" si="0"/>
        <v>11</v>
      </c>
      <c r="B14" s="34" t="s">
        <v>114</v>
      </c>
      <c r="C14" s="34" t="s">
        <v>131</v>
      </c>
      <c r="D14" s="36" t="s">
        <v>132</v>
      </c>
      <c r="E14" s="34">
        <v>3920.55</v>
      </c>
      <c r="F14" s="34">
        <v>3920.55</v>
      </c>
      <c r="G14" s="35">
        <v>6241.75</v>
      </c>
      <c r="H14" s="34">
        <v>3920.55</v>
      </c>
      <c r="I14" s="35">
        <v>4180</v>
      </c>
      <c r="J14" s="35"/>
      <c r="K14" s="34">
        <f t="shared" si="1"/>
        <v>47.05</v>
      </c>
      <c r="L14" s="34">
        <f t="shared" si="2"/>
        <v>627.29</v>
      </c>
      <c r="M14" s="35">
        <f t="shared" si="3"/>
        <v>499.34</v>
      </c>
      <c r="N14" s="34">
        <f t="shared" si="4"/>
        <v>27.44</v>
      </c>
      <c r="O14" s="35">
        <f t="shared" si="5"/>
        <v>209</v>
      </c>
      <c r="P14" s="35">
        <f t="shared" si="6"/>
        <v>0</v>
      </c>
      <c r="Q14" s="35">
        <f t="shared" si="7"/>
        <v>1410.12</v>
      </c>
      <c r="R14" s="34">
        <f t="shared" si="8"/>
        <v>0</v>
      </c>
      <c r="S14" s="34">
        <f t="shared" si="9"/>
        <v>313.64</v>
      </c>
      <c r="T14" s="35">
        <f t="shared" si="10"/>
        <v>124.84</v>
      </c>
      <c r="U14" s="34">
        <f t="shared" si="11"/>
        <v>11.76</v>
      </c>
      <c r="V14" s="35">
        <f t="shared" si="12"/>
        <v>209</v>
      </c>
      <c r="W14" s="35">
        <f t="shared" si="13"/>
        <v>0</v>
      </c>
      <c r="X14" s="34">
        <f t="shared" si="14"/>
        <v>659.24</v>
      </c>
      <c r="Y14" s="34">
        <f t="shared" si="15"/>
        <v>2069.36</v>
      </c>
      <c r="Z14" s="34"/>
      <c r="AA14" s="45" t="s">
        <v>53</v>
      </c>
      <c r="AB14" s="46">
        <f t="shared" ref="AB14:AH14" si="26">K14+R14</f>
        <v>47.05</v>
      </c>
      <c r="AC14" s="46">
        <f t="shared" si="26"/>
        <v>940.93</v>
      </c>
      <c r="AD14" s="46">
        <f t="shared" si="26"/>
        <v>624.18</v>
      </c>
      <c r="AE14" s="46">
        <f t="shared" si="26"/>
        <v>39.2</v>
      </c>
      <c r="AF14" s="46">
        <f t="shared" si="26"/>
        <v>418</v>
      </c>
      <c r="AG14" s="46">
        <f t="shared" si="26"/>
        <v>0</v>
      </c>
      <c r="AH14" s="46">
        <f t="shared" si="26"/>
        <v>2069.36</v>
      </c>
      <c r="AI14" s="45" t="s">
        <v>35</v>
      </c>
    </row>
    <row r="15" s="15" customFormat="1" ht="16" customHeight="1" spans="1:35">
      <c r="A15" s="33">
        <f t="shared" si="0"/>
        <v>12</v>
      </c>
      <c r="B15" s="34" t="s">
        <v>133</v>
      </c>
      <c r="C15" s="34" t="s">
        <v>134</v>
      </c>
      <c r="D15" s="36" t="s">
        <v>135</v>
      </c>
      <c r="E15" s="34">
        <v>3920.55</v>
      </c>
      <c r="F15" s="34">
        <v>3920.55</v>
      </c>
      <c r="G15" s="35">
        <v>6241.75</v>
      </c>
      <c r="H15" s="34">
        <v>3920.55</v>
      </c>
      <c r="I15" s="35">
        <v>3180</v>
      </c>
      <c r="J15" s="35"/>
      <c r="K15" s="34">
        <f t="shared" si="1"/>
        <v>47.05</v>
      </c>
      <c r="L15" s="34">
        <f t="shared" si="2"/>
        <v>627.29</v>
      </c>
      <c r="M15" s="35">
        <f t="shared" si="3"/>
        <v>499.34</v>
      </c>
      <c r="N15" s="34">
        <f t="shared" si="4"/>
        <v>27.44</v>
      </c>
      <c r="O15" s="35">
        <f t="shared" si="5"/>
        <v>159</v>
      </c>
      <c r="P15" s="35">
        <f t="shared" si="6"/>
        <v>0</v>
      </c>
      <c r="Q15" s="35">
        <f t="shared" si="7"/>
        <v>1360.12</v>
      </c>
      <c r="R15" s="34">
        <f t="shared" si="8"/>
        <v>0</v>
      </c>
      <c r="S15" s="34">
        <f t="shared" si="9"/>
        <v>313.64</v>
      </c>
      <c r="T15" s="35">
        <f t="shared" si="10"/>
        <v>124.84</v>
      </c>
      <c r="U15" s="34">
        <f t="shared" si="11"/>
        <v>11.76</v>
      </c>
      <c r="V15" s="35">
        <f t="shared" si="12"/>
        <v>159</v>
      </c>
      <c r="W15" s="35">
        <f t="shared" si="13"/>
        <v>0</v>
      </c>
      <c r="X15" s="34">
        <f t="shared" si="14"/>
        <v>609.24</v>
      </c>
      <c r="Y15" s="34">
        <f t="shared" si="15"/>
        <v>1969.36</v>
      </c>
      <c r="Z15" s="34"/>
      <c r="AA15" s="45" t="s">
        <v>69</v>
      </c>
      <c r="AB15" s="46">
        <f t="shared" ref="AB15:AH15" si="27">K15+R15</f>
        <v>47.05</v>
      </c>
      <c r="AC15" s="46">
        <f t="shared" si="27"/>
        <v>940.93</v>
      </c>
      <c r="AD15" s="46">
        <f t="shared" si="27"/>
        <v>624.18</v>
      </c>
      <c r="AE15" s="46">
        <f t="shared" si="27"/>
        <v>39.2</v>
      </c>
      <c r="AF15" s="46">
        <f t="shared" si="27"/>
        <v>318</v>
      </c>
      <c r="AG15" s="46">
        <f t="shared" si="27"/>
        <v>0</v>
      </c>
      <c r="AH15" s="46">
        <f t="shared" si="27"/>
        <v>1969.36</v>
      </c>
      <c r="AI15" s="45" t="s">
        <v>35</v>
      </c>
    </row>
    <row r="16" spans="1:36">
      <c r="A16" s="33">
        <f t="shared" si="0"/>
        <v>13</v>
      </c>
      <c r="B16" s="34" t="s">
        <v>124</v>
      </c>
      <c r="C16" s="34" t="s">
        <v>136</v>
      </c>
      <c r="D16" s="36" t="s">
        <v>137</v>
      </c>
      <c r="E16" s="34">
        <v>3920.55</v>
      </c>
      <c r="F16" s="34">
        <v>3920.55</v>
      </c>
      <c r="G16" s="35">
        <v>6241.75</v>
      </c>
      <c r="H16" s="34">
        <v>3920.55</v>
      </c>
      <c r="I16" s="35">
        <v>3180</v>
      </c>
      <c r="J16" s="35"/>
      <c r="K16" s="34">
        <f t="shared" si="1"/>
        <v>47.05</v>
      </c>
      <c r="L16" s="34">
        <f t="shared" si="2"/>
        <v>627.29</v>
      </c>
      <c r="M16" s="35">
        <f t="shared" si="3"/>
        <v>499.34</v>
      </c>
      <c r="N16" s="34">
        <f t="shared" si="4"/>
        <v>27.44</v>
      </c>
      <c r="O16" s="35">
        <f t="shared" si="5"/>
        <v>159</v>
      </c>
      <c r="P16" s="35">
        <f t="shared" si="6"/>
        <v>0</v>
      </c>
      <c r="Q16" s="35">
        <f t="shared" si="7"/>
        <v>1360.12</v>
      </c>
      <c r="R16" s="34">
        <f t="shared" si="8"/>
        <v>0</v>
      </c>
      <c r="S16" s="34">
        <f t="shared" si="9"/>
        <v>313.64</v>
      </c>
      <c r="T16" s="35">
        <f t="shared" si="10"/>
        <v>124.84</v>
      </c>
      <c r="U16" s="34">
        <f t="shared" si="11"/>
        <v>11.76</v>
      </c>
      <c r="V16" s="35">
        <f t="shared" si="12"/>
        <v>159</v>
      </c>
      <c r="W16" s="35">
        <f t="shared" si="13"/>
        <v>0</v>
      </c>
      <c r="X16" s="34">
        <f t="shared" si="14"/>
        <v>609.24</v>
      </c>
      <c r="Y16" s="34">
        <f t="shared" si="15"/>
        <v>1969.36</v>
      </c>
      <c r="Z16" s="34"/>
      <c r="AA16" s="45" t="s">
        <v>53</v>
      </c>
      <c r="AB16" s="46">
        <f t="shared" ref="AB16:AH16" si="28">K16+R16</f>
        <v>47.05</v>
      </c>
      <c r="AC16" s="46">
        <f t="shared" si="28"/>
        <v>940.93</v>
      </c>
      <c r="AD16" s="46">
        <f t="shared" si="28"/>
        <v>624.18</v>
      </c>
      <c r="AE16" s="46">
        <f t="shared" si="28"/>
        <v>39.2</v>
      </c>
      <c r="AF16" s="46">
        <f t="shared" si="28"/>
        <v>318</v>
      </c>
      <c r="AG16" s="46">
        <f t="shared" si="28"/>
        <v>0</v>
      </c>
      <c r="AH16" s="46">
        <f t="shared" si="28"/>
        <v>1969.36</v>
      </c>
      <c r="AI16" s="45" t="s">
        <v>35</v>
      </c>
      <c r="AJ16" s="15"/>
    </row>
    <row r="17" s="15" customFormat="1" ht="16" customHeight="1" spans="1:35">
      <c r="A17" s="33">
        <f t="shared" si="0"/>
        <v>14</v>
      </c>
      <c r="B17" s="34" t="s">
        <v>138</v>
      </c>
      <c r="C17" s="34" t="s">
        <v>139</v>
      </c>
      <c r="D17" s="36" t="s">
        <v>140</v>
      </c>
      <c r="E17" s="34">
        <v>4500</v>
      </c>
      <c r="F17" s="34">
        <v>4500</v>
      </c>
      <c r="G17" s="35">
        <v>6241.75</v>
      </c>
      <c r="H17" s="34">
        <v>4500</v>
      </c>
      <c r="I17" s="35">
        <v>4180</v>
      </c>
      <c r="J17" s="35"/>
      <c r="K17" s="34">
        <f t="shared" si="1"/>
        <v>54</v>
      </c>
      <c r="L17" s="34">
        <f t="shared" si="2"/>
        <v>720</v>
      </c>
      <c r="M17" s="35">
        <f t="shared" si="3"/>
        <v>499.34</v>
      </c>
      <c r="N17" s="34">
        <f t="shared" si="4"/>
        <v>31.5</v>
      </c>
      <c r="O17" s="35">
        <f t="shared" si="5"/>
        <v>209</v>
      </c>
      <c r="P17" s="35">
        <f t="shared" si="6"/>
        <v>0</v>
      </c>
      <c r="Q17" s="35">
        <f t="shared" si="7"/>
        <v>1513.84</v>
      </c>
      <c r="R17" s="34">
        <f t="shared" si="8"/>
        <v>0</v>
      </c>
      <c r="S17" s="34">
        <f t="shared" si="9"/>
        <v>360</v>
      </c>
      <c r="T17" s="35">
        <f t="shared" si="10"/>
        <v>124.84</v>
      </c>
      <c r="U17" s="34">
        <f t="shared" si="11"/>
        <v>13.5</v>
      </c>
      <c r="V17" s="35">
        <f t="shared" si="12"/>
        <v>209</v>
      </c>
      <c r="W17" s="35">
        <f t="shared" si="13"/>
        <v>0</v>
      </c>
      <c r="X17" s="34">
        <f t="shared" si="14"/>
        <v>707.34</v>
      </c>
      <c r="Y17" s="34">
        <f t="shared" si="15"/>
        <v>2221.18</v>
      </c>
      <c r="Z17" s="34"/>
      <c r="AA17" s="45" t="s">
        <v>77</v>
      </c>
      <c r="AB17" s="46">
        <f t="shared" ref="AB17:AH17" si="29">K17+R17</f>
        <v>54</v>
      </c>
      <c r="AC17" s="46">
        <f t="shared" si="29"/>
        <v>1080</v>
      </c>
      <c r="AD17" s="46">
        <f t="shared" si="29"/>
        <v>624.18</v>
      </c>
      <c r="AE17" s="46">
        <f t="shared" si="29"/>
        <v>45</v>
      </c>
      <c r="AF17" s="46">
        <f t="shared" si="29"/>
        <v>418</v>
      </c>
      <c r="AG17" s="46">
        <f t="shared" si="29"/>
        <v>0</v>
      </c>
      <c r="AH17" s="46">
        <f t="shared" si="29"/>
        <v>2221.18</v>
      </c>
      <c r="AI17" s="45" t="s">
        <v>31</v>
      </c>
    </row>
    <row r="18" s="15" customFormat="1" ht="16" customHeight="1" spans="1:35">
      <c r="A18" s="33">
        <f t="shared" si="0"/>
        <v>15</v>
      </c>
      <c r="B18" s="34" t="s">
        <v>138</v>
      </c>
      <c r="C18" s="34" t="s">
        <v>141</v>
      </c>
      <c r="D18" s="36" t="s">
        <v>142</v>
      </c>
      <c r="E18" s="34">
        <v>3920.55</v>
      </c>
      <c r="F18" s="34">
        <v>3920.55</v>
      </c>
      <c r="G18" s="35">
        <v>6241.75</v>
      </c>
      <c r="H18" s="34">
        <v>3920.55</v>
      </c>
      <c r="I18" s="35">
        <v>4180</v>
      </c>
      <c r="J18" s="35"/>
      <c r="K18" s="34">
        <f t="shared" si="1"/>
        <v>47.05</v>
      </c>
      <c r="L18" s="34">
        <f t="shared" si="2"/>
        <v>627.29</v>
      </c>
      <c r="M18" s="35">
        <f t="shared" si="3"/>
        <v>499.34</v>
      </c>
      <c r="N18" s="34">
        <f t="shared" si="4"/>
        <v>27.44</v>
      </c>
      <c r="O18" s="35">
        <f t="shared" si="5"/>
        <v>209</v>
      </c>
      <c r="P18" s="35">
        <f t="shared" si="6"/>
        <v>0</v>
      </c>
      <c r="Q18" s="35">
        <f t="shared" si="7"/>
        <v>1410.12</v>
      </c>
      <c r="R18" s="34">
        <f t="shared" si="8"/>
        <v>0</v>
      </c>
      <c r="S18" s="34">
        <f t="shared" si="9"/>
        <v>313.64</v>
      </c>
      <c r="T18" s="35">
        <f t="shared" si="10"/>
        <v>124.84</v>
      </c>
      <c r="U18" s="34">
        <f t="shared" si="11"/>
        <v>11.76</v>
      </c>
      <c r="V18" s="35">
        <f t="shared" si="12"/>
        <v>209</v>
      </c>
      <c r="W18" s="35">
        <f t="shared" si="13"/>
        <v>0</v>
      </c>
      <c r="X18" s="34">
        <f t="shared" si="14"/>
        <v>659.24</v>
      </c>
      <c r="Y18" s="34">
        <f t="shared" si="15"/>
        <v>2069.36</v>
      </c>
      <c r="Z18" s="34"/>
      <c r="AA18" s="45" t="s">
        <v>77</v>
      </c>
      <c r="AB18" s="46">
        <f t="shared" ref="AB18:AH18" si="30">K18+R18</f>
        <v>47.05</v>
      </c>
      <c r="AC18" s="46">
        <f t="shared" si="30"/>
        <v>940.93</v>
      </c>
      <c r="AD18" s="46">
        <f t="shared" si="30"/>
        <v>624.18</v>
      </c>
      <c r="AE18" s="46">
        <f t="shared" si="30"/>
        <v>39.2</v>
      </c>
      <c r="AF18" s="46">
        <f t="shared" si="30"/>
        <v>418</v>
      </c>
      <c r="AG18" s="46">
        <f t="shared" si="30"/>
        <v>0</v>
      </c>
      <c r="AH18" s="46">
        <f t="shared" si="30"/>
        <v>2069.36</v>
      </c>
      <c r="AI18" s="45" t="s">
        <v>31</v>
      </c>
    </row>
    <row r="19" s="15" customFormat="1" ht="16" customHeight="1" spans="1:35">
      <c r="A19" s="33">
        <f t="shared" si="0"/>
        <v>16</v>
      </c>
      <c r="B19" s="34" t="s">
        <v>143</v>
      </c>
      <c r="C19" s="34" t="s">
        <v>144</v>
      </c>
      <c r="D19" s="36" t="s">
        <v>145</v>
      </c>
      <c r="E19" s="34">
        <v>3920.55</v>
      </c>
      <c r="F19" s="34">
        <v>3920.55</v>
      </c>
      <c r="G19" s="35">
        <v>6241.75</v>
      </c>
      <c r="H19" s="34">
        <v>3920.55</v>
      </c>
      <c r="I19" s="35">
        <v>3180</v>
      </c>
      <c r="J19" s="35"/>
      <c r="K19" s="34">
        <f t="shared" si="1"/>
        <v>47.05</v>
      </c>
      <c r="L19" s="34">
        <f t="shared" si="2"/>
        <v>627.29</v>
      </c>
      <c r="M19" s="35">
        <f t="shared" si="3"/>
        <v>499.34</v>
      </c>
      <c r="N19" s="34">
        <f t="shared" si="4"/>
        <v>27.44</v>
      </c>
      <c r="O19" s="35">
        <f t="shared" si="5"/>
        <v>159</v>
      </c>
      <c r="P19" s="35">
        <f t="shared" si="6"/>
        <v>0</v>
      </c>
      <c r="Q19" s="35">
        <f t="shared" si="7"/>
        <v>1360.12</v>
      </c>
      <c r="R19" s="34">
        <f t="shared" si="8"/>
        <v>0</v>
      </c>
      <c r="S19" s="34">
        <f t="shared" si="9"/>
        <v>313.64</v>
      </c>
      <c r="T19" s="35">
        <f t="shared" si="10"/>
        <v>124.84</v>
      </c>
      <c r="U19" s="34">
        <f t="shared" si="11"/>
        <v>11.76</v>
      </c>
      <c r="V19" s="35">
        <f t="shared" si="12"/>
        <v>159</v>
      </c>
      <c r="W19" s="35">
        <f t="shared" si="13"/>
        <v>0</v>
      </c>
      <c r="X19" s="34">
        <f t="shared" si="14"/>
        <v>609.24</v>
      </c>
      <c r="Y19" s="34">
        <f t="shared" si="15"/>
        <v>1969.36</v>
      </c>
      <c r="Z19" s="34"/>
      <c r="AA19" s="45" t="s">
        <v>77</v>
      </c>
      <c r="AB19" s="46">
        <f t="shared" ref="AB19:AH19" si="31">K19+R19</f>
        <v>47.05</v>
      </c>
      <c r="AC19" s="46">
        <f t="shared" si="31"/>
        <v>940.93</v>
      </c>
      <c r="AD19" s="46">
        <f t="shared" si="31"/>
        <v>624.18</v>
      </c>
      <c r="AE19" s="46">
        <f t="shared" si="31"/>
        <v>39.2</v>
      </c>
      <c r="AF19" s="46">
        <f t="shared" si="31"/>
        <v>318</v>
      </c>
      <c r="AG19" s="46">
        <f t="shared" si="31"/>
        <v>0</v>
      </c>
      <c r="AH19" s="46">
        <f t="shared" si="31"/>
        <v>1969.36</v>
      </c>
      <c r="AI19" s="45" t="s">
        <v>31</v>
      </c>
    </row>
    <row r="20" s="15" customFormat="1" ht="16" customHeight="1" spans="1:35">
      <c r="A20" s="33">
        <f t="shared" si="0"/>
        <v>17</v>
      </c>
      <c r="B20" s="34" t="s">
        <v>143</v>
      </c>
      <c r="C20" s="37" t="s">
        <v>146</v>
      </c>
      <c r="D20" s="38" t="s">
        <v>147</v>
      </c>
      <c r="E20" s="34">
        <v>3920.55</v>
      </c>
      <c r="F20" s="34">
        <v>3920.55</v>
      </c>
      <c r="G20" s="35">
        <v>6241.75</v>
      </c>
      <c r="H20" s="34">
        <v>3920.55</v>
      </c>
      <c r="I20" s="35">
        <v>3180</v>
      </c>
      <c r="J20" s="35"/>
      <c r="K20" s="34">
        <f t="shared" si="1"/>
        <v>47.05</v>
      </c>
      <c r="L20" s="34">
        <f t="shared" si="2"/>
        <v>627.29</v>
      </c>
      <c r="M20" s="35">
        <f t="shared" si="3"/>
        <v>499.34</v>
      </c>
      <c r="N20" s="34">
        <f t="shared" si="4"/>
        <v>27.44</v>
      </c>
      <c r="O20" s="35">
        <f t="shared" si="5"/>
        <v>159</v>
      </c>
      <c r="P20" s="35">
        <f t="shared" si="6"/>
        <v>0</v>
      </c>
      <c r="Q20" s="35">
        <f t="shared" si="7"/>
        <v>1360.12</v>
      </c>
      <c r="R20" s="34">
        <f t="shared" si="8"/>
        <v>0</v>
      </c>
      <c r="S20" s="34">
        <f t="shared" si="9"/>
        <v>313.64</v>
      </c>
      <c r="T20" s="35">
        <f t="shared" si="10"/>
        <v>124.84</v>
      </c>
      <c r="U20" s="34">
        <f t="shared" si="11"/>
        <v>11.76</v>
      </c>
      <c r="V20" s="35">
        <f t="shared" si="12"/>
        <v>159</v>
      </c>
      <c r="W20" s="35">
        <f t="shared" si="13"/>
        <v>0</v>
      </c>
      <c r="X20" s="34">
        <f t="shared" si="14"/>
        <v>609.24</v>
      </c>
      <c r="Y20" s="34">
        <f t="shared" si="15"/>
        <v>1969.36</v>
      </c>
      <c r="Z20" s="34"/>
      <c r="AA20" s="45" t="s">
        <v>78</v>
      </c>
      <c r="AB20" s="46">
        <f t="shared" ref="AB20:AH20" si="32">K20+R20</f>
        <v>47.05</v>
      </c>
      <c r="AC20" s="46">
        <f t="shared" si="32"/>
        <v>940.93</v>
      </c>
      <c r="AD20" s="46">
        <f t="shared" si="32"/>
        <v>624.18</v>
      </c>
      <c r="AE20" s="46">
        <f t="shared" si="32"/>
        <v>39.2</v>
      </c>
      <c r="AF20" s="46">
        <f t="shared" si="32"/>
        <v>318</v>
      </c>
      <c r="AG20" s="46">
        <f t="shared" si="32"/>
        <v>0</v>
      </c>
      <c r="AH20" s="46">
        <f t="shared" si="32"/>
        <v>1969.36</v>
      </c>
      <c r="AI20" s="45" t="s">
        <v>32</v>
      </c>
    </row>
    <row r="21" s="15" customFormat="1" ht="16" customHeight="1" spans="1:35">
      <c r="A21" s="33">
        <f t="shared" si="0"/>
        <v>18</v>
      </c>
      <c r="B21" s="34" t="s">
        <v>148</v>
      </c>
      <c r="C21" s="37" t="s">
        <v>149</v>
      </c>
      <c r="D21" s="191" t="s">
        <v>150</v>
      </c>
      <c r="E21" s="34">
        <v>3920.55</v>
      </c>
      <c r="F21" s="34">
        <v>3920.55</v>
      </c>
      <c r="G21" s="35">
        <v>6241.75</v>
      </c>
      <c r="H21" s="34">
        <v>3920.55</v>
      </c>
      <c r="I21" s="35">
        <v>3180</v>
      </c>
      <c r="J21" s="35"/>
      <c r="K21" s="34">
        <f t="shared" si="1"/>
        <v>47.05</v>
      </c>
      <c r="L21" s="34">
        <f t="shared" si="2"/>
        <v>627.29</v>
      </c>
      <c r="M21" s="35">
        <f t="shared" si="3"/>
        <v>499.34</v>
      </c>
      <c r="N21" s="34">
        <f t="shared" si="4"/>
        <v>27.44</v>
      </c>
      <c r="O21" s="35">
        <f t="shared" si="5"/>
        <v>159</v>
      </c>
      <c r="P21" s="35">
        <f t="shared" si="6"/>
        <v>0</v>
      </c>
      <c r="Q21" s="35">
        <f t="shared" si="7"/>
        <v>1360.12</v>
      </c>
      <c r="R21" s="34">
        <f t="shared" si="8"/>
        <v>0</v>
      </c>
      <c r="S21" s="34">
        <f t="shared" si="9"/>
        <v>313.64</v>
      </c>
      <c r="T21" s="35">
        <f t="shared" si="10"/>
        <v>124.84</v>
      </c>
      <c r="U21" s="34">
        <f t="shared" si="11"/>
        <v>11.76</v>
      </c>
      <c r="V21" s="35">
        <f t="shared" si="12"/>
        <v>159</v>
      </c>
      <c r="W21" s="35">
        <f t="shared" si="13"/>
        <v>0</v>
      </c>
      <c r="X21" s="34">
        <f t="shared" si="14"/>
        <v>609.24</v>
      </c>
      <c r="Y21" s="34">
        <f t="shared" si="15"/>
        <v>1969.36</v>
      </c>
      <c r="Z21" s="34"/>
      <c r="AA21" s="45" t="s">
        <v>53</v>
      </c>
      <c r="AB21" s="46">
        <f t="shared" ref="AB21:AH21" si="33">K21+R21</f>
        <v>47.05</v>
      </c>
      <c r="AC21" s="46">
        <f t="shared" si="33"/>
        <v>940.93</v>
      </c>
      <c r="AD21" s="46">
        <f t="shared" si="33"/>
        <v>624.18</v>
      </c>
      <c r="AE21" s="46">
        <f t="shared" si="33"/>
        <v>39.2</v>
      </c>
      <c r="AF21" s="46">
        <f t="shared" si="33"/>
        <v>318</v>
      </c>
      <c r="AG21" s="46">
        <f t="shared" si="33"/>
        <v>0</v>
      </c>
      <c r="AH21" s="46">
        <f t="shared" si="33"/>
        <v>1969.36</v>
      </c>
      <c r="AI21" s="45" t="s">
        <v>35</v>
      </c>
    </row>
    <row r="22" s="15" customFormat="1" ht="16" customHeight="1" spans="1:35">
      <c r="A22" s="33">
        <f t="shared" si="0"/>
        <v>19</v>
      </c>
      <c r="B22" s="34" t="s">
        <v>148</v>
      </c>
      <c r="C22" s="34" t="s">
        <v>151</v>
      </c>
      <c r="D22" s="36" t="s">
        <v>152</v>
      </c>
      <c r="E22" s="34">
        <v>3920.55</v>
      </c>
      <c r="F22" s="34">
        <v>3920.55</v>
      </c>
      <c r="G22" s="35">
        <v>6241.75</v>
      </c>
      <c r="H22" s="34">
        <v>3920.55</v>
      </c>
      <c r="I22" s="35">
        <v>4180</v>
      </c>
      <c r="J22" s="35"/>
      <c r="K22" s="34">
        <f t="shared" si="1"/>
        <v>47.05</v>
      </c>
      <c r="L22" s="34">
        <f t="shared" si="2"/>
        <v>627.29</v>
      </c>
      <c r="M22" s="35">
        <f t="shared" si="3"/>
        <v>499.34</v>
      </c>
      <c r="N22" s="34">
        <f t="shared" si="4"/>
        <v>27.44</v>
      </c>
      <c r="O22" s="35">
        <f t="shared" si="5"/>
        <v>209</v>
      </c>
      <c r="P22" s="35">
        <f t="shared" si="6"/>
        <v>0</v>
      </c>
      <c r="Q22" s="35">
        <f t="shared" si="7"/>
        <v>1410.12</v>
      </c>
      <c r="R22" s="34">
        <f t="shared" si="8"/>
        <v>0</v>
      </c>
      <c r="S22" s="34">
        <f t="shared" si="9"/>
        <v>313.64</v>
      </c>
      <c r="T22" s="35">
        <f t="shared" si="10"/>
        <v>124.84</v>
      </c>
      <c r="U22" s="34">
        <f t="shared" si="11"/>
        <v>11.76</v>
      </c>
      <c r="V22" s="35">
        <f t="shared" si="12"/>
        <v>209</v>
      </c>
      <c r="W22" s="35">
        <f t="shared" si="13"/>
        <v>0</v>
      </c>
      <c r="X22" s="34">
        <f t="shared" si="14"/>
        <v>659.24</v>
      </c>
      <c r="Y22" s="34">
        <f t="shared" si="15"/>
        <v>2069.36</v>
      </c>
      <c r="Z22" s="34"/>
      <c r="AA22" s="45" t="s">
        <v>62</v>
      </c>
      <c r="AB22" s="46">
        <f t="shared" ref="AB22:AH22" si="34">K22+R22</f>
        <v>47.05</v>
      </c>
      <c r="AC22" s="46">
        <f t="shared" si="34"/>
        <v>940.93</v>
      </c>
      <c r="AD22" s="46">
        <f t="shared" si="34"/>
        <v>624.18</v>
      </c>
      <c r="AE22" s="46">
        <f t="shared" si="34"/>
        <v>39.2</v>
      </c>
      <c r="AF22" s="46">
        <f t="shared" si="34"/>
        <v>418</v>
      </c>
      <c r="AG22" s="46">
        <f t="shared" si="34"/>
        <v>0</v>
      </c>
      <c r="AH22" s="46">
        <f t="shared" si="34"/>
        <v>2069.36</v>
      </c>
      <c r="AI22" s="45" t="s">
        <v>36</v>
      </c>
    </row>
    <row r="23" s="15" customFormat="1" ht="16" customHeight="1" spans="1:35">
      <c r="A23" s="33">
        <f t="shared" si="0"/>
        <v>20</v>
      </c>
      <c r="B23" s="34" t="s">
        <v>108</v>
      </c>
      <c r="C23" s="34" t="s">
        <v>153</v>
      </c>
      <c r="D23" s="36" t="s">
        <v>154</v>
      </c>
      <c r="E23" s="34">
        <v>3920.55</v>
      </c>
      <c r="F23" s="34">
        <v>3920.55</v>
      </c>
      <c r="G23" s="35">
        <v>6241.75</v>
      </c>
      <c r="H23" s="34">
        <v>3920.55</v>
      </c>
      <c r="I23" s="35">
        <v>3180</v>
      </c>
      <c r="J23" s="35"/>
      <c r="K23" s="34">
        <f t="shared" si="1"/>
        <v>47.05</v>
      </c>
      <c r="L23" s="34">
        <f t="shared" si="2"/>
        <v>627.29</v>
      </c>
      <c r="M23" s="35">
        <f t="shared" si="3"/>
        <v>499.34</v>
      </c>
      <c r="N23" s="34">
        <f t="shared" si="4"/>
        <v>27.44</v>
      </c>
      <c r="O23" s="35">
        <f t="shared" si="5"/>
        <v>159</v>
      </c>
      <c r="P23" s="35">
        <f t="shared" si="6"/>
        <v>0</v>
      </c>
      <c r="Q23" s="35">
        <f t="shared" si="7"/>
        <v>1360.12</v>
      </c>
      <c r="R23" s="34">
        <f t="shared" si="8"/>
        <v>0</v>
      </c>
      <c r="S23" s="34">
        <f t="shared" si="9"/>
        <v>313.64</v>
      </c>
      <c r="T23" s="35">
        <f t="shared" si="10"/>
        <v>124.84</v>
      </c>
      <c r="U23" s="34">
        <f t="shared" si="11"/>
        <v>11.76</v>
      </c>
      <c r="V23" s="35">
        <f t="shared" si="12"/>
        <v>159</v>
      </c>
      <c r="W23" s="35">
        <f t="shared" si="13"/>
        <v>0</v>
      </c>
      <c r="X23" s="34">
        <f t="shared" si="14"/>
        <v>609.24</v>
      </c>
      <c r="Y23" s="34">
        <f t="shared" si="15"/>
        <v>1969.36</v>
      </c>
      <c r="Z23" s="34"/>
      <c r="AA23" s="45" t="s">
        <v>69</v>
      </c>
      <c r="AB23" s="46">
        <f t="shared" ref="AB23:AH23" si="35">K23+R23</f>
        <v>47.05</v>
      </c>
      <c r="AC23" s="46">
        <f t="shared" si="35"/>
        <v>940.93</v>
      </c>
      <c r="AD23" s="46">
        <f t="shared" si="35"/>
        <v>624.18</v>
      </c>
      <c r="AE23" s="46">
        <f t="shared" si="35"/>
        <v>39.2</v>
      </c>
      <c r="AF23" s="46">
        <f t="shared" si="35"/>
        <v>318</v>
      </c>
      <c r="AG23" s="46">
        <f t="shared" si="35"/>
        <v>0</v>
      </c>
      <c r="AH23" s="46">
        <f t="shared" si="35"/>
        <v>1969.36</v>
      </c>
      <c r="AI23" s="45" t="s">
        <v>35</v>
      </c>
    </row>
    <row r="24" s="15" customFormat="1" ht="16" customHeight="1" spans="1:35">
      <c r="A24" s="33">
        <f t="shared" si="0"/>
        <v>21</v>
      </c>
      <c r="B24" s="34" t="s">
        <v>41</v>
      </c>
      <c r="C24" s="39" t="s">
        <v>155</v>
      </c>
      <c r="D24" s="36" t="s">
        <v>156</v>
      </c>
      <c r="E24" s="34">
        <v>3920.55</v>
      </c>
      <c r="F24" s="34">
        <v>3920.55</v>
      </c>
      <c r="G24" s="35">
        <v>6241.75</v>
      </c>
      <c r="H24" s="34">
        <v>3920.55</v>
      </c>
      <c r="I24" s="35">
        <v>0</v>
      </c>
      <c r="J24" s="35"/>
      <c r="K24" s="34">
        <f t="shared" si="1"/>
        <v>47.05</v>
      </c>
      <c r="L24" s="34">
        <f t="shared" si="2"/>
        <v>627.29</v>
      </c>
      <c r="M24" s="35">
        <f t="shared" si="3"/>
        <v>499.34</v>
      </c>
      <c r="N24" s="34">
        <f t="shared" si="4"/>
        <v>27.44</v>
      </c>
      <c r="O24" s="35">
        <f t="shared" si="5"/>
        <v>0</v>
      </c>
      <c r="P24" s="35">
        <f t="shared" si="6"/>
        <v>0</v>
      </c>
      <c r="Q24" s="35">
        <f t="shared" si="7"/>
        <v>1201.12</v>
      </c>
      <c r="R24" s="34">
        <f t="shared" si="8"/>
        <v>0</v>
      </c>
      <c r="S24" s="34">
        <f t="shared" si="9"/>
        <v>313.64</v>
      </c>
      <c r="T24" s="35">
        <f t="shared" si="10"/>
        <v>124.84</v>
      </c>
      <c r="U24" s="34">
        <f t="shared" si="11"/>
        <v>11.76</v>
      </c>
      <c r="V24" s="35">
        <f t="shared" si="12"/>
        <v>0</v>
      </c>
      <c r="W24" s="35">
        <f t="shared" si="13"/>
        <v>0</v>
      </c>
      <c r="X24" s="34">
        <f t="shared" si="14"/>
        <v>450.24</v>
      </c>
      <c r="Y24" s="34">
        <f t="shared" si="15"/>
        <v>1651.36</v>
      </c>
      <c r="Z24" s="34"/>
      <c r="AA24" s="45" t="s">
        <v>41</v>
      </c>
      <c r="AB24" s="46">
        <f t="shared" ref="AB24:AH24" si="36">K24+R24</f>
        <v>47.05</v>
      </c>
      <c r="AC24" s="46">
        <f t="shared" si="36"/>
        <v>940.93</v>
      </c>
      <c r="AD24" s="46">
        <f t="shared" si="36"/>
        <v>624.18</v>
      </c>
      <c r="AE24" s="46">
        <f t="shared" si="36"/>
        <v>39.2</v>
      </c>
      <c r="AF24" s="46">
        <f t="shared" si="36"/>
        <v>0</v>
      </c>
      <c r="AG24" s="46">
        <f t="shared" si="36"/>
        <v>0</v>
      </c>
      <c r="AH24" s="46">
        <f t="shared" si="36"/>
        <v>1651.36</v>
      </c>
      <c r="AI24" s="45" t="s">
        <v>31</v>
      </c>
    </row>
    <row r="25" s="15" customFormat="1" ht="16" customHeight="1" spans="1:35">
      <c r="A25" s="33">
        <f t="shared" si="0"/>
        <v>22</v>
      </c>
      <c r="B25" s="34" t="s">
        <v>41</v>
      </c>
      <c r="C25" s="34" t="s">
        <v>157</v>
      </c>
      <c r="D25" s="36" t="s">
        <v>158</v>
      </c>
      <c r="E25" s="34">
        <v>3920.55</v>
      </c>
      <c r="F25" s="34">
        <v>3920.55</v>
      </c>
      <c r="G25" s="35">
        <v>6241.75</v>
      </c>
      <c r="H25" s="34">
        <v>3920.55</v>
      </c>
      <c r="I25" s="35">
        <v>3180</v>
      </c>
      <c r="J25" s="35"/>
      <c r="K25" s="34">
        <f t="shared" si="1"/>
        <v>47.05</v>
      </c>
      <c r="L25" s="34">
        <f t="shared" si="2"/>
        <v>627.29</v>
      </c>
      <c r="M25" s="35">
        <f t="shared" si="3"/>
        <v>499.34</v>
      </c>
      <c r="N25" s="34">
        <f t="shared" si="4"/>
        <v>27.44</v>
      </c>
      <c r="O25" s="35">
        <f t="shared" si="5"/>
        <v>159</v>
      </c>
      <c r="P25" s="35">
        <f t="shared" si="6"/>
        <v>0</v>
      </c>
      <c r="Q25" s="35">
        <f t="shared" si="7"/>
        <v>1360.12</v>
      </c>
      <c r="R25" s="34">
        <f t="shared" si="8"/>
        <v>0</v>
      </c>
      <c r="S25" s="34">
        <f t="shared" si="9"/>
        <v>313.64</v>
      </c>
      <c r="T25" s="35">
        <f t="shared" si="10"/>
        <v>124.84</v>
      </c>
      <c r="U25" s="34">
        <f t="shared" si="11"/>
        <v>11.76</v>
      </c>
      <c r="V25" s="35">
        <f t="shared" si="12"/>
        <v>159</v>
      </c>
      <c r="W25" s="35">
        <f t="shared" si="13"/>
        <v>0</v>
      </c>
      <c r="X25" s="34">
        <f t="shared" si="14"/>
        <v>609.24</v>
      </c>
      <c r="Y25" s="34">
        <f t="shared" si="15"/>
        <v>1969.36</v>
      </c>
      <c r="Z25" s="34"/>
      <c r="AA25" s="45" t="s">
        <v>41</v>
      </c>
      <c r="AB25" s="46">
        <f t="shared" ref="AB25:AH25" si="37">K25+R25</f>
        <v>47.05</v>
      </c>
      <c r="AC25" s="46">
        <f t="shared" si="37"/>
        <v>940.93</v>
      </c>
      <c r="AD25" s="46">
        <f t="shared" si="37"/>
        <v>624.18</v>
      </c>
      <c r="AE25" s="46">
        <f t="shared" si="37"/>
        <v>39.2</v>
      </c>
      <c r="AF25" s="46">
        <f t="shared" si="37"/>
        <v>318</v>
      </c>
      <c r="AG25" s="46">
        <f t="shared" si="37"/>
        <v>0</v>
      </c>
      <c r="AH25" s="46">
        <f t="shared" si="37"/>
        <v>1969.36</v>
      </c>
      <c r="AI25" s="45" t="s">
        <v>31</v>
      </c>
    </row>
    <row r="26" s="15" customFormat="1" ht="16" customHeight="1" spans="1:35">
      <c r="A26" s="33">
        <f t="shared" si="0"/>
        <v>23</v>
      </c>
      <c r="B26" s="34" t="s">
        <v>41</v>
      </c>
      <c r="C26" s="34" t="s">
        <v>159</v>
      </c>
      <c r="D26" s="36" t="s">
        <v>160</v>
      </c>
      <c r="E26" s="34">
        <v>3920.55</v>
      </c>
      <c r="F26" s="34">
        <v>3920.55</v>
      </c>
      <c r="G26" s="35">
        <v>6241.75</v>
      </c>
      <c r="H26" s="34">
        <v>3920.55</v>
      </c>
      <c r="I26" s="35">
        <v>3180</v>
      </c>
      <c r="J26" s="35"/>
      <c r="K26" s="34">
        <f t="shared" si="1"/>
        <v>47.05</v>
      </c>
      <c r="L26" s="34">
        <f t="shared" si="2"/>
        <v>627.29</v>
      </c>
      <c r="M26" s="35">
        <f t="shared" si="3"/>
        <v>499.34</v>
      </c>
      <c r="N26" s="34">
        <f t="shared" si="4"/>
        <v>27.44</v>
      </c>
      <c r="O26" s="35">
        <f t="shared" si="5"/>
        <v>159</v>
      </c>
      <c r="P26" s="35">
        <f t="shared" si="6"/>
        <v>0</v>
      </c>
      <c r="Q26" s="35">
        <f t="shared" si="7"/>
        <v>1360.12</v>
      </c>
      <c r="R26" s="34">
        <f t="shared" si="8"/>
        <v>0</v>
      </c>
      <c r="S26" s="34">
        <f t="shared" si="9"/>
        <v>313.64</v>
      </c>
      <c r="T26" s="35">
        <f t="shared" si="10"/>
        <v>124.84</v>
      </c>
      <c r="U26" s="34">
        <f t="shared" si="11"/>
        <v>11.76</v>
      </c>
      <c r="V26" s="35">
        <f t="shared" si="12"/>
        <v>159</v>
      </c>
      <c r="W26" s="35">
        <f t="shared" si="13"/>
        <v>0</v>
      </c>
      <c r="X26" s="34">
        <f t="shared" si="14"/>
        <v>609.24</v>
      </c>
      <c r="Y26" s="34">
        <f t="shared" si="15"/>
        <v>1969.36</v>
      </c>
      <c r="Z26" s="34"/>
      <c r="AA26" s="45" t="s">
        <v>41</v>
      </c>
      <c r="AB26" s="46">
        <f t="shared" ref="AB26:AH26" si="38">K26+R26</f>
        <v>47.05</v>
      </c>
      <c r="AC26" s="46">
        <f t="shared" si="38"/>
        <v>940.93</v>
      </c>
      <c r="AD26" s="46">
        <f t="shared" si="38"/>
        <v>624.18</v>
      </c>
      <c r="AE26" s="46">
        <f t="shared" si="38"/>
        <v>39.2</v>
      </c>
      <c r="AF26" s="46">
        <f t="shared" si="38"/>
        <v>318</v>
      </c>
      <c r="AG26" s="46">
        <f t="shared" si="38"/>
        <v>0</v>
      </c>
      <c r="AH26" s="46">
        <f t="shared" si="38"/>
        <v>1969.36</v>
      </c>
      <c r="AI26" s="45" t="s">
        <v>31</v>
      </c>
    </row>
    <row r="27" spans="1:36">
      <c r="A27" s="33">
        <f t="shared" si="0"/>
        <v>24</v>
      </c>
      <c r="B27" s="34" t="s">
        <v>161</v>
      </c>
      <c r="C27" s="34" t="s">
        <v>162</v>
      </c>
      <c r="D27" s="36" t="s">
        <v>163</v>
      </c>
      <c r="E27" s="34">
        <v>3920.55</v>
      </c>
      <c r="F27" s="34">
        <v>3920.55</v>
      </c>
      <c r="G27" s="35">
        <v>6241.75</v>
      </c>
      <c r="H27" s="34">
        <v>3920.55</v>
      </c>
      <c r="I27" s="35">
        <v>3180</v>
      </c>
      <c r="J27" s="35"/>
      <c r="K27" s="34">
        <f t="shared" si="1"/>
        <v>47.05</v>
      </c>
      <c r="L27" s="34">
        <f t="shared" si="2"/>
        <v>627.29</v>
      </c>
      <c r="M27" s="35">
        <f t="shared" si="3"/>
        <v>499.34</v>
      </c>
      <c r="N27" s="34">
        <f t="shared" si="4"/>
        <v>27.44</v>
      </c>
      <c r="O27" s="35">
        <f t="shared" si="5"/>
        <v>159</v>
      </c>
      <c r="P27" s="35">
        <f t="shared" si="6"/>
        <v>0</v>
      </c>
      <c r="Q27" s="35">
        <f t="shared" si="7"/>
        <v>1360.12</v>
      </c>
      <c r="R27" s="34">
        <f t="shared" si="8"/>
        <v>0</v>
      </c>
      <c r="S27" s="34">
        <f t="shared" si="9"/>
        <v>313.64</v>
      </c>
      <c r="T27" s="35">
        <f t="shared" si="10"/>
        <v>124.84</v>
      </c>
      <c r="U27" s="34">
        <f t="shared" si="11"/>
        <v>11.76</v>
      </c>
      <c r="V27" s="35">
        <f t="shared" si="12"/>
        <v>159</v>
      </c>
      <c r="W27" s="35">
        <f t="shared" si="13"/>
        <v>0</v>
      </c>
      <c r="X27" s="34">
        <f t="shared" si="14"/>
        <v>609.24</v>
      </c>
      <c r="Y27" s="34">
        <f t="shared" si="15"/>
        <v>1969.36</v>
      </c>
      <c r="Z27" s="34"/>
      <c r="AA27" s="45" t="s">
        <v>69</v>
      </c>
      <c r="AB27" s="46">
        <f t="shared" ref="AB27:AH27" si="39">K27+R27</f>
        <v>47.05</v>
      </c>
      <c r="AC27" s="46">
        <f t="shared" si="39"/>
        <v>940.93</v>
      </c>
      <c r="AD27" s="46">
        <f t="shared" si="39"/>
        <v>624.18</v>
      </c>
      <c r="AE27" s="46">
        <f t="shared" si="39"/>
        <v>39.2</v>
      </c>
      <c r="AF27" s="46">
        <f t="shared" si="39"/>
        <v>318</v>
      </c>
      <c r="AG27" s="46">
        <f t="shared" si="39"/>
        <v>0</v>
      </c>
      <c r="AH27" s="46">
        <f t="shared" si="39"/>
        <v>1969.36</v>
      </c>
      <c r="AI27" s="45" t="s">
        <v>35</v>
      </c>
      <c r="AJ27" s="15"/>
    </row>
    <row r="28" s="15" customFormat="1" ht="16" customHeight="1" spans="1:35">
      <c r="A28" s="33">
        <f t="shared" si="0"/>
        <v>25</v>
      </c>
      <c r="B28" s="34" t="s">
        <v>164</v>
      </c>
      <c r="C28" s="34" t="s">
        <v>165</v>
      </c>
      <c r="D28" s="36" t="s">
        <v>166</v>
      </c>
      <c r="E28" s="34">
        <v>3920.55</v>
      </c>
      <c r="F28" s="34">
        <v>3920.55</v>
      </c>
      <c r="G28" s="35">
        <v>6241.75</v>
      </c>
      <c r="H28" s="34">
        <v>3920.55</v>
      </c>
      <c r="I28" s="35">
        <v>3180</v>
      </c>
      <c r="J28" s="35"/>
      <c r="K28" s="34">
        <f t="shared" si="1"/>
        <v>47.05</v>
      </c>
      <c r="L28" s="34">
        <f t="shared" si="2"/>
        <v>627.29</v>
      </c>
      <c r="M28" s="35">
        <f t="shared" si="3"/>
        <v>499.34</v>
      </c>
      <c r="N28" s="34">
        <f t="shared" si="4"/>
        <v>27.44</v>
      </c>
      <c r="O28" s="35">
        <f t="shared" si="5"/>
        <v>159</v>
      </c>
      <c r="P28" s="35">
        <f t="shared" si="6"/>
        <v>0</v>
      </c>
      <c r="Q28" s="35">
        <f t="shared" si="7"/>
        <v>1360.12</v>
      </c>
      <c r="R28" s="34">
        <f t="shared" si="8"/>
        <v>0</v>
      </c>
      <c r="S28" s="34">
        <f t="shared" si="9"/>
        <v>313.64</v>
      </c>
      <c r="T28" s="35">
        <f t="shared" si="10"/>
        <v>124.84</v>
      </c>
      <c r="U28" s="34">
        <f t="shared" si="11"/>
        <v>11.76</v>
      </c>
      <c r="V28" s="35">
        <f t="shared" si="12"/>
        <v>159</v>
      </c>
      <c r="W28" s="35">
        <f t="shared" si="13"/>
        <v>0</v>
      </c>
      <c r="X28" s="34">
        <f t="shared" si="14"/>
        <v>609.24</v>
      </c>
      <c r="Y28" s="34">
        <f t="shared" si="15"/>
        <v>1969.36</v>
      </c>
      <c r="Z28" s="34"/>
      <c r="AA28" s="45" t="s">
        <v>68</v>
      </c>
      <c r="AB28" s="46">
        <f t="shared" ref="AB28:AH28" si="40">K28+R28</f>
        <v>47.05</v>
      </c>
      <c r="AC28" s="46">
        <f t="shared" si="40"/>
        <v>940.93</v>
      </c>
      <c r="AD28" s="46">
        <f t="shared" si="40"/>
        <v>624.18</v>
      </c>
      <c r="AE28" s="46">
        <f t="shared" si="40"/>
        <v>39.2</v>
      </c>
      <c r="AF28" s="46">
        <f t="shared" si="40"/>
        <v>318</v>
      </c>
      <c r="AG28" s="46">
        <f t="shared" si="40"/>
        <v>0</v>
      </c>
      <c r="AH28" s="46">
        <f t="shared" si="40"/>
        <v>1969.36</v>
      </c>
      <c r="AI28" s="45" t="s">
        <v>34</v>
      </c>
    </row>
    <row r="29" s="15" customFormat="1" ht="16" customHeight="1" spans="1:35">
      <c r="A29" s="33">
        <f t="shared" si="0"/>
        <v>26</v>
      </c>
      <c r="B29" s="34" t="s">
        <v>167</v>
      </c>
      <c r="C29" s="34" t="s">
        <v>168</v>
      </c>
      <c r="D29" s="36" t="s">
        <v>169</v>
      </c>
      <c r="E29" s="34">
        <v>3920.55</v>
      </c>
      <c r="F29" s="34">
        <v>3920.55</v>
      </c>
      <c r="G29" s="35">
        <v>6241.75</v>
      </c>
      <c r="H29" s="34">
        <v>3920.55</v>
      </c>
      <c r="I29" s="35">
        <v>3180</v>
      </c>
      <c r="J29" s="35"/>
      <c r="K29" s="34">
        <f t="shared" si="1"/>
        <v>47.05</v>
      </c>
      <c r="L29" s="34">
        <f t="shared" si="2"/>
        <v>627.29</v>
      </c>
      <c r="M29" s="35">
        <f t="shared" si="3"/>
        <v>499.34</v>
      </c>
      <c r="N29" s="34">
        <f t="shared" si="4"/>
        <v>27.44</v>
      </c>
      <c r="O29" s="35">
        <f t="shared" si="5"/>
        <v>159</v>
      </c>
      <c r="P29" s="35">
        <f t="shared" si="6"/>
        <v>0</v>
      </c>
      <c r="Q29" s="35">
        <f t="shared" si="7"/>
        <v>1360.12</v>
      </c>
      <c r="R29" s="34">
        <f t="shared" si="8"/>
        <v>0</v>
      </c>
      <c r="S29" s="34">
        <f t="shared" si="9"/>
        <v>313.64</v>
      </c>
      <c r="T29" s="35">
        <f t="shared" si="10"/>
        <v>124.84</v>
      </c>
      <c r="U29" s="34">
        <f t="shared" si="11"/>
        <v>11.76</v>
      </c>
      <c r="V29" s="35">
        <f t="shared" si="12"/>
        <v>159</v>
      </c>
      <c r="W29" s="35">
        <f t="shared" si="13"/>
        <v>0</v>
      </c>
      <c r="X29" s="34">
        <f t="shared" si="14"/>
        <v>609.24</v>
      </c>
      <c r="Y29" s="34">
        <f t="shared" si="15"/>
        <v>1969.36</v>
      </c>
      <c r="Z29" s="34"/>
      <c r="AA29" s="45" t="s">
        <v>53</v>
      </c>
      <c r="AB29" s="46">
        <f t="shared" ref="AB29:AH29" si="41">K29+R29</f>
        <v>47.05</v>
      </c>
      <c r="AC29" s="46">
        <f t="shared" si="41"/>
        <v>940.93</v>
      </c>
      <c r="AD29" s="46">
        <f t="shared" si="41"/>
        <v>624.18</v>
      </c>
      <c r="AE29" s="46">
        <f t="shared" si="41"/>
        <v>39.2</v>
      </c>
      <c r="AF29" s="46">
        <f t="shared" si="41"/>
        <v>318</v>
      </c>
      <c r="AG29" s="46">
        <f t="shared" si="41"/>
        <v>0</v>
      </c>
      <c r="AH29" s="46">
        <f t="shared" si="41"/>
        <v>1969.36</v>
      </c>
      <c r="AI29" s="45" t="s">
        <v>35</v>
      </c>
    </row>
    <row r="30" s="15" customFormat="1" ht="16" customHeight="1" spans="1:35">
      <c r="A30" s="33">
        <f t="shared" si="0"/>
        <v>27</v>
      </c>
      <c r="B30" s="34" t="s">
        <v>167</v>
      </c>
      <c r="C30" s="34" t="s">
        <v>170</v>
      </c>
      <c r="D30" s="36" t="s">
        <v>171</v>
      </c>
      <c r="E30" s="34">
        <v>3920.55</v>
      </c>
      <c r="F30" s="34">
        <v>3920.55</v>
      </c>
      <c r="G30" s="35">
        <v>6241.75</v>
      </c>
      <c r="H30" s="34">
        <v>3920.55</v>
      </c>
      <c r="I30" s="35">
        <v>3180</v>
      </c>
      <c r="J30" s="35"/>
      <c r="K30" s="34">
        <f t="shared" si="1"/>
        <v>47.05</v>
      </c>
      <c r="L30" s="34">
        <f t="shared" si="2"/>
        <v>627.29</v>
      </c>
      <c r="M30" s="35">
        <f t="shared" si="3"/>
        <v>499.34</v>
      </c>
      <c r="N30" s="34">
        <f t="shared" si="4"/>
        <v>27.44</v>
      </c>
      <c r="O30" s="35">
        <f t="shared" si="5"/>
        <v>159</v>
      </c>
      <c r="P30" s="35">
        <f t="shared" si="6"/>
        <v>0</v>
      </c>
      <c r="Q30" s="35">
        <f t="shared" si="7"/>
        <v>1360.12</v>
      </c>
      <c r="R30" s="34">
        <f t="shared" si="8"/>
        <v>0</v>
      </c>
      <c r="S30" s="34">
        <f t="shared" si="9"/>
        <v>313.64</v>
      </c>
      <c r="T30" s="35">
        <f t="shared" si="10"/>
        <v>124.84</v>
      </c>
      <c r="U30" s="34">
        <f t="shared" si="11"/>
        <v>11.76</v>
      </c>
      <c r="V30" s="35">
        <f t="shared" si="12"/>
        <v>159</v>
      </c>
      <c r="W30" s="35">
        <f t="shared" si="13"/>
        <v>0</v>
      </c>
      <c r="X30" s="34">
        <f t="shared" si="14"/>
        <v>609.24</v>
      </c>
      <c r="Y30" s="34">
        <f t="shared" si="15"/>
        <v>1969.36</v>
      </c>
      <c r="Z30" s="34"/>
      <c r="AA30" s="45" t="s">
        <v>73</v>
      </c>
      <c r="AB30" s="46">
        <f t="shared" ref="AB30:AH30" si="42">K30+R30</f>
        <v>47.05</v>
      </c>
      <c r="AC30" s="46">
        <f t="shared" si="42"/>
        <v>940.93</v>
      </c>
      <c r="AD30" s="46">
        <f t="shared" si="42"/>
        <v>624.18</v>
      </c>
      <c r="AE30" s="46">
        <f t="shared" si="42"/>
        <v>39.2</v>
      </c>
      <c r="AF30" s="46">
        <f t="shared" si="42"/>
        <v>318</v>
      </c>
      <c r="AG30" s="46">
        <f t="shared" si="42"/>
        <v>0</v>
      </c>
      <c r="AH30" s="46">
        <f t="shared" si="42"/>
        <v>1969.36</v>
      </c>
      <c r="AI30" s="45" t="s">
        <v>36</v>
      </c>
    </row>
    <row r="31" s="15" customFormat="1" ht="16" customHeight="1" spans="1:35">
      <c r="A31" s="33">
        <f t="shared" si="0"/>
        <v>28</v>
      </c>
      <c r="B31" s="34" t="s">
        <v>117</v>
      </c>
      <c r="C31" s="35" t="s">
        <v>172</v>
      </c>
      <c r="D31" s="36" t="s">
        <v>173</v>
      </c>
      <c r="E31" s="34">
        <v>3920.55</v>
      </c>
      <c r="F31" s="34">
        <v>3920.55</v>
      </c>
      <c r="G31" s="35">
        <v>6241.75</v>
      </c>
      <c r="H31" s="34">
        <v>3920.55</v>
      </c>
      <c r="I31" s="35">
        <v>4180</v>
      </c>
      <c r="J31" s="35"/>
      <c r="K31" s="34">
        <f t="shared" si="1"/>
        <v>47.05</v>
      </c>
      <c r="L31" s="34">
        <f t="shared" si="2"/>
        <v>627.29</v>
      </c>
      <c r="M31" s="35">
        <f t="shared" si="3"/>
        <v>499.34</v>
      </c>
      <c r="N31" s="34">
        <f t="shared" si="4"/>
        <v>27.44</v>
      </c>
      <c r="O31" s="35">
        <f t="shared" si="5"/>
        <v>209</v>
      </c>
      <c r="P31" s="35">
        <f t="shared" si="6"/>
        <v>0</v>
      </c>
      <c r="Q31" s="35">
        <f t="shared" si="7"/>
        <v>1410.12</v>
      </c>
      <c r="R31" s="34">
        <f t="shared" si="8"/>
        <v>0</v>
      </c>
      <c r="S31" s="34">
        <f t="shared" si="9"/>
        <v>313.64</v>
      </c>
      <c r="T31" s="35">
        <f t="shared" si="10"/>
        <v>124.84</v>
      </c>
      <c r="U31" s="34">
        <f t="shared" si="11"/>
        <v>11.76</v>
      </c>
      <c r="V31" s="35">
        <f t="shared" si="12"/>
        <v>209</v>
      </c>
      <c r="W31" s="35">
        <f t="shared" si="13"/>
        <v>0</v>
      </c>
      <c r="X31" s="34">
        <f t="shared" si="14"/>
        <v>659.24</v>
      </c>
      <c r="Y31" s="34">
        <f t="shared" si="15"/>
        <v>2069.36</v>
      </c>
      <c r="Z31" s="34"/>
      <c r="AA31" s="45" t="s">
        <v>53</v>
      </c>
      <c r="AB31" s="46">
        <f t="shared" ref="AB31:AH31" si="43">K31+R31</f>
        <v>47.05</v>
      </c>
      <c r="AC31" s="46">
        <f t="shared" si="43"/>
        <v>940.93</v>
      </c>
      <c r="AD31" s="46">
        <f t="shared" si="43"/>
        <v>624.18</v>
      </c>
      <c r="AE31" s="46">
        <f t="shared" si="43"/>
        <v>39.2</v>
      </c>
      <c r="AF31" s="46">
        <f t="shared" si="43"/>
        <v>418</v>
      </c>
      <c r="AG31" s="46">
        <f t="shared" si="43"/>
        <v>0</v>
      </c>
      <c r="AH31" s="46">
        <f t="shared" si="43"/>
        <v>2069.36</v>
      </c>
      <c r="AI31" s="45" t="s">
        <v>35</v>
      </c>
    </row>
    <row r="32" s="15" customFormat="1" ht="16" customHeight="1" spans="1:35">
      <c r="A32" s="33">
        <f t="shared" si="0"/>
        <v>29</v>
      </c>
      <c r="B32" s="34" t="s">
        <v>167</v>
      </c>
      <c r="C32" s="37" t="s">
        <v>174</v>
      </c>
      <c r="D32" s="38" t="s">
        <v>175</v>
      </c>
      <c r="E32" s="34">
        <v>3920.55</v>
      </c>
      <c r="F32" s="34">
        <v>3920.55</v>
      </c>
      <c r="G32" s="35">
        <v>6241.75</v>
      </c>
      <c r="H32" s="34">
        <v>3920.55</v>
      </c>
      <c r="I32" s="35">
        <v>3180</v>
      </c>
      <c r="J32" s="35"/>
      <c r="K32" s="34">
        <f t="shared" si="1"/>
        <v>47.05</v>
      </c>
      <c r="L32" s="34">
        <f t="shared" si="2"/>
        <v>627.29</v>
      </c>
      <c r="M32" s="35">
        <f t="shared" si="3"/>
        <v>499.34</v>
      </c>
      <c r="N32" s="34">
        <f t="shared" si="4"/>
        <v>27.44</v>
      </c>
      <c r="O32" s="35">
        <f t="shared" si="5"/>
        <v>159</v>
      </c>
      <c r="P32" s="35">
        <f t="shared" si="6"/>
        <v>0</v>
      </c>
      <c r="Q32" s="35">
        <f t="shared" si="7"/>
        <v>1360.12</v>
      </c>
      <c r="R32" s="34">
        <f t="shared" si="8"/>
        <v>0</v>
      </c>
      <c r="S32" s="34">
        <f t="shared" si="9"/>
        <v>313.64</v>
      </c>
      <c r="T32" s="35">
        <f t="shared" si="10"/>
        <v>124.84</v>
      </c>
      <c r="U32" s="34">
        <f t="shared" si="11"/>
        <v>11.76</v>
      </c>
      <c r="V32" s="35">
        <f t="shared" si="12"/>
        <v>159</v>
      </c>
      <c r="W32" s="35">
        <f t="shared" si="13"/>
        <v>0</v>
      </c>
      <c r="X32" s="34">
        <f t="shared" si="14"/>
        <v>609.24</v>
      </c>
      <c r="Y32" s="34">
        <f t="shared" si="15"/>
        <v>1969.36</v>
      </c>
      <c r="Z32" s="34"/>
      <c r="AA32" s="45" t="s">
        <v>69</v>
      </c>
      <c r="AB32" s="46">
        <f t="shared" ref="AB32:AH32" si="44">K32+R32</f>
        <v>47.05</v>
      </c>
      <c r="AC32" s="46">
        <f t="shared" si="44"/>
        <v>940.93</v>
      </c>
      <c r="AD32" s="46">
        <f t="shared" si="44"/>
        <v>624.18</v>
      </c>
      <c r="AE32" s="46">
        <f t="shared" si="44"/>
        <v>39.2</v>
      </c>
      <c r="AF32" s="46">
        <f t="shared" si="44"/>
        <v>318</v>
      </c>
      <c r="AG32" s="46">
        <f t="shared" si="44"/>
        <v>0</v>
      </c>
      <c r="AH32" s="46">
        <f t="shared" si="44"/>
        <v>1969.36</v>
      </c>
      <c r="AI32" s="45" t="s">
        <v>35</v>
      </c>
    </row>
    <row r="33" s="15" customFormat="1" ht="16" customHeight="1" spans="1:35">
      <c r="A33" s="33">
        <f t="shared" si="0"/>
        <v>30</v>
      </c>
      <c r="B33" s="34" t="s">
        <v>176</v>
      </c>
      <c r="C33" s="34" t="s">
        <v>177</v>
      </c>
      <c r="D33" s="36" t="s">
        <v>178</v>
      </c>
      <c r="E33" s="34">
        <v>3920.55</v>
      </c>
      <c r="F33" s="34">
        <v>3920.55</v>
      </c>
      <c r="G33" s="35">
        <v>6241.75</v>
      </c>
      <c r="H33" s="34">
        <v>3920.55</v>
      </c>
      <c r="I33" s="35">
        <v>3180</v>
      </c>
      <c r="J33" s="35"/>
      <c r="K33" s="34">
        <f t="shared" si="1"/>
        <v>47.05</v>
      </c>
      <c r="L33" s="34">
        <f t="shared" si="2"/>
        <v>627.29</v>
      </c>
      <c r="M33" s="35">
        <f t="shared" si="3"/>
        <v>499.34</v>
      </c>
      <c r="N33" s="34">
        <f t="shared" si="4"/>
        <v>27.44</v>
      </c>
      <c r="O33" s="35">
        <f t="shared" si="5"/>
        <v>159</v>
      </c>
      <c r="P33" s="35">
        <f t="shared" si="6"/>
        <v>0</v>
      </c>
      <c r="Q33" s="35">
        <f t="shared" si="7"/>
        <v>1360.12</v>
      </c>
      <c r="R33" s="34">
        <f t="shared" si="8"/>
        <v>0</v>
      </c>
      <c r="S33" s="34">
        <f t="shared" si="9"/>
        <v>313.64</v>
      </c>
      <c r="T33" s="35">
        <f t="shared" si="10"/>
        <v>124.84</v>
      </c>
      <c r="U33" s="34">
        <f t="shared" si="11"/>
        <v>11.76</v>
      </c>
      <c r="V33" s="35">
        <f t="shared" si="12"/>
        <v>159</v>
      </c>
      <c r="W33" s="35">
        <f t="shared" si="13"/>
        <v>0</v>
      </c>
      <c r="X33" s="34">
        <f t="shared" si="14"/>
        <v>609.24</v>
      </c>
      <c r="Y33" s="34">
        <f t="shared" si="15"/>
        <v>1969.36</v>
      </c>
      <c r="Z33" s="34"/>
      <c r="AA33" s="45" t="s">
        <v>76</v>
      </c>
      <c r="AB33" s="46">
        <f t="shared" ref="AB33:AH33" si="45">K33+R33</f>
        <v>47.05</v>
      </c>
      <c r="AC33" s="46">
        <f t="shared" si="45"/>
        <v>940.93</v>
      </c>
      <c r="AD33" s="46">
        <f t="shared" si="45"/>
        <v>624.18</v>
      </c>
      <c r="AE33" s="46">
        <f t="shared" si="45"/>
        <v>39.2</v>
      </c>
      <c r="AF33" s="46">
        <f t="shared" si="45"/>
        <v>318</v>
      </c>
      <c r="AG33" s="46">
        <f t="shared" si="45"/>
        <v>0</v>
      </c>
      <c r="AH33" s="46">
        <f t="shared" si="45"/>
        <v>1969.36</v>
      </c>
      <c r="AI33" s="45" t="s">
        <v>31</v>
      </c>
    </row>
    <row r="34" s="15" customFormat="1" ht="16" customHeight="1" spans="1:35">
      <c r="A34" s="33">
        <f t="shared" si="0"/>
        <v>31</v>
      </c>
      <c r="B34" s="34" t="s">
        <v>117</v>
      </c>
      <c r="C34" s="34" t="s">
        <v>179</v>
      </c>
      <c r="D34" s="36" t="s">
        <v>180</v>
      </c>
      <c r="E34" s="34">
        <v>3920.55</v>
      </c>
      <c r="F34" s="34">
        <v>3920.55</v>
      </c>
      <c r="G34" s="35">
        <v>6241.75</v>
      </c>
      <c r="H34" s="34">
        <v>3920.55</v>
      </c>
      <c r="I34" s="35">
        <v>4180</v>
      </c>
      <c r="J34" s="35"/>
      <c r="K34" s="34">
        <f t="shared" si="1"/>
        <v>47.05</v>
      </c>
      <c r="L34" s="34">
        <f t="shared" si="2"/>
        <v>627.29</v>
      </c>
      <c r="M34" s="35">
        <f t="shared" si="3"/>
        <v>499.34</v>
      </c>
      <c r="N34" s="34">
        <f t="shared" si="4"/>
        <v>27.44</v>
      </c>
      <c r="O34" s="35">
        <f t="shared" si="5"/>
        <v>209</v>
      </c>
      <c r="P34" s="35">
        <f t="shared" si="6"/>
        <v>0</v>
      </c>
      <c r="Q34" s="35">
        <f t="shared" si="7"/>
        <v>1410.12</v>
      </c>
      <c r="R34" s="34">
        <f t="shared" si="8"/>
        <v>0</v>
      </c>
      <c r="S34" s="34">
        <f t="shared" si="9"/>
        <v>313.64</v>
      </c>
      <c r="T34" s="35">
        <f t="shared" si="10"/>
        <v>124.84</v>
      </c>
      <c r="U34" s="34">
        <f t="shared" si="11"/>
        <v>11.76</v>
      </c>
      <c r="V34" s="35">
        <f t="shared" si="12"/>
        <v>209</v>
      </c>
      <c r="W34" s="35">
        <f t="shared" si="13"/>
        <v>0</v>
      </c>
      <c r="X34" s="34">
        <f t="shared" si="14"/>
        <v>659.24</v>
      </c>
      <c r="Y34" s="34">
        <f t="shared" si="15"/>
        <v>2069.36</v>
      </c>
      <c r="Z34" s="34"/>
      <c r="AA34" s="45" t="s">
        <v>53</v>
      </c>
      <c r="AB34" s="46">
        <f t="shared" ref="AB34:AH34" si="46">K34+R34</f>
        <v>47.05</v>
      </c>
      <c r="AC34" s="46">
        <f t="shared" si="46"/>
        <v>940.93</v>
      </c>
      <c r="AD34" s="46">
        <f t="shared" si="46"/>
        <v>624.18</v>
      </c>
      <c r="AE34" s="46">
        <f t="shared" si="46"/>
        <v>39.2</v>
      </c>
      <c r="AF34" s="46">
        <f t="shared" si="46"/>
        <v>418</v>
      </c>
      <c r="AG34" s="46">
        <f t="shared" si="46"/>
        <v>0</v>
      </c>
      <c r="AH34" s="46">
        <f t="shared" si="46"/>
        <v>2069.36</v>
      </c>
      <c r="AI34" s="45" t="s">
        <v>35</v>
      </c>
    </row>
    <row r="35" s="15" customFormat="1" ht="16" customHeight="1" spans="1:35">
      <c r="A35" s="33">
        <f t="shared" si="0"/>
        <v>32</v>
      </c>
      <c r="B35" s="34" t="s">
        <v>181</v>
      </c>
      <c r="C35" s="34" t="s">
        <v>182</v>
      </c>
      <c r="D35" s="36" t="s">
        <v>183</v>
      </c>
      <c r="E35" s="34">
        <v>3920.55</v>
      </c>
      <c r="F35" s="34">
        <v>3920.55</v>
      </c>
      <c r="G35" s="35">
        <v>6241.75</v>
      </c>
      <c r="H35" s="34">
        <v>3920.55</v>
      </c>
      <c r="I35" s="35">
        <v>2544</v>
      </c>
      <c r="J35" s="35"/>
      <c r="K35" s="34">
        <f t="shared" si="1"/>
        <v>47.05</v>
      </c>
      <c r="L35" s="34">
        <f t="shared" si="2"/>
        <v>627.29</v>
      </c>
      <c r="M35" s="35">
        <f t="shared" si="3"/>
        <v>499.34</v>
      </c>
      <c r="N35" s="34">
        <f t="shared" si="4"/>
        <v>27.44</v>
      </c>
      <c r="O35" s="35">
        <f t="shared" si="5"/>
        <v>127.2</v>
      </c>
      <c r="P35" s="35">
        <f t="shared" si="6"/>
        <v>0</v>
      </c>
      <c r="Q35" s="35">
        <f t="shared" si="7"/>
        <v>1328.32</v>
      </c>
      <c r="R35" s="34">
        <f t="shared" si="8"/>
        <v>0</v>
      </c>
      <c r="S35" s="34">
        <f t="shared" si="9"/>
        <v>313.64</v>
      </c>
      <c r="T35" s="35">
        <f t="shared" si="10"/>
        <v>124.84</v>
      </c>
      <c r="U35" s="34">
        <f t="shared" si="11"/>
        <v>11.76</v>
      </c>
      <c r="V35" s="35">
        <f t="shared" si="12"/>
        <v>127.2</v>
      </c>
      <c r="W35" s="35">
        <f t="shared" si="13"/>
        <v>0</v>
      </c>
      <c r="X35" s="34">
        <f t="shared" si="14"/>
        <v>577.44</v>
      </c>
      <c r="Y35" s="34">
        <f t="shared" si="15"/>
        <v>1905.76</v>
      </c>
      <c r="Z35" s="34"/>
      <c r="AA35" s="45" t="s">
        <v>61</v>
      </c>
      <c r="AB35" s="46">
        <f t="shared" ref="AB35:AH35" si="47">K35+R35</f>
        <v>47.05</v>
      </c>
      <c r="AC35" s="46">
        <f t="shared" si="47"/>
        <v>940.93</v>
      </c>
      <c r="AD35" s="46">
        <f t="shared" si="47"/>
        <v>624.18</v>
      </c>
      <c r="AE35" s="46">
        <f t="shared" si="47"/>
        <v>39.2</v>
      </c>
      <c r="AF35" s="46">
        <f t="shared" si="47"/>
        <v>254.4</v>
      </c>
      <c r="AG35" s="46">
        <f t="shared" si="47"/>
        <v>0</v>
      </c>
      <c r="AH35" s="46">
        <f t="shared" si="47"/>
        <v>1905.76</v>
      </c>
      <c r="AI35" s="45" t="s">
        <v>36</v>
      </c>
    </row>
    <row r="36" s="15" customFormat="1" ht="16" customHeight="1" spans="1:35">
      <c r="A36" s="33">
        <f t="shared" si="0"/>
        <v>33</v>
      </c>
      <c r="B36" s="34" t="s">
        <v>184</v>
      </c>
      <c r="C36" s="34" t="s">
        <v>185</v>
      </c>
      <c r="D36" s="36" t="s">
        <v>186</v>
      </c>
      <c r="E36" s="34">
        <v>3920.55</v>
      </c>
      <c r="F36" s="34">
        <v>3920.55</v>
      </c>
      <c r="G36" s="35">
        <v>6241.75</v>
      </c>
      <c r="H36" s="34">
        <v>3920.55</v>
      </c>
      <c r="I36" s="35">
        <v>3180</v>
      </c>
      <c r="J36" s="35"/>
      <c r="K36" s="34">
        <f t="shared" si="1"/>
        <v>47.05</v>
      </c>
      <c r="L36" s="34">
        <f t="shared" si="2"/>
        <v>627.29</v>
      </c>
      <c r="M36" s="35">
        <f t="shared" si="3"/>
        <v>499.34</v>
      </c>
      <c r="N36" s="34">
        <f t="shared" si="4"/>
        <v>27.44</v>
      </c>
      <c r="O36" s="35">
        <f t="shared" si="5"/>
        <v>159</v>
      </c>
      <c r="P36" s="35">
        <f t="shared" si="6"/>
        <v>0</v>
      </c>
      <c r="Q36" s="35">
        <f t="shared" si="7"/>
        <v>1360.12</v>
      </c>
      <c r="R36" s="34">
        <f t="shared" si="8"/>
        <v>0</v>
      </c>
      <c r="S36" s="34">
        <f t="shared" si="9"/>
        <v>313.64</v>
      </c>
      <c r="T36" s="35">
        <f t="shared" si="10"/>
        <v>124.84</v>
      </c>
      <c r="U36" s="34">
        <f t="shared" si="11"/>
        <v>11.76</v>
      </c>
      <c r="V36" s="35">
        <f t="shared" si="12"/>
        <v>159</v>
      </c>
      <c r="W36" s="35">
        <f t="shared" si="13"/>
        <v>0</v>
      </c>
      <c r="X36" s="34">
        <f t="shared" si="14"/>
        <v>609.24</v>
      </c>
      <c r="Y36" s="34">
        <f t="shared" si="15"/>
        <v>1969.36</v>
      </c>
      <c r="Z36" s="34"/>
      <c r="AA36" s="45" t="s">
        <v>47</v>
      </c>
      <c r="AB36" s="46">
        <f t="shared" ref="AB36:AH36" si="48">K36+R36</f>
        <v>47.05</v>
      </c>
      <c r="AC36" s="46">
        <f t="shared" si="48"/>
        <v>940.93</v>
      </c>
      <c r="AD36" s="46">
        <f t="shared" si="48"/>
        <v>624.18</v>
      </c>
      <c r="AE36" s="46">
        <f t="shared" si="48"/>
        <v>39.2</v>
      </c>
      <c r="AF36" s="46">
        <f t="shared" si="48"/>
        <v>318</v>
      </c>
      <c r="AG36" s="46">
        <f t="shared" si="48"/>
        <v>0</v>
      </c>
      <c r="AH36" s="46">
        <f t="shared" si="48"/>
        <v>1969.36</v>
      </c>
      <c r="AI36" s="45" t="s">
        <v>36</v>
      </c>
    </row>
    <row r="37" s="15" customFormat="1" ht="16" customHeight="1" spans="1:35">
      <c r="A37" s="33">
        <f t="shared" si="0"/>
        <v>34</v>
      </c>
      <c r="B37" s="34" t="s">
        <v>187</v>
      </c>
      <c r="C37" s="34" t="s">
        <v>188</v>
      </c>
      <c r="D37" s="36" t="s">
        <v>189</v>
      </c>
      <c r="E37" s="34">
        <v>4500</v>
      </c>
      <c r="F37" s="34">
        <v>4500</v>
      </c>
      <c r="G37" s="35">
        <v>6241.75</v>
      </c>
      <c r="H37" s="34">
        <v>4500</v>
      </c>
      <c r="I37" s="35">
        <v>4180</v>
      </c>
      <c r="J37" s="35"/>
      <c r="K37" s="34">
        <f t="shared" si="1"/>
        <v>54</v>
      </c>
      <c r="L37" s="34">
        <f t="shared" si="2"/>
        <v>720</v>
      </c>
      <c r="M37" s="35">
        <f t="shared" si="3"/>
        <v>499.34</v>
      </c>
      <c r="N37" s="34">
        <f t="shared" si="4"/>
        <v>31.5</v>
      </c>
      <c r="O37" s="35">
        <f t="shared" si="5"/>
        <v>209</v>
      </c>
      <c r="P37" s="35">
        <f t="shared" si="6"/>
        <v>0</v>
      </c>
      <c r="Q37" s="35">
        <f t="shared" si="7"/>
        <v>1513.84</v>
      </c>
      <c r="R37" s="34">
        <f t="shared" si="8"/>
        <v>0</v>
      </c>
      <c r="S37" s="34">
        <f t="shared" si="9"/>
        <v>360</v>
      </c>
      <c r="T37" s="35">
        <f t="shared" si="10"/>
        <v>124.84</v>
      </c>
      <c r="U37" s="34">
        <f t="shared" si="11"/>
        <v>13.5</v>
      </c>
      <c r="V37" s="35">
        <f t="shared" si="12"/>
        <v>209</v>
      </c>
      <c r="W37" s="35">
        <f t="shared" si="13"/>
        <v>0</v>
      </c>
      <c r="X37" s="34">
        <f t="shared" si="14"/>
        <v>707.34</v>
      </c>
      <c r="Y37" s="34">
        <f t="shared" si="15"/>
        <v>2221.18</v>
      </c>
      <c r="Z37" s="34"/>
      <c r="AA37" s="45" t="s">
        <v>76</v>
      </c>
      <c r="AB37" s="46">
        <f t="shared" ref="AB37:AH37" si="49">K37+R37</f>
        <v>54</v>
      </c>
      <c r="AC37" s="46">
        <f t="shared" si="49"/>
        <v>1080</v>
      </c>
      <c r="AD37" s="46">
        <f t="shared" si="49"/>
        <v>624.18</v>
      </c>
      <c r="AE37" s="46">
        <f t="shared" si="49"/>
        <v>45</v>
      </c>
      <c r="AF37" s="46">
        <f t="shared" si="49"/>
        <v>418</v>
      </c>
      <c r="AG37" s="46">
        <f t="shared" si="49"/>
        <v>0</v>
      </c>
      <c r="AH37" s="46">
        <f t="shared" si="49"/>
        <v>2221.18</v>
      </c>
      <c r="AI37" s="45" t="s">
        <v>31</v>
      </c>
    </row>
    <row r="38" s="15" customFormat="1" ht="16" customHeight="1" spans="1:35">
      <c r="A38" s="33">
        <f t="shared" si="0"/>
        <v>35</v>
      </c>
      <c r="B38" s="34" t="s">
        <v>190</v>
      </c>
      <c r="C38" s="34" t="s">
        <v>191</v>
      </c>
      <c r="D38" s="36" t="s">
        <v>192</v>
      </c>
      <c r="E38" s="34">
        <v>3920.55</v>
      </c>
      <c r="F38" s="34">
        <v>3920.55</v>
      </c>
      <c r="G38" s="35">
        <v>6241.75</v>
      </c>
      <c r="H38" s="34">
        <v>3920.55</v>
      </c>
      <c r="I38" s="35">
        <v>3180</v>
      </c>
      <c r="J38" s="35"/>
      <c r="K38" s="34">
        <f t="shared" si="1"/>
        <v>47.05</v>
      </c>
      <c r="L38" s="34">
        <f t="shared" si="2"/>
        <v>627.29</v>
      </c>
      <c r="M38" s="35">
        <f t="shared" si="3"/>
        <v>499.34</v>
      </c>
      <c r="N38" s="34">
        <f t="shared" si="4"/>
        <v>27.44</v>
      </c>
      <c r="O38" s="35">
        <f t="shared" si="5"/>
        <v>159</v>
      </c>
      <c r="P38" s="35">
        <f t="shared" si="6"/>
        <v>0</v>
      </c>
      <c r="Q38" s="35">
        <f t="shared" si="7"/>
        <v>1360.12</v>
      </c>
      <c r="R38" s="34">
        <f t="shared" si="8"/>
        <v>0</v>
      </c>
      <c r="S38" s="34">
        <f t="shared" si="9"/>
        <v>313.64</v>
      </c>
      <c r="T38" s="35">
        <f t="shared" si="10"/>
        <v>124.84</v>
      </c>
      <c r="U38" s="34">
        <f t="shared" si="11"/>
        <v>11.76</v>
      </c>
      <c r="V38" s="35">
        <f t="shared" si="12"/>
        <v>159</v>
      </c>
      <c r="W38" s="35">
        <f t="shared" si="13"/>
        <v>0</v>
      </c>
      <c r="X38" s="34">
        <f t="shared" si="14"/>
        <v>609.24</v>
      </c>
      <c r="Y38" s="34">
        <f t="shared" si="15"/>
        <v>1969.36</v>
      </c>
      <c r="Z38" s="34"/>
      <c r="AA38" s="45" t="s">
        <v>68</v>
      </c>
      <c r="AB38" s="46">
        <f t="shared" ref="AB38:AH38" si="50">K38+R38</f>
        <v>47.05</v>
      </c>
      <c r="AC38" s="46">
        <f t="shared" si="50"/>
        <v>940.93</v>
      </c>
      <c r="AD38" s="46">
        <f t="shared" si="50"/>
        <v>624.18</v>
      </c>
      <c r="AE38" s="46">
        <f t="shared" si="50"/>
        <v>39.2</v>
      </c>
      <c r="AF38" s="46">
        <f t="shared" si="50"/>
        <v>318</v>
      </c>
      <c r="AG38" s="46">
        <f t="shared" si="50"/>
        <v>0</v>
      </c>
      <c r="AH38" s="46">
        <f t="shared" si="50"/>
        <v>1969.36</v>
      </c>
      <c r="AI38" s="45" t="s">
        <v>34</v>
      </c>
    </row>
    <row r="39" s="15" customFormat="1" ht="16" customHeight="1" spans="1:35">
      <c r="A39" s="33">
        <f t="shared" si="0"/>
        <v>36</v>
      </c>
      <c r="B39" s="34" t="s">
        <v>148</v>
      </c>
      <c r="C39" s="34" t="s">
        <v>193</v>
      </c>
      <c r="D39" s="36" t="s">
        <v>194</v>
      </c>
      <c r="E39" s="34">
        <v>3920.55</v>
      </c>
      <c r="F39" s="34">
        <v>3920.55</v>
      </c>
      <c r="G39" s="35">
        <v>6241.75</v>
      </c>
      <c r="H39" s="34">
        <v>3920.55</v>
      </c>
      <c r="I39" s="35">
        <v>3180</v>
      </c>
      <c r="J39" s="35"/>
      <c r="K39" s="34">
        <f t="shared" si="1"/>
        <v>47.05</v>
      </c>
      <c r="L39" s="34">
        <f t="shared" si="2"/>
        <v>627.29</v>
      </c>
      <c r="M39" s="35">
        <f t="shared" si="3"/>
        <v>499.34</v>
      </c>
      <c r="N39" s="34">
        <f t="shared" si="4"/>
        <v>27.44</v>
      </c>
      <c r="O39" s="35">
        <f t="shared" si="5"/>
        <v>159</v>
      </c>
      <c r="P39" s="35">
        <f t="shared" si="6"/>
        <v>0</v>
      </c>
      <c r="Q39" s="35">
        <f t="shared" si="7"/>
        <v>1360.12</v>
      </c>
      <c r="R39" s="34">
        <f t="shared" si="8"/>
        <v>0</v>
      </c>
      <c r="S39" s="34">
        <f t="shared" si="9"/>
        <v>313.64</v>
      </c>
      <c r="T39" s="35">
        <f t="shared" si="10"/>
        <v>124.84</v>
      </c>
      <c r="U39" s="34">
        <f t="shared" si="11"/>
        <v>11.76</v>
      </c>
      <c r="V39" s="35">
        <f t="shared" si="12"/>
        <v>159</v>
      </c>
      <c r="W39" s="35">
        <f t="shared" si="13"/>
        <v>0</v>
      </c>
      <c r="X39" s="34">
        <f t="shared" si="14"/>
        <v>609.24</v>
      </c>
      <c r="Y39" s="34">
        <f t="shared" si="15"/>
        <v>1969.36</v>
      </c>
      <c r="Z39" s="34"/>
      <c r="AA39" s="45" t="s">
        <v>72</v>
      </c>
      <c r="AB39" s="46">
        <f t="shared" ref="AB39:AH39" si="51">K39+R39</f>
        <v>47.05</v>
      </c>
      <c r="AC39" s="46">
        <f t="shared" si="51"/>
        <v>940.93</v>
      </c>
      <c r="AD39" s="46">
        <f t="shared" si="51"/>
        <v>624.18</v>
      </c>
      <c r="AE39" s="46">
        <f t="shared" si="51"/>
        <v>39.2</v>
      </c>
      <c r="AF39" s="46">
        <f t="shared" si="51"/>
        <v>318</v>
      </c>
      <c r="AG39" s="46">
        <f t="shared" si="51"/>
        <v>0</v>
      </c>
      <c r="AH39" s="46">
        <f t="shared" si="51"/>
        <v>1969.36</v>
      </c>
      <c r="AI39" s="45" t="s">
        <v>36</v>
      </c>
    </row>
    <row r="40" s="15" customFormat="1" ht="16" customHeight="1" spans="1:35">
      <c r="A40" s="33">
        <f t="shared" si="0"/>
        <v>37</v>
      </c>
      <c r="B40" s="34" t="s">
        <v>190</v>
      </c>
      <c r="C40" s="34" t="s">
        <v>195</v>
      </c>
      <c r="D40" s="36" t="s">
        <v>196</v>
      </c>
      <c r="E40" s="34">
        <v>3920.55</v>
      </c>
      <c r="F40" s="34">
        <v>3920.55</v>
      </c>
      <c r="G40" s="35">
        <v>6241.75</v>
      </c>
      <c r="H40" s="34">
        <v>3920.55</v>
      </c>
      <c r="I40" s="35">
        <v>3180</v>
      </c>
      <c r="J40" s="35"/>
      <c r="K40" s="34">
        <f t="shared" si="1"/>
        <v>47.05</v>
      </c>
      <c r="L40" s="34">
        <f t="shared" si="2"/>
        <v>627.29</v>
      </c>
      <c r="M40" s="35">
        <f t="shared" si="3"/>
        <v>499.34</v>
      </c>
      <c r="N40" s="34">
        <f t="shared" si="4"/>
        <v>27.44</v>
      </c>
      <c r="O40" s="35">
        <f t="shared" si="5"/>
        <v>159</v>
      </c>
      <c r="P40" s="35">
        <f t="shared" si="6"/>
        <v>0</v>
      </c>
      <c r="Q40" s="35">
        <f t="shared" si="7"/>
        <v>1360.12</v>
      </c>
      <c r="R40" s="34">
        <f t="shared" si="8"/>
        <v>0</v>
      </c>
      <c r="S40" s="34">
        <f t="shared" si="9"/>
        <v>313.64</v>
      </c>
      <c r="T40" s="35">
        <f t="shared" si="10"/>
        <v>124.84</v>
      </c>
      <c r="U40" s="34">
        <f t="shared" si="11"/>
        <v>11.76</v>
      </c>
      <c r="V40" s="35">
        <f t="shared" si="12"/>
        <v>159</v>
      </c>
      <c r="W40" s="35">
        <f t="shared" si="13"/>
        <v>0</v>
      </c>
      <c r="X40" s="34">
        <f t="shared" si="14"/>
        <v>609.24</v>
      </c>
      <c r="Y40" s="34">
        <f t="shared" si="15"/>
        <v>1969.36</v>
      </c>
      <c r="Z40" s="34"/>
      <c r="AA40" s="45" t="s">
        <v>49</v>
      </c>
      <c r="AB40" s="46">
        <f t="shared" ref="AB40:AH40" si="52">K40+R40</f>
        <v>47.05</v>
      </c>
      <c r="AC40" s="46">
        <f t="shared" si="52"/>
        <v>940.93</v>
      </c>
      <c r="AD40" s="46">
        <f t="shared" si="52"/>
        <v>624.18</v>
      </c>
      <c r="AE40" s="46">
        <f t="shared" si="52"/>
        <v>39.2</v>
      </c>
      <c r="AF40" s="46">
        <f t="shared" si="52"/>
        <v>318</v>
      </c>
      <c r="AG40" s="46">
        <f t="shared" si="52"/>
        <v>0</v>
      </c>
      <c r="AH40" s="46">
        <f t="shared" si="52"/>
        <v>1969.36</v>
      </c>
      <c r="AI40" s="45" t="s">
        <v>34</v>
      </c>
    </row>
    <row r="41" s="15" customFormat="1" ht="16" customHeight="1" spans="1:35">
      <c r="A41" s="33">
        <f t="shared" si="0"/>
        <v>38</v>
      </c>
      <c r="B41" s="34" t="s">
        <v>108</v>
      </c>
      <c r="C41" s="34" t="s">
        <v>197</v>
      </c>
      <c r="D41" s="36" t="s">
        <v>198</v>
      </c>
      <c r="E41" s="34">
        <v>3920.55</v>
      </c>
      <c r="F41" s="34">
        <v>3920.55</v>
      </c>
      <c r="G41" s="35">
        <v>6241.75</v>
      </c>
      <c r="H41" s="34">
        <v>3920.55</v>
      </c>
      <c r="I41" s="35">
        <v>4180</v>
      </c>
      <c r="J41" s="35"/>
      <c r="K41" s="34">
        <f t="shared" si="1"/>
        <v>47.05</v>
      </c>
      <c r="L41" s="34">
        <f t="shared" si="2"/>
        <v>627.29</v>
      </c>
      <c r="M41" s="35">
        <f t="shared" si="3"/>
        <v>499.34</v>
      </c>
      <c r="N41" s="34">
        <f t="shared" si="4"/>
        <v>27.44</v>
      </c>
      <c r="O41" s="35">
        <f t="shared" si="5"/>
        <v>209</v>
      </c>
      <c r="P41" s="35">
        <f t="shared" si="6"/>
        <v>0</v>
      </c>
      <c r="Q41" s="35">
        <f t="shared" si="7"/>
        <v>1410.12</v>
      </c>
      <c r="R41" s="34">
        <f t="shared" si="8"/>
        <v>0</v>
      </c>
      <c r="S41" s="34">
        <f t="shared" si="9"/>
        <v>313.64</v>
      </c>
      <c r="T41" s="35">
        <f t="shared" si="10"/>
        <v>124.84</v>
      </c>
      <c r="U41" s="34">
        <f t="shared" si="11"/>
        <v>11.76</v>
      </c>
      <c r="V41" s="35">
        <f t="shared" si="12"/>
        <v>209</v>
      </c>
      <c r="W41" s="35">
        <f t="shared" si="13"/>
        <v>0</v>
      </c>
      <c r="X41" s="34">
        <f t="shared" si="14"/>
        <v>659.24</v>
      </c>
      <c r="Y41" s="34">
        <f t="shared" si="15"/>
        <v>2069.36</v>
      </c>
      <c r="Z41" s="34"/>
      <c r="AA41" s="45" t="s">
        <v>53</v>
      </c>
      <c r="AB41" s="46">
        <f t="shared" ref="AB41:AH41" si="53">K41+R41</f>
        <v>47.05</v>
      </c>
      <c r="AC41" s="46">
        <f t="shared" si="53"/>
        <v>940.93</v>
      </c>
      <c r="AD41" s="46">
        <f t="shared" si="53"/>
        <v>624.18</v>
      </c>
      <c r="AE41" s="46">
        <f t="shared" si="53"/>
        <v>39.2</v>
      </c>
      <c r="AF41" s="46">
        <f t="shared" si="53"/>
        <v>418</v>
      </c>
      <c r="AG41" s="46">
        <f t="shared" si="53"/>
        <v>0</v>
      </c>
      <c r="AH41" s="46">
        <f t="shared" si="53"/>
        <v>2069.36</v>
      </c>
      <c r="AI41" s="45" t="s">
        <v>35</v>
      </c>
    </row>
    <row r="42" s="15" customFormat="1" ht="16" customHeight="1" spans="1:35">
      <c r="A42" s="33">
        <f t="shared" si="0"/>
        <v>39</v>
      </c>
      <c r="B42" s="34" t="s">
        <v>143</v>
      </c>
      <c r="C42" s="34" t="s">
        <v>199</v>
      </c>
      <c r="D42" s="36" t="s">
        <v>200</v>
      </c>
      <c r="E42" s="34">
        <v>3920.55</v>
      </c>
      <c r="F42" s="34">
        <v>3920.55</v>
      </c>
      <c r="G42" s="35">
        <v>6241.75</v>
      </c>
      <c r="H42" s="34">
        <v>3920.55</v>
      </c>
      <c r="I42" s="35">
        <v>3180</v>
      </c>
      <c r="J42" s="35"/>
      <c r="K42" s="34">
        <f t="shared" si="1"/>
        <v>47.05</v>
      </c>
      <c r="L42" s="34">
        <f t="shared" si="2"/>
        <v>627.29</v>
      </c>
      <c r="M42" s="35">
        <f t="shared" si="3"/>
        <v>499.34</v>
      </c>
      <c r="N42" s="34">
        <f t="shared" si="4"/>
        <v>27.44</v>
      </c>
      <c r="O42" s="35">
        <f t="shared" si="5"/>
        <v>159</v>
      </c>
      <c r="P42" s="35">
        <f t="shared" si="6"/>
        <v>0</v>
      </c>
      <c r="Q42" s="35">
        <f t="shared" si="7"/>
        <v>1360.12</v>
      </c>
      <c r="R42" s="34">
        <f t="shared" si="8"/>
        <v>0</v>
      </c>
      <c r="S42" s="34">
        <f t="shared" si="9"/>
        <v>313.64</v>
      </c>
      <c r="T42" s="35">
        <f t="shared" si="10"/>
        <v>124.84</v>
      </c>
      <c r="U42" s="34">
        <f t="shared" si="11"/>
        <v>11.76</v>
      </c>
      <c r="V42" s="35">
        <f t="shared" si="12"/>
        <v>159</v>
      </c>
      <c r="W42" s="35">
        <f t="shared" si="13"/>
        <v>0</v>
      </c>
      <c r="X42" s="34">
        <f t="shared" si="14"/>
        <v>609.24</v>
      </c>
      <c r="Y42" s="34">
        <f t="shared" si="15"/>
        <v>1969.36</v>
      </c>
      <c r="Z42" s="34"/>
      <c r="AA42" s="45" t="s">
        <v>77</v>
      </c>
      <c r="AB42" s="46">
        <f t="shared" ref="AB42:AH42" si="54">K42+R42</f>
        <v>47.05</v>
      </c>
      <c r="AC42" s="46">
        <f t="shared" si="54"/>
        <v>940.93</v>
      </c>
      <c r="AD42" s="46">
        <f t="shared" si="54"/>
        <v>624.18</v>
      </c>
      <c r="AE42" s="46">
        <f t="shared" si="54"/>
        <v>39.2</v>
      </c>
      <c r="AF42" s="46">
        <f t="shared" si="54"/>
        <v>318</v>
      </c>
      <c r="AG42" s="46">
        <f t="shared" si="54"/>
        <v>0</v>
      </c>
      <c r="AH42" s="46">
        <f t="shared" si="54"/>
        <v>1969.36</v>
      </c>
      <c r="AI42" s="45" t="s">
        <v>31</v>
      </c>
    </row>
    <row r="43" s="15" customFormat="1" ht="16" customHeight="1" spans="1:35">
      <c r="A43" s="33">
        <f t="shared" si="0"/>
        <v>40</v>
      </c>
      <c r="B43" s="34" t="s">
        <v>190</v>
      </c>
      <c r="C43" s="34" t="s">
        <v>201</v>
      </c>
      <c r="D43" s="36" t="s">
        <v>202</v>
      </c>
      <c r="E43" s="34">
        <v>3920.55</v>
      </c>
      <c r="F43" s="34">
        <v>3920.55</v>
      </c>
      <c r="G43" s="35">
        <v>6241.75</v>
      </c>
      <c r="H43" s="34">
        <v>3920.55</v>
      </c>
      <c r="I43" s="35">
        <v>3180</v>
      </c>
      <c r="J43" s="35"/>
      <c r="K43" s="34">
        <f t="shared" si="1"/>
        <v>47.05</v>
      </c>
      <c r="L43" s="34">
        <f t="shared" si="2"/>
        <v>627.29</v>
      </c>
      <c r="M43" s="35">
        <f t="shared" si="3"/>
        <v>499.34</v>
      </c>
      <c r="N43" s="34">
        <f t="shared" si="4"/>
        <v>27.44</v>
      </c>
      <c r="O43" s="35">
        <f t="shared" si="5"/>
        <v>159</v>
      </c>
      <c r="P43" s="35">
        <f t="shared" si="6"/>
        <v>0</v>
      </c>
      <c r="Q43" s="35">
        <f t="shared" si="7"/>
        <v>1360.12</v>
      </c>
      <c r="R43" s="34">
        <f t="shared" si="8"/>
        <v>0</v>
      </c>
      <c r="S43" s="34">
        <f t="shared" si="9"/>
        <v>313.64</v>
      </c>
      <c r="T43" s="35">
        <f t="shared" si="10"/>
        <v>124.84</v>
      </c>
      <c r="U43" s="34">
        <f t="shared" si="11"/>
        <v>11.76</v>
      </c>
      <c r="V43" s="35">
        <f t="shared" si="12"/>
        <v>159</v>
      </c>
      <c r="W43" s="35">
        <f t="shared" si="13"/>
        <v>0</v>
      </c>
      <c r="X43" s="34">
        <f t="shared" si="14"/>
        <v>609.24</v>
      </c>
      <c r="Y43" s="34">
        <f t="shared" si="15"/>
        <v>1969.36</v>
      </c>
      <c r="Z43" s="34"/>
      <c r="AA43" s="45" t="s">
        <v>62</v>
      </c>
      <c r="AB43" s="46">
        <f t="shared" ref="AB43:AH43" si="55">K43+R43</f>
        <v>47.05</v>
      </c>
      <c r="AC43" s="46">
        <f t="shared" si="55"/>
        <v>940.93</v>
      </c>
      <c r="AD43" s="46">
        <f t="shared" si="55"/>
        <v>624.18</v>
      </c>
      <c r="AE43" s="46">
        <f t="shared" si="55"/>
        <v>39.2</v>
      </c>
      <c r="AF43" s="46">
        <f t="shared" si="55"/>
        <v>318</v>
      </c>
      <c r="AG43" s="46">
        <f t="shared" si="55"/>
        <v>0</v>
      </c>
      <c r="AH43" s="46">
        <f t="shared" si="55"/>
        <v>1969.36</v>
      </c>
      <c r="AI43" s="45" t="s">
        <v>36</v>
      </c>
    </row>
    <row r="44" s="15" customFormat="1" ht="16" customHeight="1" spans="1:35">
      <c r="A44" s="33">
        <f t="shared" si="0"/>
        <v>41</v>
      </c>
      <c r="B44" s="34" t="s">
        <v>190</v>
      </c>
      <c r="C44" s="34" t="s">
        <v>203</v>
      </c>
      <c r="D44" s="36" t="s">
        <v>204</v>
      </c>
      <c r="E44" s="34">
        <v>3920.55</v>
      </c>
      <c r="F44" s="34">
        <v>3920.55</v>
      </c>
      <c r="G44" s="35">
        <v>6241.75</v>
      </c>
      <c r="H44" s="34">
        <v>3920.55</v>
      </c>
      <c r="I44" s="35">
        <v>3180</v>
      </c>
      <c r="J44" s="35"/>
      <c r="K44" s="34">
        <f t="shared" si="1"/>
        <v>47.05</v>
      </c>
      <c r="L44" s="34">
        <f t="shared" si="2"/>
        <v>627.29</v>
      </c>
      <c r="M44" s="35">
        <f t="shared" si="3"/>
        <v>499.34</v>
      </c>
      <c r="N44" s="34">
        <f t="shared" si="4"/>
        <v>27.44</v>
      </c>
      <c r="O44" s="35">
        <f t="shared" si="5"/>
        <v>159</v>
      </c>
      <c r="P44" s="35">
        <f t="shared" si="6"/>
        <v>0</v>
      </c>
      <c r="Q44" s="35">
        <f t="shared" si="7"/>
        <v>1360.12</v>
      </c>
      <c r="R44" s="34">
        <f t="shared" si="8"/>
        <v>0</v>
      </c>
      <c r="S44" s="34">
        <f t="shared" si="9"/>
        <v>313.64</v>
      </c>
      <c r="T44" s="35">
        <f t="shared" si="10"/>
        <v>124.84</v>
      </c>
      <c r="U44" s="34">
        <f t="shared" si="11"/>
        <v>11.76</v>
      </c>
      <c r="V44" s="35">
        <f t="shared" si="12"/>
        <v>159</v>
      </c>
      <c r="W44" s="35">
        <f t="shared" si="13"/>
        <v>0</v>
      </c>
      <c r="X44" s="34">
        <f t="shared" si="14"/>
        <v>609.24</v>
      </c>
      <c r="Y44" s="34">
        <f t="shared" si="15"/>
        <v>1969.36</v>
      </c>
      <c r="Z44" s="34"/>
      <c r="AA44" s="45" t="s">
        <v>68</v>
      </c>
      <c r="AB44" s="46">
        <f t="shared" ref="AB44:AH44" si="56">K44+R44</f>
        <v>47.05</v>
      </c>
      <c r="AC44" s="46">
        <f t="shared" si="56"/>
        <v>940.93</v>
      </c>
      <c r="AD44" s="46">
        <f t="shared" si="56"/>
        <v>624.18</v>
      </c>
      <c r="AE44" s="46">
        <f t="shared" si="56"/>
        <v>39.2</v>
      </c>
      <c r="AF44" s="46">
        <f t="shared" si="56"/>
        <v>318</v>
      </c>
      <c r="AG44" s="46">
        <f t="shared" si="56"/>
        <v>0</v>
      </c>
      <c r="AH44" s="46">
        <f t="shared" si="56"/>
        <v>1969.36</v>
      </c>
      <c r="AI44" s="45" t="s">
        <v>34</v>
      </c>
    </row>
    <row r="45" s="15" customFormat="1" ht="16" customHeight="1" spans="1:35">
      <c r="A45" s="33">
        <f t="shared" si="0"/>
        <v>42</v>
      </c>
      <c r="B45" s="34" t="s">
        <v>148</v>
      </c>
      <c r="C45" s="34" t="s">
        <v>205</v>
      </c>
      <c r="D45" s="36" t="s">
        <v>206</v>
      </c>
      <c r="E45" s="34">
        <v>4200</v>
      </c>
      <c r="F45" s="34">
        <v>4200</v>
      </c>
      <c r="G45" s="35">
        <v>6241.75</v>
      </c>
      <c r="H45" s="34">
        <v>4200</v>
      </c>
      <c r="I45" s="35">
        <v>4180</v>
      </c>
      <c r="J45" s="35"/>
      <c r="K45" s="34">
        <f t="shared" si="1"/>
        <v>50.4</v>
      </c>
      <c r="L45" s="34">
        <f t="shared" si="2"/>
        <v>672</v>
      </c>
      <c r="M45" s="35">
        <f t="shared" si="3"/>
        <v>499.34</v>
      </c>
      <c r="N45" s="34">
        <f t="shared" si="4"/>
        <v>29.4</v>
      </c>
      <c r="O45" s="35">
        <f t="shared" si="5"/>
        <v>209</v>
      </c>
      <c r="P45" s="35">
        <f t="shared" si="6"/>
        <v>0</v>
      </c>
      <c r="Q45" s="35">
        <f t="shared" si="7"/>
        <v>1460.14</v>
      </c>
      <c r="R45" s="34">
        <f t="shared" si="8"/>
        <v>0</v>
      </c>
      <c r="S45" s="34">
        <f t="shared" si="9"/>
        <v>336</v>
      </c>
      <c r="T45" s="35">
        <f t="shared" si="10"/>
        <v>124.84</v>
      </c>
      <c r="U45" s="34">
        <f t="shared" si="11"/>
        <v>12.6</v>
      </c>
      <c r="V45" s="35">
        <f t="shared" si="12"/>
        <v>209</v>
      </c>
      <c r="W45" s="35">
        <f t="shared" si="13"/>
        <v>0</v>
      </c>
      <c r="X45" s="34">
        <f t="shared" si="14"/>
        <v>682.44</v>
      </c>
      <c r="Y45" s="34">
        <f t="shared" si="15"/>
        <v>2142.58</v>
      </c>
      <c r="Z45" s="34"/>
      <c r="AA45" s="45" t="s">
        <v>72</v>
      </c>
      <c r="AB45" s="46">
        <f t="shared" ref="AB45:AH45" si="57">K45+R45</f>
        <v>50.4</v>
      </c>
      <c r="AC45" s="46">
        <f t="shared" si="57"/>
        <v>1008</v>
      </c>
      <c r="AD45" s="46">
        <f t="shared" si="57"/>
        <v>624.18</v>
      </c>
      <c r="AE45" s="46">
        <f t="shared" si="57"/>
        <v>42</v>
      </c>
      <c r="AF45" s="46">
        <f t="shared" si="57"/>
        <v>418</v>
      </c>
      <c r="AG45" s="46">
        <f t="shared" si="57"/>
        <v>0</v>
      </c>
      <c r="AH45" s="46">
        <f t="shared" si="57"/>
        <v>2142.58</v>
      </c>
      <c r="AI45" s="45" t="s">
        <v>36</v>
      </c>
    </row>
    <row r="46" s="15" customFormat="1" ht="16" customHeight="1" spans="1:35">
      <c r="A46" s="33">
        <f t="shared" si="0"/>
        <v>43</v>
      </c>
      <c r="B46" s="34" t="s">
        <v>190</v>
      </c>
      <c r="C46" s="34" t="s">
        <v>207</v>
      </c>
      <c r="D46" s="36" t="s">
        <v>208</v>
      </c>
      <c r="E46" s="34">
        <v>3920.55</v>
      </c>
      <c r="F46" s="34">
        <v>3920.55</v>
      </c>
      <c r="G46" s="35">
        <v>6241.75</v>
      </c>
      <c r="H46" s="34">
        <v>3920.55</v>
      </c>
      <c r="I46" s="35">
        <v>4180</v>
      </c>
      <c r="J46" s="35"/>
      <c r="K46" s="34">
        <f t="shared" si="1"/>
        <v>47.05</v>
      </c>
      <c r="L46" s="34">
        <f t="shared" si="2"/>
        <v>627.29</v>
      </c>
      <c r="M46" s="35">
        <f t="shared" si="3"/>
        <v>499.34</v>
      </c>
      <c r="N46" s="34">
        <f t="shared" si="4"/>
        <v>27.44</v>
      </c>
      <c r="O46" s="35">
        <f t="shared" si="5"/>
        <v>209</v>
      </c>
      <c r="P46" s="35">
        <f t="shared" si="6"/>
        <v>0</v>
      </c>
      <c r="Q46" s="35">
        <f t="shared" si="7"/>
        <v>1410.12</v>
      </c>
      <c r="R46" s="34">
        <f t="shared" si="8"/>
        <v>0</v>
      </c>
      <c r="S46" s="34">
        <f t="shared" si="9"/>
        <v>313.64</v>
      </c>
      <c r="T46" s="35">
        <f t="shared" si="10"/>
        <v>124.84</v>
      </c>
      <c r="U46" s="34">
        <f t="shared" si="11"/>
        <v>11.76</v>
      </c>
      <c r="V46" s="35">
        <f t="shared" si="12"/>
        <v>209</v>
      </c>
      <c r="W46" s="35">
        <f t="shared" si="13"/>
        <v>0</v>
      </c>
      <c r="X46" s="34">
        <f t="shared" si="14"/>
        <v>659.24</v>
      </c>
      <c r="Y46" s="34">
        <f t="shared" si="15"/>
        <v>2069.36</v>
      </c>
      <c r="Z46" s="34"/>
      <c r="AA46" s="45" t="s">
        <v>68</v>
      </c>
      <c r="AB46" s="46">
        <f t="shared" ref="AB46:AH46" si="58">K46+R46</f>
        <v>47.05</v>
      </c>
      <c r="AC46" s="46">
        <f t="shared" si="58"/>
        <v>940.93</v>
      </c>
      <c r="AD46" s="46">
        <f t="shared" si="58"/>
        <v>624.18</v>
      </c>
      <c r="AE46" s="46">
        <f t="shared" si="58"/>
        <v>39.2</v>
      </c>
      <c r="AF46" s="46">
        <f t="shared" si="58"/>
        <v>418</v>
      </c>
      <c r="AG46" s="46">
        <f t="shared" si="58"/>
        <v>0</v>
      </c>
      <c r="AH46" s="46">
        <f t="shared" si="58"/>
        <v>2069.36</v>
      </c>
      <c r="AI46" s="45" t="s">
        <v>34</v>
      </c>
    </row>
    <row r="47" s="15" customFormat="1" ht="16" customHeight="1" spans="1:35">
      <c r="A47" s="33">
        <f t="shared" si="0"/>
        <v>44</v>
      </c>
      <c r="B47" s="34" t="s">
        <v>190</v>
      </c>
      <c r="C47" s="34" t="s">
        <v>209</v>
      </c>
      <c r="D47" s="36" t="s">
        <v>210</v>
      </c>
      <c r="E47" s="34">
        <v>3920.55</v>
      </c>
      <c r="F47" s="34">
        <v>3920.55</v>
      </c>
      <c r="G47" s="35">
        <v>6241.75</v>
      </c>
      <c r="H47" s="34">
        <v>3920.55</v>
      </c>
      <c r="I47" s="35">
        <v>3180</v>
      </c>
      <c r="J47" s="35"/>
      <c r="K47" s="34">
        <f t="shared" si="1"/>
        <v>47.05</v>
      </c>
      <c r="L47" s="34">
        <f t="shared" si="2"/>
        <v>627.29</v>
      </c>
      <c r="M47" s="35">
        <f t="shared" si="3"/>
        <v>499.34</v>
      </c>
      <c r="N47" s="34">
        <f t="shared" si="4"/>
        <v>27.44</v>
      </c>
      <c r="O47" s="35">
        <f t="shared" si="5"/>
        <v>159</v>
      </c>
      <c r="P47" s="35">
        <f t="shared" si="6"/>
        <v>0</v>
      </c>
      <c r="Q47" s="35">
        <f t="shared" si="7"/>
        <v>1360.12</v>
      </c>
      <c r="R47" s="34">
        <f t="shared" si="8"/>
        <v>0</v>
      </c>
      <c r="S47" s="34">
        <f t="shared" si="9"/>
        <v>313.64</v>
      </c>
      <c r="T47" s="35">
        <f t="shared" si="10"/>
        <v>124.84</v>
      </c>
      <c r="U47" s="34">
        <f t="shared" si="11"/>
        <v>11.76</v>
      </c>
      <c r="V47" s="35">
        <f t="shared" si="12"/>
        <v>159</v>
      </c>
      <c r="W47" s="35">
        <f t="shared" si="13"/>
        <v>0</v>
      </c>
      <c r="X47" s="34">
        <f t="shared" si="14"/>
        <v>609.24</v>
      </c>
      <c r="Y47" s="34">
        <f t="shared" si="15"/>
        <v>1969.36</v>
      </c>
      <c r="Z47" s="34"/>
      <c r="AA47" s="45" t="s">
        <v>68</v>
      </c>
      <c r="AB47" s="46">
        <f t="shared" ref="AB47:AH47" si="59">K47+R47</f>
        <v>47.05</v>
      </c>
      <c r="AC47" s="46">
        <f t="shared" si="59"/>
        <v>940.93</v>
      </c>
      <c r="AD47" s="46">
        <f t="shared" si="59"/>
        <v>624.18</v>
      </c>
      <c r="AE47" s="46">
        <f t="shared" si="59"/>
        <v>39.2</v>
      </c>
      <c r="AF47" s="46">
        <f t="shared" si="59"/>
        <v>318</v>
      </c>
      <c r="AG47" s="46">
        <f t="shared" si="59"/>
        <v>0</v>
      </c>
      <c r="AH47" s="46">
        <f t="shared" si="59"/>
        <v>1969.36</v>
      </c>
      <c r="AI47" s="45" t="s">
        <v>34</v>
      </c>
    </row>
    <row r="48" s="15" customFormat="1" ht="16" customHeight="1" spans="1:35">
      <c r="A48" s="33">
        <f t="shared" si="0"/>
        <v>45</v>
      </c>
      <c r="B48" s="34" t="s">
        <v>190</v>
      </c>
      <c r="C48" s="34" t="s">
        <v>211</v>
      </c>
      <c r="D48" s="36" t="s">
        <v>212</v>
      </c>
      <c r="E48" s="34">
        <v>3920.55</v>
      </c>
      <c r="F48" s="34">
        <v>3920.55</v>
      </c>
      <c r="G48" s="35">
        <v>6241.75</v>
      </c>
      <c r="H48" s="34">
        <v>3920.55</v>
      </c>
      <c r="I48" s="35">
        <v>3180</v>
      </c>
      <c r="J48" s="35"/>
      <c r="K48" s="34">
        <f t="shared" si="1"/>
        <v>47.05</v>
      </c>
      <c r="L48" s="34">
        <f t="shared" si="2"/>
        <v>627.29</v>
      </c>
      <c r="M48" s="35">
        <f t="shared" si="3"/>
        <v>499.34</v>
      </c>
      <c r="N48" s="34">
        <f t="shared" si="4"/>
        <v>27.44</v>
      </c>
      <c r="O48" s="35">
        <f t="shared" si="5"/>
        <v>159</v>
      </c>
      <c r="P48" s="35">
        <f t="shared" si="6"/>
        <v>0</v>
      </c>
      <c r="Q48" s="35">
        <f t="shared" si="7"/>
        <v>1360.12</v>
      </c>
      <c r="R48" s="34">
        <f t="shared" si="8"/>
        <v>0</v>
      </c>
      <c r="S48" s="34">
        <f t="shared" si="9"/>
        <v>313.64</v>
      </c>
      <c r="T48" s="35">
        <f t="shared" si="10"/>
        <v>124.84</v>
      </c>
      <c r="U48" s="34">
        <f t="shared" si="11"/>
        <v>11.76</v>
      </c>
      <c r="V48" s="35">
        <f t="shared" si="12"/>
        <v>159</v>
      </c>
      <c r="W48" s="35">
        <f t="shared" si="13"/>
        <v>0</v>
      </c>
      <c r="X48" s="34">
        <f t="shared" si="14"/>
        <v>609.24</v>
      </c>
      <c r="Y48" s="34">
        <f t="shared" si="15"/>
        <v>1969.36</v>
      </c>
      <c r="Z48" s="34"/>
      <c r="AA48" s="45" t="s">
        <v>62</v>
      </c>
      <c r="AB48" s="46">
        <f t="shared" ref="AB48:AH48" si="60">K48+R48</f>
        <v>47.05</v>
      </c>
      <c r="AC48" s="46">
        <f t="shared" si="60"/>
        <v>940.93</v>
      </c>
      <c r="AD48" s="46">
        <f t="shared" si="60"/>
        <v>624.18</v>
      </c>
      <c r="AE48" s="46">
        <f t="shared" si="60"/>
        <v>39.2</v>
      </c>
      <c r="AF48" s="46">
        <f t="shared" si="60"/>
        <v>318</v>
      </c>
      <c r="AG48" s="46">
        <f t="shared" si="60"/>
        <v>0</v>
      </c>
      <c r="AH48" s="46">
        <f t="shared" si="60"/>
        <v>1969.36</v>
      </c>
      <c r="AI48" s="45" t="s">
        <v>36</v>
      </c>
    </row>
    <row r="49" s="15" customFormat="1" ht="16" customHeight="1" spans="1:35">
      <c r="A49" s="33">
        <f t="shared" si="0"/>
        <v>46</v>
      </c>
      <c r="B49" s="34" t="s">
        <v>190</v>
      </c>
      <c r="C49" s="34" t="s">
        <v>213</v>
      </c>
      <c r="D49" s="36" t="s">
        <v>214</v>
      </c>
      <c r="E49" s="34">
        <v>3920.55</v>
      </c>
      <c r="F49" s="34">
        <v>3920.55</v>
      </c>
      <c r="G49" s="35">
        <v>6241.75</v>
      </c>
      <c r="H49" s="34">
        <v>3920.55</v>
      </c>
      <c r="I49" s="35">
        <v>3180</v>
      </c>
      <c r="J49" s="35"/>
      <c r="K49" s="34">
        <f t="shared" si="1"/>
        <v>47.05</v>
      </c>
      <c r="L49" s="34">
        <f t="shared" si="2"/>
        <v>627.29</v>
      </c>
      <c r="M49" s="35">
        <f t="shared" si="3"/>
        <v>499.34</v>
      </c>
      <c r="N49" s="34">
        <f t="shared" si="4"/>
        <v>27.44</v>
      </c>
      <c r="O49" s="35">
        <f t="shared" si="5"/>
        <v>159</v>
      </c>
      <c r="P49" s="35">
        <f t="shared" si="6"/>
        <v>0</v>
      </c>
      <c r="Q49" s="35">
        <f t="shared" si="7"/>
        <v>1360.12</v>
      </c>
      <c r="R49" s="34">
        <f t="shared" si="8"/>
        <v>0</v>
      </c>
      <c r="S49" s="34">
        <f t="shared" si="9"/>
        <v>313.64</v>
      </c>
      <c r="T49" s="35">
        <f t="shared" si="10"/>
        <v>124.84</v>
      </c>
      <c r="U49" s="34">
        <f t="shared" si="11"/>
        <v>11.76</v>
      </c>
      <c r="V49" s="35">
        <f t="shared" si="12"/>
        <v>159</v>
      </c>
      <c r="W49" s="35">
        <f t="shared" si="13"/>
        <v>0</v>
      </c>
      <c r="X49" s="34">
        <f t="shared" si="14"/>
        <v>609.24</v>
      </c>
      <c r="Y49" s="34">
        <f t="shared" si="15"/>
        <v>1969.36</v>
      </c>
      <c r="Z49" s="34"/>
      <c r="AA49" s="45" t="s">
        <v>68</v>
      </c>
      <c r="AB49" s="46">
        <f t="shared" ref="AB49:AH49" si="61">K49+R49</f>
        <v>47.05</v>
      </c>
      <c r="AC49" s="46">
        <f t="shared" si="61"/>
        <v>940.93</v>
      </c>
      <c r="AD49" s="46">
        <f t="shared" si="61"/>
        <v>624.18</v>
      </c>
      <c r="AE49" s="46">
        <f t="shared" si="61"/>
        <v>39.2</v>
      </c>
      <c r="AF49" s="46">
        <f t="shared" si="61"/>
        <v>318</v>
      </c>
      <c r="AG49" s="46">
        <f t="shared" si="61"/>
        <v>0</v>
      </c>
      <c r="AH49" s="46">
        <f t="shared" si="61"/>
        <v>1969.36</v>
      </c>
      <c r="AI49" s="45" t="s">
        <v>34</v>
      </c>
    </row>
    <row r="50" s="15" customFormat="1" ht="16" customHeight="1" spans="1:35">
      <c r="A50" s="33">
        <f t="shared" si="0"/>
        <v>47</v>
      </c>
      <c r="B50" s="34" t="s">
        <v>148</v>
      </c>
      <c r="C50" s="34" t="s">
        <v>215</v>
      </c>
      <c r="D50" s="36" t="s">
        <v>216</v>
      </c>
      <c r="E50" s="34">
        <v>4200</v>
      </c>
      <c r="F50" s="34">
        <v>4200</v>
      </c>
      <c r="G50" s="35">
        <v>6241.75</v>
      </c>
      <c r="H50" s="34">
        <v>4200</v>
      </c>
      <c r="I50" s="35">
        <v>4180</v>
      </c>
      <c r="J50" s="35"/>
      <c r="K50" s="34">
        <f t="shared" si="1"/>
        <v>50.4</v>
      </c>
      <c r="L50" s="34">
        <f t="shared" si="2"/>
        <v>672</v>
      </c>
      <c r="M50" s="35">
        <f t="shared" si="3"/>
        <v>499.34</v>
      </c>
      <c r="N50" s="34">
        <f t="shared" si="4"/>
        <v>29.4</v>
      </c>
      <c r="O50" s="35">
        <f t="shared" si="5"/>
        <v>209</v>
      </c>
      <c r="P50" s="35">
        <f t="shared" si="6"/>
        <v>0</v>
      </c>
      <c r="Q50" s="35">
        <f t="shared" si="7"/>
        <v>1460.14</v>
      </c>
      <c r="R50" s="34">
        <f t="shared" si="8"/>
        <v>0</v>
      </c>
      <c r="S50" s="34">
        <f t="shared" si="9"/>
        <v>336</v>
      </c>
      <c r="T50" s="35">
        <f t="shared" si="10"/>
        <v>124.84</v>
      </c>
      <c r="U50" s="34">
        <f t="shared" si="11"/>
        <v>12.6</v>
      </c>
      <c r="V50" s="35">
        <f t="shared" si="12"/>
        <v>209</v>
      </c>
      <c r="W50" s="35">
        <f t="shared" si="13"/>
        <v>0</v>
      </c>
      <c r="X50" s="34">
        <f t="shared" si="14"/>
        <v>682.44</v>
      </c>
      <c r="Y50" s="34">
        <f t="shared" si="15"/>
        <v>2142.58</v>
      </c>
      <c r="Z50" s="34"/>
      <c r="AA50" s="45" t="s">
        <v>62</v>
      </c>
      <c r="AB50" s="46">
        <f t="shared" ref="AB50:AH50" si="62">K50+R50</f>
        <v>50.4</v>
      </c>
      <c r="AC50" s="46">
        <f t="shared" si="62"/>
        <v>1008</v>
      </c>
      <c r="AD50" s="46">
        <f t="shared" si="62"/>
        <v>624.18</v>
      </c>
      <c r="AE50" s="46">
        <f t="shared" si="62"/>
        <v>42</v>
      </c>
      <c r="AF50" s="46">
        <f t="shared" si="62"/>
        <v>418</v>
      </c>
      <c r="AG50" s="46">
        <f t="shared" si="62"/>
        <v>0</v>
      </c>
      <c r="AH50" s="46">
        <f t="shared" si="62"/>
        <v>2142.58</v>
      </c>
      <c r="AI50" s="45" t="s">
        <v>36</v>
      </c>
    </row>
    <row r="51" s="15" customFormat="1" ht="16" customHeight="1" spans="1:35">
      <c r="A51" s="33">
        <f t="shared" si="0"/>
        <v>48</v>
      </c>
      <c r="B51" s="34" t="s">
        <v>148</v>
      </c>
      <c r="C51" s="34" t="s">
        <v>217</v>
      </c>
      <c r="D51" s="36" t="s">
        <v>218</v>
      </c>
      <c r="E51" s="34">
        <v>3920.55</v>
      </c>
      <c r="F51" s="34">
        <v>3920.55</v>
      </c>
      <c r="G51" s="35">
        <v>6241.75</v>
      </c>
      <c r="H51" s="34">
        <v>3920.55</v>
      </c>
      <c r="I51" s="35">
        <v>4180</v>
      </c>
      <c r="J51" s="35"/>
      <c r="K51" s="34">
        <f t="shared" si="1"/>
        <v>47.05</v>
      </c>
      <c r="L51" s="34">
        <f t="shared" si="2"/>
        <v>627.29</v>
      </c>
      <c r="M51" s="35">
        <f t="shared" si="3"/>
        <v>499.34</v>
      </c>
      <c r="N51" s="34">
        <f t="shared" si="4"/>
        <v>27.44</v>
      </c>
      <c r="O51" s="35">
        <f t="shared" si="5"/>
        <v>209</v>
      </c>
      <c r="P51" s="35">
        <f t="shared" si="6"/>
        <v>0</v>
      </c>
      <c r="Q51" s="35">
        <f t="shared" si="7"/>
        <v>1410.12</v>
      </c>
      <c r="R51" s="34">
        <f t="shared" si="8"/>
        <v>0</v>
      </c>
      <c r="S51" s="34">
        <f t="shared" si="9"/>
        <v>313.64</v>
      </c>
      <c r="T51" s="35">
        <f t="shared" si="10"/>
        <v>124.84</v>
      </c>
      <c r="U51" s="34">
        <f t="shared" si="11"/>
        <v>11.76</v>
      </c>
      <c r="V51" s="35">
        <f t="shared" si="12"/>
        <v>209</v>
      </c>
      <c r="W51" s="35">
        <f t="shared" si="13"/>
        <v>0</v>
      </c>
      <c r="X51" s="34">
        <f t="shared" si="14"/>
        <v>659.24</v>
      </c>
      <c r="Y51" s="34">
        <f t="shared" si="15"/>
        <v>2069.36</v>
      </c>
      <c r="Z51" s="34"/>
      <c r="AA51" s="45" t="s">
        <v>72</v>
      </c>
      <c r="AB51" s="46">
        <f t="shared" ref="AB51:AH51" si="63">K51+R51</f>
        <v>47.05</v>
      </c>
      <c r="AC51" s="46">
        <f t="shared" si="63"/>
        <v>940.93</v>
      </c>
      <c r="AD51" s="46">
        <f t="shared" si="63"/>
        <v>624.18</v>
      </c>
      <c r="AE51" s="46">
        <f t="shared" si="63"/>
        <v>39.2</v>
      </c>
      <c r="AF51" s="46">
        <f t="shared" si="63"/>
        <v>418</v>
      </c>
      <c r="AG51" s="46">
        <f t="shared" si="63"/>
        <v>0</v>
      </c>
      <c r="AH51" s="46">
        <f t="shared" si="63"/>
        <v>2069.36</v>
      </c>
      <c r="AI51" s="45" t="s">
        <v>36</v>
      </c>
    </row>
    <row r="52" s="15" customFormat="1" ht="16" customHeight="1" spans="1:35">
      <c r="A52" s="33">
        <f t="shared" si="0"/>
        <v>49</v>
      </c>
      <c r="B52" s="34" t="s">
        <v>148</v>
      </c>
      <c r="C52" s="34" t="s">
        <v>219</v>
      </c>
      <c r="D52" s="36" t="s">
        <v>220</v>
      </c>
      <c r="E52" s="34">
        <v>3920.55</v>
      </c>
      <c r="F52" s="34">
        <v>3920.55</v>
      </c>
      <c r="G52" s="35">
        <v>6241.75</v>
      </c>
      <c r="H52" s="34">
        <v>3920.55</v>
      </c>
      <c r="I52" s="35">
        <v>4180</v>
      </c>
      <c r="J52" s="35"/>
      <c r="K52" s="34">
        <f t="shared" si="1"/>
        <v>47.05</v>
      </c>
      <c r="L52" s="34">
        <f t="shared" si="2"/>
        <v>627.29</v>
      </c>
      <c r="M52" s="35">
        <f t="shared" si="3"/>
        <v>499.34</v>
      </c>
      <c r="N52" s="34">
        <f t="shared" si="4"/>
        <v>27.44</v>
      </c>
      <c r="O52" s="35">
        <f t="shared" si="5"/>
        <v>209</v>
      </c>
      <c r="P52" s="35">
        <f t="shared" si="6"/>
        <v>0</v>
      </c>
      <c r="Q52" s="35">
        <f t="shared" si="7"/>
        <v>1410.12</v>
      </c>
      <c r="R52" s="34">
        <f t="shared" si="8"/>
        <v>0</v>
      </c>
      <c r="S52" s="34">
        <f t="shared" si="9"/>
        <v>313.64</v>
      </c>
      <c r="T52" s="35">
        <f t="shared" si="10"/>
        <v>124.84</v>
      </c>
      <c r="U52" s="34">
        <f t="shared" si="11"/>
        <v>11.76</v>
      </c>
      <c r="V52" s="35">
        <f t="shared" si="12"/>
        <v>209</v>
      </c>
      <c r="W52" s="35">
        <f t="shared" si="13"/>
        <v>0</v>
      </c>
      <c r="X52" s="34">
        <f t="shared" si="14"/>
        <v>659.24</v>
      </c>
      <c r="Y52" s="34">
        <f t="shared" si="15"/>
        <v>2069.36</v>
      </c>
      <c r="Z52" s="34"/>
      <c r="AA52" s="45" t="s">
        <v>72</v>
      </c>
      <c r="AB52" s="46">
        <f t="shared" ref="AB52:AH52" si="64">K52+R52</f>
        <v>47.05</v>
      </c>
      <c r="AC52" s="46">
        <f t="shared" si="64"/>
        <v>940.93</v>
      </c>
      <c r="AD52" s="46">
        <f t="shared" si="64"/>
        <v>624.18</v>
      </c>
      <c r="AE52" s="46">
        <f t="shared" si="64"/>
        <v>39.2</v>
      </c>
      <c r="AF52" s="46">
        <f t="shared" si="64"/>
        <v>418</v>
      </c>
      <c r="AG52" s="46">
        <f t="shared" si="64"/>
        <v>0</v>
      </c>
      <c r="AH52" s="46">
        <f t="shared" si="64"/>
        <v>2069.36</v>
      </c>
      <c r="AI52" s="45" t="s">
        <v>36</v>
      </c>
    </row>
    <row r="53" s="15" customFormat="1" ht="16" customHeight="1" spans="1:35">
      <c r="A53" s="33">
        <f t="shared" si="0"/>
        <v>50</v>
      </c>
      <c r="B53" s="34" t="s">
        <v>148</v>
      </c>
      <c r="C53" s="34" t="s">
        <v>221</v>
      </c>
      <c r="D53" s="36" t="s">
        <v>222</v>
      </c>
      <c r="E53" s="34">
        <v>3920.55</v>
      </c>
      <c r="F53" s="34">
        <v>3920.55</v>
      </c>
      <c r="G53" s="35">
        <v>6241.75</v>
      </c>
      <c r="H53" s="34">
        <v>3920.55</v>
      </c>
      <c r="I53" s="35">
        <v>3180</v>
      </c>
      <c r="J53" s="35"/>
      <c r="K53" s="34">
        <f t="shared" si="1"/>
        <v>47.05</v>
      </c>
      <c r="L53" s="34">
        <f t="shared" si="2"/>
        <v>627.29</v>
      </c>
      <c r="M53" s="35">
        <f t="shared" si="3"/>
        <v>499.34</v>
      </c>
      <c r="N53" s="34">
        <f t="shared" si="4"/>
        <v>27.44</v>
      </c>
      <c r="O53" s="35">
        <f t="shared" si="5"/>
        <v>159</v>
      </c>
      <c r="P53" s="35">
        <f t="shared" si="6"/>
        <v>0</v>
      </c>
      <c r="Q53" s="35">
        <f t="shared" si="7"/>
        <v>1360.12</v>
      </c>
      <c r="R53" s="34">
        <f t="shared" si="8"/>
        <v>0</v>
      </c>
      <c r="S53" s="34">
        <f t="shared" si="9"/>
        <v>313.64</v>
      </c>
      <c r="T53" s="35">
        <f t="shared" si="10"/>
        <v>124.84</v>
      </c>
      <c r="U53" s="34">
        <f t="shared" si="11"/>
        <v>11.76</v>
      </c>
      <c r="V53" s="35">
        <f t="shared" si="12"/>
        <v>159</v>
      </c>
      <c r="W53" s="35">
        <f t="shared" si="13"/>
        <v>0</v>
      </c>
      <c r="X53" s="34">
        <f t="shared" si="14"/>
        <v>609.24</v>
      </c>
      <c r="Y53" s="34">
        <f t="shared" si="15"/>
        <v>1969.36</v>
      </c>
      <c r="Z53" s="34"/>
      <c r="AA53" s="45" t="s">
        <v>69</v>
      </c>
      <c r="AB53" s="46">
        <f t="shared" ref="AB53:AH53" si="65">K53+R53</f>
        <v>47.05</v>
      </c>
      <c r="AC53" s="46">
        <f t="shared" si="65"/>
        <v>940.93</v>
      </c>
      <c r="AD53" s="46">
        <f t="shared" si="65"/>
        <v>624.18</v>
      </c>
      <c r="AE53" s="46">
        <f t="shared" si="65"/>
        <v>39.2</v>
      </c>
      <c r="AF53" s="46">
        <f t="shared" si="65"/>
        <v>318</v>
      </c>
      <c r="AG53" s="46">
        <f t="shared" si="65"/>
        <v>0</v>
      </c>
      <c r="AH53" s="46">
        <f t="shared" si="65"/>
        <v>1969.36</v>
      </c>
      <c r="AI53" s="45" t="s">
        <v>35</v>
      </c>
    </row>
    <row r="54" spans="1:36">
      <c r="A54" s="33">
        <f t="shared" si="0"/>
        <v>51</v>
      </c>
      <c r="B54" s="34" t="s">
        <v>190</v>
      </c>
      <c r="C54" s="34" t="s">
        <v>223</v>
      </c>
      <c r="D54" s="36" t="s">
        <v>224</v>
      </c>
      <c r="E54" s="34">
        <v>3920.55</v>
      </c>
      <c r="F54" s="34">
        <v>3920.55</v>
      </c>
      <c r="G54" s="35">
        <v>6241.75</v>
      </c>
      <c r="H54" s="34">
        <v>3920.55</v>
      </c>
      <c r="I54" s="35">
        <v>3180</v>
      </c>
      <c r="J54" s="35"/>
      <c r="K54" s="34">
        <f t="shared" si="1"/>
        <v>47.05</v>
      </c>
      <c r="L54" s="34">
        <f t="shared" si="2"/>
        <v>627.29</v>
      </c>
      <c r="M54" s="35">
        <f t="shared" si="3"/>
        <v>499.34</v>
      </c>
      <c r="N54" s="34">
        <f t="shared" si="4"/>
        <v>27.44</v>
      </c>
      <c r="O54" s="35">
        <f t="shared" si="5"/>
        <v>159</v>
      </c>
      <c r="P54" s="35">
        <f t="shared" si="6"/>
        <v>0</v>
      </c>
      <c r="Q54" s="35">
        <f t="shared" si="7"/>
        <v>1360.12</v>
      </c>
      <c r="R54" s="34">
        <f t="shared" si="8"/>
        <v>0</v>
      </c>
      <c r="S54" s="34">
        <f t="shared" si="9"/>
        <v>313.64</v>
      </c>
      <c r="T54" s="35">
        <f t="shared" si="10"/>
        <v>124.84</v>
      </c>
      <c r="U54" s="34">
        <f t="shared" si="11"/>
        <v>11.76</v>
      </c>
      <c r="V54" s="35">
        <f t="shared" si="12"/>
        <v>159</v>
      </c>
      <c r="W54" s="35">
        <f t="shared" si="13"/>
        <v>0</v>
      </c>
      <c r="X54" s="34">
        <f t="shared" si="14"/>
        <v>609.24</v>
      </c>
      <c r="Y54" s="34">
        <f t="shared" si="15"/>
        <v>1969.36</v>
      </c>
      <c r="Z54" s="34"/>
      <c r="AA54" s="45" t="s">
        <v>62</v>
      </c>
      <c r="AB54" s="46">
        <f t="shared" ref="AB54:AH54" si="66">K54+R54</f>
        <v>47.05</v>
      </c>
      <c r="AC54" s="46">
        <f t="shared" si="66"/>
        <v>940.93</v>
      </c>
      <c r="AD54" s="46">
        <f t="shared" si="66"/>
        <v>624.18</v>
      </c>
      <c r="AE54" s="46">
        <f t="shared" si="66"/>
        <v>39.2</v>
      </c>
      <c r="AF54" s="46">
        <f t="shared" si="66"/>
        <v>318</v>
      </c>
      <c r="AG54" s="46">
        <f t="shared" si="66"/>
        <v>0</v>
      </c>
      <c r="AH54" s="46">
        <f t="shared" si="66"/>
        <v>1969.36</v>
      </c>
      <c r="AI54" s="45" t="s">
        <v>36</v>
      </c>
      <c r="AJ54" s="15"/>
    </row>
    <row r="55" s="15" customFormat="1" ht="16" customHeight="1" spans="1:35">
      <c r="A55" s="33">
        <f t="shared" si="0"/>
        <v>52</v>
      </c>
      <c r="B55" s="34" t="s">
        <v>105</v>
      </c>
      <c r="C55" s="37" t="s">
        <v>225</v>
      </c>
      <c r="D55" s="38" t="s">
        <v>226</v>
      </c>
      <c r="E55" s="34">
        <v>3920.55</v>
      </c>
      <c r="F55" s="34">
        <v>3920.55</v>
      </c>
      <c r="G55" s="35">
        <v>6241.75</v>
      </c>
      <c r="H55" s="34">
        <v>3920.55</v>
      </c>
      <c r="I55" s="35">
        <v>2200</v>
      </c>
      <c r="J55" s="35"/>
      <c r="K55" s="34">
        <f t="shared" si="1"/>
        <v>47.05</v>
      </c>
      <c r="L55" s="34">
        <f t="shared" si="2"/>
        <v>627.29</v>
      </c>
      <c r="M55" s="35">
        <f t="shared" si="3"/>
        <v>499.34</v>
      </c>
      <c r="N55" s="34">
        <f t="shared" si="4"/>
        <v>27.44</v>
      </c>
      <c r="O55" s="35">
        <f t="shared" si="5"/>
        <v>110</v>
      </c>
      <c r="P55" s="35">
        <f t="shared" si="6"/>
        <v>0</v>
      </c>
      <c r="Q55" s="35">
        <f t="shared" si="7"/>
        <v>1311.12</v>
      </c>
      <c r="R55" s="34">
        <f t="shared" si="8"/>
        <v>0</v>
      </c>
      <c r="S55" s="34">
        <f t="shared" si="9"/>
        <v>313.64</v>
      </c>
      <c r="T55" s="35">
        <f t="shared" si="10"/>
        <v>124.84</v>
      </c>
      <c r="U55" s="34">
        <f t="shared" si="11"/>
        <v>11.76</v>
      </c>
      <c r="V55" s="35">
        <f t="shared" si="12"/>
        <v>110</v>
      </c>
      <c r="W55" s="35">
        <f t="shared" si="13"/>
        <v>0</v>
      </c>
      <c r="X55" s="34">
        <f t="shared" si="14"/>
        <v>560.24</v>
      </c>
      <c r="Y55" s="34">
        <f t="shared" si="15"/>
        <v>1871.36</v>
      </c>
      <c r="Z55" s="34"/>
      <c r="AA55" s="45" t="s">
        <v>57</v>
      </c>
      <c r="AB55" s="46">
        <f t="shared" ref="AB55:AH55" si="67">K55+R55</f>
        <v>47.05</v>
      </c>
      <c r="AC55" s="46">
        <f t="shared" si="67"/>
        <v>940.93</v>
      </c>
      <c r="AD55" s="46">
        <f t="shared" si="67"/>
        <v>624.18</v>
      </c>
      <c r="AE55" s="46">
        <f t="shared" si="67"/>
        <v>39.2</v>
      </c>
      <c r="AF55" s="46">
        <f t="shared" si="67"/>
        <v>220</v>
      </c>
      <c r="AG55" s="46">
        <f t="shared" si="67"/>
        <v>0</v>
      </c>
      <c r="AH55" s="46">
        <f t="shared" si="67"/>
        <v>1871.36</v>
      </c>
      <c r="AI55" s="45" t="s">
        <v>33</v>
      </c>
    </row>
    <row r="56" s="15" customFormat="1" ht="16" customHeight="1" spans="1:35">
      <c r="A56" s="33">
        <f t="shared" si="0"/>
        <v>53</v>
      </c>
      <c r="B56" s="34" t="s">
        <v>190</v>
      </c>
      <c r="C56" s="37" t="s">
        <v>227</v>
      </c>
      <c r="D56" s="38" t="s">
        <v>228</v>
      </c>
      <c r="E56" s="34">
        <v>3920.55</v>
      </c>
      <c r="F56" s="34">
        <v>3920.55</v>
      </c>
      <c r="G56" s="35">
        <v>6241.75</v>
      </c>
      <c r="H56" s="34">
        <v>3920.55</v>
      </c>
      <c r="I56" s="35">
        <v>3180</v>
      </c>
      <c r="J56" s="35"/>
      <c r="K56" s="34">
        <f t="shared" si="1"/>
        <v>47.05</v>
      </c>
      <c r="L56" s="34">
        <f t="shared" si="2"/>
        <v>627.29</v>
      </c>
      <c r="M56" s="35">
        <f t="shared" si="3"/>
        <v>499.34</v>
      </c>
      <c r="N56" s="34">
        <f t="shared" si="4"/>
        <v>27.44</v>
      </c>
      <c r="O56" s="35">
        <f t="shared" si="5"/>
        <v>159</v>
      </c>
      <c r="P56" s="35">
        <f t="shared" si="6"/>
        <v>0</v>
      </c>
      <c r="Q56" s="35">
        <f t="shared" si="7"/>
        <v>1360.12</v>
      </c>
      <c r="R56" s="34">
        <f t="shared" si="8"/>
        <v>0</v>
      </c>
      <c r="S56" s="34">
        <f t="shared" si="9"/>
        <v>313.64</v>
      </c>
      <c r="T56" s="35">
        <f t="shared" si="10"/>
        <v>124.84</v>
      </c>
      <c r="U56" s="34">
        <f t="shared" si="11"/>
        <v>11.76</v>
      </c>
      <c r="V56" s="35">
        <f t="shared" si="12"/>
        <v>159</v>
      </c>
      <c r="W56" s="35">
        <f t="shared" si="13"/>
        <v>0</v>
      </c>
      <c r="X56" s="34">
        <f t="shared" si="14"/>
        <v>609.24</v>
      </c>
      <c r="Y56" s="34">
        <f t="shared" si="15"/>
        <v>1969.36</v>
      </c>
      <c r="Z56" s="34"/>
      <c r="AA56" s="45" t="s">
        <v>62</v>
      </c>
      <c r="AB56" s="46">
        <f t="shared" ref="AB56:AH56" si="68">K56+R56</f>
        <v>47.05</v>
      </c>
      <c r="AC56" s="46">
        <f t="shared" si="68"/>
        <v>940.93</v>
      </c>
      <c r="AD56" s="46">
        <f t="shared" si="68"/>
        <v>624.18</v>
      </c>
      <c r="AE56" s="46">
        <f t="shared" si="68"/>
        <v>39.2</v>
      </c>
      <c r="AF56" s="46">
        <f t="shared" si="68"/>
        <v>318</v>
      </c>
      <c r="AG56" s="46">
        <f t="shared" si="68"/>
        <v>0</v>
      </c>
      <c r="AH56" s="46">
        <f t="shared" si="68"/>
        <v>1969.36</v>
      </c>
      <c r="AI56" s="45" t="s">
        <v>36</v>
      </c>
    </row>
    <row r="57" s="15" customFormat="1" ht="16" customHeight="1" spans="1:35">
      <c r="A57" s="33">
        <f t="shared" si="0"/>
        <v>54</v>
      </c>
      <c r="B57" s="34" t="s">
        <v>190</v>
      </c>
      <c r="C57" s="37" t="s">
        <v>229</v>
      </c>
      <c r="D57" s="38" t="s">
        <v>230</v>
      </c>
      <c r="E57" s="34">
        <v>3920.55</v>
      </c>
      <c r="F57" s="34">
        <v>3920.55</v>
      </c>
      <c r="G57" s="35">
        <v>6241.75</v>
      </c>
      <c r="H57" s="34">
        <v>3920.55</v>
      </c>
      <c r="I57" s="35">
        <v>2200</v>
      </c>
      <c r="J57" s="35"/>
      <c r="K57" s="34">
        <f t="shared" si="1"/>
        <v>47.05</v>
      </c>
      <c r="L57" s="34">
        <f t="shared" si="2"/>
        <v>627.29</v>
      </c>
      <c r="M57" s="35">
        <f t="shared" si="3"/>
        <v>499.34</v>
      </c>
      <c r="N57" s="34">
        <f t="shared" si="4"/>
        <v>27.44</v>
      </c>
      <c r="O57" s="35">
        <f t="shared" si="5"/>
        <v>110</v>
      </c>
      <c r="P57" s="35">
        <f t="shared" si="6"/>
        <v>0</v>
      </c>
      <c r="Q57" s="35">
        <f t="shared" si="7"/>
        <v>1311.12</v>
      </c>
      <c r="R57" s="34">
        <f t="shared" si="8"/>
        <v>0</v>
      </c>
      <c r="S57" s="34">
        <f t="shared" si="9"/>
        <v>313.64</v>
      </c>
      <c r="T57" s="35">
        <f t="shared" si="10"/>
        <v>124.84</v>
      </c>
      <c r="U57" s="34">
        <f t="shared" si="11"/>
        <v>11.76</v>
      </c>
      <c r="V57" s="35">
        <f t="shared" si="12"/>
        <v>110</v>
      </c>
      <c r="W57" s="35">
        <f t="shared" si="13"/>
        <v>0</v>
      </c>
      <c r="X57" s="34">
        <f t="shared" si="14"/>
        <v>560.24</v>
      </c>
      <c r="Y57" s="34">
        <f t="shared" si="15"/>
        <v>1871.36</v>
      </c>
      <c r="Z57" s="34"/>
      <c r="AA57" s="45" t="s">
        <v>62</v>
      </c>
      <c r="AB57" s="46">
        <f t="shared" ref="AB57:AH57" si="69">K57+R57</f>
        <v>47.05</v>
      </c>
      <c r="AC57" s="46">
        <f t="shared" si="69"/>
        <v>940.93</v>
      </c>
      <c r="AD57" s="46">
        <f t="shared" si="69"/>
        <v>624.18</v>
      </c>
      <c r="AE57" s="46">
        <f t="shared" si="69"/>
        <v>39.2</v>
      </c>
      <c r="AF57" s="46">
        <f t="shared" si="69"/>
        <v>220</v>
      </c>
      <c r="AG57" s="46">
        <f t="shared" si="69"/>
        <v>0</v>
      </c>
      <c r="AH57" s="46">
        <f t="shared" si="69"/>
        <v>1871.36</v>
      </c>
      <c r="AI57" s="45" t="s">
        <v>36</v>
      </c>
    </row>
    <row r="58" s="15" customFormat="1" ht="16" customHeight="1" spans="1:35">
      <c r="A58" s="33">
        <f t="shared" si="0"/>
        <v>55</v>
      </c>
      <c r="B58" s="34" t="s">
        <v>190</v>
      </c>
      <c r="C58" s="37" t="s">
        <v>231</v>
      </c>
      <c r="D58" s="191" t="s">
        <v>232</v>
      </c>
      <c r="E58" s="34">
        <v>3920.55</v>
      </c>
      <c r="F58" s="34">
        <v>3920.55</v>
      </c>
      <c r="G58" s="35">
        <v>6241.75</v>
      </c>
      <c r="H58" s="34">
        <v>3920.55</v>
      </c>
      <c r="I58" s="35">
        <v>3180</v>
      </c>
      <c r="J58" s="35"/>
      <c r="K58" s="34">
        <f t="shared" si="1"/>
        <v>47.05</v>
      </c>
      <c r="L58" s="34">
        <f t="shared" si="2"/>
        <v>627.29</v>
      </c>
      <c r="M58" s="35">
        <f t="shared" si="3"/>
        <v>499.34</v>
      </c>
      <c r="N58" s="34">
        <f t="shared" si="4"/>
        <v>27.44</v>
      </c>
      <c r="O58" s="35">
        <f t="shared" si="5"/>
        <v>159</v>
      </c>
      <c r="P58" s="35">
        <f t="shared" si="6"/>
        <v>0</v>
      </c>
      <c r="Q58" s="35">
        <f t="shared" si="7"/>
        <v>1360.12</v>
      </c>
      <c r="R58" s="34">
        <f t="shared" si="8"/>
        <v>0</v>
      </c>
      <c r="S58" s="34">
        <f t="shared" si="9"/>
        <v>313.64</v>
      </c>
      <c r="T58" s="35">
        <f t="shared" si="10"/>
        <v>124.84</v>
      </c>
      <c r="U58" s="34">
        <f t="shared" si="11"/>
        <v>11.76</v>
      </c>
      <c r="V58" s="35">
        <f t="shared" si="12"/>
        <v>159</v>
      </c>
      <c r="W58" s="35">
        <f t="shared" si="13"/>
        <v>0</v>
      </c>
      <c r="X58" s="34">
        <f t="shared" si="14"/>
        <v>609.24</v>
      </c>
      <c r="Y58" s="34">
        <f t="shared" si="15"/>
        <v>1969.36</v>
      </c>
      <c r="Z58" s="34"/>
      <c r="AA58" s="45" t="s">
        <v>68</v>
      </c>
      <c r="AB58" s="46">
        <f t="shared" ref="AB58:AH58" si="70">K58+R58</f>
        <v>47.05</v>
      </c>
      <c r="AC58" s="46">
        <f t="shared" si="70"/>
        <v>940.93</v>
      </c>
      <c r="AD58" s="46">
        <f t="shared" si="70"/>
        <v>624.18</v>
      </c>
      <c r="AE58" s="46">
        <f t="shared" si="70"/>
        <v>39.2</v>
      </c>
      <c r="AF58" s="46">
        <f t="shared" si="70"/>
        <v>318</v>
      </c>
      <c r="AG58" s="46">
        <f t="shared" si="70"/>
        <v>0</v>
      </c>
      <c r="AH58" s="46">
        <f t="shared" si="70"/>
        <v>1969.36</v>
      </c>
      <c r="AI58" s="45" t="s">
        <v>34</v>
      </c>
    </row>
    <row r="59" s="15" customFormat="1" ht="16" customHeight="1" spans="1:35">
      <c r="A59" s="33">
        <f t="shared" si="0"/>
        <v>56</v>
      </c>
      <c r="B59" s="34" t="s">
        <v>233</v>
      </c>
      <c r="C59" s="34" t="s">
        <v>234</v>
      </c>
      <c r="D59" s="36" t="s">
        <v>235</v>
      </c>
      <c r="E59" s="34">
        <v>4200</v>
      </c>
      <c r="F59" s="34">
        <v>4200</v>
      </c>
      <c r="G59" s="35">
        <v>6241.75</v>
      </c>
      <c r="H59" s="34">
        <v>4200</v>
      </c>
      <c r="I59" s="35">
        <v>4180</v>
      </c>
      <c r="J59" s="35"/>
      <c r="K59" s="34">
        <f t="shared" si="1"/>
        <v>50.4</v>
      </c>
      <c r="L59" s="34">
        <f t="shared" si="2"/>
        <v>672</v>
      </c>
      <c r="M59" s="35">
        <f t="shared" si="3"/>
        <v>499.34</v>
      </c>
      <c r="N59" s="34">
        <f t="shared" si="4"/>
        <v>29.4</v>
      </c>
      <c r="O59" s="35">
        <f t="shared" si="5"/>
        <v>209</v>
      </c>
      <c r="P59" s="35">
        <f t="shared" si="6"/>
        <v>0</v>
      </c>
      <c r="Q59" s="35">
        <f t="shared" si="7"/>
        <v>1460.14</v>
      </c>
      <c r="R59" s="34">
        <f t="shared" si="8"/>
        <v>0</v>
      </c>
      <c r="S59" s="34">
        <f t="shared" si="9"/>
        <v>336</v>
      </c>
      <c r="T59" s="35">
        <f t="shared" si="10"/>
        <v>124.84</v>
      </c>
      <c r="U59" s="34">
        <f t="shared" si="11"/>
        <v>12.6</v>
      </c>
      <c r="V59" s="35">
        <f t="shared" si="12"/>
        <v>209</v>
      </c>
      <c r="W59" s="35">
        <f t="shared" si="13"/>
        <v>0</v>
      </c>
      <c r="X59" s="34">
        <f t="shared" si="14"/>
        <v>682.44</v>
      </c>
      <c r="Y59" s="34">
        <f t="shared" si="15"/>
        <v>2142.58</v>
      </c>
      <c r="Z59" s="34"/>
      <c r="AA59" s="45" t="s">
        <v>53</v>
      </c>
      <c r="AB59" s="46">
        <f t="shared" ref="AB59:AH59" si="71">K59+R59</f>
        <v>50.4</v>
      </c>
      <c r="AC59" s="46">
        <f t="shared" si="71"/>
        <v>1008</v>
      </c>
      <c r="AD59" s="46">
        <f t="shared" si="71"/>
        <v>624.18</v>
      </c>
      <c r="AE59" s="46">
        <f t="shared" si="71"/>
        <v>42</v>
      </c>
      <c r="AF59" s="46">
        <f t="shared" si="71"/>
        <v>418</v>
      </c>
      <c r="AG59" s="46">
        <f t="shared" si="71"/>
        <v>0</v>
      </c>
      <c r="AH59" s="46">
        <f t="shared" si="71"/>
        <v>2142.58</v>
      </c>
      <c r="AI59" s="45" t="s">
        <v>35</v>
      </c>
    </row>
    <row r="60" s="15" customFormat="1" ht="16" customHeight="1" spans="1:35">
      <c r="A60" s="33">
        <f t="shared" si="0"/>
        <v>57</v>
      </c>
      <c r="B60" s="34" t="s">
        <v>181</v>
      </c>
      <c r="C60" s="34" t="s">
        <v>236</v>
      </c>
      <c r="D60" s="36" t="s">
        <v>237</v>
      </c>
      <c r="E60" s="34">
        <v>3920.55</v>
      </c>
      <c r="F60" s="34">
        <v>3920.55</v>
      </c>
      <c r="G60" s="35">
        <v>6241.75</v>
      </c>
      <c r="H60" s="34">
        <v>3920.55</v>
      </c>
      <c r="I60" s="35">
        <v>3180</v>
      </c>
      <c r="J60" s="35"/>
      <c r="K60" s="34">
        <f t="shared" si="1"/>
        <v>47.05</v>
      </c>
      <c r="L60" s="34">
        <f t="shared" si="2"/>
        <v>627.29</v>
      </c>
      <c r="M60" s="35">
        <f t="shared" si="3"/>
        <v>499.34</v>
      </c>
      <c r="N60" s="34">
        <f t="shared" si="4"/>
        <v>27.44</v>
      </c>
      <c r="O60" s="35">
        <f t="shared" si="5"/>
        <v>159</v>
      </c>
      <c r="P60" s="35">
        <f t="shared" si="6"/>
        <v>0</v>
      </c>
      <c r="Q60" s="35">
        <f t="shared" si="7"/>
        <v>1360.12</v>
      </c>
      <c r="R60" s="34">
        <f t="shared" si="8"/>
        <v>0</v>
      </c>
      <c r="S60" s="34">
        <f t="shared" si="9"/>
        <v>313.64</v>
      </c>
      <c r="T60" s="35">
        <f t="shared" si="10"/>
        <v>124.84</v>
      </c>
      <c r="U60" s="34">
        <f t="shared" si="11"/>
        <v>11.76</v>
      </c>
      <c r="V60" s="35">
        <f t="shared" si="12"/>
        <v>159</v>
      </c>
      <c r="W60" s="35">
        <f t="shared" si="13"/>
        <v>0</v>
      </c>
      <c r="X60" s="34">
        <f t="shared" si="14"/>
        <v>609.24</v>
      </c>
      <c r="Y60" s="34">
        <f t="shared" si="15"/>
        <v>1969.36</v>
      </c>
      <c r="Z60" s="34"/>
      <c r="AA60" s="45" t="s">
        <v>58</v>
      </c>
      <c r="AB60" s="46">
        <f t="shared" ref="AB60:AH60" si="72">K60+R60</f>
        <v>47.05</v>
      </c>
      <c r="AC60" s="46">
        <f t="shared" si="72"/>
        <v>940.93</v>
      </c>
      <c r="AD60" s="46">
        <f t="shared" si="72"/>
        <v>624.18</v>
      </c>
      <c r="AE60" s="46">
        <f t="shared" si="72"/>
        <v>39.2</v>
      </c>
      <c r="AF60" s="46">
        <f t="shared" si="72"/>
        <v>318</v>
      </c>
      <c r="AG60" s="46">
        <f t="shared" si="72"/>
        <v>0</v>
      </c>
      <c r="AH60" s="46">
        <f t="shared" si="72"/>
        <v>1969.36</v>
      </c>
      <c r="AI60" s="45" t="s">
        <v>33</v>
      </c>
    </row>
    <row r="61" s="15" customFormat="1" ht="16" customHeight="1" spans="1:35">
      <c r="A61" s="33">
        <f t="shared" si="0"/>
        <v>58</v>
      </c>
      <c r="B61" s="34" t="s">
        <v>167</v>
      </c>
      <c r="C61" s="34" t="s">
        <v>238</v>
      </c>
      <c r="D61" s="36" t="s">
        <v>239</v>
      </c>
      <c r="E61" s="34">
        <v>4200</v>
      </c>
      <c r="F61" s="34">
        <v>4200</v>
      </c>
      <c r="G61" s="35">
        <v>6241.75</v>
      </c>
      <c r="H61" s="34">
        <v>4200</v>
      </c>
      <c r="I61" s="35">
        <v>4180</v>
      </c>
      <c r="J61" s="35"/>
      <c r="K61" s="34">
        <f t="shared" si="1"/>
        <v>50.4</v>
      </c>
      <c r="L61" s="34">
        <f t="shared" si="2"/>
        <v>672</v>
      </c>
      <c r="M61" s="35">
        <f t="shared" si="3"/>
        <v>499.34</v>
      </c>
      <c r="N61" s="34">
        <f t="shared" si="4"/>
        <v>29.4</v>
      </c>
      <c r="O61" s="35">
        <f t="shared" si="5"/>
        <v>209</v>
      </c>
      <c r="P61" s="35">
        <f t="shared" si="6"/>
        <v>0</v>
      </c>
      <c r="Q61" s="35">
        <f t="shared" si="7"/>
        <v>1460.14</v>
      </c>
      <c r="R61" s="34">
        <f t="shared" si="8"/>
        <v>0</v>
      </c>
      <c r="S61" s="34">
        <f t="shared" si="9"/>
        <v>336</v>
      </c>
      <c r="T61" s="35">
        <f t="shared" si="10"/>
        <v>124.84</v>
      </c>
      <c r="U61" s="34">
        <f t="shared" si="11"/>
        <v>12.6</v>
      </c>
      <c r="V61" s="35">
        <f t="shared" si="12"/>
        <v>209</v>
      </c>
      <c r="W61" s="35">
        <f t="shared" si="13"/>
        <v>0</v>
      </c>
      <c r="X61" s="34">
        <f t="shared" si="14"/>
        <v>682.44</v>
      </c>
      <c r="Y61" s="34">
        <f t="shared" si="15"/>
        <v>2142.58</v>
      </c>
      <c r="Z61" s="34"/>
      <c r="AA61" s="45" t="s">
        <v>53</v>
      </c>
      <c r="AB61" s="46">
        <f t="shared" ref="AB61:AH61" si="73">K61+R61</f>
        <v>50.4</v>
      </c>
      <c r="AC61" s="46">
        <f t="shared" si="73"/>
        <v>1008</v>
      </c>
      <c r="AD61" s="46">
        <f t="shared" si="73"/>
        <v>624.18</v>
      </c>
      <c r="AE61" s="46">
        <f t="shared" si="73"/>
        <v>42</v>
      </c>
      <c r="AF61" s="46">
        <f t="shared" si="73"/>
        <v>418</v>
      </c>
      <c r="AG61" s="46">
        <f t="shared" si="73"/>
        <v>0</v>
      </c>
      <c r="AH61" s="46">
        <f t="shared" si="73"/>
        <v>2142.58</v>
      </c>
      <c r="AI61" s="45" t="s">
        <v>35</v>
      </c>
    </row>
    <row r="62" s="15" customFormat="1" ht="16" customHeight="1" spans="1:35">
      <c r="A62" s="33">
        <f t="shared" si="0"/>
        <v>59</v>
      </c>
      <c r="B62" s="34" t="s">
        <v>240</v>
      </c>
      <c r="C62" s="34" t="s">
        <v>241</v>
      </c>
      <c r="D62" s="36" t="s">
        <v>242</v>
      </c>
      <c r="E62" s="34">
        <v>4700</v>
      </c>
      <c r="F62" s="34">
        <v>4700</v>
      </c>
      <c r="G62" s="35">
        <v>6241.75</v>
      </c>
      <c r="H62" s="34">
        <v>4700</v>
      </c>
      <c r="I62" s="35">
        <v>4180</v>
      </c>
      <c r="J62" s="35"/>
      <c r="K62" s="34">
        <f t="shared" si="1"/>
        <v>56.4</v>
      </c>
      <c r="L62" s="34">
        <f t="shared" si="2"/>
        <v>752</v>
      </c>
      <c r="M62" s="35">
        <f t="shared" si="3"/>
        <v>499.34</v>
      </c>
      <c r="N62" s="34">
        <f t="shared" si="4"/>
        <v>32.9</v>
      </c>
      <c r="O62" s="35">
        <f t="shared" si="5"/>
        <v>209</v>
      </c>
      <c r="P62" s="35">
        <f t="shared" si="6"/>
        <v>0</v>
      </c>
      <c r="Q62" s="35">
        <f t="shared" si="7"/>
        <v>1549.64</v>
      </c>
      <c r="R62" s="34">
        <f t="shared" si="8"/>
        <v>0</v>
      </c>
      <c r="S62" s="34">
        <f t="shared" si="9"/>
        <v>376</v>
      </c>
      <c r="T62" s="35">
        <f t="shared" si="10"/>
        <v>124.84</v>
      </c>
      <c r="U62" s="34">
        <f t="shared" si="11"/>
        <v>14.1</v>
      </c>
      <c r="V62" s="35">
        <f t="shared" si="12"/>
        <v>209</v>
      </c>
      <c r="W62" s="35">
        <f t="shared" si="13"/>
        <v>0</v>
      </c>
      <c r="X62" s="34">
        <f t="shared" si="14"/>
        <v>723.94</v>
      </c>
      <c r="Y62" s="34">
        <f t="shared" si="15"/>
        <v>2273.58</v>
      </c>
      <c r="Z62" s="34"/>
      <c r="AA62" s="45" t="s">
        <v>69</v>
      </c>
      <c r="AB62" s="46">
        <f t="shared" ref="AB62:AH62" si="74">K62+R62</f>
        <v>56.4</v>
      </c>
      <c r="AC62" s="46">
        <f t="shared" si="74"/>
        <v>1128</v>
      </c>
      <c r="AD62" s="46">
        <f t="shared" si="74"/>
        <v>624.18</v>
      </c>
      <c r="AE62" s="46">
        <f t="shared" si="74"/>
        <v>47</v>
      </c>
      <c r="AF62" s="46">
        <f t="shared" si="74"/>
        <v>418</v>
      </c>
      <c r="AG62" s="46">
        <f t="shared" si="74"/>
        <v>0</v>
      </c>
      <c r="AH62" s="46">
        <f t="shared" si="74"/>
        <v>2273.58</v>
      </c>
      <c r="AI62" s="45" t="s">
        <v>35</v>
      </c>
    </row>
    <row r="63" s="15" customFormat="1" ht="16" customHeight="1" spans="1:35">
      <c r="A63" s="33">
        <f t="shared" si="0"/>
        <v>60</v>
      </c>
      <c r="B63" s="34" t="s">
        <v>243</v>
      </c>
      <c r="C63" s="34" t="s">
        <v>244</v>
      </c>
      <c r="D63" s="36" t="s">
        <v>245</v>
      </c>
      <c r="E63" s="34">
        <v>4200</v>
      </c>
      <c r="F63" s="34">
        <v>4200</v>
      </c>
      <c r="G63" s="35">
        <v>6241.75</v>
      </c>
      <c r="H63" s="34">
        <v>4200</v>
      </c>
      <c r="I63" s="35">
        <v>4180</v>
      </c>
      <c r="J63" s="35"/>
      <c r="K63" s="34">
        <f t="shared" si="1"/>
        <v>50.4</v>
      </c>
      <c r="L63" s="34">
        <f t="shared" si="2"/>
        <v>672</v>
      </c>
      <c r="M63" s="35">
        <f t="shared" si="3"/>
        <v>499.34</v>
      </c>
      <c r="N63" s="34">
        <f t="shared" si="4"/>
        <v>29.4</v>
      </c>
      <c r="O63" s="35">
        <f t="shared" si="5"/>
        <v>209</v>
      </c>
      <c r="P63" s="35">
        <f t="shared" si="6"/>
        <v>0</v>
      </c>
      <c r="Q63" s="35">
        <f t="shared" si="7"/>
        <v>1460.14</v>
      </c>
      <c r="R63" s="34">
        <f t="shared" si="8"/>
        <v>0</v>
      </c>
      <c r="S63" s="34">
        <f t="shared" si="9"/>
        <v>336</v>
      </c>
      <c r="T63" s="35">
        <f t="shared" si="10"/>
        <v>124.84</v>
      </c>
      <c r="U63" s="34">
        <f t="shared" si="11"/>
        <v>12.6</v>
      </c>
      <c r="V63" s="35">
        <f t="shared" si="12"/>
        <v>209</v>
      </c>
      <c r="W63" s="35">
        <f t="shared" si="13"/>
        <v>0</v>
      </c>
      <c r="X63" s="34">
        <f t="shared" si="14"/>
        <v>682.44</v>
      </c>
      <c r="Y63" s="34">
        <f t="shared" si="15"/>
        <v>2142.58</v>
      </c>
      <c r="Z63" s="34"/>
      <c r="AA63" s="45" t="s">
        <v>69</v>
      </c>
      <c r="AB63" s="46">
        <f t="shared" ref="AB63:AH63" si="75">K63+R63</f>
        <v>50.4</v>
      </c>
      <c r="AC63" s="46">
        <f t="shared" si="75"/>
        <v>1008</v>
      </c>
      <c r="AD63" s="46">
        <f t="shared" si="75"/>
        <v>624.18</v>
      </c>
      <c r="AE63" s="46">
        <f t="shared" si="75"/>
        <v>42</v>
      </c>
      <c r="AF63" s="46">
        <f t="shared" si="75"/>
        <v>418</v>
      </c>
      <c r="AG63" s="46">
        <f t="shared" si="75"/>
        <v>0</v>
      </c>
      <c r="AH63" s="46">
        <f t="shared" si="75"/>
        <v>2142.58</v>
      </c>
      <c r="AI63" s="45" t="s">
        <v>35</v>
      </c>
    </row>
    <row r="64" s="15" customFormat="1" ht="16" customHeight="1" spans="1:35">
      <c r="A64" s="33">
        <f t="shared" si="0"/>
        <v>61</v>
      </c>
      <c r="B64" s="34" t="s">
        <v>148</v>
      </c>
      <c r="C64" s="37" t="s">
        <v>246</v>
      </c>
      <c r="D64" s="38" t="s">
        <v>247</v>
      </c>
      <c r="E64" s="34">
        <v>3920.55</v>
      </c>
      <c r="F64" s="34">
        <v>3920.55</v>
      </c>
      <c r="G64" s="35">
        <v>6241.75</v>
      </c>
      <c r="H64" s="34">
        <v>3920.55</v>
      </c>
      <c r="I64" s="35">
        <v>2200</v>
      </c>
      <c r="J64" s="35"/>
      <c r="K64" s="34">
        <f t="shared" si="1"/>
        <v>47.05</v>
      </c>
      <c r="L64" s="34">
        <f t="shared" si="2"/>
        <v>627.29</v>
      </c>
      <c r="M64" s="35">
        <f t="shared" si="3"/>
        <v>499.34</v>
      </c>
      <c r="N64" s="34">
        <f t="shared" si="4"/>
        <v>27.44</v>
      </c>
      <c r="O64" s="35">
        <f t="shared" si="5"/>
        <v>110</v>
      </c>
      <c r="P64" s="35">
        <f t="shared" si="6"/>
        <v>0</v>
      </c>
      <c r="Q64" s="35">
        <f t="shared" si="7"/>
        <v>1311.12</v>
      </c>
      <c r="R64" s="34">
        <f t="shared" si="8"/>
        <v>0</v>
      </c>
      <c r="S64" s="34">
        <f t="shared" si="9"/>
        <v>313.64</v>
      </c>
      <c r="T64" s="35">
        <f t="shared" si="10"/>
        <v>124.84</v>
      </c>
      <c r="U64" s="34">
        <f t="shared" si="11"/>
        <v>11.76</v>
      </c>
      <c r="V64" s="35">
        <f t="shared" si="12"/>
        <v>110</v>
      </c>
      <c r="W64" s="35">
        <f t="shared" si="13"/>
        <v>0</v>
      </c>
      <c r="X64" s="34">
        <f t="shared" si="14"/>
        <v>560.24</v>
      </c>
      <c r="Y64" s="34">
        <f t="shared" si="15"/>
        <v>1871.36</v>
      </c>
      <c r="Z64" s="34"/>
      <c r="AA64" s="45" t="s">
        <v>72</v>
      </c>
      <c r="AB64" s="46">
        <f t="shared" ref="AB64:AH64" si="76">K64+R64</f>
        <v>47.05</v>
      </c>
      <c r="AC64" s="46">
        <f t="shared" si="76"/>
        <v>940.93</v>
      </c>
      <c r="AD64" s="46">
        <f t="shared" si="76"/>
        <v>624.18</v>
      </c>
      <c r="AE64" s="46">
        <f t="shared" si="76"/>
        <v>39.2</v>
      </c>
      <c r="AF64" s="46">
        <f t="shared" si="76"/>
        <v>220</v>
      </c>
      <c r="AG64" s="46">
        <f t="shared" si="76"/>
        <v>0</v>
      </c>
      <c r="AH64" s="46">
        <f t="shared" si="76"/>
        <v>1871.36</v>
      </c>
      <c r="AI64" s="45" t="s">
        <v>36</v>
      </c>
    </row>
    <row r="65" s="15" customFormat="1" ht="16" customHeight="1" spans="1:35">
      <c r="A65" s="33">
        <f t="shared" si="0"/>
        <v>62</v>
      </c>
      <c r="B65" s="34" t="s">
        <v>233</v>
      </c>
      <c r="C65" s="34" t="s">
        <v>248</v>
      </c>
      <c r="D65" s="36" t="s">
        <v>249</v>
      </c>
      <c r="E65" s="34">
        <v>3920.55</v>
      </c>
      <c r="F65" s="34">
        <v>3920.55</v>
      </c>
      <c r="G65" s="35">
        <v>6241.75</v>
      </c>
      <c r="H65" s="34">
        <v>3920.55</v>
      </c>
      <c r="I65" s="35">
        <v>2200</v>
      </c>
      <c r="J65" s="35"/>
      <c r="K65" s="34">
        <f t="shared" si="1"/>
        <v>47.05</v>
      </c>
      <c r="L65" s="34">
        <f t="shared" si="2"/>
        <v>627.29</v>
      </c>
      <c r="M65" s="35">
        <f t="shared" si="3"/>
        <v>499.34</v>
      </c>
      <c r="N65" s="34">
        <f t="shared" si="4"/>
        <v>27.44</v>
      </c>
      <c r="O65" s="35">
        <f t="shared" si="5"/>
        <v>110</v>
      </c>
      <c r="P65" s="35">
        <f t="shared" si="6"/>
        <v>0</v>
      </c>
      <c r="Q65" s="35">
        <f t="shared" si="7"/>
        <v>1311.12</v>
      </c>
      <c r="R65" s="34">
        <f t="shared" si="8"/>
        <v>0</v>
      </c>
      <c r="S65" s="34">
        <f t="shared" si="9"/>
        <v>313.64</v>
      </c>
      <c r="T65" s="35">
        <f t="shared" si="10"/>
        <v>124.84</v>
      </c>
      <c r="U65" s="34">
        <f t="shared" si="11"/>
        <v>11.76</v>
      </c>
      <c r="V65" s="35">
        <f t="shared" si="12"/>
        <v>110</v>
      </c>
      <c r="W65" s="35">
        <f t="shared" si="13"/>
        <v>0</v>
      </c>
      <c r="X65" s="34">
        <f t="shared" si="14"/>
        <v>560.24</v>
      </c>
      <c r="Y65" s="34">
        <f t="shared" si="15"/>
        <v>1871.36</v>
      </c>
      <c r="Z65" s="34"/>
      <c r="AA65" s="45" t="s">
        <v>55</v>
      </c>
      <c r="AB65" s="46">
        <f t="shared" ref="AB65:AH65" si="77">K65+R65</f>
        <v>47.05</v>
      </c>
      <c r="AC65" s="46">
        <f t="shared" si="77"/>
        <v>940.93</v>
      </c>
      <c r="AD65" s="46">
        <f t="shared" si="77"/>
        <v>624.18</v>
      </c>
      <c r="AE65" s="46">
        <f t="shared" si="77"/>
        <v>39.2</v>
      </c>
      <c r="AF65" s="46">
        <f t="shared" si="77"/>
        <v>220</v>
      </c>
      <c r="AG65" s="46">
        <f t="shared" si="77"/>
        <v>0</v>
      </c>
      <c r="AH65" s="46">
        <f t="shared" si="77"/>
        <v>1871.36</v>
      </c>
      <c r="AI65" s="45" t="s">
        <v>33</v>
      </c>
    </row>
    <row r="66" s="15" customFormat="1" ht="16" customHeight="1" spans="1:35">
      <c r="A66" s="33">
        <f t="shared" si="0"/>
        <v>63</v>
      </c>
      <c r="B66" s="34" t="s">
        <v>233</v>
      </c>
      <c r="C66" s="34" t="s">
        <v>250</v>
      </c>
      <c r="D66" s="36" t="s">
        <v>251</v>
      </c>
      <c r="E66" s="34">
        <v>3920.55</v>
      </c>
      <c r="F66" s="34">
        <v>3920.55</v>
      </c>
      <c r="G66" s="35">
        <v>6241.75</v>
      </c>
      <c r="H66" s="34">
        <v>3920.55</v>
      </c>
      <c r="I66" s="35">
        <v>2200</v>
      </c>
      <c r="J66" s="35"/>
      <c r="K66" s="34">
        <f t="shared" si="1"/>
        <v>47.05</v>
      </c>
      <c r="L66" s="34">
        <f t="shared" si="2"/>
        <v>627.29</v>
      </c>
      <c r="M66" s="35">
        <f t="shared" si="3"/>
        <v>499.34</v>
      </c>
      <c r="N66" s="34">
        <f t="shared" si="4"/>
        <v>27.44</v>
      </c>
      <c r="O66" s="35">
        <f t="shared" si="5"/>
        <v>110</v>
      </c>
      <c r="P66" s="35">
        <f t="shared" si="6"/>
        <v>0</v>
      </c>
      <c r="Q66" s="35">
        <f t="shared" si="7"/>
        <v>1311.12</v>
      </c>
      <c r="R66" s="34">
        <f t="shared" si="8"/>
        <v>0</v>
      </c>
      <c r="S66" s="34">
        <f t="shared" si="9"/>
        <v>313.64</v>
      </c>
      <c r="T66" s="35">
        <f t="shared" si="10"/>
        <v>124.84</v>
      </c>
      <c r="U66" s="34">
        <f t="shared" si="11"/>
        <v>11.76</v>
      </c>
      <c r="V66" s="35">
        <f t="shared" si="12"/>
        <v>110</v>
      </c>
      <c r="W66" s="35">
        <f t="shared" si="13"/>
        <v>0</v>
      </c>
      <c r="X66" s="34">
        <f t="shared" si="14"/>
        <v>560.24</v>
      </c>
      <c r="Y66" s="34">
        <f t="shared" si="15"/>
        <v>1871.36</v>
      </c>
      <c r="Z66" s="34"/>
      <c r="AA66" s="45" t="s">
        <v>55</v>
      </c>
      <c r="AB66" s="46">
        <f t="shared" ref="AB66:AH66" si="78">K66+R66</f>
        <v>47.05</v>
      </c>
      <c r="AC66" s="46">
        <f t="shared" si="78"/>
        <v>940.93</v>
      </c>
      <c r="AD66" s="46">
        <f t="shared" si="78"/>
        <v>624.18</v>
      </c>
      <c r="AE66" s="46">
        <f t="shared" si="78"/>
        <v>39.2</v>
      </c>
      <c r="AF66" s="46">
        <f t="shared" si="78"/>
        <v>220</v>
      </c>
      <c r="AG66" s="46">
        <f t="shared" si="78"/>
        <v>0</v>
      </c>
      <c r="AH66" s="46">
        <f t="shared" si="78"/>
        <v>1871.36</v>
      </c>
      <c r="AI66" s="45" t="s">
        <v>33</v>
      </c>
    </row>
    <row r="67" s="15" customFormat="1" ht="16" customHeight="1" spans="1:35">
      <c r="A67" s="33">
        <f t="shared" si="0"/>
        <v>64</v>
      </c>
      <c r="B67" s="34" t="s">
        <v>233</v>
      </c>
      <c r="C67" s="34" t="s">
        <v>252</v>
      </c>
      <c r="D67" s="36" t="s">
        <v>253</v>
      </c>
      <c r="E67" s="34">
        <v>3920.55</v>
      </c>
      <c r="F67" s="34">
        <v>3920.55</v>
      </c>
      <c r="G67" s="35">
        <v>6241.75</v>
      </c>
      <c r="H67" s="34">
        <v>3920.55</v>
      </c>
      <c r="I67" s="35">
        <v>2200</v>
      </c>
      <c r="J67" s="35"/>
      <c r="K67" s="34">
        <f t="shared" si="1"/>
        <v>47.05</v>
      </c>
      <c r="L67" s="34">
        <f t="shared" si="2"/>
        <v>627.29</v>
      </c>
      <c r="M67" s="35">
        <f t="shared" si="3"/>
        <v>499.34</v>
      </c>
      <c r="N67" s="34">
        <f t="shared" si="4"/>
        <v>27.44</v>
      </c>
      <c r="O67" s="35">
        <f t="shared" si="5"/>
        <v>110</v>
      </c>
      <c r="P67" s="35">
        <f t="shared" si="6"/>
        <v>0</v>
      </c>
      <c r="Q67" s="35">
        <f t="shared" si="7"/>
        <v>1311.12</v>
      </c>
      <c r="R67" s="34">
        <f t="shared" si="8"/>
        <v>0</v>
      </c>
      <c r="S67" s="34">
        <f t="shared" si="9"/>
        <v>313.64</v>
      </c>
      <c r="T67" s="35">
        <f t="shared" si="10"/>
        <v>124.84</v>
      </c>
      <c r="U67" s="34">
        <f t="shared" si="11"/>
        <v>11.76</v>
      </c>
      <c r="V67" s="35">
        <f t="shared" si="12"/>
        <v>110</v>
      </c>
      <c r="W67" s="35">
        <f t="shared" si="13"/>
        <v>0</v>
      </c>
      <c r="X67" s="34">
        <f t="shared" si="14"/>
        <v>560.24</v>
      </c>
      <c r="Y67" s="34">
        <f t="shared" si="15"/>
        <v>1871.36</v>
      </c>
      <c r="Z67" s="34"/>
      <c r="AA67" s="45" t="s">
        <v>59</v>
      </c>
      <c r="AB67" s="46">
        <f t="shared" ref="AB67:AH67" si="79">K67+R67</f>
        <v>47.05</v>
      </c>
      <c r="AC67" s="46">
        <f t="shared" si="79"/>
        <v>940.93</v>
      </c>
      <c r="AD67" s="46">
        <f t="shared" si="79"/>
        <v>624.18</v>
      </c>
      <c r="AE67" s="46">
        <f t="shared" si="79"/>
        <v>39.2</v>
      </c>
      <c r="AF67" s="46">
        <f t="shared" si="79"/>
        <v>220</v>
      </c>
      <c r="AG67" s="46">
        <f t="shared" si="79"/>
        <v>0</v>
      </c>
      <c r="AH67" s="46">
        <f t="shared" si="79"/>
        <v>1871.36</v>
      </c>
      <c r="AI67" s="45" t="s">
        <v>33</v>
      </c>
    </row>
    <row r="68" s="15" customFormat="1" ht="16" customHeight="1" spans="1:35">
      <c r="A68" s="33">
        <f t="shared" ref="A68:A131" si="80">ROW()-3</f>
        <v>65</v>
      </c>
      <c r="B68" s="34" t="s">
        <v>233</v>
      </c>
      <c r="C68" s="34" t="s">
        <v>254</v>
      </c>
      <c r="D68" s="36" t="s">
        <v>255</v>
      </c>
      <c r="E68" s="34">
        <v>3920.55</v>
      </c>
      <c r="F68" s="34">
        <v>3920.55</v>
      </c>
      <c r="G68" s="35">
        <v>6241.75</v>
      </c>
      <c r="H68" s="34">
        <v>3920.55</v>
      </c>
      <c r="I68" s="35">
        <v>2200</v>
      </c>
      <c r="J68" s="35"/>
      <c r="K68" s="34">
        <f t="shared" ref="K68:K131" si="81">ROUND(E68*0.012,2)</f>
        <v>47.05</v>
      </c>
      <c r="L68" s="34">
        <f t="shared" ref="L68:L131" si="82">ROUND(F68*0.16,2)</f>
        <v>627.29</v>
      </c>
      <c r="M68" s="35">
        <f t="shared" ref="M68:M131" si="83">ROUND(G68*0.08,2)</f>
        <v>499.34</v>
      </c>
      <c r="N68" s="34">
        <f t="shared" ref="N68:N131" si="84">ROUND(H68*0.007,2)</f>
        <v>27.44</v>
      </c>
      <c r="O68" s="35">
        <f t="shared" ref="O68:O131" si="85">I68*5%</f>
        <v>110</v>
      </c>
      <c r="P68" s="35">
        <f t="shared" ref="P68:P131" si="86">J68*50%</f>
        <v>0</v>
      </c>
      <c r="Q68" s="35">
        <f t="shared" ref="Q68:Q131" si="87">SUM(K68:P68)</f>
        <v>1311.12</v>
      </c>
      <c r="R68" s="34">
        <f t="shared" ref="R68:R131" si="88">E68*0</f>
        <v>0</v>
      </c>
      <c r="S68" s="34">
        <f t="shared" ref="S68:S131" si="89">ROUND(F68*0.08,2)</f>
        <v>313.64</v>
      </c>
      <c r="T68" s="35">
        <f t="shared" ref="T68:T131" si="90">ROUND(G68*0.02,2)</f>
        <v>124.84</v>
      </c>
      <c r="U68" s="34">
        <f t="shared" ref="U68:U131" si="91">ROUND(H68*0.003,2)</f>
        <v>11.76</v>
      </c>
      <c r="V68" s="35">
        <f t="shared" ref="V68:V131" si="92">I68*5%</f>
        <v>110</v>
      </c>
      <c r="W68" s="35">
        <f t="shared" ref="W68:W131" si="93">J68*50%</f>
        <v>0</v>
      </c>
      <c r="X68" s="34">
        <f t="shared" ref="X68:X131" si="94">SUM(R68:W68)</f>
        <v>560.24</v>
      </c>
      <c r="Y68" s="34">
        <f t="shared" ref="Y68:Y131" si="95">Q68+X68</f>
        <v>1871.36</v>
      </c>
      <c r="Z68" s="34"/>
      <c r="AA68" s="45" t="s">
        <v>55</v>
      </c>
      <c r="AB68" s="46">
        <f t="shared" ref="AB68:AH68" si="96">K68+R68</f>
        <v>47.05</v>
      </c>
      <c r="AC68" s="46">
        <f t="shared" si="96"/>
        <v>940.93</v>
      </c>
      <c r="AD68" s="46">
        <f t="shared" si="96"/>
        <v>624.18</v>
      </c>
      <c r="AE68" s="46">
        <f t="shared" si="96"/>
        <v>39.2</v>
      </c>
      <c r="AF68" s="46">
        <f t="shared" si="96"/>
        <v>220</v>
      </c>
      <c r="AG68" s="46">
        <f t="shared" si="96"/>
        <v>0</v>
      </c>
      <c r="AH68" s="46">
        <f t="shared" si="96"/>
        <v>1871.36</v>
      </c>
      <c r="AI68" s="45" t="s">
        <v>33</v>
      </c>
    </row>
    <row r="69" s="15" customFormat="1" ht="16" customHeight="1" spans="1:35">
      <c r="A69" s="33">
        <f t="shared" si="80"/>
        <v>66</v>
      </c>
      <c r="B69" s="34" t="s">
        <v>256</v>
      </c>
      <c r="C69" s="34" t="s">
        <v>257</v>
      </c>
      <c r="D69" s="36" t="s">
        <v>258</v>
      </c>
      <c r="E69" s="34">
        <v>3920.55</v>
      </c>
      <c r="F69" s="34">
        <v>3920.55</v>
      </c>
      <c r="G69" s="35">
        <v>6241.75</v>
      </c>
      <c r="H69" s="34">
        <v>3920.55</v>
      </c>
      <c r="I69" s="35">
        <v>3180</v>
      </c>
      <c r="J69" s="35"/>
      <c r="K69" s="34">
        <f t="shared" si="81"/>
        <v>47.05</v>
      </c>
      <c r="L69" s="34">
        <f t="shared" si="82"/>
        <v>627.29</v>
      </c>
      <c r="M69" s="35">
        <f t="shared" si="83"/>
        <v>499.34</v>
      </c>
      <c r="N69" s="34">
        <f t="shared" si="84"/>
        <v>27.44</v>
      </c>
      <c r="O69" s="35">
        <f t="shared" si="85"/>
        <v>159</v>
      </c>
      <c r="P69" s="35">
        <f t="shared" si="86"/>
        <v>0</v>
      </c>
      <c r="Q69" s="35">
        <f t="shared" si="87"/>
        <v>1360.12</v>
      </c>
      <c r="R69" s="34">
        <f t="shared" si="88"/>
        <v>0</v>
      </c>
      <c r="S69" s="34">
        <f t="shared" si="89"/>
        <v>313.64</v>
      </c>
      <c r="T69" s="35">
        <f t="shared" si="90"/>
        <v>124.84</v>
      </c>
      <c r="U69" s="34">
        <f t="shared" si="91"/>
        <v>11.76</v>
      </c>
      <c r="V69" s="35">
        <f t="shared" si="92"/>
        <v>159</v>
      </c>
      <c r="W69" s="35">
        <f t="shared" si="93"/>
        <v>0</v>
      </c>
      <c r="X69" s="34">
        <f t="shared" si="94"/>
        <v>609.24</v>
      </c>
      <c r="Y69" s="34">
        <f t="shared" si="95"/>
        <v>1969.36</v>
      </c>
      <c r="Z69" s="34"/>
      <c r="AA69" s="45" t="s">
        <v>56</v>
      </c>
      <c r="AB69" s="46">
        <f t="shared" ref="AB69:AH69" si="97">K69+R69</f>
        <v>47.05</v>
      </c>
      <c r="AC69" s="46">
        <f t="shared" si="97"/>
        <v>940.93</v>
      </c>
      <c r="AD69" s="46">
        <f t="shared" si="97"/>
        <v>624.18</v>
      </c>
      <c r="AE69" s="46">
        <f t="shared" si="97"/>
        <v>39.2</v>
      </c>
      <c r="AF69" s="46">
        <f t="shared" si="97"/>
        <v>318</v>
      </c>
      <c r="AG69" s="46">
        <f t="shared" si="97"/>
        <v>0</v>
      </c>
      <c r="AH69" s="46">
        <f t="shared" si="97"/>
        <v>1969.36</v>
      </c>
      <c r="AI69" s="45" t="s">
        <v>36</v>
      </c>
    </row>
    <row r="70" s="15" customFormat="1" ht="16" customHeight="1" spans="1:35">
      <c r="A70" s="33">
        <f t="shared" si="80"/>
        <v>67</v>
      </c>
      <c r="B70" s="34" t="s">
        <v>233</v>
      </c>
      <c r="C70" s="39" t="s">
        <v>259</v>
      </c>
      <c r="D70" s="36" t="s">
        <v>260</v>
      </c>
      <c r="E70" s="34">
        <v>3920.55</v>
      </c>
      <c r="F70" s="34">
        <v>3920.55</v>
      </c>
      <c r="G70" s="35">
        <v>6241.75</v>
      </c>
      <c r="H70" s="34">
        <v>3920.55</v>
      </c>
      <c r="I70" s="35">
        <v>0</v>
      </c>
      <c r="J70" s="35"/>
      <c r="K70" s="34">
        <f t="shared" si="81"/>
        <v>47.05</v>
      </c>
      <c r="L70" s="34">
        <f t="shared" si="82"/>
        <v>627.29</v>
      </c>
      <c r="M70" s="35">
        <f t="shared" si="83"/>
        <v>499.34</v>
      </c>
      <c r="N70" s="34">
        <f t="shared" si="84"/>
        <v>27.44</v>
      </c>
      <c r="O70" s="35">
        <f t="shared" si="85"/>
        <v>0</v>
      </c>
      <c r="P70" s="35">
        <f t="shared" si="86"/>
        <v>0</v>
      </c>
      <c r="Q70" s="35">
        <f t="shared" si="87"/>
        <v>1201.12</v>
      </c>
      <c r="R70" s="34">
        <f t="shared" si="88"/>
        <v>0</v>
      </c>
      <c r="S70" s="34">
        <f t="shared" si="89"/>
        <v>313.64</v>
      </c>
      <c r="T70" s="35">
        <f t="shared" si="90"/>
        <v>124.84</v>
      </c>
      <c r="U70" s="34">
        <f t="shared" si="91"/>
        <v>11.76</v>
      </c>
      <c r="V70" s="35">
        <f t="shared" si="92"/>
        <v>0</v>
      </c>
      <c r="W70" s="35">
        <f t="shared" si="93"/>
        <v>0</v>
      </c>
      <c r="X70" s="34">
        <f t="shared" si="94"/>
        <v>450.24</v>
      </c>
      <c r="Y70" s="34">
        <f t="shared" si="95"/>
        <v>1651.36</v>
      </c>
      <c r="Z70" s="34"/>
      <c r="AA70" s="45" t="s">
        <v>55</v>
      </c>
      <c r="AB70" s="46">
        <f t="shared" ref="AB70:AH70" si="98">K70+R70</f>
        <v>47.05</v>
      </c>
      <c r="AC70" s="46">
        <f t="shared" si="98"/>
        <v>940.93</v>
      </c>
      <c r="AD70" s="46">
        <f t="shared" si="98"/>
        <v>624.18</v>
      </c>
      <c r="AE70" s="46">
        <f t="shared" si="98"/>
        <v>39.2</v>
      </c>
      <c r="AF70" s="46">
        <f t="shared" si="98"/>
        <v>0</v>
      </c>
      <c r="AG70" s="46">
        <f t="shared" si="98"/>
        <v>0</v>
      </c>
      <c r="AH70" s="46">
        <f t="shared" si="98"/>
        <v>1651.36</v>
      </c>
      <c r="AI70" s="45" t="s">
        <v>33</v>
      </c>
    </row>
    <row r="71" s="15" customFormat="1" ht="16" customHeight="1" spans="1:35">
      <c r="A71" s="33">
        <f t="shared" si="80"/>
        <v>68</v>
      </c>
      <c r="B71" s="34" t="s">
        <v>233</v>
      </c>
      <c r="C71" s="34" t="s">
        <v>261</v>
      </c>
      <c r="D71" s="36" t="s">
        <v>262</v>
      </c>
      <c r="E71" s="34">
        <v>3920.55</v>
      </c>
      <c r="F71" s="34">
        <v>3920.55</v>
      </c>
      <c r="G71" s="35">
        <v>6241.75</v>
      </c>
      <c r="H71" s="34">
        <v>3920.55</v>
      </c>
      <c r="I71" s="35">
        <v>2200</v>
      </c>
      <c r="J71" s="35"/>
      <c r="K71" s="34">
        <f t="shared" si="81"/>
        <v>47.05</v>
      </c>
      <c r="L71" s="34">
        <f t="shared" si="82"/>
        <v>627.29</v>
      </c>
      <c r="M71" s="35">
        <f t="shared" si="83"/>
        <v>499.34</v>
      </c>
      <c r="N71" s="34">
        <f t="shared" si="84"/>
        <v>27.44</v>
      </c>
      <c r="O71" s="35">
        <f t="shared" si="85"/>
        <v>110</v>
      </c>
      <c r="P71" s="35">
        <f t="shared" si="86"/>
        <v>0</v>
      </c>
      <c r="Q71" s="35">
        <f t="shared" si="87"/>
        <v>1311.12</v>
      </c>
      <c r="R71" s="34">
        <f t="shared" si="88"/>
        <v>0</v>
      </c>
      <c r="S71" s="34">
        <f t="shared" si="89"/>
        <v>313.64</v>
      </c>
      <c r="T71" s="35">
        <f t="shared" si="90"/>
        <v>124.84</v>
      </c>
      <c r="U71" s="34">
        <f t="shared" si="91"/>
        <v>11.76</v>
      </c>
      <c r="V71" s="35">
        <f t="shared" si="92"/>
        <v>110</v>
      </c>
      <c r="W71" s="35">
        <f t="shared" si="93"/>
        <v>0</v>
      </c>
      <c r="X71" s="34">
        <f t="shared" si="94"/>
        <v>560.24</v>
      </c>
      <c r="Y71" s="34">
        <f t="shared" si="95"/>
        <v>1871.36</v>
      </c>
      <c r="Z71" s="34"/>
      <c r="AA71" s="45" t="s">
        <v>59</v>
      </c>
      <c r="AB71" s="46">
        <f t="shared" ref="AB71:AH71" si="99">K71+R71</f>
        <v>47.05</v>
      </c>
      <c r="AC71" s="46">
        <f t="shared" si="99"/>
        <v>940.93</v>
      </c>
      <c r="AD71" s="46">
        <f t="shared" si="99"/>
        <v>624.18</v>
      </c>
      <c r="AE71" s="46">
        <f t="shared" si="99"/>
        <v>39.2</v>
      </c>
      <c r="AF71" s="46">
        <f t="shared" si="99"/>
        <v>220</v>
      </c>
      <c r="AG71" s="46">
        <f t="shared" si="99"/>
        <v>0</v>
      </c>
      <c r="AH71" s="46">
        <f t="shared" si="99"/>
        <v>1871.36</v>
      </c>
      <c r="AI71" s="45" t="s">
        <v>33</v>
      </c>
    </row>
    <row r="72" s="15" customFormat="1" ht="16" customHeight="1" spans="1:35">
      <c r="A72" s="33">
        <f t="shared" si="80"/>
        <v>69</v>
      </c>
      <c r="B72" s="34" t="s">
        <v>233</v>
      </c>
      <c r="C72" s="34" t="s">
        <v>263</v>
      </c>
      <c r="D72" s="36" t="s">
        <v>264</v>
      </c>
      <c r="E72" s="34">
        <v>3920.55</v>
      </c>
      <c r="F72" s="34">
        <v>3920.55</v>
      </c>
      <c r="G72" s="35">
        <v>6241.75</v>
      </c>
      <c r="H72" s="34">
        <v>3920.55</v>
      </c>
      <c r="I72" s="35">
        <v>2200</v>
      </c>
      <c r="J72" s="35"/>
      <c r="K72" s="34">
        <f t="shared" si="81"/>
        <v>47.05</v>
      </c>
      <c r="L72" s="34">
        <f t="shared" si="82"/>
        <v>627.29</v>
      </c>
      <c r="M72" s="35">
        <f t="shared" si="83"/>
        <v>499.34</v>
      </c>
      <c r="N72" s="34">
        <f t="shared" si="84"/>
        <v>27.44</v>
      </c>
      <c r="O72" s="35">
        <f t="shared" si="85"/>
        <v>110</v>
      </c>
      <c r="P72" s="35">
        <f t="shared" si="86"/>
        <v>0</v>
      </c>
      <c r="Q72" s="35">
        <f t="shared" si="87"/>
        <v>1311.12</v>
      </c>
      <c r="R72" s="34">
        <f t="shared" si="88"/>
        <v>0</v>
      </c>
      <c r="S72" s="34">
        <f t="shared" si="89"/>
        <v>313.64</v>
      </c>
      <c r="T72" s="35">
        <f t="shared" si="90"/>
        <v>124.84</v>
      </c>
      <c r="U72" s="34">
        <f t="shared" si="91"/>
        <v>11.76</v>
      </c>
      <c r="V72" s="35">
        <f t="shared" si="92"/>
        <v>110</v>
      </c>
      <c r="W72" s="35">
        <f t="shared" si="93"/>
        <v>0</v>
      </c>
      <c r="X72" s="34">
        <f t="shared" si="94"/>
        <v>560.24</v>
      </c>
      <c r="Y72" s="34">
        <f t="shared" si="95"/>
        <v>1871.36</v>
      </c>
      <c r="Z72" s="34"/>
      <c r="AA72" s="45" t="s">
        <v>59</v>
      </c>
      <c r="AB72" s="46">
        <f t="shared" ref="AB72:AH72" si="100">K72+R72</f>
        <v>47.05</v>
      </c>
      <c r="AC72" s="46">
        <f t="shared" si="100"/>
        <v>940.93</v>
      </c>
      <c r="AD72" s="46">
        <f t="shared" si="100"/>
        <v>624.18</v>
      </c>
      <c r="AE72" s="46">
        <f t="shared" si="100"/>
        <v>39.2</v>
      </c>
      <c r="AF72" s="46">
        <f t="shared" si="100"/>
        <v>220</v>
      </c>
      <c r="AG72" s="46">
        <f t="shared" si="100"/>
        <v>0</v>
      </c>
      <c r="AH72" s="46">
        <f t="shared" si="100"/>
        <v>1871.36</v>
      </c>
      <c r="AI72" s="45" t="s">
        <v>33</v>
      </c>
    </row>
    <row r="73" s="15" customFormat="1" ht="16" customHeight="1" spans="1:35">
      <c r="A73" s="33">
        <f t="shared" si="80"/>
        <v>70</v>
      </c>
      <c r="B73" s="34" t="s">
        <v>265</v>
      </c>
      <c r="C73" s="34" t="s">
        <v>266</v>
      </c>
      <c r="D73" s="36" t="s">
        <v>267</v>
      </c>
      <c r="E73" s="34">
        <v>3920.55</v>
      </c>
      <c r="F73" s="34">
        <v>3920.55</v>
      </c>
      <c r="G73" s="35">
        <v>6241.75</v>
      </c>
      <c r="H73" s="34">
        <v>3920.55</v>
      </c>
      <c r="I73" s="35">
        <v>2544</v>
      </c>
      <c r="J73" s="35"/>
      <c r="K73" s="34">
        <f t="shared" si="81"/>
        <v>47.05</v>
      </c>
      <c r="L73" s="34">
        <f t="shared" si="82"/>
        <v>627.29</v>
      </c>
      <c r="M73" s="35">
        <f t="shared" si="83"/>
        <v>499.34</v>
      </c>
      <c r="N73" s="34">
        <f t="shared" si="84"/>
        <v>27.44</v>
      </c>
      <c r="O73" s="35">
        <f t="shared" si="85"/>
        <v>127.2</v>
      </c>
      <c r="P73" s="35">
        <f t="shared" si="86"/>
        <v>0</v>
      </c>
      <c r="Q73" s="35">
        <f t="shared" si="87"/>
        <v>1328.32</v>
      </c>
      <c r="R73" s="34">
        <f t="shared" si="88"/>
        <v>0</v>
      </c>
      <c r="S73" s="34">
        <f t="shared" si="89"/>
        <v>313.64</v>
      </c>
      <c r="T73" s="35">
        <f t="shared" si="90"/>
        <v>124.84</v>
      </c>
      <c r="U73" s="34">
        <f t="shared" si="91"/>
        <v>11.76</v>
      </c>
      <c r="V73" s="35">
        <f t="shared" si="92"/>
        <v>127.2</v>
      </c>
      <c r="W73" s="35">
        <f t="shared" si="93"/>
        <v>0</v>
      </c>
      <c r="X73" s="34">
        <f t="shared" si="94"/>
        <v>577.44</v>
      </c>
      <c r="Y73" s="34">
        <f t="shared" si="95"/>
        <v>1905.76</v>
      </c>
      <c r="Z73" s="34"/>
      <c r="AA73" s="45" t="s">
        <v>58</v>
      </c>
      <c r="AB73" s="46">
        <f t="shared" ref="AB73:AH73" si="101">K73+R73</f>
        <v>47.05</v>
      </c>
      <c r="AC73" s="46">
        <f t="shared" si="101"/>
        <v>940.93</v>
      </c>
      <c r="AD73" s="46">
        <f t="shared" si="101"/>
        <v>624.18</v>
      </c>
      <c r="AE73" s="46">
        <f t="shared" si="101"/>
        <v>39.2</v>
      </c>
      <c r="AF73" s="46">
        <f t="shared" si="101"/>
        <v>254.4</v>
      </c>
      <c r="AG73" s="46">
        <f t="shared" si="101"/>
        <v>0</v>
      </c>
      <c r="AH73" s="46">
        <f t="shared" si="101"/>
        <v>1905.76</v>
      </c>
      <c r="AI73" s="45" t="s">
        <v>33</v>
      </c>
    </row>
    <row r="74" s="15" customFormat="1" ht="16" customHeight="1" spans="1:35">
      <c r="A74" s="33">
        <f t="shared" si="80"/>
        <v>71</v>
      </c>
      <c r="B74" s="34" t="s">
        <v>265</v>
      </c>
      <c r="C74" s="34" t="s">
        <v>268</v>
      </c>
      <c r="D74" s="36" t="s">
        <v>269</v>
      </c>
      <c r="E74" s="34">
        <v>3920.55</v>
      </c>
      <c r="F74" s="34">
        <v>3920.55</v>
      </c>
      <c r="G74" s="35">
        <v>6241.75</v>
      </c>
      <c r="H74" s="34">
        <v>3920.55</v>
      </c>
      <c r="I74" s="35">
        <v>2200</v>
      </c>
      <c r="J74" s="35"/>
      <c r="K74" s="34">
        <f t="shared" si="81"/>
        <v>47.05</v>
      </c>
      <c r="L74" s="34">
        <f t="shared" si="82"/>
        <v>627.29</v>
      </c>
      <c r="M74" s="35">
        <f t="shared" si="83"/>
        <v>499.34</v>
      </c>
      <c r="N74" s="34">
        <f t="shared" si="84"/>
        <v>27.44</v>
      </c>
      <c r="O74" s="35">
        <f t="shared" si="85"/>
        <v>110</v>
      </c>
      <c r="P74" s="35">
        <f t="shared" si="86"/>
        <v>0</v>
      </c>
      <c r="Q74" s="35">
        <f t="shared" si="87"/>
        <v>1311.12</v>
      </c>
      <c r="R74" s="34">
        <f t="shared" si="88"/>
        <v>0</v>
      </c>
      <c r="S74" s="34">
        <f t="shared" si="89"/>
        <v>313.64</v>
      </c>
      <c r="T74" s="35">
        <f t="shared" si="90"/>
        <v>124.84</v>
      </c>
      <c r="U74" s="34">
        <f t="shared" si="91"/>
        <v>11.76</v>
      </c>
      <c r="V74" s="35">
        <f t="shared" si="92"/>
        <v>110</v>
      </c>
      <c r="W74" s="35">
        <f t="shared" si="93"/>
        <v>0</v>
      </c>
      <c r="X74" s="34">
        <f t="shared" si="94"/>
        <v>560.24</v>
      </c>
      <c r="Y74" s="34">
        <f t="shared" si="95"/>
        <v>1871.36</v>
      </c>
      <c r="Z74" s="34"/>
      <c r="AA74" s="45" t="s">
        <v>58</v>
      </c>
      <c r="AB74" s="46">
        <f t="shared" ref="AB74:AH74" si="102">K74+R74</f>
        <v>47.05</v>
      </c>
      <c r="AC74" s="46">
        <f t="shared" si="102"/>
        <v>940.93</v>
      </c>
      <c r="AD74" s="46">
        <f t="shared" si="102"/>
        <v>624.18</v>
      </c>
      <c r="AE74" s="46">
        <f t="shared" si="102"/>
        <v>39.2</v>
      </c>
      <c r="AF74" s="46">
        <f t="shared" si="102"/>
        <v>220</v>
      </c>
      <c r="AG74" s="46">
        <f t="shared" si="102"/>
        <v>0</v>
      </c>
      <c r="AH74" s="46">
        <f t="shared" si="102"/>
        <v>1871.36</v>
      </c>
      <c r="AI74" s="45" t="s">
        <v>33</v>
      </c>
    </row>
    <row r="75" s="15" customFormat="1" ht="16" customHeight="1" spans="1:35">
      <c r="A75" s="33">
        <f t="shared" si="80"/>
        <v>72</v>
      </c>
      <c r="B75" s="34" t="s">
        <v>265</v>
      </c>
      <c r="C75" s="34" t="s">
        <v>270</v>
      </c>
      <c r="D75" s="36" t="s">
        <v>271</v>
      </c>
      <c r="E75" s="34">
        <v>3920.55</v>
      </c>
      <c r="F75" s="34">
        <v>3920.55</v>
      </c>
      <c r="G75" s="35">
        <v>6241.75</v>
      </c>
      <c r="H75" s="34">
        <v>3920.55</v>
      </c>
      <c r="I75" s="35">
        <v>2200</v>
      </c>
      <c r="J75" s="35"/>
      <c r="K75" s="34">
        <f t="shared" si="81"/>
        <v>47.05</v>
      </c>
      <c r="L75" s="34">
        <f t="shared" si="82"/>
        <v>627.29</v>
      </c>
      <c r="M75" s="35">
        <f t="shared" si="83"/>
        <v>499.34</v>
      </c>
      <c r="N75" s="34">
        <f t="shared" si="84"/>
        <v>27.44</v>
      </c>
      <c r="O75" s="35">
        <f t="shared" si="85"/>
        <v>110</v>
      </c>
      <c r="P75" s="35">
        <f t="shared" si="86"/>
        <v>0</v>
      </c>
      <c r="Q75" s="35">
        <f t="shared" si="87"/>
        <v>1311.12</v>
      </c>
      <c r="R75" s="34">
        <f t="shared" si="88"/>
        <v>0</v>
      </c>
      <c r="S75" s="34">
        <f t="shared" si="89"/>
        <v>313.64</v>
      </c>
      <c r="T75" s="35">
        <f t="shared" si="90"/>
        <v>124.84</v>
      </c>
      <c r="U75" s="34">
        <f t="shared" si="91"/>
        <v>11.76</v>
      </c>
      <c r="V75" s="35">
        <f t="shared" si="92"/>
        <v>110</v>
      </c>
      <c r="W75" s="35">
        <f t="shared" si="93"/>
        <v>0</v>
      </c>
      <c r="X75" s="34">
        <f t="shared" si="94"/>
        <v>560.24</v>
      </c>
      <c r="Y75" s="34">
        <f t="shared" si="95"/>
        <v>1871.36</v>
      </c>
      <c r="Z75" s="34"/>
      <c r="AA75" s="45" t="s">
        <v>58</v>
      </c>
      <c r="AB75" s="46">
        <f t="shared" ref="AB75:AH75" si="103">K75+R75</f>
        <v>47.05</v>
      </c>
      <c r="AC75" s="46">
        <f t="shared" si="103"/>
        <v>940.93</v>
      </c>
      <c r="AD75" s="46">
        <f t="shared" si="103"/>
        <v>624.18</v>
      </c>
      <c r="AE75" s="46">
        <f t="shared" si="103"/>
        <v>39.2</v>
      </c>
      <c r="AF75" s="46">
        <f t="shared" si="103"/>
        <v>220</v>
      </c>
      <c r="AG75" s="46">
        <f t="shared" si="103"/>
        <v>0</v>
      </c>
      <c r="AH75" s="46">
        <f t="shared" si="103"/>
        <v>1871.36</v>
      </c>
      <c r="AI75" s="45" t="s">
        <v>33</v>
      </c>
    </row>
    <row r="76" s="15" customFormat="1" ht="16" customHeight="1" spans="1:35">
      <c r="A76" s="33">
        <f t="shared" si="80"/>
        <v>73</v>
      </c>
      <c r="B76" s="34" t="s">
        <v>265</v>
      </c>
      <c r="C76" s="34" t="s">
        <v>272</v>
      </c>
      <c r="D76" s="36" t="s">
        <v>273</v>
      </c>
      <c r="E76" s="34">
        <v>3920.55</v>
      </c>
      <c r="F76" s="34">
        <v>3920.55</v>
      </c>
      <c r="G76" s="35">
        <v>6241.75</v>
      </c>
      <c r="H76" s="34">
        <v>3920.55</v>
      </c>
      <c r="I76" s="35">
        <v>2544</v>
      </c>
      <c r="J76" s="35"/>
      <c r="K76" s="34">
        <f t="shared" si="81"/>
        <v>47.05</v>
      </c>
      <c r="L76" s="34">
        <f t="shared" si="82"/>
        <v>627.29</v>
      </c>
      <c r="M76" s="35">
        <f t="shared" si="83"/>
        <v>499.34</v>
      </c>
      <c r="N76" s="34">
        <f t="shared" si="84"/>
        <v>27.44</v>
      </c>
      <c r="O76" s="35">
        <f t="shared" si="85"/>
        <v>127.2</v>
      </c>
      <c r="P76" s="35">
        <f t="shared" si="86"/>
        <v>0</v>
      </c>
      <c r="Q76" s="35">
        <f t="shared" si="87"/>
        <v>1328.32</v>
      </c>
      <c r="R76" s="34">
        <f t="shared" si="88"/>
        <v>0</v>
      </c>
      <c r="S76" s="34">
        <f t="shared" si="89"/>
        <v>313.64</v>
      </c>
      <c r="T76" s="35">
        <f t="shared" si="90"/>
        <v>124.84</v>
      </c>
      <c r="U76" s="34">
        <f t="shared" si="91"/>
        <v>11.76</v>
      </c>
      <c r="V76" s="35">
        <f t="shared" si="92"/>
        <v>127.2</v>
      </c>
      <c r="W76" s="35">
        <f t="shared" si="93"/>
        <v>0</v>
      </c>
      <c r="X76" s="34">
        <f t="shared" si="94"/>
        <v>577.44</v>
      </c>
      <c r="Y76" s="34">
        <f t="shared" si="95"/>
        <v>1905.76</v>
      </c>
      <c r="Z76" s="34"/>
      <c r="AA76" s="45" t="s">
        <v>58</v>
      </c>
      <c r="AB76" s="46">
        <f t="shared" ref="AB76:AH76" si="104">K76+R76</f>
        <v>47.05</v>
      </c>
      <c r="AC76" s="46">
        <f t="shared" si="104"/>
        <v>940.93</v>
      </c>
      <c r="AD76" s="46">
        <f t="shared" si="104"/>
        <v>624.18</v>
      </c>
      <c r="AE76" s="46">
        <f t="shared" si="104"/>
        <v>39.2</v>
      </c>
      <c r="AF76" s="46">
        <f t="shared" si="104"/>
        <v>254.4</v>
      </c>
      <c r="AG76" s="46">
        <f t="shared" si="104"/>
        <v>0</v>
      </c>
      <c r="AH76" s="46">
        <f t="shared" si="104"/>
        <v>1905.76</v>
      </c>
      <c r="AI76" s="45" t="s">
        <v>33</v>
      </c>
    </row>
    <row r="77" s="15" customFormat="1" ht="16" customHeight="1" spans="1:35">
      <c r="A77" s="33">
        <f t="shared" si="80"/>
        <v>74</v>
      </c>
      <c r="B77" s="34" t="s">
        <v>265</v>
      </c>
      <c r="C77" s="34" t="s">
        <v>274</v>
      </c>
      <c r="D77" s="36" t="s">
        <v>275</v>
      </c>
      <c r="E77" s="34">
        <v>3920.55</v>
      </c>
      <c r="F77" s="34">
        <v>3920.55</v>
      </c>
      <c r="G77" s="35">
        <v>6241.75</v>
      </c>
      <c r="H77" s="34">
        <v>3920.55</v>
      </c>
      <c r="I77" s="35">
        <v>2200</v>
      </c>
      <c r="J77" s="35"/>
      <c r="K77" s="34">
        <f t="shared" si="81"/>
        <v>47.05</v>
      </c>
      <c r="L77" s="34">
        <f t="shared" si="82"/>
        <v>627.29</v>
      </c>
      <c r="M77" s="35">
        <f t="shared" si="83"/>
        <v>499.34</v>
      </c>
      <c r="N77" s="34">
        <f t="shared" si="84"/>
        <v>27.44</v>
      </c>
      <c r="O77" s="35">
        <f t="shared" si="85"/>
        <v>110</v>
      </c>
      <c r="P77" s="35">
        <f t="shared" si="86"/>
        <v>0</v>
      </c>
      <c r="Q77" s="35">
        <f t="shared" si="87"/>
        <v>1311.12</v>
      </c>
      <c r="R77" s="34">
        <f t="shared" si="88"/>
        <v>0</v>
      </c>
      <c r="S77" s="34">
        <f t="shared" si="89"/>
        <v>313.64</v>
      </c>
      <c r="T77" s="35">
        <f t="shared" si="90"/>
        <v>124.84</v>
      </c>
      <c r="U77" s="34">
        <f t="shared" si="91"/>
        <v>11.76</v>
      </c>
      <c r="V77" s="35">
        <f t="shared" si="92"/>
        <v>110</v>
      </c>
      <c r="W77" s="35">
        <f t="shared" si="93"/>
        <v>0</v>
      </c>
      <c r="X77" s="34">
        <f t="shared" si="94"/>
        <v>560.24</v>
      </c>
      <c r="Y77" s="34">
        <f t="shared" si="95"/>
        <v>1871.36</v>
      </c>
      <c r="Z77" s="34"/>
      <c r="AA77" s="45" t="s">
        <v>58</v>
      </c>
      <c r="AB77" s="46">
        <f t="shared" ref="AB77:AH77" si="105">K77+R77</f>
        <v>47.05</v>
      </c>
      <c r="AC77" s="46">
        <f t="shared" si="105"/>
        <v>940.93</v>
      </c>
      <c r="AD77" s="46">
        <f t="shared" si="105"/>
        <v>624.18</v>
      </c>
      <c r="AE77" s="46">
        <f t="shared" si="105"/>
        <v>39.2</v>
      </c>
      <c r="AF77" s="46">
        <f t="shared" si="105"/>
        <v>220</v>
      </c>
      <c r="AG77" s="46">
        <f t="shared" si="105"/>
        <v>0</v>
      </c>
      <c r="AH77" s="46">
        <f t="shared" si="105"/>
        <v>1871.36</v>
      </c>
      <c r="AI77" s="45" t="s">
        <v>33</v>
      </c>
    </row>
    <row r="78" s="15" customFormat="1" ht="16" customHeight="1" spans="1:35">
      <c r="A78" s="33">
        <f t="shared" si="80"/>
        <v>75</v>
      </c>
      <c r="B78" s="34" t="s">
        <v>265</v>
      </c>
      <c r="C78" s="34" t="s">
        <v>276</v>
      </c>
      <c r="D78" s="36" t="s">
        <v>277</v>
      </c>
      <c r="E78" s="34">
        <v>3920.55</v>
      </c>
      <c r="F78" s="34">
        <v>3920.55</v>
      </c>
      <c r="G78" s="35">
        <v>6241.75</v>
      </c>
      <c r="H78" s="34">
        <v>3920.55</v>
      </c>
      <c r="I78" s="35">
        <v>2544</v>
      </c>
      <c r="J78" s="35"/>
      <c r="K78" s="34">
        <f t="shared" si="81"/>
        <v>47.05</v>
      </c>
      <c r="L78" s="34">
        <f t="shared" si="82"/>
        <v>627.29</v>
      </c>
      <c r="M78" s="35">
        <f t="shared" si="83"/>
        <v>499.34</v>
      </c>
      <c r="N78" s="34">
        <f t="shared" si="84"/>
        <v>27.44</v>
      </c>
      <c r="O78" s="35">
        <f t="shared" si="85"/>
        <v>127.2</v>
      </c>
      <c r="P78" s="35">
        <f t="shared" si="86"/>
        <v>0</v>
      </c>
      <c r="Q78" s="35">
        <f t="shared" si="87"/>
        <v>1328.32</v>
      </c>
      <c r="R78" s="34">
        <f t="shared" si="88"/>
        <v>0</v>
      </c>
      <c r="S78" s="34">
        <f t="shared" si="89"/>
        <v>313.64</v>
      </c>
      <c r="T78" s="35">
        <f t="shared" si="90"/>
        <v>124.84</v>
      </c>
      <c r="U78" s="34">
        <f t="shared" si="91"/>
        <v>11.76</v>
      </c>
      <c r="V78" s="35">
        <f t="shared" si="92"/>
        <v>127.2</v>
      </c>
      <c r="W78" s="35">
        <f t="shared" si="93"/>
        <v>0</v>
      </c>
      <c r="X78" s="34">
        <f t="shared" si="94"/>
        <v>577.44</v>
      </c>
      <c r="Y78" s="34">
        <f t="shared" si="95"/>
        <v>1905.76</v>
      </c>
      <c r="Z78" s="34"/>
      <c r="AA78" s="45" t="s">
        <v>58</v>
      </c>
      <c r="AB78" s="46">
        <f t="shared" ref="AB78:AH78" si="106">K78+R78</f>
        <v>47.05</v>
      </c>
      <c r="AC78" s="46">
        <f t="shared" si="106"/>
        <v>940.93</v>
      </c>
      <c r="AD78" s="46">
        <f t="shared" si="106"/>
        <v>624.18</v>
      </c>
      <c r="AE78" s="46">
        <f t="shared" si="106"/>
        <v>39.2</v>
      </c>
      <c r="AF78" s="46">
        <f t="shared" si="106"/>
        <v>254.4</v>
      </c>
      <c r="AG78" s="46">
        <f t="shared" si="106"/>
        <v>0</v>
      </c>
      <c r="AH78" s="46">
        <f t="shared" si="106"/>
        <v>1905.76</v>
      </c>
      <c r="AI78" s="45" t="s">
        <v>33</v>
      </c>
    </row>
    <row r="79" s="15" customFormat="1" ht="16" customHeight="1" spans="1:35">
      <c r="A79" s="33">
        <f t="shared" si="80"/>
        <v>76</v>
      </c>
      <c r="B79" s="34" t="s">
        <v>265</v>
      </c>
      <c r="C79" s="34" t="s">
        <v>278</v>
      </c>
      <c r="D79" s="36" t="s">
        <v>279</v>
      </c>
      <c r="E79" s="34">
        <v>3920.55</v>
      </c>
      <c r="F79" s="34">
        <v>3920.55</v>
      </c>
      <c r="G79" s="35">
        <v>6241.75</v>
      </c>
      <c r="H79" s="34">
        <v>3920.55</v>
      </c>
      <c r="I79" s="35">
        <v>2200</v>
      </c>
      <c r="J79" s="35"/>
      <c r="K79" s="34">
        <f t="shared" si="81"/>
        <v>47.05</v>
      </c>
      <c r="L79" s="34">
        <f t="shared" si="82"/>
        <v>627.29</v>
      </c>
      <c r="M79" s="35">
        <f t="shared" si="83"/>
        <v>499.34</v>
      </c>
      <c r="N79" s="34">
        <f t="shared" si="84"/>
        <v>27.44</v>
      </c>
      <c r="O79" s="35">
        <f t="shared" si="85"/>
        <v>110</v>
      </c>
      <c r="P79" s="35">
        <f t="shared" si="86"/>
        <v>0</v>
      </c>
      <c r="Q79" s="35">
        <f t="shared" si="87"/>
        <v>1311.12</v>
      </c>
      <c r="R79" s="34">
        <f t="shared" si="88"/>
        <v>0</v>
      </c>
      <c r="S79" s="34">
        <f t="shared" si="89"/>
        <v>313.64</v>
      </c>
      <c r="T79" s="35">
        <f t="shared" si="90"/>
        <v>124.84</v>
      </c>
      <c r="U79" s="34">
        <f t="shared" si="91"/>
        <v>11.76</v>
      </c>
      <c r="V79" s="35">
        <f t="shared" si="92"/>
        <v>110</v>
      </c>
      <c r="W79" s="35">
        <f t="shared" si="93"/>
        <v>0</v>
      </c>
      <c r="X79" s="34">
        <f t="shared" si="94"/>
        <v>560.24</v>
      </c>
      <c r="Y79" s="34">
        <f t="shared" si="95"/>
        <v>1871.36</v>
      </c>
      <c r="Z79" s="34"/>
      <c r="AA79" s="45" t="s">
        <v>58</v>
      </c>
      <c r="AB79" s="46">
        <f t="shared" ref="AB79:AH79" si="107">K79+R79</f>
        <v>47.05</v>
      </c>
      <c r="AC79" s="46">
        <f t="shared" si="107"/>
        <v>940.93</v>
      </c>
      <c r="AD79" s="46">
        <f t="shared" si="107"/>
        <v>624.18</v>
      </c>
      <c r="AE79" s="46">
        <f t="shared" si="107"/>
        <v>39.2</v>
      </c>
      <c r="AF79" s="46">
        <f t="shared" si="107"/>
        <v>220</v>
      </c>
      <c r="AG79" s="46">
        <f t="shared" si="107"/>
        <v>0</v>
      </c>
      <c r="AH79" s="46">
        <f t="shared" si="107"/>
        <v>1871.36</v>
      </c>
      <c r="AI79" s="45" t="s">
        <v>33</v>
      </c>
    </row>
    <row r="80" s="15" customFormat="1" ht="16" customHeight="1" spans="1:35">
      <c r="A80" s="33">
        <f t="shared" si="80"/>
        <v>77</v>
      </c>
      <c r="B80" s="34" t="s">
        <v>265</v>
      </c>
      <c r="C80" s="34" t="s">
        <v>280</v>
      </c>
      <c r="D80" s="36" t="s">
        <v>281</v>
      </c>
      <c r="E80" s="34">
        <v>3920.55</v>
      </c>
      <c r="F80" s="34">
        <v>3920.55</v>
      </c>
      <c r="G80" s="35">
        <v>6241.75</v>
      </c>
      <c r="H80" s="34">
        <v>3920.55</v>
      </c>
      <c r="I80" s="35">
        <v>2200</v>
      </c>
      <c r="J80" s="35"/>
      <c r="K80" s="34">
        <f t="shared" si="81"/>
        <v>47.05</v>
      </c>
      <c r="L80" s="34">
        <f t="shared" si="82"/>
        <v>627.29</v>
      </c>
      <c r="M80" s="35">
        <f t="shared" si="83"/>
        <v>499.34</v>
      </c>
      <c r="N80" s="34">
        <f t="shared" si="84"/>
        <v>27.44</v>
      </c>
      <c r="O80" s="35">
        <f t="shared" si="85"/>
        <v>110</v>
      </c>
      <c r="P80" s="35">
        <f t="shared" si="86"/>
        <v>0</v>
      </c>
      <c r="Q80" s="35">
        <f t="shared" si="87"/>
        <v>1311.12</v>
      </c>
      <c r="R80" s="34">
        <f t="shared" si="88"/>
        <v>0</v>
      </c>
      <c r="S80" s="34">
        <f t="shared" si="89"/>
        <v>313.64</v>
      </c>
      <c r="T80" s="35">
        <f t="shared" si="90"/>
        <v>124.84</v>
      </c>
      <c r="U80" s="34">
        <f t="shared" si="91"/>
        <v>11.76</v>
      </c>
      <c r="V80" s="35">
        <f t="shared" si="92"/>
        <v>110</v>
      </c>
      <c r="W80" s="35">
        <f t="shared" si="93"/>
        <v>0</v>
      </c>
      <c r="X80" s="34">
        <f t="shared" si="94"/>
        <v>560.24</v>
      </c>
      <c r="Y80" s="34">
        <f t="shared" si="95"/>
        <v>1871.36</v>
      </c>
      <c r="Z80" s="34"/>
      <c r="AA80" s="45" t="s">
        <v>58</v>
      </c>
      <c r="AB80" s="46">
        <f t="shared" ref="AB80:AH80" si="108">K80+R80</f>
        <v>47.05</v>
      </c>
      <c r="AC80" s="46">
        <f t="shared" si="108"/>
        <v>940.93</v>
      </c>
      <c r="AD80" s="46">
        <f t="shared" si="108"/>
        <v>624.18</v>
      </c>
      <c r="AE80" s="46">
        <f t="shared" si="108"/>
        <v>39.2</v>
      </c>
      <c r="AF80" s="46">
        <f t="shared" si="108"/>
        <v>220</v>
      </c>
      <c r="AG80" s="46">
        <f t="shared" si="108"/>
        <v>0</v>
      </c>
      <c r="AH80" s="46">
        <f t="shared" si="108"/>
        <v>1871.36</v>
      </c>
      <c r="AI80" s="45" t="s">
        <v>33</v>
      </c>
    </row>
    <row r="81" s="15" customFormat="1" ht="16" customHeight="1" spans="1:35">
      <c r="A81" s="33">
        <f t="shared" si="80"/>
        <v>78</v>
      </c>
      <c r="B81" s="34" t="s">
        <v>265</v>
      </c>
      <c r="C81" s="34" t="s">
        <v>282</v>
      </c>
      <c r="D81" s="36" t="s">
        <v>283</v>
      </c>
      <c r="E81" s="34">
        <v>3920.55</v>
      </c>
      <c r="F81" s="34">
        <v>3920.55</v>
      </c>
      <c r="G81" s="35">
        <v>6241.75</v>
      </c>
      <c r="H81" s="34">
        <v>3920.55</v>
      </c>
      <c r="I81" s="35">
        <v>2200</v>
      </c>
      <c r="J81" s="35"/>
      <c r="K81" s="34">
        <f t="shared" si="81"/>
        <v>47.05</v>
      </c>
      <c r="L81" s="34">
        <f t="shared" si="82"/>
        <v>627.29</v>
      </c>
      <c r="M81" s="35">
        <f t="shared" si="83"/>
        <v>499.34</v>
      </c>
      <c r="N81" s="34">
        <f t="shared" si="84"/>
        <v>27.44</v>
      </c>
      <c r="O81" s="35">
        <f t="shared" si="85"/>
        <v>110</v>
      </c>
      <c r="P81" s="35">
        <f t="shared" si="86"/>
        <v>0</v>
      </c>
      <c r="Q81" s="35">
        <f t="shared" si="87"/>
        <v>1311.12</v>
      </c>
      <c r="R81" s="34">
        <f t="shared" si="88"/>
        <v>0</v>
      </c>
      <c r="S81" s="34">
        <f t="shared" si="89"/>
        <v>313.64</v>
      </c>
      <c r="T81" s="35">
        <f t="shared" si="90"/>
        <v>124.84</v>
      </c>
      <c r="U81" s="34">
        <f t="shared" si="91"/>
        <v>11.76</v>
      </c>
      <c r="V81" s="35">
        <f t="shared" si="92"/>
        <v>110</v>
      </c>
      <c r="W81" s="35">
        <f t="shared" si="93"/>
        <v>0</v>
      </c>
      <c r="X81" s="34">
        <f t="shared" si="94"/>
        <v>560.24</v>
      </c>
      <c r="Y81" s="34">
        <f t="shared" si="95"/>
        <v>1871.36</v>
      </c>
      <c r="Z81" s="34"/>
      <c r="AA81" s="45" t="s">
        <v>58</v>
      </c>
      <c r="AB81" s="46">
        <f t="shared" ref="AB81:AH81" si="109">K81+R81</f>
        <v>47.05</v>
      </c>
      <c r="AC81" s="46">
        <f t="shared" si="109"/>
        <v>940.93</v>
      </c>
      <c r="AD81" s="46">
        <f t="shared" si="109"/>
        <v>624.18</v>
      </c>
      <c r="AE81" s="46">
        <f t="shared" si="109"/>
        <v>39.2</v>
      </c>
      <c r="AF81" s="46">
        <f t="shared" si="109"/>
        <v>220</v>
      </c>
      <c r="AG81" s="46">
        <f t="shared" si="109"/>
        <v>0</v>
      </c>
      <c r="AH81" s="46">
        <f t="shared" si="109"/>
        <v>1871.36</v>
      </c>
      <c r="AI81" s="45" t="s">
        <v>33</v>
      </c>
    </row>
    <row r="82" s="15" customFormat="1" ht="16" customHeight="1" spans="1:35">
      <c r="A82" s="33">
        <f t="shared" si="80"/>
        <v>79</v>
      </c>
      <c r="B82" s="34" t="s">
        <v>265</v>
      </c>
      <c r="C82" s="34" t="s">
        <v>284</v>
      </c>
      <c r="D82" s="36" t="s">
        <v>285</v>
      </c>
      <c r="E82" s="34">
        <v>3920.55</v>
      </c>
      <c r="F82" s="34">
        <v>3920.55</v>
      </c>
      <c r="G82" s="35">
        <v>6241.75</v>
      </c>
      <c r="H82" s="34">
        <v>3920.55</v>
      </c>
      <c r="I82" s="35">
        <v>2200</v>
      </c>
      <c r="J82" s="35"/>
      <c r="K82" s="34">
        <f t="shared" si="81"/>
        <v>47.05</v>
      </c>
      <c r="L82" s="34">
        <f t="shared" si="82"/>
        <v>627.29</v>
      </c>
      <c r="M82" s="35">
        <f t="shared" si="83"/>
        <v>499.34</v>
      </c>
      <c r="N82" s="34">
        <f t="shared" si="84"/>
        <v>27.44</v>
      </c>
      <c r="O82" s="35">
        <f t="shared" si="85"/>
        <v>110</v>
      </c>
      <c r="P82" s="35">
        <f t="shared" si="86"/>
        <v>0</v>
      </c>
      <c r="Q82" s="35">
        <f t="shared" si="87"/>
        <v>1311.12</v>
      </c>
      <c r="R82" s="34">
        <f t="shared" si="88"/>
        <v>0</v>
      </c>
      <c r="S82" s="34">
        <f t="shared" si="89"/>
        <v>313.64</v>
      </c>
      <c r="T82" s="35">
        <f t="shared" si="90"/>
        <v>124.84</v>
      </c>
      <c r="U82" s="34">
        <f t="shared" si="91"/>
        <v>11.76</v>
      </c>
      <c r="V82" s="35">
        <f t="shared" si="92"/>
        <v>110</v>
      </c>
      <c r="W82" s="35">
        <f t="shared" si="93"/>
        <v>0</v>
      </c>
      <c r="X82" s="34">
        <f t="shared" si="94"/>
        <v>560.24</v>
      </c>
      <c r="Y82" s="34">
        <f t="shared" si="95"/>
        <v>1871.36</v>
      </c>
      <c r="Z82" s="34"/>
      <c r="AA82" s="45" t="s">
        <v>58</v>
      </c>
      <c r="AB82" s="46">
        <f t="shared" ref="AB82:AH82" si="110">K82+R82</f>
        <v>47.05</v>
      </c>
      <c r="AC82" s="46">
        <f t="shared" si="110"/>
        <v>940.93</v>
      </c>
      <c r="AD82" s="46">
        <f t="shared" si="110"/>
        <v>624.18</v>
      </c>
      <c r="AE82" s="46">
        <f t="shared" si="110"/>
        <v>39.2</v>
      </c>
      <c r="AF82" s="46">
        <f t="shared" si="110"/>
        <v>220</v>
      </c>
      <c r="AG82" s="46">
        <f t="shared" si="110"/>
        <v>0</v>
      </c>
      <c r="AH82" s="46">
        <f t="shared" si="110"/>
        <v>1871.36</v>
      </c>
      <c r="AI82" s="45" t="s">
        <v>33</v>
      </c>
    </row>
    <row r="83" s="15" customFormat="1" ht="16" customHeight="1" spans="1:35">
      <c r="A83" s="33">
        <f t="shared" si="80"/>
        <v>80</v>
      </c>
      <c r="B83" s="34" t="s">
        <v>265</v>
      </c>
      <c r="C83" s="34" t="s">
        <v>286</v>
      </c>
      <c r="D83" s="36" t="s">
        <v>287</v>
      </c>
      <c r="E83" s="34">
        <v>3920.55</v>
      </c>
      <c r="F83" s="34">
        <v>3920.55</v>
      </c>
      <c r="G83" s="35">
        <v>6241.75</v>
      </c>
      <c r="H83" s="34">
        <v>3920.55</v>
      </c>
      <c r="I83" s="35">
        <v>2200</v>
      </c>
      <c r="J83" s="35"/>
      <c r="K83" s="34">
        <f t="shared" si="81"/>
        <v>47.05</v>
      </c>
      <c r="L83" s="34">
        <f t="shared" si="82"/>
        <v>627.29</v>
      </c>
      <c r="M83" s="35">
        <f t="shared" si="83"/>
        <v>499.34</v>
      </c>
      <c r="N83" s="34">
        <f t="shared" si="84"/>
        <v>27.44</v>
      </c>
      <c r="O83" s="35">
        <f t="shared" si="85"/>
        <v>110</v>
      </c>
      <c r="P83" s="35">
        <f t="shared" si="86"/>
        <v>0</v>
      </c>
      <c r="Q83" s="35">
        <f t="shared" si="87"/>
        <v>1311.12</v>
      </c>
      <c r="R83" s="34">
        <f t="shared" si="88"/>
        <v>0</v>
      </c>
      <c r="S83" s="34">
        <f t="shared" si="89"/>
        <v>313.64</v>
      </c>
      <c r="T83" s="35">
        <f t="shared" si="90"/>
        <v>124.84</v>
      </c>
      <c r="U83" s="34">
        <f t="shared" si="91"/>
        <v>11.76</v>
      </c>
      <c r="V83" s="35">
        <f t="shared" si="92"/>
        <v>110</v>
      </c>
      <c r="W83" s="35">
        <f t="shared" si="93"/>
        <v>0</v>
      </c>
      <c r="X83" s="34">
        <f t="shared" si="94"/>
        <v>560.24</v>
      </c>
      <c r="Y83" s="34">
        <f t="shared" si="95"/>
        <v>1871.36</v>
      </c>
      <c r="Z83" s="34"/>
      <c r="AA83" s="45" t="s">
        <v>58</v>
      </c>
      <c r="AB83" s="46">
        <f t="shared" ref="AB83:AH83" si="111">K83+R83</f>
        <v>47.05</v>
      </c>
      <c r="AC83" s="46">
        <f t="shared" si="111"/>
        <v>940.93</v>
      </c>
      <c r="AD83" s="46">
        <f t="shared" si="111"/>
        <v>624.18</v>
      </c>
      <c r="AE83" s="46">
        <f t="shared" si="111"/>
        <v>39.2</v>
      </c>
      <c r="AF83" s="46">
        <f t="shared" si="111"/>
        <v>220</v>
      </c>
      <c r="AG83" s="46">
        <f t="shared" si="111"/>
        <v>0</v>
      </c>
      <c r="AH83" s="46">
        <f t="shared" si="111"/>
        <v>1871.36</v>
      </c>
      <c r="AI83" s="45" t="s">
        <v>33</v>
      </c>
    </row>
    <row r="84" s="15" customFormat="1" ht="16" customHeight="1" spans="1:35">
      <c r="A84" s="33">
        <f t="shared" si="80"/>
        <v>81</v>
      </c>
      <c r="B84" s="34" t="s">
        <v>265</v>
      </c>
      <c r="C84" s="34" t="s">
        <v>288</v>
      </c>
      <c r="D84" s="36" t="s">
        <v>289</v>
      </c>
      <c r="E84" s="34">
        <v>3920.55</v>
      </c>
      <c r="F84" s="34">
        <v>3920.55</v>
      </c>
      <c r="G84" s="35">
        <v>6241.75</v>
      </c>
      <c r="H84" s="34">
        <v>3920.55</v>
      </c>
      <c r="I84" s="35">
        <v>2200</v>
      </c>
      <c r="J84" s="35"/>
      <c r="K84" s="34">
        <f t="shared" si="81"/>
        <v>47.05</v>
      </c>
      <c r="L84" s="34">
        <f t="shared" si="82"/>
        <v>627.29</v>
      </c>
      <c r="M84" s="35">
        <f t="shared" si="83"/>
        <v>499.34</v>
      </c>
      <c r="N84" s="34">
        <f t="shared" si="84"/>
        <v>27.44</v>
      </c>
      <c r="O84" s="35">
        <f t="shared" si="85"/>
        <v>110</v>
      </c>
      <c r="P84" s="35">
        <f t="shared" si="86"/>
        <v>0</v>
      </c>
      <c r="Q84" s="35">
        <f t="shared" si="87"/>
        <v>1311.12</v>
      </c>
      <c r="R84" s="34">
        <f t="shared" si="88"/>
        <v>0</v>
      </c>
      <c r="S84" s="34">
        <f t="shared" si="89"/>
        <v>313.64</v>
      </c>
      <c r="T84" s="35">
        <f t="shared" si="90"/>
        <v>124.84</v>
      </c>
      <c r="U84" s="34">
        <f t="shared" si="91"/>
        <v>11.76</v>
      </c>
      <c r="V84" s="35">
        <f t="shared" si="92"/>
        <v>110</v>
      </c>
      <c r="W84" s="35">
        <f t="shared" si="93"/>
        <v>0</v>
      </c>
      <c r="X84" s="34">
        <f t="shared" si="94"/>
        <v>560.24</v>
      </c>
      <c r="Y84" s="34">
        <f t="shared" si="95"/>
        <v>1871.36</v>
      </c>
      <c r="Z84" s="34"/>
      <c r="AA84" s="45" t="s">
        <v>58</v>
      </c>
      <c r="AB84" s="46">
        <f t="shared" ref="AB84:AH84" si="112">K84+R84</f>
        <v>47.05</v>
      </c>
      <c r="AC84" s="46">
        <f t="shared" si="112"/>
        <v>940.93</v>
      </c>
      <c r="AD84" s="46">
        <f t="shared" si="112"/>
        <v>624.18</v>
      </c>
      <c r="AE84" s="46">
        <f t="shared" si="112"/>
        <v>39.2</v>
      </c>
      <c r="AF84" s="46">
        <f t="shared" si="112"/>
        <v>220</v>
      </c>
      <c r="AG84" s="46">
        <f t="shared" si="112"/>
        <v>0</v>
      </c>
      <c r="AH84" s="46">
        <f t="shared" si="112"/>
        <v>1871.36</v>
      </c>
      <c r="AI84" s="45" t="s">
        <v>33</v>
      </c>
    </row>
    <row r="85" s="15" customFormat="1" ht="16" customHeight="1" spans="1:35">
      <c r="A85" s="33">
        <f t="shared" si="80"/>
        <v>82</v>
      </c>
      <c r="B85" s="34" t="s">
        <v>265</v>
      </c>
      <c r="C85" s="34" t="s">
        <v>290</v>
      </c>
      <c r="D85" s="36" t="s">
        <v>291</v>
      </c>
      <c r="E85" s="34">
        <v>3920.55</v>
      </c>
      <c r="F85" s="34">
        <v>3920.55</v>
      </c>
      <c r="G85" s="35">
        <v>6241.75</v>
      </c>
      <c r="H85" s="34">
        <v>3920.55</v>
      </c>
      <c r="I85" s="35">
        <v>2200</v>
      </c>
      <c r="J85" s="35"/>
      <c r="K85" s="34">
        <f t="shared" si="81"/>
        <v>47.05</v>
      </c>
      <c r="L85" s="34">
        <f t="shared" si="82"/>
        <v>627.29</v>
      </c>
      <c r="M85" s="35">
        <f t="shared" si="83"/>
        <v>499.34</v>
      </c>
      <c r="N85" s="34">
        <f t="shared" si="84"/>
        <v>27.44</v>
      </c>
      <c r="O85" s="35">
        <f t="shared" si="85"/>
        <v>110</v>
      </c>
      <c r="P85" s="35">
        <f t="shared" si="86"/>
        <v>0</v>
      </c>
      <c r="Q85" s="35">
        <f t="shared" si="87"/>
        <v>1311.12</v>
      </c>
      <c r="R85" s="34">
        <f t="shared" si="88"/>
        <v>0</v>
      </c>
      <c r="S85" s="34">
        <f t="shared" si="89"/>
        <v>313.64</v>
      </c>
      <c r="T85" s="35">
        <f t="shared" si="90"/>
        <v>124.84</v>
      </c>
      <c r="U85" s="34">
        <f t="shared" si="91"/>
        <v>11.76</v>
      </c>
      <c r="V85" s="35">
        <f t="shared" si="92"/>
        <v>110</v>
      </c>
      <c r="W85" s="35">
        <f t="shared" si="93"/>
        <v>0</v>
      </c>
      <c r="X85" s="34">
        <f t="shared" si="94"/>
        <v>560.24</v>
      </c>
      <c r="Y85" s="34">
        <f t="shared" si="95"/>
        <v>1871.36</v>
      </c>
      <c r="Z85" s="34"/>
      <c r="AA85" s="45" t="s">
        <v>53</v>
      </c>
      <c r="AB85" s="46">
        <f t="shared" ref="AB85:AH85" si="113">K85+R85</f>
        <v>47.05</v>
      </c>
      <c r="AC85" s="46">
        <f t="shared" si="113"/>
        <v>940.93</v>
      </c>
      <c r="AD85" s="46">
        <f t="shared" si="113"/>
        <v>624.18</v>
      </c>
      <c r="AE85" s="46">
        <f t="shared" si="113"/>
        <v>39.2</v>
      </c>
      <c r="AF85" s="46">
        <f t="shared" si="113"/>
        <v>220</v>
      </c>
      <c r="AG85" s="46">
        <f t="shared" si="113"/>
        <v>0</v>
      </c>
      <c r="AH85" s="46">
        <f t="shared" si="113"/>
        <v>1871.36</v>
      </c>
      <c r="AI85" s="45" t="s">
        <v>35</v>
      </c>
    </row>
    <row r="86" s="15" customFormat="1" ht="16" customHeight="1" spans="1:35">
      <c r="A86" s="33">
        <f t="shared" si="80"/>
        <v>83</v>
      </c>
      <c r="B86" s="34" t="s">
        <v>265</v>
      </c>
      <c r="C86" s="34" t="s">
        <v>292</v>
      </c>
      <c r="D86" s="36" t="s">
        <v>293</v>
      </c>
      <c r="E86" s="34">
        <v>3920.55</v>
      </c>
      <c r="F86" s="34">
        <v>3920.55</v>
      </c>
      <c r="G86" s="35">
        <v>6241.75</v>
      </c>
      <c r="H86" s="34">
        <v>3920.55</v>
      </c>
      <c r="I86" s="35">
        <v>2200</v>
      </c>
      <c r="J86" s="35"/>
      <c r="K86" s="34">
        <f t="shared" si="81"/>
        <v>47.05</v>
      </c>
      <c r="L86" s="34">
        <f t="shared" si="82"/>
        <v>627.29</v>
      </c>
      <c r="M86" s="35">
        <f t="shared" si="83"/>
        <v>499.34</v>
      </c>
      <c r="N86" s="34">
        <f t="shared" si="84"/>
        <v>27.44</v>
      </c>
      <c r="O86" s="35">
        <f t="shared" si="85"/>
        <v>110</v>
      </c>
      <c r="P86" s="35">
        <f t="shared" si="86"/>
        <v>0</v>
      </c>
      <c r="Q86" s="35">
        <f t="shared" si="87"/>
        <v>1311.12</v>
      </c>
      <c r="R86" s="34">
        <f t="shared" si="88"/>
        <v>0</v>
      </c>
      <c r="S86" s="34">
        <f t="shared" si="89"/>
        <v>313.64</v>
      </c>
      <c r="T86" s="35">
        <f t="shared" si="90"/>
        <v>124.84</v>
      </c>
      <c r="U86" s="34">
        <f t="shared" si="91"/>
        <v>11.76</v>
      </c>
      <c r="V86" s="35">
        <f t="shared" si="92"/>
        <v>110</v>
      </c>
      <c r="W86" s="35">
        <f t="shared" si="93"/>
        <v>0</v>
      </c>
      <c r="X86" s="34">
        <f t="shared" si="94"/>
        <v>560.24</v>
      </c>
      <c r="Y86" s="34">
        <f t="shared" si="95"/>
        <v>1871.36</v>
      </c>
      <c r="Z86" s="34"/>
      <c r="AA86" s="45" t="s">
        <v>58</v>
      </c>
      <c r="AB86" s="46">
        <f t="shared" ref="AB86:AH86" si="114">K86+R86</f>
        <v>47.05</v>
      </c>
      <c r="AC86" s="46">
        <f t="shared" si="114"/>
        <v>940.93</v>
      </c>
      <c r="AD86" s="46">
        <f t="shared" si="114"/>
        <v>624.18</v>
      </c>
      <c r="AE86" s="46">
        <f t="shared" si="114"/>
        <v>39.2</v>
      </c>
      <c r="AF86" s="46">
        <f t="shared" si="114"/>
        <v>220</v>
      </c>
      <c r="AG86" s="46">
        <f t="shared" si="114"/>
        <v>0</v>
      </c>
      <c r="AH86" s="46">
        <f t="shared" si="114"/>
        <v>1871.36</v>
      </c>
      <c r="AI86" s="45" t="s">
        <v>33</v>
      </c>
    </row>
    <row r="87" s="15" customFormat="1" ht="16" customHeight="1" spans="1:35">
      <c r="A87" s="33">
        <f t="shared" si="80"/>
        <v>84</v>
      </c>
      <c r="B87" s="34" t="s">
        <v>265</v>
      </c>
      <c r="C87" s="34" t="s">
        <v>294</v>
      </c>
      <c r="D87" s="190" t="s">
        <v>295</v>
      </c>
      <c r="E87" s="34">
        <v>3920.55</v>
      </c>
      <c r="F87" s="34">
        <v>3920.55</v>
      </c>
      <c r="G87" s="35">
        <v>6241.75</v>
      </c>
      <c r="H87" s="34">
        <v>3920.55</v>
      </c>
      <c r="I87" s="35">
        <v>2200</v>
      </c>
      <c r="J87" s="35"/>
      <c r="K87" s="34">
        <f t="shared" si="81"/>
        <v>47.05</v>
      </c>
      <c r="L87" s="34">
        <f t="shared" si="82"/>
        <v>627.29</v>
      </c>
      <c r="M87" s="35">
        <f t="shared" si="83"/>
        <v>499.34</v>
      </c>
      <c r="N87" s="34">
        <f t="shared" si="84"/>
        <v>27.44</v>
      </c>
      <c r="O87" s="35">
        <f t="shared" si="85"/>
        <v>110</v>
      </c>
      <c r="P87" s="35">
        <f t="shared" si="86"/>
        <v>0</v>
      </c>
      <c r="Q87" s="35">
        <f t="shared" si="87"/>
        <v>1311.12</v>
      </c>
      <c r="R87" s="34">
        <f t="shared" si="88"/>
        <v>0</v>
      </c>
      <c r="S87" s="34">
        <f t="shared" si="89"/>
        <v>313.64</v>
      </c>
      <c r="T87" s="35">
        <f t="shared" si="90"/>
        <v>124.84</v>
      </c>
      <c r="U87" s="34">
        <f t="shared" si="91"/>
        <v>11.76</v>
      </c>
      <c r="V87" s="35">
        <f t="shared" si="92"/>
        <v>110</v>
      </c>
      <c r="W87" s="35">
        <f t="shared" si="93"/>
        <v>0</v>
      </c>
      <c r="X87" s="34">
        <f t="shared" si="94"/>
        <v>560.24</v>
      </c>
      <c r="Y87" s="34">
        <f t="shared" si="95"/>
        <v>1871.36</v>
      </c>
      <c r="Z87" s="34"/>
      <c r="AA87" s="45" t="s">
        <v>58</v>
      </c>
      <c r="AB87" s="46">
        <f t="shared" ref="AB87:AH87" si="115">K87+R87</f>
        <v>47.05</v>
      </c>
      <c r="AC87" s="46">
        <f t="shared" si="115"/>
        <v>940.93</v>
      </c>
      <c r="AD87" s="46">
        <f t="shared" si="115"/>
        <v>624.18</v>
      </c>
      <c r="AE87" s="46">
        <f t="shared" si="115"/>
        <v>39.2</v>
      </c>
      <c r="AF87" s="46">
        <f t="shared" si="115"/>
        <v>220</v>
      </c>
      <c r="AG87" s="46">
        <f t="shared" si="115"/>
        <v>0</v>
      </c>
      <c r="AH87" s="46">
        <f t="shared" si="115"/>
        <v>1871.36</v>
      </c>
      <c r="AI87" s="45" t="s">
        <v>33</v>
      </c>
    </row>
    <row r="88" s="15" customFormat="1" ht="16" customHeight="1" spans="1:35">
      <c r="A88" s="33">
        <f t="shared" si="80"/>
        <v>85</v>
      </c>
      <c r="B88" s="34" t="s">
        <v>265</v>
      </c>
      <c r="C88" s="34" t="s">
        <v>296</v>
      </c>
      <c r="D88" s="36" t="s">
        <v>297</v>
      </c>
      <c r="E88" s="34">
        <v>3920.55</v>
      </c>
      <c r="F88" s="34">
        <v>3920.55</v>
      </c>
      <c r="G88" s="35">
        <v>6241.75</v>
      </c>
      <c r="H88" s="34">
        <v>3920.55</v>
      </c>
      <c r="I88" s="35">
        <v>2544</v>
      </c>
      <c r="J88" s="35"/>
      <c r="K88" s="34">
        <f t="shared" si="81"/>
        <v>47.05</v>
      </c>
      <c r="L88" s="34">
        <f t="shared" si="82"/>
        <v>627.29</v>
      </c>
      <c r="M88" s="35">
        <f t="shared" si="83"/>
        <v>499.34</v>
      </c>
      <c r="N88" s="34">
        <f t="shared" si="84"/>
        <v>27.44</v>
      </c>
      <c r="O88" s="35">
        <f t="shared" si="85"/>
        <v>127.2</v>
      </c>
      <c r="P88" s="35">
        <f t="shared" si="86"/>
        <v>0</v>
      </c>
      <c r="Q88" s="35">
        <f t="shared" si="87"/>
        <v>1328.32</v>
      </c>
      <c r="R88" s="34">
        <f t="shared" si="88"/>
        <v>0</v>
      </c>
      <c r="S88" s="34">
        <f t="shared" si="89"/>
        <v>313.64</v>
      </c>
      <c r="T88" s="35">
        <f t="shared" si="90"/>
        <v>124.84</v>
      </c>
      <c r="U88" s="34">
        <f t="shared" si="91"/>
        <v>11.76</v>
      </c>
      <c r="V88" s="35">
        <f t="shared" si="92"/>
        <v>127.2</v>
      </c>
      <c r="W88" s="35">
        <f t="shared" si="93"/>
        <v>0</v>
      </c>
      <c r="X88" s="34">
        <f t="shared" si="94"/>
        <v>577.44</v>
      </c>
      <c r="Y88" s="34">
        <f t="shared" si="95"/>
        <v>1905.76</v>
      </c>
      <c r="Z88" s="34"/>
      <c r="AA88" s="45" t="s">
        <v>58</v>
      </c>
      <c r="AB88" s="46">
        <f t="shared" ref="AB88:AH88" si="116">K88+R88</f>
        <v>47.05</v>
      </c>
      <c r="AC88" s="46">
        <f t="shared" si="116"/>
        <v>940.93</v>
      </c>
      <c r="AD88" s="46">
        <f t="shared" si="116"/>
        <v>624.18</v>
      </c>
      <c r="AE88" s="46">
        <f t="shared" si="116"/>
        <v>39.2</v>
      </c>
      <c r="AF88" s="46">
        <f t="shared" si="116"/>
        <v>254.4</v>
      </c>
      <c r="AG88" s="46">
        <f t="shared" si="116"/>
        <v>0</v>
      </c>
      <c r="AH88" s="46">
        <f t="shared" si="116"/>
        <v>1905.76</v>
      </c>
      <c r="AI88" s="45" t="s">
        <v>33</v>
      </c>
    </row>
    <row r="89" s="15" customFormat="1" ht="16" customHeight="1" spans="1:35">
      <c r="A89" s="33">
        <f t="shared" si="80"/>
        <v>86</v>
      </c>
      <c r="B89" s="34" t="s">
        <v>265</v>
      </c>
      <c r="C89" s="34" t="s">
        <v>298</v>
      </c>
      <c r="D89" s="36" t="s">
        <v>299</v>
      </c>
      <c r="E89" s="34">
        <v>3920.55</v>
      </c>
      <c r="F89" s="34">
        <v>3920.55</v>
      </c>
      <c r="G89" s="35">
        <v>6241.75</v>
      </c>
      <c r="H89" s="34">
        <v>3920.55</v>
      </c>
      <c r="I89" s="35">
        <v>2544</v>
      </c>
      <c r="J89" s="35"/>
      <c r="K89" s="34">
        <f t="shared" si="81"/>
        <v>47.05</v>
      </c>
      <c r="L89" s="34">
        <f t="shared" si="82"/>
        <v>627.29</v>
      </c>
      <c r="M89" s="35">
        <f t="shared" si="83"/>
        <v>499.34</v>
      </c>
      <c r="N89" s="34">
        <f t="shared" si="84"/>
        <v>27.44</v>
      </c>
      <c r="O89" s="35">
        <f t="shared" si="85"/>
        <v>127.2</v>
      </c>
      <c r="P89" s="35">
        <f t="shared" si="86"/>
        <v>0</v>
      </c>
      <c r="Q89" s="35">
        <f t="shared" si="87"/>
        <v>1328.32</v>
      </c>
      <c r="R89" s="34">
        <f t="shared" si="88"/>
        <v>0</v>
      </c>
      <c r="S89" s="34">
        <f t="shared" si="89"/>
        <v>313.64</v>
      </c>
      <c r="T89" s="35">
        <f t="shared" si="90"/>
        <v>124.84</v>
      </c>
      <c r="U89" s="34">
        <f t="shared" si="91"/>
        <v>11.76</v>
      </c>
      <c r="V89" s="35">
        <f t="shared" si="92"/>
        <v>127.2</v>
      </c>
      <c r="W89" s="35">
        <f t="shared" si="93"/>
        <v>0</v>
      </c>
      <c r="X89" s="34">
        <f t="shared" si="94"/>
        <v>577.44</v>
      </c>
      <c r="Y89" s="34">
        <f t="shared" si="95"/>
        <v>1905.76</v>
      </c>
      <c r="Z89" s="34"/>
      <c r="AA89" s="45" t="s">
        <v>58</v>
      </c>
      <c r="AB89" s="46">
        <f t="shared" ref="AB89:AH89" si="117">K89+R89</f>
        <v>47.05</v>
      </c>
      <c r="AC89" s="46">
        <f t="shared" si="117"/>
        <v>940.93</v>
      </c>
      <c r="AD89" s="46">
        <f t="shared" si="117"/>
        <v>624.18</v>
      </c>
      <c r="AE89" s="46">
        <f t="shared" si="117"/>
        <v>39.2</v>
      </c>
      <c r="AF89" s="46">
        <f t="shared" si="117"/>
        <v>254.4</v>
      </c>
      <c r="AG89" s="46">
        <f t="shared" si="117"/>
        <v>0</v>
      </c>
      <c r="AH89" s="46">
        <f t="shared" si="117"/>
        <v>1905.76</v>
      </c>
      <c r="AI89" s="45" t="s">
        <v>33</v>
      </c>
    </row>
    <row r="90" s="15" customFormat="1" ht="16" customHeight="1" spans="1:35">
      <c r="A90" s="33">
        <f t="shared" si="80"/>
        <v>87</v>
      </c>
      <c r="B90" s="34" t="s">
        <v>265</v>
      </c>
      <c r="C90" s="34" t="s">
        <v>300</v>
      </c>
      <c r="D90" s="36" t="s">
        <v>301</v>
      </c>
      <c r="E90" s="34">
        <v>3920.55</v>
      </c>
      <c r="F90" s="34">
        <v>3920.55</v>
      </c>
      <c r="G90" s="35">
        <v>6241.75</v>
      </c>
      <c r="H90" s="34">
        <v>3920.55</v>
      </c>
      <c r="I90" s="35">
        <v>2544</v>
      </c>
      <c r="J90" s="35"/>
      <c r="K90" s="34">
        <f t="shared" si="81"/>
        <v>47.05</v>
      </c>
      <c r="L90" s="34">
        <f t="shared" si="82"/>
        <v>627.29</v>
      </c>
      <c r="M90" s="35">
        <f t="shared" si="83"/>
        <v>499.34</v>
      </c>
      <c r="N90" s="34">
        <f t="shared" si="84"/>
        <v>27.44</v>
      </c>
      <c r="O90" s="35">
        <f t="shared" si="85"/>
        <v>127.2</v>
      </c>
      <c r="P90" s="35">
        <f t="shared" si="86"/>
        <v>0</v>
      </c>
      <c r="Q90" s="35">
        <f t="shared" si="87"/>
        <v>1328.32</v>
      </c>
      <c r="R90" s="34">
        <f t="shared" si="88"/>
        <v>0</v>
      </c>
      <c r="S90" s="34">
        <f t="shared" si="89"/>
        <v>313.64</v>
      </c>
      <c r="T90" s="35">
        <f t="shared" si="90"/>
        <v>124.84</v>
      </c>
      <c r="U90" s="34">
        <f t="shared" si="91"/>
        <v>11.76</v>
      </c>
      <c r="V90" s="35">
        <f t="shared" si="92"/>
        <v>127.2</v>
      </c>
      <c r="W90" s="35">
        <f t="shared" si="93"/>
        <v>0</v>
      </c>
      <c r="X90" s="34">
        <f t="shared" si="94"/>
        <v>577.44</v>
      </c>
      <c r="Y90" s="34">
        <f t="shared" si="95"/>
        <v>1905.76</v>
      </c>
      <c r="Z90" s="34"/>
      <c r="AA90" s="45" t="s">
        <v>58</v>
      </c>
      <c r="AB90" s="46">
        <f t="shared" ref="AB90:AH90" si="118">K90+R90</f>
        <v>47.05</v>
      </c>
      <c r="AC90" s="46">
        <f t="shared" si="118"/>
        <v>940.93</v>
      </c>
      <c r="AD90" s="46">
        <f t="shared" si="118"/>
        <v>624.18</v>
      </c>
      <c r="AE90" s="46">
        <f t="shared" si="118"/>
        <v>39.2</v>
      </c>
      <c r="AF90" s="46">
        <f t="shared" si="118"/>
        <v>254.4</v>
      </c>
      <c r="AG90" s="46">
        <f t="shared" si="118"/>
        <v>0</v>
      </c>
      <c r="AH90" s="46">
        <f t="shared" si="118"/>
        <v>1905.76</v>
      </c>
      <c r="AI90" s="45" t="s">
        <v>33</v>
      </c>
    </row>
    <row r="91" s="15" customFormat="1" ht="16" customHeight="1" spans="1:35">
      <c r="A91" s="33">
        <f t="shared" si="80"/>
        <v>88</v>
      </c>
      <c r="B91" s="34" t="s">
        <v>233</v>
      </c>
      <c r="C91" s="34" t="s">
        <v>302</v>
      </c>
      <c r="D91" s="36" t="s">
        <v>303</v>
      </c>
      <c r="E91" s="34">
        <v>3920.55</v>
      </c>
      <c r="F91" s="34">
        <v>3920.55</v>
      </c>
      <c r="G91" s="35">
        <v>6241.75</v>
      </c>
      <c r="H91" s="34">
        <v>3920.55</v>
      </c>
      <c r="I91" s="35">
        <v>2544</v>
      </c>
      <c r="J91" s="35"/>
      <c r="K91" s="34">
        <f t="shared" si="81"/>
        <v>47.05</v>
      </c>
      <c r="L91" s="34">
        <f t="shared" si="82"/>
        <v>627.29</v>
      </c>
      <c r="M91" s="35">
        <f t="shared" si="83"/>
        <v>499.34</v>
      </c>
      <c r="N91" s="34">
        <f t="shared" si="84"/>
        <v>27.44</v>
      </c>
      <c r="O91" s="35">
        <f t="shared" si="85"/>
        <v>127.2</v>
      </c>
      <c r="P91" s="35">
        <f t="shared" si="86"/>
        <v>0</v>
      </c>
      <c r="Q91" s="35">
        <f t="shared" si="87"/>
        <v>1328.32</v>
      </c>
      <c r="R91" s="34">
        <f t="shared" si="88"/>
        <v>0</v>
      </c>
      <c r="S91" s="34">
        <f t="shared" si="89"/>
        <v>313.64</v>
      </c>
      <c r="T91" s="35">
        <f t="shared" si="90"/>
        <v>124.84</v>
      </c>
      <c r="U91" s="34">
        <f t="shared" si="91"/>
        <v>11.76</v>
      </c>
      <c r="V91" s="35">
        <f t="shared" si="92"/>
        <v>127.2</v>
      </c>
      <c r="W91" s="35">
        <f t="shared" si="93"/>
        <v>0</v>
      </c>
      <c r="X91" s="34">
        <f t="shared" si="94"/>
        <v>577.44</v>
      </c>
      <c r="Y91" s="34">
        <f t="shared" si="95"/>
        <v>1905.76</v>
      </c>
      <c r="Z91" s="34"/>
      <c r="AA91" s="45" t="s">
        <v>55</v>
      </c>
      <c r="AB91" s="46">
        <f t="shared" ref="AB91:AH91" si="119">K91+R91</f>
        <v>47.05</v>
      </c>
      <c r="AC91" s="46">
        <f t="shared" si="119"/>
        <v>940.93</v>
      </c>
      <c r="AD91" s="46">
        <f t="shared" si="119"/>
        <v>624.18</v>
      </c>
      <c r="AE91" s="46">
        <f t="shared" si="119"/>
        <v>39.2</v>
      </c>
      <c r="AF91" s="46">
        <f t="shared" si="119"/>
        <v>254.4</v>
      </c>
      <c r="AG91" s="46">
        <f t="shared" si="119"/>
        <v>0</v>
      </c>
      <c r="AH91" s="46">
        <f t="shared" si="119"/>
        <v>1905.76</v>
      </c>
      <c r="AI91" s="45" t="s">
        <v>33</v>
      </c>
    </row>
    <row r="92" s="16" customFormat="1" ht="16" customHeight="1" spans="1:36">
      <c r="A92" s="47">
        <f t="shared" si="80"/>
        <v>89</v>
      </c>
      <c r="B92" s="48" t="s">
        <v>265</v>
      </c>
      <c r="C92" s="48" t="s">
        <v>304</v>
      </c>
      <c r="D92" s="49" t="s">
        <v>305</v>
      </c>
      <c r="E92" s="48">
        <v>3920.55</v>
      </c>
      <c r="F92" s="48">
        <v>3920.55</v>
      </c>
      <c r="G92" s="50">
        <v>6241.75</v>
      </c>
      <c r="H92" s="48">
        <v>3920.55</v>
      </c>
      <c r="I92" s="50">
        <v>2544</v>
      </c>
      <c r="J92" s="35"/>
      <c r="K92" s="48">
        <f t="shared" si="81"/>
        <v>47.05</v>
      </c>
      <c r="L92" s="48">
        <f t="shared" si="82"/>
        <v>627.29</v>
      </c>
      <c r="M92" s="50">
        <f t="shared" si="83"/>
        <v>499.34</v>
      </c>
      <c r="N92" s="48">
        <f t="shared" si="84"/>
        <v>27.44</v>
      </c>
      <c r="O92" s="50">
        <f t="shared" si="85"/>
        <v>127.2</v>
      </c>
      <c r="P92" s="50">
        <f t="shared" si="86"/>
        <v>0</v>
      </c>
      <c r="Q92" s="50">
        <f t="shared" si="87"/>
        <v>1328.32</v>
      </c>
      <c r="R92" s="48">
        <f t="shared" si="88"/>
        <v>0</v>
      </c>
      <c r="S92" s="48">
        <f t="shared" si="89"/>
        <v>313.64</v>
      </c>
      <c r="T92" s="50">
        <f t="shared" si="90"/>
        <v>124.84</v>
      </c>
      <c r="U92" s="48">
        <f t="shared" si="91"/>
        <v>11.76</v>
      </c>
      <c r="V92" s="50">
        <f t="shared" si="92"/>
        <v>127.2</v>
      </c>
      <c r="W92" s="50">
        <f t="shared" si="93"/>
        <v>0</v>
      </c>
      <c r="X92" s="48">
        <f t="shared" si="94"/>
        <v>577.44</v>
      </c>
      <c r="Y92" s="48">
        <f t="shared" si="95"/>
        <v>1905.76</v>
      </c>
      <c r="Z92" s="48"/>
      <c r="AA92" s="51" t="s">
        <v>58</v>
      </c>
      <c r="AB92" s="52">
        <f t="shared" ref="AB92:AH92" si="120">K92+R92</f>
        <v>47.05</v>
      </c>
      <c r="AC92" s="52">
        <f t="shared" si="120"/>
        <v>940.93</v>
      </c>
      <c r="AD92" s="52">
        <f t="shared" si="120"/>
        <v>624.18</v>
      </c>
      <c r="AE92" s="52">
        <f t="shared" si="120"/>
        <v>39.2</v>
      </c>
      <c r="AF92" s="52">
        <f t="shared" si="120"/>
        <v>254.4</v>
      </c>
      <c r="AG92" s="52">
        <f t="shared" si="120"/>
        <v>0</v>
      </c>
      <c r="AH92" s="52">
        <f t="shared" si="120"/>
        <v>1905.76</v>
      </c>
      <c r="AI92" s="51" t="s">
        <v>33</v>
      </c>
      <c r="AJ92" s="15"/>
    </row>
    <row r="93" s="15" customFormat="1" ht="16" customHeight="1" spans="1:35">
      <c r="A93" s="33">
        <f t="shared" si="80"/>
        <v>90</v>
      </c>
      <c r="B93" s="34" t="s">
        <v>265</v>
      </c>
      <c r="C93" s="39" t="s">
        <v>306</v>
      </c>
      <c r="D93" s="191" t="s">
        <v>307</v>
      </c>
      <c r="E93" s="34">
        <v>3920.55</v>
      </c>
      <c r="F93" s="34">
        <v>3920.55</v>
      </c>
      <c r="G93" s="35">
        <v>6241.75</v>
      </c>
      <c r="H93" s="34">
        <v>3920.55</v>
      </c>
      <c r="I93" s="35">
        <v>0</v>
      </c>
      <c r="J93" s="35"/>
      <c r="K93" s="34">
        <f t="shared" si="81"/>
        <v>47.05</v>
      </c>
      <c r="L93" s="34">
        <f t="shared" si="82"/>
        <v>627.29</v>
      </c>
      <c r="M93" s="35">
        <f t="shared" si="83"/>
        <v>499.34</v>
      </c>
      <c r="N93" s="34">
        <f t="shared" si="84"/>
        <v>27.44</v>
      </c>
      <c r="O93" s="35">
        <f t="shared" si="85"/>
        <v>0</v>
      </c>
      <c r="P93" s="35">
        <f t="shared" si="86"/>
        <v>0</v>
      </c>
      <c r="Q93" s="35">
        <f t="shared" si="87"/>
        <v>1201.12</v>
      </c>
      <c r="R93" s="34">
        <f t="shared" si="88"/>
        <v>0</v>
      </c>
      <c r="S93" s="34">
        <f t="shared" si="89"/>
        <v>313.64</v>
      </c>
      <c r="T93" s="35">
        <f t="shared" si="90"/>
        <v>124.84</v>
      </c>
      <c r="U93" s="34">
        <f t="shared" si="91"/>
        <v>11.76</v>
      </c>
      <c r="V93" s="35">
        <f t="shared" si="92"/>
        <v>0</v>
      </c>
      <c r="W93" s="35">
        <f t="shared" si="93"/>
        <v>0</v>
      </c>
      <c r="X93" s="34">
        <f t="shared" si="94"/>
        <v>450.24</v>
      </c>
      <c r="Y93" s="34">
        <f t="shared" si="95"/>
        <v>1651.36</v>
      </c>
      <c r="Z93" s="34"/>
      <c r="AA93" s="45" t="s">
        <v>58</v>
      </c>
      <c r="AB93" s="46">
        <f t="shared" ref="AB93:AH93" si="121">K93+R93</f>
        <v>47.05</v>
      </c>
      <c r="AC93" s="46">
        <f t="shared" si="121"/>
        <v>940.93</v>
      </c>
      <c r="AD93" s="46">
        <f t="shared" si="121"/>
        <v>624.18</v>
      </c>
      <c r="AE93" s="46">
        <f t="shared" si="121"/>
        <v>39.2</v>
      </c>
      <c r="AF93" s="46">
        <f t="shared" si="121"/>
        <v>0</v>
      </c>
      <c r="AG93" s="46">
        <f t="shared" si="121"/>
        <v>0</v>
      </c>
      <c r="AH93" s="46">
        <f t="shared" si="121"/>
        <v>1651.36</v>
      </c>
      <c r="AI93" s="45" t="s">
        <v>33</v>
      </c>
    </row>
    <row r="94" s="15" customFormat="1" ht="16" customHeight="1" spans="1:35">
      <c r="A94" s="33">
        <f t="shared" si="80"/>
        <v>91</v>
      </c>
      <c r="B94" s="34" t="s">
        <v>265</v>
      </c>
      <c r="C94" s="34" t="s">
        <v>308</v>
      </c>
      <c r="D94" s="191" t="s">
        <v>309</v>
      </c>
      <c r="E94" s="34">
        <v>3920.55</v>
      </c>
      <c r="F94" s="34">
        <v>3920.55</v>
      </c>
      <c r="G94" s="35">
        <v>6241.75</v>
      </c>
      <c r="H94" s="34">
        <v>3920.55</v>
      </c>
      <c r="I94" s="35">
        <v>2200</v>
      </c>
      <c r="J94" s="35"/>
      <c r="K94" s="34">
        <f t="shared" si="81"/>
        <v>47.05</v>
      </c>
      <c r="L94" s="34">
        <f t="shared" si="82"/>
        <v>627.29</v>
      </c>
      <c r="M94" s="35">
        <f t="shared" si="83"/>
        <v>499.34</v>
      </c>
      <c r="N94" s="34">
        <f t="shared" si="84"/>
        <v>27.44</v>
      </c>
      <c r="O94" s="35">
        <f t="shared" si="85"/>
        <v>110</v>
      </c>
      <c r="P94" s="35">
        <f t="shared" si="86"/>
        <v>0</v>
      </c>
      <c r="Q94" s="35">
        <f t="shared" si="87"/>
        <v>1311.12</v>
      </c>
      <c r="R94" s="34">
        <f t="shared" si="88"/>
        <v>0</v>
      </c>
      <c r="S94" s="34">
        <f t="shared" si="89"/>
        <v>313.64</v>
      </c>
      <c r="T94" s="35">
        <f t="shared" si="90"/>
        <v>124.84</v>
      </c>
      <c r="U94" s="34">
        <f t="shared" si="91"/>
        <v>11.76</v>
      </c>
      <c r="V94" s="35">
        <f t="shared" si="92"/>
        <v>110</v>
      </c>
      <c r="W94" s="35">
        <f t="shared" si="93"/>
        <v>0</v>
      </c>
      <c r="X94" s="34">
        <f t="shared" si="94"/>
        <v>560.24</v>
      </c>
      <c r="Y94" s="34">
        <f t="shared" si="95"/>
        <v>1871.36</v>
      </c>
      <c r="Z94" s="34"/>
      <c r="AA94" s="45" t="s">
        <v>58</v>
      </c>
      <c r="AB94" s="46">
        <f t="shared" ref="AB94:AH94" si="122">K94+R94</f>
        <v>47.05</v>
      </c>
      <c r="AC94" s="46">
        <f t="shared" si="122"/>
        <v>940.93</v>
      </c>
      <c r="AD94" s="46">
        <f t="shared" si="122"/>
        <v>624.18</v>
      </c>
      <c r="AE94" s="46">
        <f t="shared" si="122"/>
        <v>39.2</v>
      </c>
      <c r="AF94" s="46">
        <f t="shared" si="122"/>
        <v>220</v>
      </c>
      <c r="AG94" s="46">
        <f t="shared" si="122"/>
        <v>0</v>
      </c>
      <c r="AH94" s="46">
        <f t="shared" si="122"/>
        <v>1871.36</v>
      </c>
      <c r="AI94" s="45" t="s">
        <v>33</v>
      </c>
    </row>
    <row r="95" s="15" customFormat="1" ht="16" customHeight="1" spans="1:35">
      <c r="A95" s="33">
        <f t="shared" si="80"/>
        <v>92</v>
      </c>
      <c r="B95" s="34" t="s">
        <v>233</v>
      </c>
      <c r="C95" s="34" t="s">
        <v>310</v>
      </c>
      <c r="D95" s="38" t="s">
        <v>311</v>
      </c>
      <c r="E95" s="34">
        <v>3920.55</v>
      </c>
      <c r="F95" s="34">
        <v>3920.55</v>
      </c>
      <c r="G95" s="35">
        <v>6241.75</v>
      </c>
      <c r="H95" s="34">
        <v>3920.55</v>
      </c>
      <c r="I95" s="35">
        <v>2544</v>
      </c>
      <c r="J95" s="35"/>
      <c r="K95" s="34">
        <f t="shared" si="81"/>
        <v>47.05</v>
      </c>
      <c r="L95" s="34">
        <f t="shared" si="82"/>
        <v>627.29</v>
      </c>
      <c r="M95" s="35">
        <f t="shared" si="83"/>
        <v>499.34</v>
      </c>
      <c r="N95" s="34">
        <f t="shared" si="84"/>
        <v>27.44</v>
      </c>
      <c r="O95" s="35">
        <f t="shared" si="85"/>
        <v>127.2</v>
      </c>
      <c r="P95" s="35">
        <f t="shared" si="86"/>
        <v>0</v>
      </c>
      <c r="Q95" s="35">
        <f t="shared" si="87"/>
        <v>1328.32</v>
      </c>
      <c r="R95" s="34">
        <f t="shared" si="88"/>
        <v>0</v>
      </c>
      <c r="S95" s="34">
        <f t="shared" si="89"/>
        <v>313.64</v>
      </c>
      <c r="T95" s="35">
        <f t="shared" si="90"/>
        <v>124.84</v>
      </c>
      <c r="U95" s="34">
        <f t="shared" si="91"/>
        <v>11.76</v>
      </c>
      <c r="V95" s="35">
        <f t="shared" si="92"/>
        <v>127.2</v>
      </c>
      <c r="W95" s="35">
        <f t="shared" si="93"/>
        <v>0</v>
      </c>
      <c r="X95" s="34">
        <f t="shared" si="94"/>
        <v>577.44</v>
      </c>
      <c r="Y95" s="34">
        <f t="shared" si="95"/>
        <v>1905.76</v>
      </c>
      <c r="Z95" s="34"/>
      <c r="AA95" s="45" t="s">
        <v>55</v>
      </c>
      <c r="AB95" s="46">
        <f t="shared" ref="AB95:AH95" si="123">K95+R95</f>
        <v>47.05</v>
      </c>
      <c r="AC95" s="46">
        <f t="shared" si="123"/>
        <v>940.93</v>
      </c>
      <c r="AD95" s="46">
        <f t="shared" si="123"/>
        <v>624.18</v>
      </c>
      <c r="AE95" s="46">
        <f t="shared" si="123"/>
        <v>39.2</v>
      </c>
      <c r="AF95" s="46">
        <f t="shared" si="123"/>
        <v>254.4</v>
      </c>
      <c r="AG95" s="46">
        <f t="shared" si="123"/>
        <v>0</v>
      </c>
      <c r="AH95" s="46">
        <f t="shared" si="123"/>
        <v>1905.76</v>
      </c>
      <c r="AI95" s="45" t="s">
        <v>33</v>
      </c>
    </row>
    <row r="96" s="15" customFormat="1" ht="16" customHeight="1" spans="1:35">
      <c r="A96" s="33">
        <f t="shared" si="80"/>
        <v>93</v>
      </c>
      <c r="B96" s="34" t="s">
        <v>265</v>
      </c>
      <c r="C96" s="34" t="s">
        <v>312</v>
      </c>
      <c r="D96" s="38" t="s">
        <v>313</v>
      </c>
      <c r="E96" s="34">
        <v>3920.55</v>
      </c>
      <c r="F96" s="34">
        <v>3920.55</v>
      </c>
      <c r="G96" s="35">
        <v>6241.75</v>
      </c>
      <c r="H96" s="34">
        <v>3920.55</v>
      </c>
      <c r="I96" s="35">
        <v>2544</v>
      </c>
      <c r="J96" s="35"/>
      <c r="K96" s="34">
        <f t="shared" si="81"/>
        <v>47.05</v>
      </c>
      <c r="L96" s="34">
        <f t="shared" si="82"/>
        <v>627.29</v>
      </c>
      <c r="M96" s="35">
        <f t="shared" si="83"/>
        <v>499.34</v>
      </c>
      <c r="N96" s="34">
        <f t="shared" si="84"/>
        <v>27.44</v>
      </c>
      <c r="O96" s="35">
        <f t="shared" si="85"/>
        <v>127.2</v>
      </c>
      <c r="P96" s="35">
        <f t="shared" si="86"/>
        <v>0</v>
      </c>
      <c r="Q96" s="35">
        <f t="shared" si="87"/>
        <v>1328.32</v>
      </c>
      <c r="R96" s="34">
        <f t="shared" si="88"/>
        <v>0</v>
      </c>
      <c r="S96" s="34">
        <f t="shared" si="89"/>
        <v>313.64</v>
      </c>
      <c r="T96" s="35">
        <f t="shared" si="90"/>
        <v>124.84</v>
      </c>
      <c r="U96" s="34">
        <f t="shared" si="91"/>
        <v>11.76</v>
      </c>
      <c r="V96" s="35">
        <f t="shared" si="92"/>
        <v>127.2</v>
      </c>
      <c r="W96" s="35">
        <f t="shared" si="93"/>
        <v>0</v>
      </c>
      <c r="X96" s="34">
        <f t="shared" si="94"/>
        <v>577.44</v>
      </c>
      <c r="Y96" s="34">
        <f t="shared" si="95"/>
        <v>1905.76</v>
      </c>
      <c r="Z96" s="34"/>
      <c r="AA96" s="45" t="s">
        <v>58</v>
      </c>
      <c r="AB96" s="46">
        <f t="shared" ref="AB96:AH96" si="124">K96+R96</f>
        <v>47.05</v>
      </c>
      <c r="AC96" s="46">
        <f t="shared" si="124"/>
        <v>940.93</v>
      </c>
      <c r="AD96" s="46">
        <f t="shared" si="124"/>
        <v>624.18</v>
      </c>
      <c r="AE96" s="46">
        <f t="shared" si="124"/>
        <v>39.2</v>
      </c>
      <c r="AF96" s="46">
        <f t="shared" si="124"/>
        <v>254.4</v>
      </c>
      <c r="AG96" s="46">
        <f t="shared" si="124"/>
        <v>0</v>
      </c>
      <c r="AH96" s="46">
        <f t="shared" si="124"/>
        <v>1905.76</v>
      </c>
      <c r="AI96" s="45" t="s">
        <v>33</v>
      </c>
    </row>
    <row r="97" s="15" customFormat="1" ht="16" customHeight="1" spans="1:35">
      <c r="A97" s="33">
        <f t="shared" si="80"/>
        <v>94</v>
      </c>
      <c r="B97" s="34" t="s">
        <v>265</v>
      </c>
      <c r="C97" s="37" t="s">
        <v>314</v>
      </c>
      <c r="D97" s="38" t="s">
        <v>315</v>
      </c>
      <c r="E97" s="34">
        <v>3920.55</v>
      </c>
      <c r="F97" s="34">
        <v>3920.55</v>
      </c>
      <c r="G97" s="35">
        <v>6241.75</v>
      </c>
      <c r="H97" s="34">
        <v>3920.55</v>
      </c>
      <c r="I97" s="35">
        <v>2200</v>
      </c>
      <c r="J97" s="35"/>
      <c r="K97" s="34">
        <f t="shared" si="81"/>
        <v>47.05</v>
      </c>
      <c r="L97" s="34">
        <f t="shared" si="82"/>
        <v>627.29</v>
      </c>
      <c r="M97" s="35">
        <f t="shared" si="83"/>
        <v>499.34</v>
      </c>
      <c r="N97" s="34">
        <f t="shared" si="84"/>
        <v>27.44</v>
      </c>
      <c r="O97" s="35">
        <f t="shared" si="85"/>
        <v>110</v>
      </c>
      <c r="P97" s="35">
        <f t="shared" si="86"/>
        <v>0</v>
      </c>
      <c r="Q97" s="35">
        <f t="shared" si="87"/>
        <v>1311.12</v>
      </c>
      <c r="R97" s="34">
        <f t="shared" si="88"/>
        <v>0</v>
      </c>
      <c r="S97" s="34">
        <f t="shared" si="89"/>
        <v>313.64</v>
      </c>
      <c r="T97" s="35">
        <f t="shared" si="90"/>
        <v>124.84</v>
      </c>
      <c r="U97" s="34">
        <f t="shared" si="91"/>
        <v>11.76</v>
      </c>
      <c r="V97" s="35">
        <f t="shared" si="92"/>
        <v>110</v>
      </c>
      <c r="W97" s="35">
        <f t="shared" si="93"/>
        <v>0</v>
      </c>
      <c r="X97" s="34">
        <f t="shared" si="94"/>
        <v>560.24</v>
      </c>
      <c r="Y97" s="34">
        <f t="shared" si="95"/>
        <v>1871.36</v>
      </c>
      <c r="Z97" s="34"/>
      <c r="AA97" s="45" t="s">
        <v>58</v>
      </c>
      <c r="AB97" s="46">
        <f t="shared" ref="AB97:AH97" si="125">K97+R97</f>
        <v>47.05</v>
      </c>
      <c r="AC97" s="46">
        <f t="shared" si="125"/>
        <v>940.93</v>
      </c>
      <c r="AD97" s="46">
        <f t="shared" si="125"/>
        <v>624.18</v>
      </c>
      <c r="AE97" s="46">
        <f t="shared" si="125"/>
        <v>39.2</v>
      </c>
      <c r="AF97" s="46">
        <f t="shared" si="125"/>
        <v>220</v>
      </c>
      <c r="AG97" s="46">
        <f t="shared" si="125"/>
        <v>0</v>
      </c>
      <c r="AH97" s="46">
        <f t="shared" si="125"/>
        <v>1871.36</v>
      </c>
      <c r="AI97" s="45" t="s">
        <v>33</v>
      </c>
    </row>
    <row r="98" s="15" customFormat="1" ht="16" customHeight="1" spans="1:35">
      <c r="A98" s="33">
        <f t="shared" si="80"/>
        <v>95</v>
      </c>
      <c r="B98" s="34" t="s">
        <v>233</v>
      </c>
      <c r="C98" s="37" t="s">
        <v>316</v>
      </c>
      <c r="D98" s="38" t="s">
        <v>317</v>
      </c>
      <c r="E98" s="34">
        <v>3920.55</v>
      </c>
      <c r="F98" s="34">
        <v>3920.55</v>
      </c>
      <c r="G98" s="35">
        <v>6241.75</v>
      </c>
      <c r="H98" s="34">
        <v>3920.55</v>
      </c>
      <c r="I98" s="35">
        <v>2200</v>
      </c>
      <c r="J98" s="35"/>
      <c r="K98" s="34">
        <f t="shared" si="81"/>
        <v>47.05</v>
      </c>
      <c r="L98" s="34">
        <f t="shared" si="82"/>
        <v>627.29</v>
      </c>
      <c r="M98" s="35">
        <f t="shared" si="83"/>
        <v>499.34</v>
      </c>
      <c r="N98" s="34">
        <f t="shared" si="84"/>
        <v>27.44</v>
      </c>
      <c r="O98" s="35">
        <f t="shared" si="85"/>
        <v>110</v>
      </c>
      <c r="P98" s="35">
        <f t="shared" si="86"/>
        <v>0</v>
      </c>
      <c r="Q98" s="35">
        <f t="shared" si="87"/>
        <v>1311.12</v>
      </c>
      <c r="R98" s="34">
        <f t="shared" si="88"/>
        <v>0</v>
      </c>
      <c r="S98" s="34">
        <f t="shared" si="89"/>
        <v>313.64</v>
      </c>
      <c r="T98" s="35">
        <f t="shared" si="90"/>
        <v>124.84</v>
      </c>
      <c r="U98" s="34">
        <f t="shared" si="91"/>
        <v>11.76</v>
      </c>
      <c r="V98" s="35">
        <f t="shared" si="92"/>
        <v>110</v>
      </c>
      <c r="W98" s="35">
        <f t="shared" si="93"/>
        <v>0</v>
      </c>
      <c r="X98" s="34">
        <f t="shared" si="94"/>
        <v>560.24</v>
      </c>
      <c r="Y98" s="34">
        <f t="shared" si="95"/>
        <v>1871.36</v>
      </c>
      <c r="Z98" s="34"/>
      <c r="AA98" s="45" t="s">
        <v>59</v>
      </c>
      <c r="AB98" s="46">
        <f t="shared" ref="AB98:AH98" si="126">K98+R98</f>
        <v>47.05</v>
      </c>
      <c r="AC98" s="46">
        <f t="shared" si="126"/>
        <v>940.93</v>
      </c>
      <c r="AD98" s="46">
        <f t="shared" si="126"/>
        <v>624.18</v>
      </c>
      <c r="AE98" s="46">
        <f t="shared" si="126"/>
        <v>39.2</v>
      </c>
      <c r="AF98" s="46">
        <f t="shared" si="126"/>
        <v>220</v>
      </c>
      <c r="AG98" s="46">
        <f t="shared" si="126"/>
        <v>0</v>
      </c>
      <c r="AH98" s="46">
        <f t="shared" si="126"/>
        <v>1871.36</v>
      </c>
      <c r="AI98" s="45" t="s">
        <v>33</v>
      </c>
    </row>
    <row r="99" s="15" customFormat="1" ht="16" customHeight="1" spans="1:35">
      <c r="A99" s="33">
        <f t="shared" si="80"/>
        <v>96</v>
      </c>
      <c r="B99" s="34" t="s">
        <v>265</v>
      </c>
      <c r="C99" s="37" t="s">
        <v>318</v>
      </c>
      <c r="D99" s="38" t="s">
        <v>319</v>
      </c>
      <c r="E99" s="34">
        <v>3920.55</v>
      </c>
      <c r="F99" s="34">
        <v>3920.55</v>
      </c>
      <c r="G99" s="35">
        <v>6241.75</v>
      </c>
      <c r="H99" s="34">
        <v>3920.55</v>
      </c>
      <c r="I99" s="35">
        <v>2200</v>
      </c>
      <c r="J99" s="35"/>
      <c r="K99" s="34">
        <f t="shared" si="81"/>
        <v>47.05</v>
      </c>
      <c r="L99" s="34">
        <f t="shared" si="82"/>
        <v>627.29</v>
      </c>
      <c r="M99" s="35">
        <f t="shared" si="83"/>
        <v>499.34</v>
      </c>
      <c r="N99" s="34">
        <f t="shared" si="84"/>
        <v>27.44</v>
      </c>
      <c r="O99" s="35">
        <f t="shared" si="85"/>
        <v>110</v>
      </c>
      <c r="P99" s="35">
        <f t="shared" si="86"/>
        <v>0</v>
      </c>
      <c r="Q99" s="35">
        <f t="shared" si="87"/>
        <v>1311.12</v>
      </c>
      <c r="R99" s="34">
        <f t="shared" si="88"/>
        <v>0</v>
      </c>
      <c r="S99" s="34">
        <f t="shared" si="89"/>
        <v>313.64</v>
      </c>
      <c r="T99" s="35">
        <f t="shared" si="90"/>
        <v>124.84</v>
      </c>
      <c r="U99" s="34">
        <f t="shared" si="91"/>
        <v>11.76</v>
      </c>
      <c r="V99" s="35">
        <f t="shared" si="92"/>
        <v>110</v>
      </c>
      <c r="W99" s="35">
        <f t="shared" si="93"/>
        <v>0</v>
      </c>
      <c r="X99" s="34">
        <f t="shared" si="94"/>
        <v>560.24</v>
      </c>
      <c r="Y99" s="34">
        <f t="shared" si="95"/>
        <v>1871.36</v>
      </c>
      <c r="Z99" s="34"/>
      <c r="AA99" s="45" t="s">
        <v>58</v>
      </c>
      <c r="AB99" s="46">
        <f t="shared" ref="AB99:AH99" si="127">K99+R99</f>
        <v>47.05</v>
      </c>
      <c r="AC99" s="46">
        <f t="shared" si="127"/>
        <v>940.93</v>
      </c>
      <c r="AD99" s="46">
        <f t="shared" si="127"/>
        <v>624.18</v>
      </c>
      <c r="AE99" s="46">
        <f t="shared" si="127"/>
        <v>39.2</v>
      </c>
      <c r="AF99" s="46">
        <f t="shared" si="127"/>
        <v>220</v>
      </c>
      <c r="AG99" s="46">
        <f t="shared" si="127"/>
        <v>0</v>
      </c>
      <c r="AH99" s="46">
        <f t="shared" si="127"/>
        <v>1871.36</v>
      </c>
      <c r="AI99" s="45" t="s">
        <v>33</v>
      </c>
    </row>
    <row r="100" s="15" customFormat="1" ht="16" customHeight="1" spans="1:35">
      <c r="A100" s="33">
        <f t="shared" si="80"/>
        <v>97</v>
      </c>
      <c r="B100" s="34" t="s">
        <v>233</v>
      </c>
      <c r="C100" s="34" t="s">
        <v>320</v>
      </c>
      <c r="D100" s="36" t="s">
        <v>321</v>
      </c>
      <c r="E100" s="34">
        <v>3920.55</v>
      </c>
      <c r="F100" s="34">
        <v>3920.55</v>
      </c>
      <c r="G100" s="35">
        <v>6241.75</v>
      </c>
      <c r="H100" s="34">
        <v>3920.55</v>
      </c>
      <c r="I100" s="35">
        <v>2200</v>
      </c>
      <c r="J100" s="35"/>
      <c r="K100" s="34">
        <f t="shared" si="81"/>
        <v>47.05</v>
      </c>
      <c r="L100" s="34">
        <f t="shared" si="82"/>
        <v>627.29</v>
      </c>
      <c r="M100" s="35">
        <f t="shared" si="83"/>
        <v>499.34</v>
      </c>
      <c r="N100" s="34">
        <f t="shared" si="84"/>
        <v>27.44</v>
      </c>
      <c r="O100" s="35">
        <f t="shared" si="85"/>
        <v>110</v>
      </c>
      <c r="P100" s="35">
        <f t="shared" si="86"/>
        <v>0</v>
      </c>
      <c r="Q100" s="35">
        <f t="shared" si="87"/>
        <v>1311.12</v>
      </c>
      <c r="R100" s="34">
        <f t="shared" si="88"/>
        <v>0</v>
      </c>
      <c r="S100" s="34">
        <f t="shared" si="89"/>
        <v>313.64</v>
      </c>
      <c r="T100" s="35">
        <f t="shared" si="90"/>
        <v>124.84</v>
      </c>
      <c r="U100" s="34">
        <f t="shared" si="91"/>
        <v>11.76</v>
      </c>
      <c r="V100" s="35">
        <f t="shared" si="92"/>
        <v>110</v>
      </c>
      <c r="W100" s="35">
        <f t="shared" si="93"/>
        <v>0</v>
      </c>
      <c r="X100" s="34">
        <f t="shared" si="94"/>
        <v>560.24</v>
      </c>
      <c r="Y100" s="34">
        <f t="shared" si="95"/>
        <v>1871.36</v>
      </c>
      <c r="Z100" s="34"/>
      <c r="AA100" s="45" t="s">
        <v>55</v>
      </c>
      <c r="AB100" s="46">
        <f t="shared" ref="AB100:AH100" si="128">K100+R100</f>
        <v>47.05</v>
      </c>
      <c r="AC100" s="46">
        <f t="shared" si="128"/>
        <v>940.93</v>
      </c>
      <c r="AD100" s="46">
        <f t="shared" si="128"/>
        <v>624.18</v>
      </c>
      <c r="AE100" s="46">
        <f t="shared" si="128"/>
        <v>39.2</v>
      </c>
      <c r="AF100" s="46">
        <f t="shared" si="128"/>
        <v>220</v>
      </c>
      <c r="AG100" s="46">
        <f t="shared" si="128"/>
        <v>0</v>
      </c>
      <c r="AH100" s="46">
        <f t="shared" si="128"/>
        <v>1871.36</v>
      </c>
      <c r="AI100" s="45" t="s">
        <v>33</v>
      </c>
    </row>
    <row r="101" s="15" customFormat="1" ht="16" customHeight="1" spans="1:35">
      <c r="A101" s="33">
        <f t="shared" si="80"/>
        <v>98</v>
      </c>
      <c r="B101" s="34" t="s">
        <v>105</v>
      </c>
      <c r="C101" s="34" t="s">
        <v>322</v>
      </c>
      <c r="D101" s="36" t="s">
        <v>323</v>
      </c>
      <c r="E101" s="34">
        <v>3920.55</v>
      </c>
      <c r="F101" s="34">
        <v>3920.55</v>
      </c>
      <c r="G101" s="35">
        <v>6241.75</v>
      </c>
      <c r="H101" s="34">
        <v>3920.55</v>
      </c>
      <c r="I101" s="35">
        <v>2200</v>
      </c>
      <c r="J101" s="35"/>
      <c r="K101" s="34">
        <f t="shared" si="81"/>
        <v>47.05</v>
      </c>
      <c r="L101" s="34">
        <f t="shared" si="82"/>
        <v>627.29</v>
      </c>
      <c r="M101" s="35">
        <f t="shared" si="83"/>
        <v>499.34</v>
      </c>
      <c r="N101" s="34">
        <f t="shared" si="84"/>
        <v>27.44</v>
      </c>
      <c r="O101" s="35">
        <f t="shared" si="85"/>
        <v>110</v>
      </c>
      <c r="P101" s="35">
        <f t="shared" si="86"/>
        <v>0</v>
      </c>
      <c r="Q101" s="35">
        <f t="shared" si="87"/>
        <v>1311.12</v>
      </c>
      <c r="R101" s="34">
        <f t="shared" si="88"/>
        <v>0</v>
      </c>
      <c r="S101" s="34">
        <f t="shared" si="89"/>
        <v>313.64</v>
      </c>
      <c r="T101" s="35">
        <f t="shared" si="90"/>
        <v>124.84</v>
      </c>
      <c r="U101" s="34">
        <f t="shared" si="91"/>
        <v>11.76</v>
      </c>
      <c r="V101" s="35">
        <f t="shared" si="92"/>
        <v>110</v>
      </c>
      <c r="W101" s="35">
        <f t="shared" si="93"/>
        <v>0</v>
      </c>
      <c r="X101" s="34">
        <f t="shared" si="94"/>
        <v>560.24</v>
      </c>
      <c r="Y101" s="34">
        <f t="shared" si="95"/>
        <v>1871.36</v>
      </c>
      <c r="Z101" s="34"/>
      <c r="AA101" s="45" t="s">
        <v>57</v>
      </c>
      <c r="AB101" s="46">
        <f t="shared" ref="AB101:AH101" si="129">K101+R101</f>
        <v>47.05</v>
      </c>
      <c r="AC101" s="46">
        <f t="shared" si="129"/>
        <v>940.93</v>
      </c>
      <c r="AD101" s="46">
        <f t="shared" si="129"/>
        <v>624.18</v>
      </c>
      <c r="AE101" s="46">
        <f t="shared" si="129"/>
        <v>39.2</v>
      </c>
      <c r="AF101" s="46">
        <f t="shared" si="129"/>
        <v>220</v>
      </c>
      <c r="AG101" s="46">
        <f t="shared" si="129"/>
        <v>0</v>
      </c>
      <c r="AH101" s="46">
        <f t="shared" si="129"/>
        <v>1871.36</v>
      </c>
      <c r="AI101" s="45" t="s">
        <v>33</v>
      </c>
    </row>
    <row r="102" s="15" customFormat="1" ht="16" customHeight="1" spans="1:35">
      <c r="A102" s="33">
        <f t="shared" si="80"/>
        <v>99</v>
      </c>
      <c r="B102" s="34" t="s">
        <v>105</v>
      </c>
      <c r="C102" s="34" t="s">
        <v>324</v>
      </c>
      <c r="D102" s="36" t="s">
        <v>325</v>
      </c>
      <c r="E102" s="34">
        <v>3920.55</v>
      </c>
      <c r="F102" s="34">
        <v>3920.55</v>
      </c>
      <c r="G102" s="35">
        <v>6241.75</v>
      </c>
      <c r="H102" s="34">
        <v>3920.55</v>
      </c>
      <c r="I102" s="35">
        <v>2200</v>
      </c>
      <c r="J102" s="35"/>
      <c r="K102" s="34">
        <f t="shared" si="81"/>
        <v>47.05</v>
      </c>
      <c r="L102" s="34">
        <f t="shared" si="82"/>
        <v>627.29</v>
      </c>
      <c r="M102" s="35">
        <f t="shared" si="83"/>
        <v>499.34</v>
      </c>
      <c r="N102" s="34">
        <f t="shared" si="84"/>
        <v>27.44</v>
      </c>
      <c r="O102" s="35">
        <f t="shared" si="85"/>
        <v>110</v>
      </c>
      <c r="P102" s="35">
        <f t="shared" si="86"/>
        <v>0</v>
      </c>
      <c r="Q102" s="35">
        <f t="shared" si="87"/>
        <v>1311.12</v>
      </c>
      <c r="R102" s="34">
        <f t="shared" si="88"/>
        <v>0</v>
      </c>
      <c r="S102" s="34">
        <f t="shared" si="89"/>
        <v>313.64</v>
      </c>
      <c r="T102" s="35">
        <f t="shared" si="90"/>
        <v>124.84</v>
      </c>
      <c r="U102" s="34">
        <f t="shared" si="91"/>
        <v>11.76</v>
      </c>
      <c r="V102" s="35">
        <f t="shared" si="92"/>
        <v>110</v>
      </c>
      <c r="W102" s="35">
        <f t="shared" si="93"/>
        <v>0</v>
      </c>
      <c r="X102" s="34">
        <f t="shared" si="94"/>
        <v>560.24</v>
      </c>
      <c r="Y102" s="34">
        <f t="shared" si="95"/>
        <v>1871.36</v>
      </c>
      <c r="Z102" s="34"/>
      <c r="AA102" s="45" t="s">
        <v>57</v>
      </c>
      <c r="AB102" s="46">
        <f t="shared" ref="AB102:AH102" si="130">K102+R102</f>
        <v>47.05</v>
      </c>
      <c r="AC102" s="46">
        <f t="shared" si="130"/>
        <v>940.93</v>
      </c>
      <c r="AD102" s="46">
        <f t="shared" si="130"/>
        <v>624.18</v>
      </c>
      <c r="AE102" s="46">
        <f t="shared" si="130"/>
        <v>39.2</v>
      </c>
      <c r="AF102" s="46">
        <f t="shared" si="130"/>
        <v>220</v>
      </c>
      <c r="AG102" s="46">
        <f t="shared" si="130"/>
        <v>0</v>
      </c>
      <c r="AH102" s="46">
        <f t="shared" si="130"/>
        <v>1871.36</v>
      </c>
      <c r="AI102" s="45" t="s">
        <v>33</v>
      </c>
    </row>
    <row r="103" s="15" customFormat="1" ht="16" customHeight="1" spans="1:35">
      <c r="A103" s="33">
        <f t="shared" si="80"/>
        <v>100</v>
      </c>
      <c r="B103" s="34" t="s">
        <v>105</v>
      </c>
      <c r="C103" s="34" t="s">
        <v>326</v>
      </c>
      <c r="D103" s="36" t="s">
        <v>327</v>
      </c>
      <c r="E103" s="34">
        <v>3920.55</v>
      </c>
      <c r="F103" s="34">
        <v>3920.55</v>
      </c>
      <c r="G103" s="35">
        <v>6241.75</v>
      </c>
      <c r="H103" s="34">
        <v>3920.55</v>
      </c>
      <c r="I103" s="35">
        <v>2200</v>
      </c>
      <c r="J103" s="35"/>
      <c r="K103" s="34">
        <f t="shared" si="81"/>
        <v>47.05</v>
      </c>
      <c r="L103" s="34">
        <f t="shared" si="82"/>
        <v>627.29</v>
      </c>
      <c r="M103" s="35">
        <f t="shared" si="83"/>
        <v>499.34</v>
      </c>
      <c r="N103" s="34">
        <f t="shared" si="84"/>
        <v>27.44</v>
      </c>
      <c r="O103" s="35">
        <f t="shared" si="85"/>
        <v>110</v>
      </c>
      <c r="P103" s="35">
        <f t="shared" si="86"/>
        <v>0</v>
      </c>
      <c r="Q103" s="35">
        <f t="shared" si="87"/>
        <v>1311.12</v>
      </c>
      <c r="R103" s="34">
        <f t="shared" si="88"/>
        <v>0</v>
      </c>
      <c r="S103" s="34">
        <f t="shared" si="89"/>
        <v>313.64</v>
      </c>
      <c r="T103" s="35">
        <f t="shared" si="90"/>
        <v>124.84</v>
      </c>
      <c r="U103" s="34">
        <f t="shared" si="91"/>
        <v>11.76</v>
      </c>
      <c r="V103" s="35">
        <f t="shared" si="92"/>
        <v>110</v>
      </c>
      <c r="W103" s="35">
        <f t="shared" si="93"/>
        <v>0</v>
      </c>
      <c r="X103" s="34">
        <f t="shared" si="94"/>
        <v>560.24</v>
      </c>
      <c r="Y103" s="34">
        <f t="shared" si="95"/>
        <v>1871.36</v>
      </c>
      <c r="Z103" s="34"/>
      <c r="AA103" s="45" t="s">
        <v>57</v>
      </c>
      <c r="AB103" s="46">
        <f t="shared" ref="AB103:AH103" si="131">K103+R103</f>
        <v>47.05</v>
      </c>
      <c r="AC103" s="46">
        <f t="shared" si="131"/>
        <v>940.93</v>
      </c>
      <c r="AD103" s="46">
        <f t="shared" si="131"/>
        <v>624.18</v>
      </c>
      <c r="AE103" s="46">
        <f t="shared" si="131"/>
        <v>39.2</v>
      </c>
      <c r="AF103" s="46">
        <f t="shared" si="131"/>
        <v>220</v>
      </c>
      <c r="AG103" s="46">
        <f t="shared" si="131"/>
        <v>0</v>
      </c>
      <c r="AH103" s="46">
        <f t="shared" si="131"/>
        <v>1871.36</v>
      </c>
      <c r="AI103" s="45" t="s">
        <v>33</v>
      </c>
    </row>
    <row r="104" s="15" customFormat="1" ht="16" customHeight="1" spans="1:35">
      <c r="A104" s="33">
        <f t="shared" si="80"/>
        <v>101</v>
      </c>
      <c r="B104" s="34" t="s">
        <v>105</v>
      </c>
      <c r="C104" s="34" t="s">
        <v>328</v>
      </c>
      <c r="D104" s="36" t="s">
        <v>329</v>
      </c>
      <c r="E104" s="34">
        <v>3920.55</v>
      </c>
      <c r="F104" s="34">
        <v>3920.55</v>
      </c>
      <c r="G104" s="35">
        <v>6241.75</v>
      </c>
      <c r="H104" s="34">
        <v>3920.55</v>
      </c>
      <c r="I104" s="35">
        <v>2200</v>
      </c>
      <c r="J104" s="35"/>
      <c r="K104" s="34">
        <f t="shared" si="81"/>
        <v>47.05</v>
      </c>
      <c r="L104" s="34">
        <f t="shared" si="82"/>
        <v>627.29</v>
      </c>
      <c r="M104" s="35">
        <f t="shared" si="83"/>
        <v>499.34</v>
      </c>
      <c r="N104" s="34">
        <f t="shared" si="84"/>
        <v>27.44</v>
      </c>
      <c r="O104" s="35">
        <f t="shared" si="85"/>
        <v>110</v>
      </c>
      <c r="P104" s="35">
        <f t="shared" si="86"/>
        <v>0</v>
      </c>
      <c r="Q104" s="35">
        <f t="shared" si="87"/>
        <v>1311.12</v>
      </c>
      <c r="R104" s="34">
        <f t="shared" si="88"/>
        <v>0</v>
      </c>
      <c r="S104" s="34">
        <f t="shared" si="89"/>
        <v>313.64</v>
      </c>
      <c r="T104" s="35">
        <f t="shared" si="90"/>
        <v>124.84</v>
      </c>
      <c r="U104" s="34">
        <f t="shared" si="91"/>
        <v>11.76</v>
      </c>
      <c r="V104" s="35">
        <f t="shared" si="92"/>
        <v>110</v>
      </c>
      <c r="W104" s="35">
        <f t="shared" si="93"/>
        <v>0</v>
      </c>
      <c r="X104" s="34">
        <f t="shared" si="94"/>
        <v>560.24</v>
      </c>
      <c r="Y104" s="34">
        <f t="shared" si="95"/>
        <v>1871.36</v>
      </c>
      <c r="Z104" s="34"/>
      <c r="AA104" s="45" t="s">
        <v>54</v>
      </c>
      <c r="AB104" s="46">
        <f t="shared" ref="AB104:AH104" si="132">K104+R104</f>
        <v>47.05</v>
      </c>
      <c r="AC104" s="46">
        <f t="shared" si="132"/>
        <v>940.93</v>
      </c>
      <c r="AD104" s="46">
        <f t="shared" si="132"/>
        <v>624.18</v>
      </c>
      <c r="AE104" s="46">
        <f t="shared" si="132"/>
        <v>39.2</v>
      </c>
      <c r="AF104" s="46">
        <f t="shared" si="132"/>
        <v>220</v>
      </c>
      <c r="AG104" s="46">
        <f t="shared" si="132"/>
        <v>0</v>
      </c>
      <c r="AH104" s="46">
        <f t="shared" si="132"/>
        <v>1871.36</v>
      </c>
      <c r="AI104" s="45" t="s">
        <v>33</v>
      </c>
    </row>
    <row r="105" s="15" customFormat="1" ht="16" customHeight="1" spans="1:35">
      <c r="A105" s="33">
        <f t="shared" si="80"/>
        <v>102</v>
      </c>
      <c r="B105" s="34" t="s">
        <v>105</v>
      </c>
      <c r="C105" s="34" t="s">
        <v>330</v>
      </c>
      <c r="D105" s="36" t="s">
        <v>331</v>
      </c>
      <c r="E105" s="34">
        <v>3920.55</v>
      </c>
      <c r="F105" s="34">
        <v>3920.55</v>
      </c>
      <c r="G105" s="35">
        <v>6241.75</v>
      </c>
      <c r="H105" s="34">
        <v>3920.55</v>
      </c>
      <c r="I105" s="35">
        <v>2200</v>
      </c>
      <c r="J105" s="35"/>
      <c r="K105" s="34">
        <f t="shared" si="81"/>
        <v>47.05</v>
      </c>
      <c r="L105" s="34">
        <f t="shared" si="82"/>
        <v>627.29</v>
      </c>
      <c r="M105" s="35">
        <f t="shared" si="83"/>
        <v>499.34</v>
      </c>
      <c r="N105" s="34">
        <f t="shared" si="84"/>
        <v>27.44</v>
      </c>
      <c r="O105" s="35">
        <f t="shared" si="85"/>
        <v>110</v>
      </c>
      <c r="P105" s="35">
        <f t="shared" si="86"/>
        <v>0</v>
      </c>
      <c r="Q105" s="35">
        <f t="shared" si="87"/>
        <v>1311.12</v>
      </c>
      <c r="R105" s="34">
        <f t="shared" si="88"/>
        <v>0</v>
      </c>
      <c r="S105" s="34">
        <f t="shared" si="89"/>
        <v>313.64</v>
      </c>
      <c r="T105" s="35">
        <f t="shared" si="90"/>
        <v>124.84</v>
      </c>
      <c r="U105" s="34">
        <f t="shared" si="91"/>
        <v>11.76</v>
      </c>
      <c r="V105" s="35">
        <f t="shared" si="92"/>
        <v>110</v>
      </c>
      <c r="W105" s="35">
        <f t="shared" si="93"/>
        <v>0</v>
      </c>
      <c r="X105" s="34">
        <f t="shared" si="94"/>
        <v>560.24</v>
      </c>
      <c r="Y105" s="34">
        <f t="shared" si="95"/>
        <v>1871.36</v>
      </c>
      <c r="Z105" s="34"/>
      <c r="AA105" s="45" t="s">
        <v>57</v>
      </c>
      <c r="AB105" s="46">
        <f t="shared" ref="AB105:AH105" si="133">K105+R105</f>
        <v>47.05</v>
      </c>
      <c r="AC105" s="46">
        <f t="shared" si="133"/>
        <v>940.93</v>
      </c>
      <c r="AD105" s="46">
        <f t="shared" si="133"/>
        <v>624.18</v>
      </c>
      <c r="AE105" s="46">
        <f t="shared" si="133"/>
        <v>39.2</v>
      </c>
      <c r="AF105" s="46">
        <f t="shared" si="133"/>
        <v>220</v>
      </c>
      <c r="AG105" s="46">
        <f t="shared" si="133"/>
        <v>0</v>
      </c>
      <c r="AH105" s="46">
        <f t="shared" si="133"/>
        <v>1871.36</v>
      </c>
      <c r="AI105" s="45" t="s">
        <v>33</v>
      </c>
    </row>
    <row r="106" s="15" customFormat="1" ht="16" customHeight="1" spans="1:35">
      <c r="A106" s="33">
        <f t="shared" si="80"/>
        <v>103</v>
      </c>
      <c r="B106" s="34" t="s">
        <v>105</v>
      </c>
      <c r="C106" s="34" t="s">
        <v>332</v>
      </c>
      <c r="D106" s="36" t="s">
        <v>333</v>
      </c>
      <c r="E106" s="34">
        <v>3920.55</v>
      </c>
      <c r="F106" s="34">
        <v>3920.55</v>
      </c>
      <c r="G106" s="35">
        <v>6241.75</v>
      </c>
      <c r="H106" s="34">
        <v>3920.55</v>
      </c>
      <c r="I106" s="35">
        <v>2200</v>
      </c>
      <c r="J106" s="35"/>
      <c r="K106" s="34">
        <f t="shared" si="81"/>
        <v>47.05</v>
      </c>
      <c r="L106" s="34">
        <f t="shared" si="82"/>
        <v>627.29</v>
      </c>
      <c r="M106" s="35">
        <f t="shared" si="83"/>
        <v>499.34</v>
      </c>
      <c r="N106" s="34">
        <f t="shared" si="84"/>
        <v>27.44</v>
      </c>
      <c r="O106" s="35">
        <f t="shared" si="85"/>
        <v>110</v>
      </c>
      <c r="P106" s="35">
        <f t="shared" si="86"/>
        <v>0</v>
      </c>
      <c r="Q106" s="35">
        <f t="shared" si="87"/>
        <v>1311.12</v>
      </c>
      <c r="R106" s="34">
        <f t="shared" si="88"/>
        <v>0</v>
      </c>
      <c r="S106" s="34">
        <f t="shared" si="89"/>
        <v>313.64</v>
      </c>
      <c r="T106" s="35">
        <f t="shared" si="90"/>
        <v>124.84</v>
      </c>
      <c r="U106" s="34">
        <f t="shared" si="91"/>
        <v>11.76</v>
      </c>
      <c r="V106" s="35">
        <f t="shared" si="92"/>
        <v>110</v>
      </c>
      <c r="W106" s="35">
        <f t="shared" si="93"/>
        <v>0</v>
      </c>
      <c r="X106" s="34">
        <f t="shared" si="94"/>
        <v>560.24</v>
      </c>
      <c r="Y106" s="34">
        <f t="shared" si="95"/>
        <v>1871.36</v>
      </c>
      <c r="Z106" s="34"/>
      <c r="AA106" s="45" t="s">
        <v>57</v>
      </c>
      <c r="AB106" s="46">
        <f t="shared" ref="AB106:AH106" si="134">K106+R106</f>
        <v>47.05</v>
      </c>
      <c r="AC106" s="46">
        <f t="shared" si="134"/>
        <v>940.93</v>
      </c>
      <c r="AD106" s="46">
        <f t="shared" si="134"/>
        <v>624.18</v>
      </c>
      <c r="AE106" s="46">
        <f t="shared" si="134"/>
        <v>39.2</v>
      </c>
      <c r="AF106" s="46">
        <f t="shared" si="134"/>
        <v>220</v>
      </c>
      <c r="AG106" s="46">
        <f t="shared" si="134"/>
        <v>0</v>
      </c>
      <c r="AH106" s="46">
        <f t="shared" si="134"/>
        <v>1871.36</v>
      </c>
      <c r="AI106" s="45" t="s">
        <v>33</v>
      </c>
    </row>
    <row r="107" s="15" customFormat="1" ht="16" customHeight="1" spans="1:35">
      <c r="A107" s="33">
        <f t="shared" si="80"/>
        <v>104</v>
      </c>
      <c r="B107" s="34" t="s">
        <v>105</v>
      </c>
      <c r="C107" s="34" t="s">
        <v>334</v>
      </c>
      <c r="D107" s="36" t="s">
        <v>335</v>
      </c>
      <c r="E107" s="34">
        <v>3920.55</v>
      </c>
      <c r="F107" s="34">
        <v>3920.55</v>
      </c>
      <c r="G107" s="35">
        <v>6241.75</v>
      </c>
      <c r="H107" s="34">
        <v>3920.55</v>
      </c>
      <c r="I107" s="35">
        <v>2200</v>
      </c>
      <c r="J107" s="35"/>
      <c r="K107" s="34">
        <f t="shared" si="81"/>
        <v>47.05</v>
      </c>
      <c r="L107" s="34">
        <f t="shared" si="82"/>
        <v>627.29</v>
      </c>
      <c r="M107" s="35">
        <f t="shared" si="83"/>
        <v>499.34</v>
      </c>
      <c r="N107" s="34">
        <f t="shared" si="84"/>
        <v>27.44</v>
      </c>
      <c r="O107" s="35">
        <f t="shared" si="85"/>
        <v>110</v>
      </c>
      <c r="P107" s="35">
        <f t="shared" si="86"/>
        <v>0</v>
      </c>
      <c r="Q107" s="35">
        <f t="shared" si="87"/>
        <v>1311.12</v>
      </c>
      <c r="R107" s="34">
        <f t="shared" si="88"/>
        <v>0</v>
      </c>
      <c r="S107" s="34">
        <f t="shared" si="89"/>
        <v>313.64</v>
      </c>
      <c r="T107" s="35">
        <f t="shared" si="90"/>
        <v>124.84</v>
      </c>
      <c r="U107" s="34">
        <f t="shared" si="91"/>
        <v>11.76</v>
      </c>
      <c r="V107" s="35">
        <f t="shared" si="92"/>
        <v>110</v>
      </c>
      <c r="W107" s="35">
        <f t="shared" si="93"/>
        <v>0</v>
      </c>
      <c r="X107" s="34">
        <f t="shared" si="94"/>
        <v>560.24</v>
      </c>
      <c r="Y107" s="34">
        <f t="shared" si="95"/>
        <v>1871.36</v>
      </c>
      <c r="Z107" s="34"/>
      <c r="AA107" s="45" t="s">
        <v>57</v>
      </c>
      <c r="AB107" s="46">
        <f t="shared" ref="AB107:AH107" si="135">K107+R107</f>
        <v>47.05</v>
      </c>
      <c r="AC107" s="46">
        <f t="shared" si="135"/>
        <v>940.93</v>
      </c>
      <c r="AD107" s="46">
        <f t="shared" si="135"/>
        <v>624.18</v>
      </c>
      <c r="AE107" s="46">
        <f t="shared" si="135"/>
        <v>39.2</v>
      </c>
      <c r="AF107" s="46">
        <f t="shared" si="135"/>
        <v>220</v>
      </c>
      <c r="AG107" s="46">
        <f t="shared" si="135"/>
        <v>0</v>
      </c>
      <c r="AH107" s="46">
        <f t="shared" si="135"/>
        <v>1871.36</v>
      </c>
      <c r="AI107" s="45" t="s">
        <v>33</v>
      </c>
    </row>
    <row r="108" s="15" customFormat="1" ht="16" customHeight="1" spans="1:35">
      <c r="A108" s="33">
        <f t="shared" si="80"/>
        <v>105</v>
      </c>
      <c r="B108" s="34" t="s">
        <v>256</v>
      </c>
      <c r="C108" s="34" t="s">
        <v>336</v>
      </c>
      <c r="D108" s="36" t="s">
        <v>337</v>
      </c>
      <c r="E108" s="34">
        <v>3920.55</v>
      </c>
      <c r="F108" s="34">
        <v>3920.55</v>
      </c>
      <c r="G108" s="35">
        <v>6241.75</v>
      </c>
      <c r="H108" s="34">
        <v>3920.55</v>
      </c>
      <c r="I108" s="35">
        <v>2200</v>
      </c>
      <c r="J108" s="35"/>
      <c r="K108" s="34">
        <f t="shared" si="81"/>
        <v>47.05</v>
      </c>
      <c r="L108" s="34">
        <f t="shared" si="82"/>
        <v>627.29</v>
      </c>
      <c r="M108" s="35">
        <f t="shared" si="83"/>
        <v>499.34</v>
      </c>
      <c r="N108" s="34">
        <f t="shared" si="84"/>
        <v>27.44</v>
      </c>
      <c r="O108" s="35">
        <f t="shared" si="85"/>
        <v>110</v>
      </c>
      <c r="P108" s="35">
        <f t="shared" si="86"/>
        <v>0</v>
      </c>
      <c r="Q108" s="35">
        <f t="shared" si="87"/>
        <v>1311.12</v>
      </c>
      <c r="R108" s="34">
        <f t="shared" si="88"/>
        <v>0</v>
      </c>
      <c r="S108" s="34">
        <f t="shared" si="89"/>
        <v>313.64</v>
      </c>
      <c r="T108" s="35">
        <f t="shared" si="90"/>
        <v>124.84</v>
      </c>
      <c r="U108" s="34">
        <f t="shared" si="91"/>
        <v>11.76</v>
      </c>
      <c r="V108" s="35">
        <f t="shared" si="92"/>
        <v>110</v>
      </c>
      <c r="W108" s="35">
        <f t="shared" si="93"/>
        <v>0</v>
      </c>
      <c r="X108" s="34">
        <f t="shared" si="94"/>
        <v>560.24</v>
      </c>
      <c r="Y108" s="34">
        <f t="shared" si="95"/>
        <v>1871.36</v>
      </c>
      <c r="Z108" s="34"/>
      <c r="AA108" s="45" t="s">
        <v>56</v>
      </c>
      <c r="AB108" s="46">
        <f t="shared" ref="AB108:AH108" si="136">K108+R108</f>
        <v>47.05</v>
      </c>
      <c r="AC108" s="46">
        <f t="shared" si="136"/>
        <v>940.93</v>
      </c>
      <c r="AD108" s="46">
        <f t="shared" si="136"/>
        <v>624.18</v>
      </c>
      <c r="AE108" s="46">
        <f t="shared" si="136"/>
        <v>39.2</v>
      </c>
      <c r="AF108" s="46">
        <f t="shared" si="136"/>
        <v>220</v>
      </c>
      <c r="AG108" s="46">
        <f t="shared" si="136"/>
        <v>0</v>
      </c>
      <c r="AH108" s="46">
        <f t="shared" si="136"/>
        <v>1871.36</v>
      </c>
      <c r="AI108" s="45" t="s">
        <v>33</v>
      </c>
    </row>
    <row r="109" s="15" customFormat="1" ht="16" customHeight="1" spans="1:35">
      <c r="A109" s="33">
        <f t="shared" si="80"/>
        <v>106</v>
      </c>
      <c r="B109" s="34" t="s">
        <v>256</v>
      </c>
      <c r="C109" s="34" t="s">
        <v>338</v>
      </c>
      <c r="D109" s="36" t="s">
        <v>339</v>
      </c>
      <c r="E109" s="34">
        <v>3920.55</v>
      </c>
      <c r="F109" s="34">
        <v>3920.55</v>
      </c>
      <c r="G109" s="35">
        <v>6241.75</v>
      </c>
      <c r="H109" s="34">
        <v>3920.55</v>
      </c>
      <c r="I109" s="35">
        <v>2200</v>
      </c>
      <c r="J109" s="35"/>
      <c r="K109" s="34">
        <f t="shared" si="81"/>
        <v>47.05</v>
      </c>
      <c r="L109" s="34">
        <f t="shared" si="82"/>
        <v>627.29</v>
      </c>
      <c r="M109" s="35">
        <f t="shared" si="83"/>
        <v>499.34</v>
      </c>
      <c r="N109" s="34">
        <f t="shared" si="84"/>
        <v>27.44</v>
      </c>
      <c r="O109" s="35">
        <f t="shared" si="85"/>
        <v>110</v>
      </c>
      <c r="P109" s="35">
        <f t="shared" si="86"/>
        <v>0</v>
      </c>
      <c r="Q109" s="35">
        <f t="shared" si="87"/>
        <v>1311.12</v>
      </c>
      <c r="R109" s="34">
        <f t="shared" si="88"/>
        <v>0</v>
      </c>
      <c r="S109" s="34">
        <f t="shared" si="89"/>
        <v>313.64</v>
      </c>
      <c r="T109" s="35">
        <f t="shared" si="90"/>
        <v>124.84</v>
      </c>
      <c r="U109" s="34">
        <f t="shared" si="91"/>
        <v>11.76</v>
      </c>
      <c r="V109" s="35">
        <f t="shared" si="92"/>
        <v>110</v>
      </c>
      <c r="W109" s="35">
        <f t="shared" si="93"/>
        <v>0</v>
      </c>
      <c r="X109" s="34">
        <f t="shared" si="94"/>
        <v>560.24</v>
      </c>
      <c r="Y109" s="34">
        <f t="shared" si="95"/>
        <v>1871.36</v>
      </c>
      <c r="Z109" s="34"/>
      <c r="AA109" s="45" t="s">
        <v>56</v>
      </c>
      <c r="AB109" s="46">
        <f t="shared" ref="AB109:AH109" si="137">K109+R109</f>
        <v>47.05</v>
      </c>
      <c r="AC109" s="46">
        <f t="shared" si="137"/>
        <v>940.93</v>
      </c>
      <c r="AD109" s="46">
        <f t="shared" si="137"/>
        <v>624.18</v>
      </c>
      <c r="AE109" s="46">
        <f t="shared" si="137"/>
        <v>39.2</v>
      </c>
      <c r="AF109" s="46">
        <f t="shared" si="137"/>
        <v>220</v>
      </c>
      <c r="AG109" s="46">
        <f t="shared" si="137"/>
        <v>0</v>
      </c>
      <c r="AH109" s="46">
        <f t="shared" si="137"/>
        <v>1871.36</v>
      </c>
      <c r="AI109" s="45" t="s">
        <v>33</v>
      </c>
    </row>
    <row r="110" s="15" customFormat="1" ht="16" customHeight="1" spans="1:35">
      <c r="A110" s="33">
        <f t="shared" si="80"/>
        <v>107</v>
      </c>
      <c r="B110" s="34" t="s">
        <v>256</v>
      </c>
      <c r="C110" s="34" t="s">
        <v>340</v>
      </c>
      <c r="D110" s="36" t="s">
        <v>341</v>
      </c>
      <c r="E110" s="34">
        <v>3920.55</v>
      </c>
      <c r="F110" s="34">
        <v>3920.55</v>
      </c>
      <c r="G110" s="35">
        <v>6241.75</v>
      </c>
      <c r="H110" s="34">
        <v>3920.55</v>
      </c>
      <c r="I110" s="35">
        <v>2200</v>
      </c>
      <c r="J110" s="35"/>
      <c r="K110" s="34">
        <f t="shared" si="81"/>
        <v>47.05</v>
      </c>
      <c r="L110" s="34">
        <f t="shared" si="82"/>
        <v>627.29</v>
      </c>
      <c r="M110" s="35">
        <f t="shared" si="83"/>
        <v>499.34</v>
      </c>
      <c r="N110" s="34">
        <f t="shared" si="84"/>
        <v>27.44</v>
      </c>
      <c r="O110" s="35">
        <f t="shared" si="85"/>
        <v>110</v>
      </c>
      <c r="P110" s="35">
        <f t="shared" si="86"/>
        <v>0</v>
      </c>
      <c r="Q110" s="35">
        <f t="shared" si="87"/>
        <v>1311.12</v>
      </c>
      <c r="R110" s="34">
        <f t="shared" si="88"/>
        <v>0</v>
      </c>
      <c r="S110" s="34">
        <f t="shared" si="89"/>
        <v>313.64</v>
      </c>
      <c r="T110" s="35">
        <f t="shared" si="90"/>
        <v>124.84</v>
      </c>
      <c r="U110" s="34">
        <f t="shared" si="91"/>
        <v>11.76</v>
      </c>
      <c r="V110" s="35">
        <f t="shared" si="92"/>
        <v>110</v>
      </c>
      <c r="W110" s="35">
        <f t="shared" si="93"/>
        <v>0</v>
      </c>
      <c r="X110" s="34">
        <f t="shared" si="94"/>
        <v>560.24</v>
      </c>
      <c r="Y110" s="34">
        <f t="shared" si="95"/>
        <v>1871.36</v>
      </c>
      <c r="Z110" s="34"/>
      <c r="AA110" s="45" t="s">
        <v>56</v>
      </c>
      <c r="AB110" s="46">
        <f t="shared" ref="AB110:AH110" si="138">K110+R110</f>
        <v>47.05</v>
      </c>
      <c r="AC110" s="46">
        <f t="shared" si="138"/>
        <v>940.93</v>
      </c>
      <c r="AD110" s="46">
        <f t="shared" si="138"/>
        <v>624.18</v>
      </c>
      <c r="AE110" s="46">
        <f t="shared" si="138"/>
        <v>39.2</v>
      </c>
      <c r="AF110" s="46">
        <f t="shared" si="138"/>
        <v>220</v>
      </c>
      <c r="AG110" s="46">
        <f t="shared" si="138"/>
        <v>0</v>
      </c>
      <c r="AH110" s="46">
        <f t="shared" si="138"/>
        <v>1871.36</v>
      </c>
      <c r="AI110" s="45" t="s">
        <v>33</v>
      </c>
    </row>
    <row r="111" s="15" customFormat="1" ht="16" customHeight="1" spans="1:35">
      <c r="A111" s="33">
        <f t="shared" si="80"/>
        <v>108</v>
      </c>
      <c r="B111" s="34" t="s">
        <v>342</v>
      </c>
      <c r="C111" s="34" t="s">
        <v>343</v>
      </c>
      <c r="D111" s="36" t="s">
        <v>344</v>
      </c>
      <c r="E111" s="34">
        <v>3920.55</v>
      </c>
      <c r="F111" s="34">
        <v>3920.55</v>
      </c>
      <c r="G111" s="35">
        <v>6241.75</v>
      </c>
      <c r="H111" s="34">
        <v>3920.55</v>
      </c>
      <c r="I111" s="35">
        <v>2200</v>
      </c>
      <c r="J111" s="35"/>
      <c r="K111" s="34">
        <f t="shared" si="81"/>
        <v>47.05</v>
      </c>
      <c r="L111" s="34">
        <f t="shared" si="82"/>
        <v>627.29</v>
      </c>
      <c r="M111" s="35">
        <f t="shared" si="83"/>
        <v>499.34</v>
      </c>
      <c r="N111" s="34">
        <f t="shared" si="84"/>
        <v>27.44</v>
      </c>
      <c r="O111" s="35">
        <f t="shared" si="85"/>
        <v>110</v>
      </c>
      <c r="P111" s="35">
        <f t="shared" si="86"/>
        <v>0</v>
      </c>
      <c r="Q111" s="35">
        <f t="shared" si="87"/>
        <v>1311.12</v>
      </c>
      <c r="R111" s="34">
        <f t="shared" si="88"/>
        <v>0</v>
      </c>
      <c r="S111" s="34">
        <f t="shared" si="89"/>
        <v>313.64</v>
      </c>
      <c r="T111" s="35">
        <f t="shared" si="90"/>
        <v>124.84</v>
      </c>
      <c r="U111" s="34">
        <f t="shared" si="91"/>
        <v>11.76</v>
      </c>
      <c r="V111" s="35">
        <f t="shared" si="92"/>
        <v>110</v>
      </c>
      <c r="W111" s="35">
        <f t="shared" si="93"/>
        <v>0</v>
      </c>
      <c r="X111" s="34">
        <f t="shared" si="94"/>
        <v>560.24</v>
      </c>
      <c r="Y111" s="34">
        <f t="shared" si="95"/>
        <v>1871.36</v>
      </c>
      <c r="Z111" s="34"/>
      <c r="AA111" s="45" t="s">
        <v>64</v>
      </c>
      <c r="AB111" s="46">
        <f t="shared" ref="AB111:AH111" si="139">K111+R111</f>
        <v>47.05</v>
      </c>
      <c r="AC111" s="46">
        <f t="shared" si="139"/>
        <v>940.93</v>
      </c>
      <c r="AD111" s="46">
        <f t="shared" si="139"/>
        <v>624.18</v>
      </c>
      <c r="AE111" s="46">
        <f t="shared" si="139"/>
        <v>39.2</v>
      </c>
      <c r="AF111" s="46">
        <f t="shared" si="139"/>
        <v>220</v>
      </c>
      <c r="AG111" s="46">
        <f t="shared" si="139"/>
        <v>0</v>
      </c>
      <c r="AH111" s="46">
        <f t="shared" si="139"/>
        <v>1871.36</v>
      </c>
      <c r="AI111" s="45" t="s">
        <v>33</v>
      </c>
    </row>
    <row r="112" s="15" customFormat="1" ht="16" customHeight="1" spans="1:35">
      <c r="A112" s="33">
        <f t="shared" si="80"/>
        <v>109</v>
      </c>
      <c r="B112" s="34" t="s">
        <v>342</v>
      </c>
      <c r="C112" s="34" t="s">
        <v>345</v>
      </c>
      <c r="D112" s="36" t="s">
        <v>346</v>
      </c>
      <c r="E112" s="34">
        <v>3920.55</v>
      </c>
      <c r="F112" s="34">
        <v>3920.55</v>
      </c>
      <c r="G112" s="35">
        <v>6241.75</v>
      </c>
      <c r="H112" s="34">
        <v>3920.55</v>
      </c>
      <c r="I112" s="35">
        <v>2200</v>
      </c>
      <c r="J112" s="35"/>
      <c r="K112" s="34">
        <f t="shared" si="81"/>
        <v>47.05</v>
      </c>
      <c r="L112" s="34">
        <f t="shared" si="82"/>
        <v>627.29</v>
      </c>
      <c r="M112" s="35">
        <f t="shared" si="83"/>
        <v>499.34</v>
      </c>
      <c r="N112" s="34">
        <f t="shared" si="84"/>
        <v>27.44</v>
      </c>
      <c r="O112" s="35">
        <f t="shared" si="85"/>
        <v>110</v>
      </c>
      <c r="P112" s="35">
        <f t="shared" si="86"/>
        <v>0</v>
      </c>
      <c r="Q112" s="35">
        <f t="shared" si="87"/>
        <v>1311.12</v>
      </c>
      <c r="R112" s="34">
        <f t="shared" si="88"/>
        <v>0</v>
      </c>
      <c r="S112" s="34">
        <f t="shared" si="89"/>
        <v>313.64</v>
      </c>
      <c r="T112" s="35">
        <f t="shared" si="90"/>
        <v>124.84</v>
      </c>
      <c r="U112" s="34">
        <f t="shared" si="91"/>
        <v>11.76</v>
      </c>
      <c r="V112" s="35">
        <f t="shared" si="92"/>
        <v>110</v>
      </c>
      <c r="W112" s="35">
        <f t="shared" si="93"/>
        <v>0</v>
      </c>
      <c r="X112" s="34">
        <f t="shared" si="94"/>
        <v>560.24</v>
      </c>
      <c r="Y112" s="34">
        <f t="shared" si="95"/>
        <v>1871.36</v>
      </c>
      <c r="Z112" s="34"/>
      <c r="AA112" s="45" t="s">
        <v>64</v>
      </c>
      <c r="AB112" s="46">
        <f t="shared" ref="AB112:AH112" si="140">K112+R112</f>
        <v>47.05</v>
      </c>
      <c r="AC112" s="46">
        <f t="shared" si="140"/>
        <v>940.93</v>
      </c>
      <c r="AD112" s="46">
        <f t="shared" si="140"/>
        <v>624.18</v>
      </c>
      <c r="AE112" s="46">
        <f t="shared" si="140"/>
        <v>39.2</v>
      </c>
      <c r="AF112" s="46">
        <f t="shared" si="140"/>
        <v>220</v>
      </c>
      <c r="AG112" s="46">
        <f t="shared" si="140"/>
        <v>0</v>
      </c>
      <c r="AH112" s="46">
        <f t="shared" si="140"/>
        <v>1871.36</v>
      </c>
      <c r="AI112" s="45" t="s">
        <v>33</v>
      </c>
    </row>
    <row r="113" s="15" customFormat="1" ht="16" customHeight="1" spans="1:35">
      <c r="A113" s="33">
        <f t="shared" si="80"/>
        <v>110</v>
      </c>
      <c r="B113" s="34" t="s">
        <v>243</v>
      </c>
      <c r="C113" s="34" t="s">
        <v>349</v>
      </c>
      <c r="D113" s="36" t="s">
        <v>350</v>
      </c>
      <c r="E113" s="34">
        <v>3920.55</v>
      </c>
      <c r="F113" s="34">
        <v>3920.55</v>
      </c>
      <c r="G113" s="35">
        <v>6241.75</v>
      </c>
      <c r="H113" s="34">
        <v>3920.55</v>
      </c>
      <c r="I113" s="35">
        <v>2200</v>
      </c>
      <c r="J113" s="35"/>
      <c r="K113" s="34">
        <f t="shared" si="81"/>
        <v>47.05</v>
      </c>
      <c r="L113" s="34">
        <f t="shared" si="82"/>
        <v>627.29</v>
      </c>
      <c r="M113" s="35">
        <f t="shared" si="83"/>
        <v>499.34</v>
      </c>
      <c r="N113" s="34">
        <f t="shared" si="84"/>
        <v>27.44</v>
      </c>
      <c r="O113" s="35">
        <f t="shared" si="85"/>
        <v>110</v>
      </c>
      <c r="P113" s="35">
        <f t="shared" si="86"/>
        <v>0</v>
      </c>
      <c r="Q113" s="35">
        <f t="shared" si="87"/>
        <v>1311.12</v>
      </c>
      <c r="R113" s="34">
        <f t="shared" si="88"/>
        <v>0</v>
      </c>
      <c r="S113" s="34">
        <f t="shared" si="89"/>
        <v>313.64</v>
      </c>
      <c r="T113" s="35">
        <f t="shared" si="90"/>
        <v>124.84</v>
      </c>
      <c r="U113" s="34">
        <f t="shared" si="91"/>
        <v>11.76</v>
      </c>
      <c r="V113" s="35">
        <f t="shared" si="92"/>
        <v>110</v>
      </c>
      <c r="W113" s="35">
        <f t="shared" si="93"/>
        <v>0</v>
      </c>
      <c r="X113" s="34">
        <f t="shared" si="94"/>
        <v>560.24</v>
      </c>
      <c r="Y113" s="34">
        <f t="shared" si="95"/>
        <v>1871.36</v>
      </c>
      <c r="Z113" s="34"/>
      <c r="AA113" s="45" t="s">
        <v>65</v>
      </c>
      <c r="AB113" s="46">
        <f t="shared" ref="AB113:AH113" si="141">K113+R113</f>
        <v>47.05</v>
      </c>
      <c r="AC113" s="46">
        <f t="shared" si="141"/>
        <v>940.93</v>
      </c>
      <c r="AD113" s="46">
        <f t="shared" si="141"/>
        <v>624.18</v>
      </c>
      <c r="AE113" s="46">
        <f t="shared" si="141"/>
        <v>39.2</v>
      </c>
      <c r="AF113" s="46">
        <f t="shared" si="141"/>
        <v>220</v>
      </c>
      <c r="AG113" s="46">
        <f t="shared" si="141"/>
        <v>0</v>
      </c>
      <c r="AH113" s="46">
        <f t="shared" si="141"/>
        <v>1871.36</v>
      </c>
      <c r="AI113" s="45" t="s">
        <v>33</v>
      </c>
    </row>
    <row r="114" s="15" customFormat="1" ht="16" customHeight="1" spans="1:35">
      <c r="A114" s="33">
        <f t="shared" si="80"/>
        <v>111</v>
      </c>
      <c r="B114" s="34" t="s">
        <v>243</v>
      </c>
      <c r="C114" s="34" t="s">
        <v>351</v>
      </c>
      <c r="D114" s="36" t="s">
        <v>352</v>
      </c>
      <c r="E114" s="34">
        <v>3920.55</v>
      </c>
      <c r="F114" s="34">
        <v>3920.55</v>
      </c>
      <c r="G114" s="35">
        <v>6241.75</v>
      </c>
      <c r="H114" s="34">
        <v>3920.55</v>
      </c>
      <c r="I114" s="35">
        <v>2200</v>
      </c>
      <c r="J114" s="35"/>
      <c r="K114" s="34">
        <f t="shared" si="81"/>
        <v>47.05</v>
      </c>
      <c r="L114" s="34">
        <f t="shared" si="82"/>
        <v>627.29</v>
      </c>
      <c r="M114" s="35">
        <f t="shared" si="83"/>
        <v>499.34</v>
      </c>
      <c r="N114" s="34">
        <f t="shared" si="84"/>
        <v>27.44</v>
      </c>
      <c r="O114" s="35">
        <f t="shared" si="85"/>
        <v>110</v>
      </c>
      <c r="P114" s="35">
        <f t="shared" si="86"/>
        <v>0</v>
      </c>
      <c r="Q114" s="35">
        <f t="shared" si="87"/>
        <v>1311.12</v>
      </c>
      <c r="R114" s="34">
        <f t="shared" si="88"/>
        <v>0</v>
      </c>
      <c r="S114" s="34">
        <f t="shared" si="89"/>
        <v>313.64</v>
      </c>
      <c r="T114" s="35">
        <f t="shared" si="90"/>
        <v>124.84</v>
      </c>
      <c r="U114" s="34">
        <f t="shared" si="91"/>
        <v>11.76</v>
      </c>
      <c r="V114" s="35">
        <f t="shared" si="92"/>
        <v>110</v>
      </c>
      <c r="W114" s="35">
        <f t="shared" si="93"/>
        <v>0</v>
      </c>
      <c r="X114" s="34">
        <f t="shared" si="94"/>
        <v>560.24</v>
      </c>
      <c r="Y114" s="34">
        <f t="shared" si="95"/>
        <v>1871.36</v>
      </c>
      <c r="Z114" s="34"/>
      <c r="AA114" s="45" t="s">
        <v>65</v>
      </c>
      <c r="AB114" s="46">
        <f t="shared" ref="AB114:AH114" si="142">K114+R114</f>
        <v>47.05</v>
      </c>
      <c r="AC114" s="46">
        <f t="shared" si="142"/>
        <v>940.93</v>
      </c>
      <c r="AD114" s="46">
        <f t="shared" si="142"/>
        <v>624.18</v>
      </c>
      <c r="AE114" s="46">
        <f t="shared" si="142"/>
        <v>39.2</v>
      </c>
      <c r="AF114" s="46">
        <f t="shared" si="142"/>
        <v>220</v>
      </c>
      <c r="AG114" s="46">
        <f t="shared" si="142"/>
        <v>0</v>
      </c>
      <c r="AH114" s="46">
        <f t="shared" si="142"/>
        <v>1871.36</v>
      </c>
      <c r="AI114" s="45" t="s">
        <v>33</v>
      </c>
    </row>
    <row r="115" s="15" customFormat="1" ht="16" customHeight="1" spans="1:35">
      <c r="A115" s="33">
        <f t="shared" si="80"/>
        <v>112</v>
      </c>
      <c r="B115" s="34" t="s">
        <v>243</v>
      </c>
      <c r="C115" s="34" t="s">
        <v>353</v>
      </c>
      <c r="D115" s="36" t="s">
        <v>354</v>
      </c>
      <c r="E115" s="34">
        <v>3920.55</v>
      </c>
      <c r="F115" s="34">
        <v>3920.55</v>
      </c>
      <c r="G115" s="35">
        <v>6241.75</v>
      </c>
      <c r="H115" s="34">
        <v>3920.55</v>
      </c>
      <c r="I115" s="35">
        <v>2200</v>
      </c>
      <c r="J115" s="35"/>
      <c r="K115" s="34">
        <f t="shared" si="81"/>
        <v>47.05</v>
      </c>
      <c r="L115" s="34">
        <f t="shared" si="82"/>
        <v>627.29</v>
      </c>
      <c r="M115" s="35">
        <f t="shared" si="83"/>
        <v>499.34</v>
      </c>
      <c r="N115" s="34">
        <f t="shared" si="84"/>
        <v>27.44</v>
      </c>
      <c r="O115" s="35">
        <f t="shared" si="85"/>
        <v>110</v>
      </c>
      <c r="P115" s="35">
        <f t="shared" si="86"/>
        <v>0</v>
      </c>
      <c r="Q115" s="35">
        <f t="shared" si="87"/>
        <v>1311.12</v>
      </c>
      <c r="R115" s="34">
        <f t="shared" si="88"/>
        <v>0</v>
      </c>
      <c r="S115" s="34">
        <f t="shared" si="89"/>
        <v>313.64</v>
      </c>
      <c r="T115" s="35">
        <f t="shared" si="90"/>
        <v>124.84</v>
      </c>
      <c r="U115" s="34">
        <f t="shared" si="91"/>
        <v>11.76</v>
      </c>
      <c r="V115" s="35">
        <f t="shared" si="92"/>
        <v>110</v>
      </c>
      <c r="W115" s="35">
        <f t="shared" si="93"/>
        <v>0</v>
      </c>
      <c r="X115" s="34">
        <f t="shared" si="94"/>
        <v>560.24</v>
      </c>
      <c r="Y115" s="34">
        <f t="shared" si="95"/>
        <v>1871.36</v>
      </c>
      <c r="Z115" s="34"/>
      <c r="AA115" s="45" t="s">
        <v>65</v>
      </c>
      <c r="AB115" s="46">
        <f t="shared" ref="AB115:AH115" si="143">K115+R115</f>
        <v>47.05</v>
      </c>
      <c r="AC115" s="46">
        <f t="shared" si="143"/>
        <v>940.93</v>
      </c>
      <c r="AD115" s="46">
        <f t="shared" si="143"/>
        <v>624.18</v>
      </c>
      <c r="AE115" s="46">
        <f t="shared" si="143"/>
        <v>39.2</v>
      </c>
      <c r="AF115" s="46">
        <f t="shared" si="143"/>
        <v>220</v>
      </c>
      <c r="AG115" s="46">
        <f t="shared" si="143"/>
        <v>0</v>
      </c>
      <c r="AH115" s="46">
        <f t="shared" si="143"/>
        <v>1871.36</v>
      </c>
      <c r="AI115" s="45" t="s">
        <v>33</v>
      </c>
    </row>
    <row r="116" s="15" customFormat="1" ht="16" customHeight="1" spans="1:35">
      <c r="A116" s="33">
        <f t="shared" si="80"/>
        <v>113</v>
      </c>
      <c r="B116" s="34" t="s">
        <v>243</v>
      </c>
      <c r="C116" s="34" t="s">
        <v>355</v>
      </c>
      <c r="D116" s="36" t="s">
        <v>356</v>
      </c>
      <c r="E116" s="34">
        <v>3920.55</v>
      </c>
      <c r="F116" s="34">
        <v>3920.55</v>
      </c>
      <c r="G116" s="35">
        <v>6241.75</v>
      </c>
      <c r="H116" s="34">
        <v>3920.55</v>
      </c>
      <c r="I116" s="35">
        <v>2200</v>
      </c>
      <c r="J116" s="35"/>
      <c r="K116" s="34">
        <f t="shared" si="81"/>
        <v>47.05</v>
      </c>
      <c r="L116" s="34">
        <f t="shared" si="82"/>
        <v>627.29</v>
      </c>
      <c r="M116" s="35">
        <f t="shared" si="83"/>
        <v>499.34</v>
      </c>
      <c r="N116" s="34">
        <f t="shared" si="84"/>
        <v>27.44</v>
      </c>
      <c r="O116" s="35">
        <f t="shared" si="85"/>
        <v>110</v>
      </c>
      <c r="P116" s="35">
        <f t="shared" si="86"/>
        <v>0</v>
      </c>
      <c r="Q116" s="35">
        <f t="shared" si="87"/>
        <v>1311.12</v>
      </c>
      <c r="R116" s="34">
        <f t="shared" si="88"/>
        <v>0</v>
      </c>
      <c r="S116" s="34">
        <f t="shared" si="89"/>
        <v>313.64</v>
      </c>
      <c r="T116" s="35">
        <f t="shared" si="90"/>
        <v>124.84</v>
      </c>
      <c r="U116" s="34">
        <f t="shared" si="91"/>
        <v>11.76</v>
      </c>
      <c r="V116" s="35">
        <f t="shared" si="92"/>
        <v>110</v>
      </c>
      <c r="W116" s="35">
        <f t="shared" si="93"/>
        <v>0</v>
      </c>
      <c r="X116" s="34">
        <f t="shared" si="94"/>
        <v>560.24</v>
      </c>
      <c r="Y116" s="34">
        <f t="shared" si="95"/>
        <v>1871.36</v>
      </c>
      <c r="Z116" s="34"/>
      <c r="AA116" s="45" t="s">
        <v>65</v>
      </c>
      <c r="AB116" s="46">
        <f t="shared" ref="AB116:AH116" si="144">K116+R116</f>
        <v>47.05</v>
      </c>
      <c r="AC116" s="46">
        <f t="shared" si="144"/>
        <v>940.93</v>
      </c>
      <c r="AD116" s="46">
        <f t="shared" si="144"/>
        <v>624.18</v>
      </c>
      <c r="AE116" s="46">
        <f t="shared" si="144"/>
        <v>39.2</v>
      </c>
      <c r="AF116" s="46">
        <f t="shared" si="144"/>
        <v>220</v>
      </c>
      <c r="AG116" s="46">
        <f t="shared" si="144"/>
        <v>0</v>
      </c>
      <c r="AH116" s="46">
        <f t="shared" si="144"/>
        <v>1871.36</v>
      </c>
      <c r="AI116" s="45" t="s">
        <v>33</v>
      </c>
    </row>
    <row r="117" s="15" customFormat="1" ht="16" customHeight="1" spans="1:35">
      <c r="A117" s="33">
        <f t="shared" si="80"/>
        <v>114</v>
      </c>
      <c r="B117" s="34" t="s">
        <v>243</v>
      </c>
      <c r="C117" s="34" t="s">
        <v>357</v>
      </c>
      <c r="D117" s="36" t="s">
        <v>358</v>
      </c>
      <c r="E117" s="34">
        <v>3920.55</v>
      </c>
      <c r="F117" s="34">
        <v>3920.55</v>
      </c>
      <c r="G117" s="35">
        <v>6241.75</v>
      </c>
      <c r="H117" s="34">
        <v>3920.55</v>
      </c>
      <c r="I117" s="35">
        <v>2200</v>
      </c>
      <c r="J117" s="35"/>
      <c r="K117" s="34">
        <f t="shared" si="81"/>
        <v>47.05</v>
      </c>
      <c r="L117" s="34">
        <f t="shared" si="82"/>
        <v>627.29</v>
      </c>
      <c r="M117" s="35">
        <f t="shared" si="83"/>
        <v>499.34</v>
      </c>
      <c r="N117" s="34">
        <f t="shared" si="84"/>
        <v>27.44</v>
      </c>
      <c r="O117" s="35">
        <f t="shared" si="85"/>
        <v>110</v>
      </c>
      <c r="P117" s="35">
        <f t="shared" si="86"/>
        <v>0</v>
      </c>
      <c r="Q117" s="35">
        <f t="shared" si="87"/>
        <v>1311.12</v>
      </c>
      <c r="R117" s="34">
        <f t="shared" si="88"/>
        <v>0</v>
      </c>
      <c r="S117" s="34">
        <f t="shared" si="89"/>
        <v>313.64</v>
      </c>
      <c r="T117" s="35">
        <f t="shared" si="90"/>
        <v>124.84</v>
      </c>
      <c r="U117" s="34">
        <f t="shared" si="91"/>
        <v>11.76</v>
      </c>
      <c r="V117" s="35">
        <f t="shared" si="92"/>
        <v>110</v>
      </c>
      <c r="W117" s="35">
        <f t="shared" si="93"/>
        <v>0</v>
      </c>
      <c r="X117" s="34">
        <f t="shared" si="94"/>
        <v>560.24</v>
      </c>
      <c r="Y117" s="34">
        <f t="shared" si="95"/>
        <v>1871.36</v>
      </c>
      <c r="Z117" s="34"/>
      <c r="AA117" s="45" t="s">
        <v>65</v>
      </c>
      <c r="AB117" s="46">
        <f t="shared" ref="AB117:AH117" si="145">K117+R117</f>
        <v>47.05</v>
      </c>
      <c r="AC117" s="46">
        <f t="shared" si="145"/>
        <v>940.93</v>
      </c>
      <c r="AD117" s="46">
        <f t="shared" si="145"/>
        <v>624.18</v>
      </c>
      <c r="AE117" s="46">
        <f t="shared" si="145"/>
        <v>39.2</v>
      </c>
      <c r="AF117" s="46">
        <f t="shared" si="145"/>
        <v>220</v>
      </c>
      <c r="AG117" s="46">
        <f t="shared" si="145"/>
        <v>0</v>
      </c>
      <c r="AH117" s="46">
        <f t="shared" si="145"/>
        <v>1871.36</v>
      </c>
      <c r="AI117" s="45" t="s">
        <v>33</v>
      </c>
    </row>
    <row r="118" s="15" customFormat="1" ht="16" customHeight="1" spans="1:35">
      <c r="A118" s="33">
        <f t="shared" si="80"/>
        <v>115</v>
      </c>
      <c r="B118" s="34" t="s">
        <v>243</v>
      </c>
      <c r="C118" s="34" t="s">
        <v>359</v>
      </c>
      <c r="D118" s="36" t="s">
        <v>360</v>
      </c>
      <c r="E118" s="34">
        <v>3920.55</v>
      </c>
      <c r="F118" s="34">
        <v>3920.55</v>
      </c>
      <c r="G118" s="35">
        <v>6241.75</v>
      </c>
      <c r="H118" s="34">
        <v>3920.55</v>
      </c>
      <c r="I118" s="35">
        <v>2200</v>
      </c>
      <c r="J118" s="35"/>
      <c r="K118" s="34">
        <f t="shared" si="81"/>
        <v>47.05</v>
      </c>
      <c r="L118" s="34">
        <f t="shared" si="82"/>
        <v>627.29</v>
      </c>
      <c r="M118" s="35">
        <f t="shared" si="83"/>
        <v>499.34</v>
      </c>
      <c r="N118" s="34">
        <f t="shared" si="84"/>
        <v>27.44</v>
      </c>
      <c r="O118" s="35">
        <f t="shared" si="85"/>
        <v>110</v>
      </c>
      <c r="P118" s="35">
        <f t="shared" si="86"/>
        <v>0</v>
      </c>
      <c r="Q118" s="35">
        <f t="shared" si="87"/>
        <v>1311.12</v>
      </c>
      <c r="R118" s="34">
        <f t="shared" si="88"/>
        <v>0</v>
      </c>
      <c r="S118" s="34">
        <f t="shared" si="89"/>
        <v>313.64</v>
      </c>
      <c r="T118" s="35">
        <f t="shared" si="90"/>
        <v>124.84</v>
      </c>
      <c r="U118" s="34">
        <f t="shared" si="91"/>
        <v>11.76</v>
      </c>
      <c r="V118" s="35">
        <f t="shared" si="92"/>
        <v>110</v>
      </c>
      <c r="W118" s="35">
        <f t="shared" si="93"/>
        <v>0</v>
      </c>
      <c r="X118" s="34">
        <f t="shared" si="94"/>
        <v>560.24</v>
      </c>
      <c r="Y118" s="34">
        <f t="shared" si="95"/>
        <v>1871.36</v>
      </c>
      <c r="Z118" s="34"/>
      <c r="AA118" s="45" t="s">
        <v>65</v>
      </c>
      <c r="AB118" s="46">
        <f t="shared" ref="AB118:AH118" si="146">K118+R118</f>
        <v>47.05</v>
      </c>
      <c r="AC118" s="46">
        <f t="shared" si="146"/>
        <v>940.93</v>
      </c>
      <c r="AD118" s="46">
        <f t="shared" si="146"/>
        <v>624.18</v>
      </c>
      <c r="AE118" s="46">
        <f t="shared" si="146"/>
        <v>39.2</v>
      </c>
      <c r="AF118" s="46">
        <f t="shared" si="146"/>
        <v>220</v>
      </c>
      <c r="AG118" s="46">
        <f t="shared" si="146"/>
        <v>0</v>
      </c>
      <c r="AH118" s="46">
        <f t="shared" si="146"/>
        <v>1871.36</v>
      </c>
      <c r="AI118" s="45" t="s">
        <v>33</v>
      </c>
    </row>
    <row r="119" s="15" customFormat="1" ht="16" customHeight="1" spans="1:35">
      <c r="A119" s="33">
        <f t="shared" si="80"/>
        <v>116</v>
      </c>
      <c r="B119" s="34" t="s">
        <v>243</v>
      </c>
      <c r="C119" s="34" t="s">
        <v>363</v>
      </c>
      <c r="D119" s="36" t="s">
        <v>364</v>
      </c>
      <c r="E119" s="34">
        <v>3920.55</v>
      </c>
      <c r="F119" s="34">
        <v>3920.55</v>
      </c>
      <c r="G119" s="35">
        <v>6241.75</v>
      </c>
      <c r="H119" s="34">
        <v>3920.55</v>
      </c>
      <c r="I119" s="35">
        <v>2200</v>
      </c>
      <c r="J119" s="35"/>
      <c r="K119" s="34">
        <f t="shared" si="81"/>
        <v>47.05</v>
      </c>
      <c r="L119" s="34">
        <f t="shared" si="82"/>
        <v>627.29</v>
      </c>
      <c r="M119" s="35">
        <f t="shared" si="83"/>
        <v>499.34</v>
      </c>
      <c r="N119" s="34">
        <f t="shared" si="84"/>
        <v>27.44</v>
      </c>
      <c r="O119" s="35">
        <f t="shared" si="85"/>
        <v>110</v>
      </c>
      <c r="P119" s="35">
        <f t="shared" si="86"/>
        <v>0</v>
      </c>
      <c r="Q119" s="35">
        <f t="shared" si="87"/>
        <v>1311.12</v>
      </c>
      <c r="R119" s="34">
        <f t="shared" si="88"/>
        <v>0</v>
      </c>
      <c r="S119" s="34">
        <f t="shared" si="89"/>
        <v>313.64</v>
      </c>
      <c r="T119" s="35">
        <f t="shared" si="90"/>
        <v>124.84</v>
      </c>
      <c r="U119" s="34">
        <f t="shared" si="91"/>
        <v>11.76</v>
      </c>
      <c r="V119" s="35">
        <f t="shared" si="92"/>
        <v>110</v>
      </c>
      <c r="W119" s="35">
        <f t="shared" si="93"/>
        <v>0</v>
      </c>
      <c r="X119" s="34">
        <f t="shared" si="94"/>
        <v>560.24</v>
      </c>
      <c r="Y119" s="34">
        <f t="shared" si="95"/>
        <v>1871.36</v>
      </c>
      <c r="Z119" s="34"/>
      <c r="AA119" s="45" t="s">
        <v>65</v>
      </c>
      <c r="AB119" s="46">
        <f t="shared" ref="AB119:AH119" si="147">K119+R119</f>
        <v>47.05</v>
      </c>
      <c r="AC119" s="46">
        <f t="shared" si="147"/>
        <v>940.93</v>
      </c>
      <c r="AD119" s="46">
        <f t="shared" si="147"/>
        <v>624.18</v>
      </c>
      <c r="AE119" s="46">
        <f t="shared" si="147"/>
        <v>39.2</v>
      </c>
      <c r="AF119" s="46">
        <f t="shared" si="147"/>
        <v>220</v>
      </c>
      <c r="AG119" s="46">
        <f t="shared" si="147"/>
        <v>0</v>
      </c>
      <c r="AH119" s="46">
        <f t="shared" si="147"/>
        <v>1871.36</v>
      </c>
      <c r="AI119" s="45" t="s">
        <v>33</v>
      </c>
    </row>
    <row r="120" s="15" customFormat="1" ht="16" customHeight="1" spans="1:35">
      <c r="A120" s="33">
        <f t="shared" si="80"/>
        <v>117</v>
      </c>
      <c r="B120" s="34" t="s">
        <v>243</v>
      </c>
      <c r="C120" s="34" t="s">
        <v>365</v>
      </c>
      <c r="D120" s="36" t="s">
        <v>366</v>
      </c>
      <c r="E120" s="34">
        <v>3920.55</v>
      </c>
      <c r="F120" s="34">
        <v>3920.55</v>
      </c>
      <c r="G120" s="35">
        <v>6241.75</v>
      </c>
      <c r="H120" s="34">
        <v>3920.55</v>
      </c>
      <c r="I120" s="35">
        <v>2200</v>
      </c>
      <c r="J120" s="35"/>
      <c r="K120" s="34">
        <f t="shared" si="81"/>
        <v>47.05</v>
      </c>
      <c r="L120" s="34">
        <f t="shared" si="82"/>
        <v>627.29</v>
      </c>
      <c r="M120" s="35">
        <f t="shared" si="83"/>
        <v>499.34</v>
      </c>
      <c r="N120" s="34">
        <f t="shared" si="84"/>
        <v>27.44</v>
      </c>
      <c r="O120" s="35">
        <f t="shared" si="85"/>
        <v>110</v>
      </c>
      <c r="P120" s="35">
        <f t="shared" si="86"/>
        <v>0</v>
      </c>
      <c r="Q120" s="35">
        <f t="shared" si="87"/>
        <v>1311.12</v>
      </c>
      <c r="R120" s="34">
        <f t="shared" si="88"/>
        <v>0</v>
      </c>
      <c r="S120" s="34">
        <f t="shared" si="89"/>
        <v>313.64</v>
      </c>
      <c r="T120" s="35">
        <f t="shared" si="90"/>
        <v>124.84</v>
      </c>
      <c r="U120" s="34">
        <f t="shared" si="91"/>
        <v>11.76</v>
      </c>
      <c r="V120" s="35">
        <f t="shared" si="92"/>
        <v>110</v>
      </c>
      <c r="W120" s="35">
        <f t="shared" si="93"/>
        <v>0</v>
      </c>
      <c r="X120" s="34">
        <f t="shared" si="94"/>
        <v>560.24</v>
      </c>
      <c r="Y120" s="34">
        <f t="shared" si="95"/>
        <v>1871.36</v>
      </c>
      <c r="Z120" s="34"/>
      <c r="AA120" s="45" t="s">
        <v>65</v>
      </c>
      <c r="AB120" s="46">
        <f t="shared" ref="AB120:AH120" si="148">K120+R120</f>
        <v>47.05</v>
      </c>
      <c r="AC120" s="46">
        <f t="shared" si="148"/>
        <v>940.93</v>
      </c>
      <c r="AD120" s="46">
        <f t="shared" si="148"/>
        <v>624.18</v>
      </c>
      <c r="AE120" s="46">
        <f t="shared" si="148"/>
        <v>39.2</v>
      </c>
      <c r="AF120" s="46">
        <f t="shared" si="148"/>
        <v>220</v>
      </c>
      <c r="AG120" s="46">
        <f t="shared" si="148"/>
        <v>0</v>
      </c>
      <c r="AH120" s="46">
        <f t="shared" si="148"/>
        <v>1871.36</v>
      </c>
      <c r="AI120" s="45" t="s">
        <v>33</v>
      </c>
    </row>
    <row r="121" s="15" customFormat="1" ht="16" customHeight="1" spans="1:35">
      <c r="A121" s="33">
        <f t="shared" si="80"/>
        <v>118</v>
      </c>
      <c r="B121" s="34" t="s">
        <v>243</v>
      </c>
      <c r="C121" s="34" t="s">
        <v>367</v>
      </c>
      <c r="D121" s="36" t="s">
        <v>368</v>
      </c>
      <c r="E121" s="34">
        <v>3920.55</v>
      </c>
      <c r="F121" s="34">
        <v>3920.55</v>
      </c>
      <c r="G121" s="35">
        <v>6241.75</v>
      </c>
      <c r="H121" s="34">
        <v>3920.55</v>
      </c>
      <c r="I121" s="35">
        <v>2200</v>
      </c>
      <c r="J121" s="35"/>
      <c r="K121" s="34">
        <f t="shared" si="81"/>
        <v>47.05</v>
      </c>
      <c r="L121" s="34">
        <f t="shared" si="82"/>
        <v>627.29</v>
      </c>
      <c r="M121" s="35">
        <f t="shared" si="83"/>
        <v>499.34</v>
      </c>
      <c r="N121" s="34">
        <f t="shared" si="84"/>
        <v>27.44</v>
      </c>
      <c r="O121" s="35">
        <f t="shared" si="85"/>
        <v>110</v>
      </c>
      <c r="P121" s="35">
        <f t="shared" si="86"/>
        <v>0</v>
      </c>
      <c r="Q121" s="35">
        <f t="shared" si="87"/>
        <v>1311.12</v>
      </c>
      <c r="R121" s="34">
        <f t="shared" si="88"/>
        <v>0</v>
      </c>
      <c r="S121" s="34">
        <f t="shared" si="89"/>
        <v>313.64</v>
      </c>
      <c r="T121" s="35">
        <f t="shared" si="90"/>
        <v>124.84</v>
      </c>
      <c r="U121" s="34">
        <f t="shared" si="91"/>
        <v>11.76</v>
      </c>
      <c r="V121" s="35">
        <f t="shared" si="92"/>
        <v>110</v>
      </c>
      <c r="W121" s="35">
        <f t="shared" si="93"/>
        <v>0</v>
      </c>
      <c r="X121" s="34">
        <f t="shared" si="94"/>
        <v>560.24</v>
      </c>
      <c r="Y121" s="34">
        <f t="shared" si="95"/>
        <v>1871.36</v>
      </c>
      <c r="Z121" s="34"/>
      <c r="AA121" s="45" t="s">
        <v>65</v>
      </c>
      <c r="AB121" s="46">
        <f t="shared" ref="AB121:AH121" si="149">K121+R121</f>
        <v>47.05</v>
      </c>
      <c r="AC121" s="46">
        <f t="shared" si="149"/>
        <v>940.93</v>
      </c>
      <c r="AD121" s="46">
        <f t="shared" si="149"/>
        <v>624.18</v>
      </c>
      <c r="AE121" s="46">
        <f t="shared" si="149"/>
        <v>39.2</v>
      </c>
      <c r="AF121" s="46">
        <f t="shared" si="149"/>
        <v>220</v>
      </c>
      <c r="AG121" s="46">
        <f t="shared" si="149"/>
        <v>0</v>
      </c>
      <c r="AH121" s="46">
        <f t="shared" si="149"/>
        <v>1871.36</v>
      </c>
      <c r="AI121" s="45" t="s">
        <v>33</v>
      </c>
    </row>
    <row r="122" s="15" customFormat="1" ht="16" customHeight="1" spans="1:35">
      <c r="A122" s="33">
        <f t="shared" si="80"/>
        <v>119</v>
      </c>
      <c r="B122" s="34" t="s">
        <v>111</v>
      </c>
      <c r="C122" s="34" t="s">
        <v>369</v>
      </c>
      <c r="D122" s="36" t="s">
        <v>370</v>
      </c>
      <c r="E122" s="34">
        <v>3920.55</v>
      </c>
      <c r="F122" s="34">
        <v>3920.55</v>
      </c>
      <c r="G122" s="35">
        <v>6241.75</v>
      </c>
      <c r="H122" s="34">
        <v>3920.55</v>
      </c>
      <c r="I122" s="35">
        <v>2200</v>
      </c>
      <c r="J122" s="35"/>
      <c r="K122" s="34">
        <f t="shared" si="81"/>
        <v>47.05</v>
      </c>
      <c r="L122" s="34">
        <f t="shared" si="82"/>
        <v>627.29</v>
      </c>
      <c r="M122" s="35">
        <f t="shared" si="83"/>
        <v>499.34</v>
      </c>
      <c r="N122" s="34">
        <f t="shared" si="84"/>
        <v>27.44</v>
      </c>
      <c r="O122" s="35">
        <f t="shared" si="85"/>
        <v>110</v>
      </c>
      <c r="P122" s="35">
        <f t="shared" si="86"/>
        <v>0</v>
      </c>
      <c r="Q122" s="35">
        <f t="shared" si="87"/>
        <v>1311.12</v>
      </c>
      <c r="R122" s="34">
        <f t="shared" si="88"/>
        <v>0</v>
      </c>
      <c r="S122" s="34">
        <f t="shared" si="89"/>
        <v>313.64</v>
      </c>
      <c r="T122" s="35">
        <f t="shared" si="90"/>
        <v>124.84</v>
      </c>
      <c r="U122" s="34">
        <f t="shared" si="91"/>
        <v>11.76</v>
      </c>
      <c r="V122" s="35">
        <f t="shared" si="92"/>
        <v>110</v>
      </c>
      <c r="W122" s="35">
        <f t="shared" si="93"/>
        <v>0</v>
      </c>
      <c r="X122" s="34">
        <f t="shared" si="94"/>
        <v>560.24</v>
      </c>
      <c r="Y122" s="34">
        <f t="shared" si="95"/>
        <v>1871.36</v>
      </c>
      <c r="Z122" s="34"/>
      <c r="AA122" s="45" t="s">
        <v>63</v>
      </c>
      <c r="AB122" s="46">
        <f t="shared" ref="AB122:AH122" si="150">K122+R122</f>
        <v>47.05</v>
      </c>
      <c r="AC122" s="46">
        <f t="shared" si="150"/>
        <v>940.93</v>
      </c>
      <c r="AD122" s="46">
        <f t="shared" si="150"/>
        <v>624.18</v>
      </c>
      <c r="AE122" s="46">
        <f t="shared" si="150"/>
        <v>39.2</v>
      </c>
      <c r="AF122" s="46">
        <f t="shared" si="150"/>
        <v>220</v>
      </c>
      <c r="AG122" s="46">
        <f t="shared" si="150"/>
        <v>0</v>
      </c>
      <c r="AH122" s="46">
        <f t="shared" si="150"/>
        <v>1871.36</v>
      </c>
      <c r="AI122" s="45" t="s">
        <v>33</v>
      </c>
    </row>
    <row r="123" s="15" customFormat="1" ht="16" customHeight="1" spans="1:35">
      <c r="A123" s="33">
        <f t="shared" si="80"/>
        <v>120</v>
      </c>
      <c r="B123" s="34" t="s">
        <v>243</v>
      </c>
      <c r="C123" s="34" t="s">
        <v>371</v>
      </c>
      <c r="D123" s="36" t="s">
        <v>372</v>
      </c>
      <c r="E123" s="34">
        <v>3920.55</v>
      </c>
      <c r="F123" s="34">
        <v>3920.55</v>
      </c>
      <c r="G123" s="35">
        <v>6241.75</v>
      </c>
      <c r="H123" s="34">
        <v>3920.55</v>
      </c>
      <c r="I123" s="35">
        <v>2200</v>
      </c>
      <c r="J123" s="35"/>
      <c r="K123" s="34">
        <f t="shared" si="81"/>
        <v>47.05</v>
      </c>
      <c r="L123" s="34">
        <f t="shared" si="82"/>
        <v>627.29</v>
      </c>
      <c r="M123" s="35">
        <f t="shared" si="83"/>
        <v>499.34</v>
      </c>
      <c r="N123" s="34">
        <f t="shared" si="84"/>
        <v>27.44</v>
      </c>
      <c r="O123" s="35">
        <f t="shared" si="85"/>
        <v>110</v>
      </c>
      <c r="P123" s="35">
        <f t="shared" si="86"/>
        <v>0</v>
      </c>
      <c r="Q123" s="35">
        <f t="shared" si="87"/>
        <v>1311.12</v>
      </c>
      <c r="R123" s="34">
        <f t="shared" si="88"/>
        <v>0</v>
      </c>
      <c r="S123" s="34">
        <f t="shared" si="89"/>
        <v>313.64</v>
      </c>
      <c r="T123" s="35">
        <f t="shared" si="90"/>
        <v>124.84</v>
      </c>
      <c r="U123" s="34">
        <f t="shared" si="91"/>
        <v>11.76</v>
      </c>
      <c r="V123" s="35">
        <f t="shared" si="92"/>
        <v>110</v>
      </c>
      <c r="W123" s="35">
        <f t="shared" si="93"/>
        <v>0</v>
      </c>
      <c r="X123" s="34">
        <f t="shared" si="94"/>
        <v>560.24</v>
      </c>
      <c r="Y123" s="34">
        <f t="shared" si="95"/>
        <v>1871.36</v>
      </c>
      <c r="Z123" s="34"/>
      <c r="AA123" s="45" t="s">
        <v>65</v>
      </c>
      <c r="AB123" s="46">
        <f t="shared" ref="AB123:AH123" si="151">K123+R123</f>
        <v>47.05</v>
      </c>
      <c r="AC123" s="46">
        <f t="shared" si="151"/>
        <v>940.93</v>
      </c>
      <c r="AD123" s="46">
        <f t="shared" si="151"/>
        <v>624.18</v>
      </c>
      <c r="AE123" s="46">
        <f t="shared" si="151"/>
        <v>39.2</v>
      </c>
      <c r="AF123" s="46">
        <f t="shared" si="151"/>
        <v>220</v>
      </c>
      <c r="AG123" s="46">
        <f t="shared" si="151"/>
        <v>0</v>
      </c>
      <c r="AH123" s="46">
        <f t="shared" si="151"/>
        <v>1871.36</v>
      </c>
      <c r="AI123" s="45" t="s">
        <v>33</v>
      </c>
    </row>
    <row r="124" s="15" customFormat="1" ht="16" customHeight="1" spans="1:35">
      <c r="A124" s="33">
        <f t="shared" si="80"/>
        <v>121</v>
      </c>
      <c r="B124" s="34" t="s">
        <v>243</v>
      </c>
      <c r="C124" s="34" t="s">
        <v>373</v>
      </c>
      <c r="D124" s="36" t="s">
        <v>374</v>
      </c>
      <c r="E124" s="34">
        <v>3920.55</v>
      </c>
      <c r="F124" s="34">
        <v>3920.55</v>
      </c>
      <c r="G124" s="35">
        <v>6241.75</v>
      </c>
      <c r="H124" s="34">
        <v>3920.55</v>
      </c>
      <c r="I124" s="35">
        <v>2200</v>
      </c>
      <c r="J124" s="35"/>
      <c r="K124" s="34">
        <f t="shared" si="81"/>
        <v>47.05</v>
      </c>
      <c r="L124" s="34">
        <f t="shared" si="82"/>
        <v>627.29</v>
      </c>
      <c r="M124" s="35">
        <f t="shared" si="83"/>
        <v>499.34</v>
      </c>
      <c r="N124" s="34">
        <f t="shared" si="84"/>
        <v>27.44</v>
      </c>
      <c r="O124" s="35">
        <f t="shared" si="85"/>
        <v>110</v>
      </c>
      <c r="P124" s="35">
        <f t="shared" si="86"/>
        <v>0</v>
      </c>
      <c r="Q124" s="35">
        <f t="shared" si="87"/>
        <v>1311.12</v>
      </c>
      <c r="R124" s="34">
        <f t="shared" si="88"/>
        <v>0</v>
      </c>
      <c r="S124" s="34">
        <f t="shared" si="89"/>
        <v>313.64</v>
      </c>
      <c r="T124" s="35">
        <f t="shared" si="90"/>
        <v>124.84</v>
      </c>
      <c r="U124" s="34">
        <f t="shared" si="91"/>
        <v>11.76</v>
      </c>
      <c r="V124" s="35">
        <f t="shared" si="92"/>
        <v>110</v>
      </c>
      <c r="W124" s="35">
        <f t="shared" si="93"/>
        <v>0</v>
      </c>
      <c r="X124" s="34">
        <f t="shared" si="94"/>
        <v>560.24</v>
      </c>
      <c r="Y124" s="34">
        <f t="shared" si="95"/>
        <v>1871.36</v>
      </c>
      <c r="Z124" s="34"/>
      <c r="AA124" s="45" t="s">
        <v>65</v>
      </c>
      <c r="AB124" s="46">
        <f t="shared" ref="AB124:AH124" si="152">K124+R124</f>
        <v>47.05</v>
      </c>
      <c r="AC124" s="46">
        <f t="shared" si="152"/>
        <v>940.93</v>
      </c>
      <c r="AD124" s="46">
        <f t="shared" si="152"/>
        <v>624.18</v>
      </c>
      <c r="AE124" s="46">
        <f t="shared" si="152"/>
        <v>39.2</v>
      </c>
      <c r="AF124" s="46">
        <f t="shared" si="152"/>
        <v>220</v>
      </c>
      <c r="AG124" s="46">
        <f t="shared" si="152"/>
        <v>0</v>
      </c>
      <c r="AH124" s="46">
        <f t="shared" si="152"/>
        <v>1871.36</v>
      </c>
      <c r="AI124" s="45" t="s">
        <v>33</v>
      </c>
    </row>
    <row r="125" s="15" customFormat="1" ht="16" customHeight="1" spans="1:35">
      <c r="A125" s="33">
        <f t="shared" si="80"/>
        <v>122</v>
      </c>
      <c r="B125" s="34" t="s">
        <v>243</v>
      </c>
      <c r="C125" s="34" t="s">
        <v>377</v>
      </c>
      <c r="D125" s="36" t="s">
        <v>378</v>
      </c>
      <c r="E125" s="34">
        <v>3920.55</v>
      </c>
      <c r="F125" s="34">
        <v>3920.55</v>
      </c>
      <c r="G125" s="35">
        <v>6241.75</v>
      </c>
      <c r="H125" s="34">
        <v>3920.55</v>
      </c>
      <c r="I125" s="35">
        <v>2200</v>
      </c>
      <c r="J125" s="35"/>
      <c r="K125" s="34">
        <f t="shared" si="81"/>
        <v>47.05</v>
      </c>
      <c r="L125" s="34">
        <f t="shared" si="82"/>
        <v>627.29</v>
      </c>
      <c r="M125" s="35">
        <f t="shared" si="83"/>
        <v>499.34</v>
      </c>
      <c r="N125" s="34">
        <f t="shared" si="84"/>
        <v>27.44</v>
      </c>
      <c r="O125" s="35">
        <f t="shared" si="85"/>
        <v>110</v>
      </c>
      <c r="P125" s="35">
        <f t="shared" si="86"/>
        <v>0</v>
      </c>
      <c r="Q125" s="35">
        <f t="shared" si="87"/>
        <v>1311.12</v>
      </c>
      <c r="R125" s="34">
        <f t="shared" si="88"/>
        <v>0</v>
      </c>
      <c r="S125" s="34">
        <f t="shared" si="89"/>
        <v>313.64</v>
      </c>
      <c r="T125" s="35">
        <f t="shared" si="90"/>
        <v>124.84</v>
      </c>
      <c r="U125" s="34">
        <f t="shared" si="91"/>
        <v>11.76</v>
      </c>
      <c r="V125" s="35">
        <f t="shared" si="92"/>
        <v>110</v>
      </c>
      <c r="W125" s="35">
        <f t="shared" si="93"/>
        <v>0</v>
      </c>
      <c r="X125" s="34">
        <f t="shared" si="94"/>
        <v>560.24</v>
      </c>
      <c r="Y125" s="34">
        <f t="shared" si="95"/>
        <v>1871.36</v>
      </c>
      <c r="Z125" s="34"/>
      <c r="AA125" s="45" t="s">
        <v>65</v>
      </c>
      <c r="AB125" s="46">
        <f t="shared" ref="AB125:AH125" si="153">K125+R125</f>
        <v>47.05</v>
      </c>
      <c r="AC125" s="46">
        <f t="shared" si="153"/>
        <v>940.93</v>
      </c>
      <c r="AD125" s="46">
        <f t="shared" si="153"/>
        <v>624.18</v>
      </c>
      <c r="AE125" s="46">
        <f t="shared" si="153"/>
        <v>39.2</v>
      </c>
      <c r="AF125" s="46">
        <f t="shared" si="153"/>
        <v>220</v>
      </c>
      <c r="AG125" s="46">
        <f t="shared" si="153"/>
        <v>0</v>
      </c>
      <c r="AH125" s="46">
        <f t="shared" si="153"/>
        <v>1871.36</v>
      </c>
      <c r="AI125" s="45" t="s">
        <v>33</v>
      </c>
    </row>
    <row r="126" s="15" customFormat="1" ht="16" customHeight="1" spans="1:35">
      <c r="A126" s="33">
        <f t="shared" si="80"/>
        <v>123</v>
      </c>
      <c r="B126" s="34" t="s">
        <v>243</v>
      </c>
      <c r="C126" s="37" t="s">
        <v>379</v>
      </c>
      <c r="D126" s="38" t="s">
        <v>380</v>
      </c>
      <c r="E126" s="34">
        <v>3920.55</v>
      </c>
      <c r="F126" s="34">
        <v>3920.55</v>
      </c>
      <c r="G126" s="35">
        <v>6241.75</v>
      </c>
      <c r="H126" s="34">
        <v>3920.55</v>
      </c>
      <c r="I126" s="35">
        <v>2200</v>
      </c>
      <c r="J126" s="35"/>
      <c r="K126" s="34">
        <f t="shared" si="81"/>
        <v>47.05</v>
      </c>
      <c r="L126" s="34">
        <f t="shared" si="82"/>
        <v>627.29</v>
      </c>
      <c r="M126" s="35">
        <f t="shared" si="83"/>
        <v>499.34</v>
      </c>
      <c r="N126" s="34">
        <f t="shared" si="84"/>
        <v>27.44</v>
      </c>
      <c r="O126" s="35">
        <f t="shared" si="85"/>
        <v>110</v>
      </c>
      <c r="P126" s="35">
        <f t="shared" si="86"/>
        <v>0</v>
      </c>
      <c r="Q126" s="35">
        <f t="shared" si="87"/>
        <v>1311.12</v>
      </c>
      <c r="R126" s="34">
        <f t="shared" si="88"/>
        <v>0</v>
      </c>
      <c r="S126" s="34">
        <f t="shared" si="89"/>
        <v>313.64</v>
      </c>
      <c r="T126" s="35">
        <f t="shared" si="90"/>
        <v>124.84</v>
      </c>
      <c r="U126" s="34">
        <f t="shared" si="91"/>
        <v>11.76</v>
      </c>
      <c r="V126" s="35">
        <f t="shared" si="92"/>
        <v>110</v>
      </c>
      <c r="W126" s="35">
        <f t="shared" si="93"/>
        <v>0</v>
      </c>
      <c r="X126" s="34">
        <f t="shared" si="94"/>
        <v>560.24</v>
      </c>
      <c r="Y126" s="34">
        <f t="shared" si="95"/>
        <v>1871.36</v>
      </c>
      <c r="Z126" s="34"/>
      <c r="AA126" s="45" t="s">
        <v>65</v>
      </c>
      <c r="AB126" s="46">
        <f t="shared" ref="AB126:AH126" si="154">K126+R126</f>
        <v>47.05</v>
      </c>
      <c r="AC126" s="46">
        <f t="shared" si="154"/>
        <v>940.93</v>
      </c>
      <c r="AD126" s="46">
        <f t="shared" si="154"/>
        <v>624.18</v>
      </c>
      <c r="AE126" s="46">
        <f t="shared" si="154"/>
        <v>39.2</v>
      </c>
      <c r="AF126" s="46">
        <f t="shared" si="154"/>
        <v>220</v>
      </c>
      <c r="AG126" s="46">
        <f t="shared" si="154"/>
        <v>0</v>
      </c>
      <c r="AH126" s="46">
        <f t="shared" si="154"/>
        <v>1871.36</v>
      </c>
      <c r="AI126" s="45" t="s">
        <v>33</v>
      </c>
    </row>
    <row r="127" s="15" customFormat="1" ht="16" customHeight="1" spans="1:35">
      <c r="A127" s="33">
        <f t="shared" si="80"/>
        <v>124</v>
      </c>
      <c r="B127" s="34" t="s">
        <v>111</v>
      </c>
      <c r="C127" s="34" t="s">
        <v>383</v>
      </c>
      <c r="D127" s="36" t="s">
        <v>384</v>
      </c>
      <c r="E127" s="34">
        <v>3920.55</v>
      </c>
      <c r="F127" s="34">
        <v>3920.55</v>
      </c>
      <c r="G127" s="35">
        <v>6241.75</v>
      </c>
      <c r="H127" s="34">
        <v>3920.55</v>
      </c>
      <c r="I127" s="35">
        <v>2200</v>
      </c>
      <c r="J127" s="35"/>
      <c r="K127" s="34">
        <f t="shared" si="81"/>
        <v>47.05</v>
      </c>
      <c r="L127" s="34">
        <f t="shared" si="82"/>
        <v>627.29</v>
      </c>
      <c r="M127" s="35">
        <f t="shared" si="83"/>
        <v>499.34</v>
      </c>
      <c r="N127" s="34">
        <f t="shared" si="84"/>
        <v>27.44</v>
      </c>
      <c r="O127" s="35">
        <f t="shared" si="85"/>
        <v>110</v>
      </c>
      <c r="P127" s="35">
        <f t="shared" si="86"/>
        <v>0</v>
      </c>
      <c r="Q127" s="35">
        <f t="shared" si="87"/>
        <v>1311.12</v>
      </c>
      <c r="R127" s="34">
        <f t="shared" si="88"/>
        <v>0</v>
      </c>
      <c r="S127" s="34">
        <f t="shared" si="89"/>
        <v>313.64</v>
      </c>
      <c r="T127" s="35">
        <f t="shared" si="90"/>
        <v>124.84</v>
      </c>
      <c r="U127" s="34">
        <f t="shared" si="91"/>
        <v>11.76</v>
      </c>
      <c r="V127" s="35">
        <f t="shared" si="92"/>
        <v>110</v>
      </c>
      <c r="W127" s="35">
        <f t="shared" si="93"/>
        <v>0</v>
      </c>
      <c r="X127" s="34">
        <f t="shared" si="94"/>
        <v>560.24</v>
      </c>
      <c r="Y127" s="34">
        <f t="shared" si="95"/>
        <v>1871.36</v>
      </c>
      <c r="Z127" s="34"/>
      <c r="AA127" s="45" t="s">
        <v>66</v>
      </c>
      <c r="AB127" s="46">
        <f t="shared" ref="AB127:AH127" si="155">K127+R127</f>
        <v>47.05</v>
      </c>
      <c r="AC127" s="46">
        <f t="shared" si="155"/>
        <v>940.93</v>
      </c>
      <c r="AD127" s="46">
        <f t="shared" si="155"/>
        <v>624.18</v>
      </c>
      <c r="AE127" s="46">
        <f t="shared" si="155"/>
        <v>39.2</v>
      </c>
      <c r="AF127" s="46">
        <f t="shared" si="155"/>
        <v>220</v>
      </c>
      <c r="AG127" s="46">
        <f t="shared" si="155"/>
        <v>0</v>
      </c>
      <c r="AH127" s="46">
        <f t="shared" si="155"/>
        <v>1871.36</v>
      </c>
      <c r="AI127" s="45" t="s">
        <v>33</v>
      </c>
    </row>
    <row r="128" s="15" customFormat="1" ht="16" customHeight="1" spans="1:35">
      <c r="A128" s="33">
        <f t="shared" si="80"/>
        <v>125</v>
      </c>
      <c r="B128" s="34" t="s">
        <v>111</v>
      </c>
      <c r="C128" s="34" t="s">
        <v>385</v>
      </c>
      <c r="D128" s="36" t="s">
        <v>386</v>
      </c>
      <c r="E128" s="34">
        <v>3920.55</v>
      </c>
      <c r="F128" s="34">
        <v>3920.55</v>
      </c>
      <c r="G128" s="35">
        <v>6241.75</v>
      </c>
      <c r="H128" s="34">
        <v>3920.55</v>
      </c>
      <c r="I128" s="35">
        <v>4180</v>
      </c>
      <c r="J128" s="35"/>
      <c r="K128" s="34">
        <f t="shared" si="81"/>
        <v>47.05</v>
      </c>
      <c r="L128" s="34">
        <f t="shared" si="82"/>
        <v>627.29</v>
      </c>
      <c r="M128" s="35">
        <f t="shared" si="83"/>
        <v>499.34</v>
      </c>
      <c r="N128" s="34">
        <f t="shared" si="84"/>
        <v>27.44</v>
      </c>
      <c r="O128" s="35">
        <f t="shared" si="85"/>
        <v>209</v>
      </c>
      <c r="P128" s="35">
        <f t="shared" si="86"/>
        <v>0</v>
      </c>
      <c r="Q128" s="35">
        <f t="shared" si="87"/>
        <v>1410.12</v>
      </c>
      <c r="R128" s="34">
        <f t="shared" si="88"/>
        <v>0</v>
      </c>
      <c r="S128" s="34">
        <f t="shared" si="89"/>
        <v>313.64</v>
      </c>
      <c r="T128" s="35">
        <f t="shared" si="90"/>
        <v>124.84</v>
      </c>
      <c r="U128" s="34">
        <f t="shared" si="91"/>
        <v>11.76</v>
      </c>
      <c r="V128" s="35">
        <f t="shared" si="92"/>
        <v>209</v>
      </c>
      <c r="W128" s="35">
        <f t="shared" si="93"/>
        <v>0</v>
      </c>
      <c r="X128" s="34">
        <f t="shared" si="94"/>
        <v>659.24</v>
      </c>
      <c r="Y128" s="34">
        <f t="shared" si="95"/>
        <v>2069.36</v>
      </c>
      <c r="Z128" s="34"/>
      <c r="AA128" s="45" t="s">
        <v>42</v>
      </c>
      <c r="AB128" s="46">
        <f t="shared" ref="AB128:AH128" si="156">K128+R128</f>
        <v>47.05</v>
      </c>
      <c r="AC128" s="46">
        <f t="shared" si="156"/>
        <v>940.93</v>
      </c>
      <c r="AD128" s="46">
        <f t="shared" si="156"/>
        <v>624.18</v>
      </c>
      <c r="AE128" s="46">
        <f t="shared" si="156"/>
        <v>39.2</v>
      </c>
      <c r="AF128" s="46">
        <f t="shared" si="156"/>
        <v>418</v>
      </c>
      <c r="AG128" s="46">
        <f t="shared" si="156"/>
        <v>0</v>
      </c>
      <c r="AH128" s="46">
        <f t="shared" si="156"/>
        <v>2069.36</v>
      </c>
      <c r="AI128" s="45" t="s">
        <v>33</v>
      </c>
    </row>
    <row r="129" s="15" customFormat="1" ht="16" customHeight="1" spans="1:35">
      <c r="A129" s="33">
        <f t="shared" si="80"/>
        <v>126</v>
      </c>
      <c r="B129" s="34" t="s">
        <v>111</v>
      </c>
      <c r="C129" s="34" t="s">
        <v>387</v>
      </c>
      <c r="D129" s="36" t="s">
        <v>388</v>
      </c>
      <c r="E129" s="34">
        <v>3920.55</v>
      </c>
      <c r="F129" s="34">
        <v>3920.55</v>
      </c>
      <c r="G129" s="35">
        <v>6241.75</v>
      </c>
      <c r="H129" s="34">
        <v>3920.55</v>
      </c>
      <c r="I129" s="35">
        <v>4180</v>
      </c>
      <c r="J129" s="35"/>
      <c r="K129" s="34">
        <f t="shared" si="81"/>
        <v>47.05</v>
      </c>
      <c r="L129" s="34">
        <f t="shared" si="82"/>
        <v>627.29</v>
      </c>
      <c r="M129" s="35">
        <f t="shared" si="83"/>
        <v>499.34</v>
      </c>
      <c r="N129" s="34">
        <f t="shared" si="84"/>
        <v>27.44</v>
      </c>
      <c r="O129" s="35">
        <f t="shared" si="85"/>
        <v>209</v>
      </c>
      <c r="P129" s="35">
        <f t="shared" si="86"/>
        <v>0</v>
      </c>
      <c r="Q129" s="35">
        <f t="shared" si="87"/>
        <v>1410.12</v>
      </c>
      <c r="R129" s="34">
        <f t="shared" si="88"/>
        <v>0</v>
      </c>
      <c r="S129" s="34">
        <f t="shared" si="89"/>
        <v>313.64</v>
      </c>
      <c r="T129" s="35">
        <f t="shared" si="90"/>
        <v>124.84</v>
      </c>
      <c r="U129" s="34">
        <f t="shared" si="91"/>
        <v>11.76</v>
      </c>
      <c r="V129" s="35">
        <f t="shared" si="92"/>
        <v>209</v>
      </c>
      <c r="W129" s="35">
        <f t="shared" si="93"/>
        <v>0</v>
      </c>
      <c r="X129" s="34">
        <f t="shared" si="94"/>
        <v>659.24</v>
      </c>
      <c r="Y129" s="34">
        <f t="shared" si="95"/>
        <v>2069.36</v>
      </c>
      <c r="Z129" s="34"/>
      <c r="AA129" s="45" t="s">
        <v>63</v>
      </c>
      <c r="AB129" s="46">
        <f t="shared" ref="AB129:AH129" si="157">K129+R129</f>
        <v>47.05</v>
      </c>
      <c r="AC129" s="46">
        <f t="shared" si="157"/>
        <v>940.93</v>
      </c>
      <c r="AD129" s="46">
        <f t="shared" si="157"/>
        <v>624.18</v>
      </c>
      <c r="AE129" s="46">
        <f t="shared" si="157"/>
        <v>39.2</v>
      </c>
      <c r="AF129" s="46">
        <f t="shared" si="157"/>
        <v>418</v>
      </c>
      <c r="AG129" s="46">
        <f t="shared" si="157"/>
        <v>0</v>
      </c>
      <c r="AH129" s="46">
        <f t="shared" si="157"/>
        <v>2069.36</v>
      </c>
      <c r="AI129" s="45" t="s">
        <v>33</v>
      </c>
    </row>
    <row r="130" s="15" customFormat="1" ht="16" customHeight="1" spans="1:35">
      <c r="A130" s="33">
        <f t="shared" si="80"/>
        <v>127</v>
      </c>
      <c r="B130" s="34" t="s">
        <v>111</v>
      </c>
      <c r="C130" s="34" t="s">
        <v>381</v>
      </c>
      <c r="D130" s="36" t="s">
        <v>382</v>
      </c>
      <c r="E130" s="34">
        <v>3920.55</v>
      </c>
      <c r="F130" s="34">
        <v>3920.55</v>
      </c>
      <c r="G130" s="35">
        <v>6241.75</v>
      </c>
      <c r="H130" s="34">
        <v>3920.55</v>
      </c>
      <c r="I130" s="35">
        <v>2200</v>
      </c>
      <c r="J130" s="35"/>
      <c r="K130" s="34">
        <f t="shared" si="81"/>
        <v>47.05</v>
      </c>
      <c r="L130" s="34">
        <f t="shared" si="82"/>
        <v>627.29</v>
      </c>
      <c r="M130" s="35">
        <f t="shared" si="83"/>
        <v>499.34</v>
      </c>
      <c r="N130" s="34">
        <f t="shared" si="84"/>
        <v>27.44</v>
      </c>
      <c r="O130" s="35">
        <f t="shared" si="85"/>
        <v>110</v>
      </c>
      <c r="P130" s="35">
        <f t="shared" si="86"/>
        <v>0</v>
      </c>
      <c r="Q130" s="35">
        <f t="shared" si="87"/>
        <v>1311.12</v>
      </c>
      <c r="R130" s="34">
        <f t="shared" si="88"/>
        <v>0</v>
      </c>
      <c r="S130" s="34">
        <f t="shared" si="89"/>
        <v>313.64</v>
      </c>
      <c r="T130" s="35">
        <f t="shared" si="90"/>
        <v>124.84</v>
      </c>
      <c r="U130" s="34">
        <f t="shared" si="91"/>
        <v>11.76</v>
      </c>
      <c r="V130" s="35">
        <f t="shared" si="92"/>
        <v>110</v>
      </c>
      <c r="W130" s="35">
        <f t="shared" si="93"/>
        <v>0</v>
      </c>
      <c r="X130" s="34">
        <f t="shared" si="94"/>
        <v>560.24</v>
      </c>
      <c r="Y130" s="34">
        <f t="shared" si="95"/>
        <v>1871.36</v>
      </c>
      <c r="Z130" s="34"/>
      <c r="AA130" s="45" t="s">
        <v>75</v>
      </c>
      <c r="AB130" s="46">
        <f t="shared" ref="AB130:AH130" si="158">K130+R130</f>
        <v>47.05</v>
      </c>
      <c r="AC130" s="46">
        <f t="shared" si="158"/>
        <v>940.93</v>
      </c>
      <c r="AD130" s="46">
        <f t="shared" si="158"/>
        <v>624.18</v>
      </c>
      <c r="AE130" s="46">
        <f t="shared" si="158"/>
        <v>39.2</v>
      </c>
      <c r="AF130" s="46">
        <f t="shared" si="158"/>
        <v>220</v>
      </c>
      <c r="AG130" s="46">
        <f t="shared" si="158"/>
        <v>0</v>
      </c>
      <c r="AH130" s="46">
        <f t="shared" si="158"/>
        <v>1871.36</v>
      </c>
      <c r="AI130" s="45" t="s">
        <v>33</v>
      </c>
    </row>
    <row r="131" s="15" customFormat="1" ht="16" customHeight="1" spans="1:35">
      <c r="A131" s="33">
        <f t="shared" si="80"/>
        <v>128</v>
      </c>
      <c r="B131" s="34" t="s">
        <v>111</v>
      </c>
      <c r="C131" s="34" t="s">
        <v>389</v>
      </c>
      <c r="D131" s="36" t="s">
        <v>390</v>
      </c>
      <c r="E131" s="34">
        <v>3920.55</v>
      </c>
      <c r="F131" s="34">
        <v>3920.55</v>
      </c>
      <c r="G131" s="35">
        <v>6241.75</v>
      </c>
      <c r="H131" s="34">
        <v>3920.55</v>
      </c>
      <c r="I131" s="35">
        <v>4180</v>
      </c>
      <c r="J131" s="35"/>
      <c r="K131" s="34">
        <f t="shared" si="81"/>
        <v>47.05</v>
      </c>
      <c r="L131" s="34">
        <f t="shared" si="82"/>
        <v>627.29</v>
      </c>
      <c r="M131" s="35">
        <f t="shared" si="83"/>
        <v>499.34</v>
      </c>
      <c r="N131" s="34">
        <f t="shared" si="84"/>
        <v>27.44</v>
      </c>
      <c r="O131" s="35">
        <f t="shared" si="85"/>
        <v>209</v>
      </c>
      <c r="P131" s="35">
        <f t="shared" si="86"/>
        <v>0</v>
      </c>
      <c r="Q131" s="35">
        <f t="shared" si="87"/>
        <v>1410.12</v>
      </c>
      <c r="R131" s="34">
        <f t="shared" si="88"/>
        <v>0</v>
      </c>
      <c r="S131" s="34">
        <f t="shared" si="89"/>
        <v>313.64</v>
      </c>
      <c r="T131" s="35">
        <f t="shared" si="90"/>
        <v>124.84</v>
      </c>
      <c r="U131" s="34">
        <f t="shared" si="91"/>
        <v>11.76</v>
      </c>
      <c r="V131" s="35">
        <f t="shared" si="92"/>
        <v>209</v>
      </c>
      <c r="W131" s="35">
        <f t="shared" si="93"/>
        <v>0</v>
      </c>
      <c r="X131" s="34">
        <f t="shared" si="94"/>
        <v>659.24</v>
      </c>
      <c r="Y131" s="34">
        <f t="shared" si="95"/>
        <v>2069.36</v>
      </c>
      <c r="Z131" s="34"/>
      <c r="AA131" s="45" t="s">
        <v>42</v>
      </c>
      <c r="AB131" s="46">
        <f t="shared" ref="AB131:AH131" si="159">K131+R131</f>
        <v>47.05</v>
      </c>
      <c r="AC131" s="46">
        <f t="shared" si="159"/>
        <v>940.93</v>
      </c>
      <c r="AD131" s="46">
        <f t="shared" si="159"/>
        <v>624.18</v>
      </c>
      <c r="AE131" s="46">
        <f t="shared" si="159"/>
        <v>39.2</v>
      </c>
      <c r="AF131" s="46">
        <f t="shared" si="159"/>
        <v>418</v>
      </c>
      <c r="AG131" s="46">
        <f t="shared" si="159"/>
        <v>0</v>
      </c>
      <c r="AH131" s="46">
        <f t="shared" si="159"/>
        <v>2069.36</v>
      </c>
      <c r="AI131" s="45" t="s">
        <v>33</v>
      </c>
    </row>
    <row r="132" s="15" customFormat="1" ht="16" customHeight="1" spans="1:35">
      <c r="A132" s="33">
        <f>ROW()-3</f>
        <v>129</v>
      </c>
      <c r="B132" s="34" t="s">
        <v>190</v>
      </c>
      <c r="C132" s="34" t="s">
        <v>391</v>
      </c>
      <c r="D132" s="36" t="s">
        <v>392</v>
      </c>
      <c r="E132" s="34">
        <v>3920.55</v>
      </c>
      <c r="F132" s="34">
        <v>3920.55</v>
      </c>
      <c r="G132" s="35">
        <v>6241.75</v>
      </c>
      <c r="H132" s="34">
        <v>3920.55</v>
      </c>
      <c r="I132" s="35">
        <v>4180</v>
      </c>
      <c r="J132" s="35"/>
      <c r="K132" s="34">
        <f>ROUND(E132*0.012,2)</f>
        <v>47.05</v>
      </c>
      <c r="L132" s="34">
        <f>ROUND(F132*0.16,2)</f>
        <v>627.29</v>
      </c>
      <c r="M132" s="35">
        <f>ROUND(G132*0.08,2)</f>
        <v>499.34</v>
      </c>
      <c r="N132" s="34">
        <f>ROUND(H132*0.007,2)</f>
        <v>27.44</v>
      </c>
      <c r="O132" s="35">
        <f>I132*5%</f>
        <v>209</v>
      </c>
      <c r="P132" s="35">
        <f>J132*50%</f>
        <v>0</v>
      </c>
      <c r="Q132" s="35">
        <f>SUM(K132:P132)</f>
        <v>1410.12</v>
      </c>
      <c r="R132" s="34">
        <f>E132*0</f>
        <v>0</v>
      </c>
      <c r="S132" s="34">
        <f>ROUND(F132*0.08,2)</f>
        <v>313.64</v>
      </c>
      <c r="T132" s="35">
        <f>ROUND(G132*0.02,2)</f>
        <v>124.84</v>
      </c>
      <c r="U132" s="34">
        <f>ROUND(H132*0.003,2)</f>
        <v>11.76</v>
      </c>
      <c r="V132" s="35">
        <f>I132*5%</f>
        <v>209</v>
      </c>
      <c r="W132" s="35">
        <f>J132*50%</f>
        <v>0</v>
      </c>
      <c r="X132" s="34">
        <f>SUM(R132:W132)</f>
        <v>659.24</v>
      </c>
      <c r="Y132" s="34">
        <f>Q132+X132</f>
        <v>2069.36</v>
      </c>
      <c r="Z132" s="34"/>
      <c r="AA132" s="45" t="s">
        <v>67</v>
      </c>
      <c r="AB132" s="46">
        <f t="shared" ref="AB132:AH132" si="160">K132+R132</f>
        <v>47.05</v>
      </c>
      <c r="AC132" s="46">
        <f t="shared" si="160"/>
        <v>940.93</v>
      </c>
      <c r="AD132" s="46">
        <f t="shared" si="160"/>
        <v>624.18</v>
      </c>
      <c r="AE132" s="46">
        <f t="shared" si="160"/>
        <v>39.2</v>
      </c>
      <c r="AF132" s="46">
        <f t="shared" si="160"/>
        <v>418</v>
      </c>
      <c r="AG132" s="46">
        <f t="shared" si="160"/>
        <v>0</v>
      </c>
      <c r="AH132" s="46">
        <f t="shared" si="160"/>
        <v>2069.36</v>
      </c>
      <c r="AI132" s="45" t="s">
        <v>34</v>
      </c>
    </row>
    <row r="133" s="15" customFormat="1" ht="16" customHeight="1" spans="1:35">
      <c r="A133" s="33">
        <f>ROW()-3</f>
        <v>130</v>
      </c>
      <c r="B133" s="34" t="s">
        <v>111</v>
      </c>
      <c r="C133" s="34" t="s">
        <v>393</v>
      </c>
      <c r="D133" s="190" t="s">
        <v>394</v>
      </c>
      <c r="E133" s="34">
        <v>3920.55</v>
      </c>
      <c r="F133" s="34">
        <v>3920.55</v>
      </c>
      <c r="G133" s="35">
        <v>6241.75</v>
      </c>
      <c r="H133" s="34">
        <v>3920.55</v>
      </c>
      <c r="I133" s="35">
        <v>2200</v>
      </c>
      <c r="J133" s="35"/>
      <c r="K133" s="34">
        <f>ROUND(E133*0.012,2)</f>
        <v>47.05</v>
      </c>
      <c r="L133" s="34">
        <f>ROUND(F133*0.16,2)</f>
        <v>627.29</v>
      </c>
      <c r="M133" s="35">
        <f>ROUND(G133*0.08,2)</f>
        <v>499.34</v>
      </c>
      <c r="N133" s="34">
        <f>ROUND(H133*0.007,2)</f>
        <v>27.44</v>
      </c>
      <c r="O133" s="35">
        <f>I133*5%</f>
        <v>110</v>
      </c>
      <c r="P133" s="35">
        <f>J133*50%</f>
        <v>0</v>
      </c>
      <c r="Q133" s="35">
        <f>SUM(K133:P133)</f>
        <v>1311.12</v>
      </c>
      <c r="R133" s="34">
        <f>E133*0</f>
        <v>0</v>
      </c>
      <c r="S133" s="34">
        <f>ROUND(F133*0.08,2)</f>
        <v>313.64</v>
      </c>
      <c r="T133" s="35">
        <f>ROUND(G133*0.02,2)</f>
        <v>124.84</v>
      </c>
      <c r="U133" s="34">
        <f>ROUND(H133*0.003,2)</f>
        <v>11.76</v>
      </c>
      <c r="V133" s="35">
        <f>I133*5%</f>
        <v>110</v>
      </c>
      <c r="W133" s="35">
        <f>J133*50%</f>
        <v>0</v>
      </c>
      <c r="X133" s="34">
        <f>SUM(R133:W133)</f>
        <v>560.24</v>
      </c>
      <c r="Y133" s="34">
        <f>Q133+X133</f>
        <v>1871.36</v>
      </c>
      <c r="Z133" s="34"/>
      <c r="AA133" s="45" t="s">
        <v>75</v>
      </c>
      <c r="AB133" s="46">
        <f t="shared" ref="AB133:AH133" si="161">K133+R133</f>
        <v>47.05</v>
      </c>
      <c r="AC133" s="46">
        <f t="shared" si="161"/>
        <v>940.93</v>
      </c>
      <c r="AD133" s="46">
        <f t="shared" si="161"/>
        <v>624.18</v>
      </c>
      <c r="AE133" s="46">
        <f t="shared" si="161"/>
        <v>39.2</v>
      </c>
      <c r="AF133" s="46">
        <f t="shared" si="161"/>
        <v>220</v>
      </c>
      <c r="AG133" s="46">
        <f t="shared" si="161"/>
        <v>0</v>
      </c>
      <c r="AH133" s="46">
        <f t="shared" si="161"/>
        <v>1871.36</v>
      </c>
      <c r="AI133" s="45" t="s">
        <v>33</v>
      </c>
    </row>
    <row r="134" s="15" customFormat="1" ht="16" customHeight="1" spans="1:35">
      <c r="A134" s="33">
        <f>ROW()-3</f>
        <v>131</v>
      </c>
      <c r="B134" s="34" t="s">
        <v>111</v>
      </c>
      <c r="C134" s="34" t="s">
        <v>395</v>
      </c>
      <c r="D134" s="36" t="s">
        <v>396</v>
      </c>
      <c r="E134" s="34">
        <v>3920.55</v>
      </c>
      <c r="F134" s="34">
        <v>3920.55</v>
      </c>
      <c r="G134" s="35">
        <v>6241.75</v>
      </c>
      <c r="H134" s="34">
        <v>3920.55</v>
      </c>
      <c r="I134" s="35">
        <v>3180</v>
      </c>
      <c r="J134" s="35"/>
      <c r="K134" s="34">
        <f>ROUND(E134*0.012,2)</f>
        <v>47.05</v>
      </c>
      <c r="L134" s="34">
        <f>ROUND(F134*0.16,2)</f>
        <v>627.29</v>
      </c>
      <c r="M134" s="35">
        <f>ROUND(G134*0.08,2)</f>
        <v>499.34</v>
      </c>
      <c r="N134" s="34">
        <f>ROUND(H134*0.007,2)</f>
        <v>27.44</v>
      </c>
      <c r="O134" s="35">
        <f>I134*5%</f>
        <v>159</v>
      </c>
      <c r="P134" s="35">
        <f>J134*50%</f>
        <v>0</v>
      </c>
      <c r="Q134" s="35">
        <f>SUM(K134:P134)</f>
        <v>1360.12</v>
      </c>
      <c r="R134" s="34">
        <f>E134*0</f>
        <v>0</v>
      </c>
      <c r="S134" s="34">
        <f>ROUND(F134*0.08,2)</f>
        <v>313.64</v>
      </c>
      <c r="T134" s="35">
        <f>ROUND(G134*0.02,2)</f>
        <v>124.84</v>
      </c>
      <c r="U134" s="34">
        <f>ROUND(H134*0.003,2)</f>
        <v>11.76</v>
      </c>
      <c r="V134" s="35">
        <f>I134*5%</f>
        <v>159</v>
      </c>
      <c r="W134" s="35">
        <f>J134*50%</f>
        <v>0</v>
      </c>
      <c r="X134" s="34">
        <f>SUM(R134:W134)</f>
        <v>609.24</v>
      </c>
      <c r="Y134" s="34">
        <f>Q134+X134</f>
        <v>1969.36</v>
      </c>
      <c r="Z134" s="34"/>
      <c r="AA134" s="45" t="s">
        <v>63</v>
      </c>
      <c r="AB134" s="46">
        <f t="shared" ref="AB134:AH134" si="162">K134+R134</f>
        <v>47.05</v>
      </c>
      <c r="AC134" s="46">
        <f t="shared" si="162"/>
        <v>940.93</v>
      </c>
      <c r="AD134" s="46">
        <f t="shared" si="162"/>
        <v>624.18</v>
      </c>
      <c r="AE134" s="46">
        <f t="shared" si="162"/>
        <v>39.2</v>
      </c>
      <c r="AF134" s="46">
        <f t="shared" si="162"/>
        <v>318</v>
      </c>
      <c r="AG134" s="46">
        <f t="shared" si="162"/>
        <v>0</v>
      </c>
      <c r="AH134" s="46">
        <f t="shared" si="162"/>
        <v>1969.36</v>
      </c>
      <c r="AI134" s="45" t="s">
        <v>33</v>
      </c>
    </row>
    <row r="135" s="15" customFormat="1" ht="16" customHeight="1" spans="1:35">
      <c r="A135" s="33">
        <f>ROW()-3</f>
        <v>132</v>
      </c>
      <c r="B135" s="34" t="s">
        <v>111</v>
      </c>
      <c r="C135" s="34" t="s">
        <v>397</v>
      </c>
      <c r="D135" s="192" t="s">
        <v>398</v>
      </c>
      <c r="E135" s="34">
        <v>3920.55</v>
      </c>
      <c r="F135" s="34">
        <v>3920.55</v>
      </c>
      <c r="G135" s="35">
        <v>6241.75</v>
      </c>
      <c r="H135" s="34">
        <v>3920.55</v>
      </c>
      <c r="I135" s="35">
        <v>2200</v>
      </c>
      <c r="J135" s="35"/>
      <c r="K135" s="34">
        <f>ROUND(E135*0.012,2)</f>
        <v>47.05</v>
      </c>
      <c r="L135" s="34">
        <f>ROUND(F135*0.16,2)</f>
        <v>627.29</v>
      </c>
      <c r="M135" s="35">
        <f>ROUND(G135*0.08,2)</f>
        <v>499.34</v>
      </c>
      <c r="N135" s="34">
        <f>ROUND(H135*0.007,2)</f>
        <v>27.44</v>
      </c>
      <c r="O135" s="35">
        <f>I135*5%</f>
        <v>110</v>
      </c>
      <c r="P135" s="35">
        <f>J135*50%</f>
        <v>0</v>
      </c>
      <c r="Q135" s="35">
        <f>SUM(K135:P135)</f>
        <v>1311.12</v>
      </c>
      <c r="R135" s="34">
        <f>E135*0</f>
        <v>0</v>
      </c>
      <c r="S135" s="34">
        <f>ROUND(F135*0.08,2)</f>
        <v>313.64</v>
      </c>
      <c r="T135" s="35">
        <f>ROUND(G135*0.02,2)</f>
        <v>124.84</v>
      </c>
      <c r="U135" s="34">
        <f>ROUND(H135*0.003,2)</f>
        <v>11.76</v>
      </c>
      <c r="V135" s="35">
        <f>I135*5%</f>
        <v>110</v>
      </c>
      <c r="W135" s="35">
        <f>J135*50%</f>
        <v>0</v>
      </c>
      <c r="X135" s="34">
        <f>SUM(R135:W135)</f>
        <v>560.24</v>
      </c>
      <c r="Y135" s="34">
        <f>Q135+X135</f>
        <v>1871.36</v>
      </c>
      <c r="Z135" s="34"/>
      <c r="AA135" s="45" t="s">
        <v>63</v>
      </c>
      <c r="AB135" s="46">
        <f t="shared" ref="AB135:AH135" si="163">K135+R135</f>
        <v>47.05</v>
      </c>
      <c r="AC135" s="46">
        <f t="shared" si="163"/>
        <v>940.93</v>
      </c>
      <c r="AD135" s="46">
        <f t="shared" si="163"/>
        <v>624.18</v>
      </c>
      <c r="AE135" s="46">
        <f t="shared" si="163"/>
        <v>39.2</v>
      </c>
      <c r="AF135" s="46">
        <f t="shared" si="163"/>
        <v>220</v>
      </c>
      <c r="AG135" s="46">
        <f t="shared" si="163"/>
        <v>0</v>
      </c>
      <c r="AH135" s="46">
        <f t="shared" si="163"/>
        <v>1871.36</v>
      </c>
      <c r="AI135" s="45" t="s">
        <v>33</v>
      </c>
    </row>
    <row r="136" s="15" customFormat="1" ht="16" customHeight="1" spans="1:35">
      <c r="A136" s="33">
        <f t="shared" ref="A136:A193" si="164">ROW()-3</f>
        <v>133</v>
      </c>
      <c r="B136" s="34" t="s">
        <v>111</v>
      </c>
      <c r="C136" s="37" t="s">
        <v>405</v>
      </c>
      <c r="D136" s="38" t="s">
        <v>406</v>
      </c>
      <c r="E136" s="34">
        <v>3920.55</v>
      </c>
      <c r="F136" s="34">
        <v>3920.55</v>
      </c>
      <c r="G136" s="35">
        <v>6241.75</v>
      </c>
      <c r="H136" s="34">
        <v>3920.55</v>
      </c>
      <c r="I136" s="35">
        <v>2200</v>
      </c>
      <c r="J136" s="35"/>
      <c r="K136" s="34">
        <f t="shared" ref="K136:K193" si="165">ROUND(E136*0.012,2)</f>
        <v>47.05</v>
      </c>
      <c r="L136" s="34">
        <f t="shared" ref="L136:L193" si="166">ROUND(F136*0.16,2)</f>
        <v>627.29</v>
      </c>
      <c r="M136" s="35">
        <f t="shared" ref="M136:M193" si="167">ROUND(G136*0.08,2)</f>
        <v>499.34</v>
      </c>
      <c r="N136" s="34">
        <f t="shared" ref="N136:N193" si="168">ROUND(H136*0.007,2)</f>
        <v>27.44</v>
      </c>
      <c r="O136" s="35">
        <f t="shared" ref="O136:O193" si="169">I136*5%</f>
        <v>110</v>
      </c>
      <c r="P136" s="35">
        <f t="shared" ref="P136:P193" si="170">J136*50%</f>
        <v>0</v>
      </c>
      <c r="Q136" s="35">
        <f t="shared" ref="Q136:Q193" si="171">SUM(K136:P136)</f>
        <v>1311.12</v>
      </c>
      <c r="R136" s="34">
        <f t="shared" ref="R136:R193" si="172">E136*0</f>
        <v>0</v>
      </c>
      <c r="S136" s="34">
        <f t="shared" ref="S136:S193" si="173">ROUND(F136*0.08,2)</f>
        <v>313.64</v>
      </c>
      <c r="T136" s="35">
        <f t="shared" ref="T136:T193" si="174">ROUND(G136*0.02,2)</f>
        <v>124.84</v>
      </c>
      <c r="U136" s="34">
        <f t="shared" ref="U136:U193" si="175">ROUND(H136*0.003,2)</f>
        <v>11.76</v>
      </c>
      <c r="V136" s="35">
        <f t="shared" ref="V136:V193" si="176">I136*5%</f>
        <v>110</v>
      </c>
      <c r="W136" s="35">
        <f t="shared" ref="W136:W193" si="177">J136*50%</f>
        <v>0</v>
      </c>
      <c r="X136" s="34">
        <f t="shared" ref="X136:X193" si="178">SUM(R136:W136)</f>
        <v>560.24</v>
      </c>
      <c r="Y136" s="34">
        <f t="shared" ref="Y136:Y193" si="179">Q136+X136</f>
        <v>1871.36</v>
      </c>
      <c r="Z136" s="34"/>
      <c r="AA136" s="45" t="s">
        <v>75</v>
      </c>
      <c r="AB136" s="46">
        <f t="shared" ref="AB136:AH136" si="180">K136+R136</f>
        <v>47.05</v>
      </c>
      <c r="AC136" s="46">
        <f t="shared" si="180"/>
        <v>940.93</v>
      </c>
      <c r="AD136" s="46">
        <f t="shared" si="180"/>
        <v>624.18</v>
      </c>
      <c r="AE136" s="46">
        <f t="shared" si="180"/>
        <v>39.2</v>
      </c>
      <c r="AF136" s="46">
        <f t="shared" si="180"/>
        <v>220</v>
      </c>
      <c r="AG136" s="46">
        <f t="shared" si="180"/>
        <v>0</v>
      </c>
      <c r="AH136" s="46">
        <f t="shared" si="180"/>
        <v>1871.36</v>
      </c>
      <c r="AI136" s="45" t="s">
        <v>33</v>
      </c>
    </row>
    <row r="137" s="15" customFormat="1" ht="16" customHeight="1" spans="1:35">
      <c r="A137" s="33">
        <f t="shared" si="164"/>
        <v>134</v>
      </c>
      <c r="B137" s="34" t="s">
        <v>233</v>
      </c>
      <c r="C137" s="54" t="s">
        <v>407</v>
      </c>
      <c r="D137" s="55" t="s">
        <v>408</v>
      </c>
      <c r="E137" s="35">
        <v>3920.55</v>
      </c>
      <c r="F137" s="34">
        <v>3920.55</v>
      </c>
      <c r="G137" s="35">
        <v>6241.75</v>
      </c>
      <c r="H137" s="35">
        <v>3920.55</v>
      </c>
      <c r="I137" s="35">
        <v>2200</v>
      </c>
      <c r="J137" s="35"/>
      <c r="K137" s="34">
        <f t="shared" si="165"/>
        <v>47.05</v>
      </c>
      <c r="L137" s="34">
        <f t="shared" si="166"/>
        <v>627.29</v>
      </c>
      <c r="M137" s="35">
        <f t="shared" si="167"/>
        <v>499.34</v>
      </c>
      <c r="N137" s="34">
        <f t="shared" si="168"/>
        <v>27.44</v>
      </c>
      <c r="O137" s="35">
        <f t="shared" si="169"/>
        <v>110</v>
      </c>
      <c r="P137" s="35">
        <f t="shared" si="170"/>
        <v>0</v>
      </c>
      <c r="Q137" s="35">
        <f t="shared" si="171"/>
        <v>1311.12</v>
      </c>
      <c r="R137" s="34">
        <f t="shared" si="172"/>
        <v>0</v>
      </c>
      <c r="S137" s="35">
        <f t="shared" si="173"/>
        <v>313.64</v>
      </c>
      <c r="T137" s="35">
        <f t="shared" si="174"/>
        <v>124.84</v>
      </c>
      <c r="U137" s="35">
        <f t="shared" si="175"/>
        <v>11.76</v>
      </c>
      <c r="V137" s="35">
        <f t="shared" si="176"/>
        <v>110</v>
      </c>
      <c r="W137" s="35">
        <f t="shared" si="177"/>
        <v>0</v>
      </c>
      <c r="X137" s="34">
        <f t="shared" si="178"/>
        <v>560.24</v>
      </c>
      <c r="Y137" s="35">
        <f t="shared" si="179"/>
        <v>1871.36</v>
      </c>
      <c r="Z137" s="35"/>
      <c r="AA137" s="45" t="s">
        <v>59</v>
      </c>
      <c r="AB137" s="46">
        <f t="shared" ref="AB137:AH137" si="181">K137+R137</f>
        <v>47.05</v>
      </c>
      <c r="AC137" s="46">
        <f t="shared" si="181"/>
        <v>940.93</v>
      </c>
      <c r="AD137" s="46">
        <f t="shared" si="181"/>
        <v>624.18</v>
      </c>
      <c r="AE137" s="46">
        <f t="shared" si="181"/>
        <v>39.2</v>
      </c>
      <c r="AF137" s="46">
        <f t="shared" si="181"/>
        <v>220</v>
      </c>
      <c r="AG137" s="46">
        <f t="shared" si="181"/>
        <v>0</v>
      </c>
      <c r="AH137" s="46">
        <f t="shared" si="181"/>
        <v>1871.36</v>
      </c>
      <c r="AI137" s="45" t="s">
        <v>33</v>
      </c>
    </row>
    <row r="138" s="15" customFormat="1" ht="16" customHeight="1" spans="1:35">
      <c r="A138" s="33">
        <f t="shared" si="164"/>
        <v>135</v>
      </c>
      <c r="B138" s="34" t="s">
        <v>148</v>
      </c>
      <c r="C138" s="54" t="s">
        <v>409</v>
      </c>
      <c r="D138" s="55" t="s">
        <v>410</v>
      </c>
      <c r="E138" s="35">
        <v>3920.55</v>
      </c>
      <c r="F138" s="34">
        <v>3920.55</v>
      </c>
      <c r="G138" s="35">
        <v>6241.75</v>
      </c>
      <c r="H138" s="35">
        <v>3920.55</v>
      </c>
      <c r="I138" s="35">
        <v>3180</v>
      </c>
      <c r="J138" s="35"/>
      <c r="K138" s="34">
        <f t="shared" si="165"/>
        <v>47.05</v>
      </c>
      <c r="L138" s="34">
        <f t="shared" si="166"/>
        <v>627.29</v>
      </c>
      <c r="M138" s="35">
        <f t="shared" si="167"/>
        <v>499.34</v>
      </c>
      <c r="N138" s="34">
        <f t="shared" si="168"/>
        <v>27.44</v>
      </c>
      <c r="O138" s="35">
        <f t="shared" si="169"/>
        <v>159</v>
      </c>
      <c r="P138" s="35">
        <f t="shared" si="170"/>
        <v>0</v>
      </c>
      <c r="Q138" s="35">
        <f t="shared" si="171"/>
        <v>1360.12</v>
      </c>
      <c r="R138" s="34">
        <f t="shared" si="172"/>
        <v>0</v>
      </c>
      <c r="S138" s="35">
        <f t="shared" si="173"/>
        <v>313.64</v>
      </c>
      <c r="T138" s="35">
        <f t="shared" si="174"/>
        <v>124.84</v>
      </c>
      <c r="U138" s="35">
        <f t="shared" si="175"/>
        <v>11.76</v>
      </c>
      <c r="V138" s="35">
        <f t="shared" si="176"/>
        <v>159</v>
      </c>
      <c r="W138" s="35">
        <f t="shared" si="177"/>
        <v>0</v>
      </c>
      <c r="X138" s="34">
        <f t="shared" si="178"/>
        <v>609.24</v>
      </c>
      <c r="Y138" s="35">
        <f t="shared" si="179"/>
        <v>1969.36</v>
      </c>
      <c r="Z138" s="35"/>
      <c r="AA138" s="45" t="s">
        <v>72</v>
      </c>
      <c r="AB138" s="46">
        <f t="shared" ref="AB138:AH138" si="182">K138+R138</f>
        <v>47.05</v>
      </c>
      <c r="AC138" s="46">
        <f t="shared" si="182"/>
        <v>940.93</v>
      </c>
      <c r="AD138" s="46">
        <f t="shared" si="182"/>
        <v>624.18</v>
      </c>
      <c r="AE138" s="46">
        <f t="shared" si="182"/>
        <v>39.2</v>
      </c>
      <c r="AF138" s="46">
        <f t="shared" si="182"/>
        <v>318</v>
      </c>
      <c r="AG138" s="46">
        <f t="shared" si="182"/>
        <v>0</v>
      </c>
      <c r="AH138" s="46">
        <f t="shared" si="182"/>
        <v>1969.36</v>
      </c>
      <c r="AI138" s="45" t="s">
        <v>36</v>
      </c>
    </row>
    <row r="139" s="15" customFormat="1" ht="16" customHeight="1" spans="1:35">
      <c r="A139" s="33">
        <f t="shared" si="164"/>
        <v>136</v>
      </c>
      <c r="B139" s="34" t="s">
        <v>108</v>
      </c>
      <c r="C139" s="54" t="s">
        <v>411</v>
      </c>
      <c r="D139" s="55" t="s">
        <v>412</v>
      </c>
      <c r="E139" s="35">
        <v>3920.55</v>
      </c>
      <c r="F139" s="34">
        <v>3920.55</v>
      </c>
      <c r="G139" s="35">
        <v>6241.75</v>
      </c>
      <c r="H139" s="35">
        <v>3920.55</v>
      </c>
      <c r="I139" s="35">
        <v>4180</v>
      </c>
      <c r="J139" s="35"/>
      <c r="K139" s="34">
        <f t="shared" si="165"/>
        <v>47.05</v>
      </c>
      <c r="L139" s="34">
        <f t="shared" si="166"/>
        <v>627.29</v>
      </c>
      <c r="M139" s="35">
        <f t="shared" si="167"/>
        <v>499.34</v>
      </c>
      <c r="N139" s="34">
        <f t="shared" si="168"/>
        <v>27.44</v>
      </c>
      <c r="O139" s="35">
        <f t="shared" si="169"/>
        <v>209</v>
      </c>
      <c r="P139" s="35">
        <f t="shared" si="170"/>
        <v>0</v>
      </c>
      <c r="Q139" s="35">
        <f t="shared" si="171"/>
        <v>1410.12</v>
      </c>
      <c r="R139" s="34">
        <f t="shared" si="172"/>
        <v>0</v>
      </c>
      <c r="S139" s="35">
        <f t="shared" si="173"/>
        <v>313.64</v>
      </c>
      <c r="T139" s="35">
        <f t="shared" si="174"/>
        <v>124.84</v>
      </c>
      <c r="U139" s="35">
        <f t="shared" si="175"/>
        <v>11.76</v>
      </c>
      <c r="V139" s="35">
        <f t="shared" si="176"/>
        <v>209</v>
      </c>
      <c r="W139" s="35">
        <f t="shared" si="177"/>
        <v>0</v>
      </c>
      <c r="X139" s="34">
        <f t="shared" si="178"/>
        <v>659.24</v>
      </c>
      <c r="Y139" s="35">
        <f t="shared" si="179"/>
        <v>2069.36</v>
      </c>
      <c r="Z139" s="35"/>
      <c r="AA139" s="45" t="s">
        <v>53</v>
      </c>
      <c r="AB139" s="46">
        <f t="shared" ref="AB139:AH139" si="183">K139+R139</f>
        <v>47.05</v>
      </c>
      <c r="AC139" s="46">
        <f t="shared" si="183"/>
        <v>940.93</v>
      </c>
      <c r="AD139" s="46">
        <f t="shared" si="183"/>
        <v>624.18</v>
      </c>
      <c r="AE139" s="46">
        <f t="shared" si="183"/>
        <v>39.2</v>
      </c>
      <c r="AF139" s="46">
        <f t="shared" si="183"/>
        <v>418</v>
      </c>
      <c r="AG139" s="46">
        <f t="shared" si="183"/>
        <v>0</v>
      </c>
      <c r="AH139" s="46">
        <f t="shared" si="183"/>
        <v>2069.36</v>
      </c>
      <c r="AI139" s="45" t="s">
        <v>35</v>
      </c>
    </row>
    <row r="140" s="17" customFormat="1" ht="16" customHeight="1" spans="1:36">
      <c r="A140" s="33">
        <f t="shared" si="164"/>
        <v>137</v>
      </c>
      <c r="B140" s="34" t="s">
        <v>41</v>
      </c>
      <c r="C140" s="56" t="s">
        <v>413</v>
      </c>
      <c r="D140" s="36" t="s">
        <v>414</v>
      </c>
      <c r="E140" s="34">
        <v>3920.55</v>
      </c>
      <c r="F140" s="34">
        <v>3920.55</v>
      </c>
      <c r="G140" s="35">
        <v>6241.75</v>
      </c>
      <c r="H140" s="34">
        <v>3920.55</v>
      </c>
      <c r="I140" s="35">
        <v>4180</v>
      </c>
      <c r="J140" s="35"/>
      <c r="K140" s="34">
        <f t="shared" si="165"/>
        <v>47.05</v>
      </c>
      <c r="L140" s="34">
        <f t="shared" si="166"/>
        <v>627.29</v>
      </c>
      <c r="M140" s="35">
        <f t="shared" si="167"/>
        <v>499.34</v>
      </c>
      <c r="N140" s="34">
        <f t="shared" si="168"/>
        <v>27.44</v>
      </c>
      <c r="O140" s="35">
        <f t="shared" si="169"/>
        <v>209</v>
      </c>
      <c r="P140" s="35">
        <f t="shared" si="170"/>
        <v>0</v>
      </c>
      <c r="Q140" s="35">
        <f t="shared" si="171"/>
        <v>1410.12</v>
      </c>
      <c r="R140" s="34">
        <f t="shared" si="172"/>
        <v>0</v>
      </c>
      <c r="S140" s="34">
        <f t="shared" si="173"/>
        <v>313.64</v>
      </c>
      <c r="T140" s="35">
        <f t="shared" si="174"/>
        <v>124.84</v>
      </c>
      <c r="U140" s="34">
        <f t="shared" si="175"/>
        <v>11.76</v>
      </c>
      <c r="V140" s="35">
        <f t="shared" si="176"/>
        <v>209</v>
      </c>
      <c r="W140" s="35">
        <f t="shared" si="177"/>
        <v>0</v>
      </c>
      <c r="X140" s="34">
        <f t="shared" si="178"/>
        <v>659.24</v>
      </c>
      <c r="Y140" s="34">
        <f t="shared" si="179"/>
        <v>2069.36</v>
      </c>
      <c r="Z140" s="34"/>
      <c r="AA140" s="45" t="s">
        <v>41</v>
      </c>
      <c r="AB140" s="46">
        <f t="shared" ref="AB140:AH140" si="184">K140+R140</f>
        <v>47.05</v>
      </c>
      <c r="AC140" s="46">
        <f t="shared" si="184"/>
        <v>940.93</v>
      </c>
      <c r="AD140" s="46">
        <f t="shared" si="184"/>
        <v>624.18</v>
      </c>
      <c r="AE140" s="46">
        <f t="shared" si="184"/>
        <v>39.2</v>
      </c>
      <c r="AF140" s="46">
        <f t="shared" si="184"/>
        <v>418</v>
      </c>
      <c r="AG140" s="46">
        <f t="shared" si="184"/>
        <v>0</v>
      </c>
      <c r="AH140" s="46">
        <f t="shared" si="184"/>
        <v>2069.36</v>
      </c>
      <c r="AI140" s="45" t="s">
        <v>31</v>
      </c>
      <c r="AJ140" s="15"/>
    </row>
    <row r="141" s="17" customFormat="1" ht="16" customHeight="1" spans="1:36">
      <c r="A141" s="33">
        <f t="shared" si="164"/>
        <v>138</v>
      </c>
      <c r="B141" s="34" t="s">
        <v>138</v>
      </c>
      <c r="C141" s="56" t="s">
        <v>415</v>
      </c>
      <c r="D141" s="36" t="s">
        <v>416</v>
      </c>
      <c r="E141" s="34">
        <v>3920.55</v>
      </c>
      <c r="F141" s="34">
        <v>3920.55</v>
      </c>
      <c r="G141" s="35">
        <v>6241.75</v>
      </c>
      <c r="H141" s="34">
        <v>3920.55</v>
      </c>
      <c r="I141" s="35">
        <v>4180</v>
      </c>
      <c r="J141" s="35"/>
      <c r="K141" s="34">
        <f t="shared" si="165"/>
        <v>47.05</v>
      </c>
      <c r="L141" s="34">
        <f t="shared" si="166"/>
        <v>627.29</v>
      </c>
      <c r="M141" s="35">
        <f t="shared" si="167"/>
        <v>499.34</v>
      </c>
      <c r="N141" s="34">
        <f t="shared" si="168"/>
        <v>27.44</v>
      </c>
      <c r="O141" s="35">
        <f t="shared" si="169"/>
        <v>209</v>
      </c>
      <c r="P141" s="35">
        <f t="shared" si="170"/>
        <v>0</v>
      </c>
      <c r="Q141" s="35">
        <f t="shared" si="171"/>
        <v>1410.12</v>
      </c>
      <c r="R141" s="34">
        <f t="shared" si="172"/>
        <v>0</v>
      </c>
      <c r="S141" s="34">
        <f t="shared" si="173"/>
        <v>313.64</v>
      </c>
      <c r="T141" s="35">
        <f t="shared" si="174"/>
        <v>124.84</v>
      </c>
      <c r="U141" s="34">
        <f t="shared" si="175"/>
        <v>11.76</v>
      </c>
      <c r="V141" s="35">
        <f t="shared" si="176"/>
        <v>209</v>
      </c>
      <c r="W141" s="35">
        <f t="shared" si="177"/>
        <v>0</v>
      </c>
      <c r="X141" s="34">
        <f t="shared" si="178"/>
        <v>659.24</v>
      </c>
      <c r="Y141" s="34">
        <f t="shared" si="179"/>
        <v>2069.36</v>
      </c>
      <c r="Z141" s="34"/>
      <c r="AA141" s="45" t="s">
        <v>77</v>
      </c>
      <c r="AB141" s="46">
        <f t="shared" ref="AB141:AH141" si="185">K141+R141</f>
        <v>47.05</v>
      </c>
      <c r="AC141" s="46">
        <f t="shared" si="185"/>
        <v>940.93</v>
      </c>
      <c r="AD141" s="46">
        <f t="shared" si="185"/>
        <v>624.18</v>
      </c>
      <c r="AE141" s="46">
        <f t="shared" si="185"/>
        <v>39.2</v>
      </c>
      <c r="AF141" s="46">
        <f t="shared" si="185"/>
        <v>418</v>
      </c>
      <c r="AG141" s="46">
        <f t="shared" si="185"/>
        <v>0</v>
      </c>
      <c r="AH141" s="46">
        <f t="shared" si="185"/>
        <v>2069.36</v>
      </c>
      <c r="AI141" s="45" t="s">
        <v>31</v>
      </c>
      <c r="AJ141" s="15"/>
    </row>
    <row r="142" s="17" customFormat="1" ht="16" customHeight="1" spans="1:36">
      <c r="A142" s="33">
        <f t="shared" si="164"/>
        <v>139</v>
      </c>
      <c r="B142" s="34" t="s">
        <v>417</v>
      </c>
      <c r="C142" s="35" t="s">
        <v>418</v>
      </c>
      <c r="D142" s="36" t="s">
        <v>419</v>
      </c>
      <c r="E142" s="34">
        <v>3920.55</v>
      </c>
      <c r="F142" s="34">
        <v>3920.55</v>
      </c>
      <c r="G142" s="35">
        <v>6241.75</v>
      </c>
      <c r="H142" s="34">
        <v>3920.55</v>
      </c>
      <c r="I142" s="35">
        <v>3180</v>
      </c>
      <c r="J142" s="35"/>
      <c r="K142" s="34">
        <f t="shared" si="165"/>
        <v>47.05</v>
      </c>
      <c r="L142" s="34">
        <f t="shared" si="166"/>
        <v>627.29</v>
      </c>
      <c r="M142" s="35">
        <f t="shared" si="167"/>
        <v>499.34</v>
      </c>
      <c r="N142" s="34">
        <f t="shared" si="168"/>
        <v>27.44</v>
      </c>
      <c r="O142" s="35">
        <f t="shared" si="169"/>
        <v>159</v>
      </c>
      <c r="P142" s="35">
        <f t="shared" si="170"/>
        <v>0</v>
      </c>
      <c r="Q142" s="35">
        <f t="shared" si="171"/>
        <v>1360.12</v>
      </c>
      <c r="R142" s="34">
        <f t="shared" si="172"/>
        <v>0</v>
      </c>
      <c r="S142" s="34">
        <f t="shared" si="173"/>
        <v>313.64</v>
      </c>
      <c r="T142" s="35">
        <f t="shared" si="174"/>
        <v>124.84</v>
      </c>
      <c r="U142" s="34">
        <f t="shared" si="175"/>
        <v>11.76</v>
      </c>
      <c r="V142" s="35">
        <f t="shared" si="176"/>
        <v>159</v>
      </c>
      <c r="W142" s="35">
        <f t="shared" si="177"/>
        <v>0</v>
      </c>
      <c r="X142" s="34">
        <f t="shared" si="178"/>
        <v>609.24</v>
      </c>
      <c r="Y142" s="34">
        <f t="shared" si="179"/>
        <v>1969.36</v>
      </c>
      <c r="Z142" s="34"/>
      <c r="AA142" s="45" t="s">
        <v>50</v>
      </c>
      <c r="AB142" s="46">
        <f t="shared" ref="AB142:AH142" si="186">K142+R142</f>
        <v>47.05</v>
      </c>
      <c r="AC142" s="46">
        <f t="shared" si="186"/>
        <v>940.93</v>
      </c>
      <c r="AD142" s="46">
        <f t="shared" si="186"/>
        <v>624.18</v>
      </c>
      <c r="AE142" s="46">
        <f t="shared" si="186"/>
        <v>39.2</v>
      </c>
      <c r="AF142" s="46">
        <f t="shared" si="186"/>
        <v>318</v>
      </c>
      <c r="AG142" s="46">
        <f t="shared" si="186"/>
        <v>0</v>
      </c>
      <c r="AH142" s="46">
        <f t="shared" si="186"/>
        <v>1969.36</v>
      </c>
      <c r="AI142" s="45" t="s">
        <v>35</v>
      </c>
      <c r="AJ142" s="15"/>
    </row>
    <row r="143" s="17" customFormat="1" ht="16" customHeight="1" spans="1:36">
      <c r="A143" s="33">
        <f t="shared" si="164"/>
        <v>140</v>
      </c>
      <c r="B143" s="34" t="s">
        <v>417</v>
      </c>
      <c r="C143" s="35" t="s">
        <v>420</v>
      </c>
      <c r="D143" s="36" t="s">
        <v>421</v>
      </c>
      <c r="E143" s="34">
        <v>3920.55</v>
      </c>
      <c r="F143" s="34">
        <v>3920.55</v>
      </c>
      <c r="G143" s="35">
        <v>6241.75</v>
      </c>
      <c r="H143" s="34">
        <v>3920.55</v>
      </c>
      <c r="I143" s="35">
        <v>3180</v>
      </c>
      <c r="J143" s="35"/>
      <c r="K143" s="34">
        <f t="shared" si="165"/>
        <v>47.05</v>
      </c>
      <c r="L143" s="34">
        <f t="shared" si="166"/>
        <v>627.29</v>
      </c>
      <c r="M143" s="35">
        <f t="shared" si="167"/>
        <v>499.34</v>
      </c>
      <c r="N143" s="34">
        <f t="shared" si="168"/>
        <v>27.44</v>
      </c>
      <c r="O143" s="35">
        <f t="shared" si="169"/>
        <v>159</v>
      </c>
      <c r="P143" s="35">
        <f t="shared" si="170"/>
        <v>0</v>
      </c>
      <c r="Q143" s="35">
        <f t="shared" si="171"/>
        <v>1360.12</v>
      </c>
      <c r="R143" s="34">
        <f t="shared" si="172"/>
        <v>0</v>
      </c>
      <c r="S143" s="34">
        <f t="shared" si="173"/>
        <v>313.64</v>
      </c>
      <c r="T143" s="35">
        <f t="shared" si="174"/>
        <v>124.84</v>
      </c>
      <c r="U143" s="34">
        <f t="shared" si="175"/>
        <v>11.76</v>
      </c>
      <c r="V143" s="35">
        <f t="shared" si="176"/>
        <v>159</v>
      </c>
      <c r="W143" s="35">
        <f t="shared" si="177"/>
        <v>0</v>
      </c>
      <c r="X143" s="34">
        <f t="shared" si="178"/>
        <v>609.24</v>
      </c>
      <c r="Y143" s="34">
        <f t="shared" si="179"/>
        <v>1969.36</v>
      </c>
      <c r="Z143" s="34"/>
      <c r="AA143" s="45" t="s">
        <v>50</v>
      </c>
      <c r="AB143" s="46">
        <f t="shared" ref="AB143:AH143" si="187">K143+R143</f>
        <v>47.05</v>
      </c>
      <c r="AC143" s="46">
        <f t="shared" si="187"/>
        <v>940.93</v>
      </c>
      <c r="AD143" s="46">
        <f t="shared" si="187"/>
        <v>624.18</v>
      </c>
      <c r="AE143" s="46">
        <f t="shared" si="187"/>
        <v>39.2</v>
      </c>
      <c r="AF143" s="46">
        <f t="shared" si="187"/>
        <v>318</v>
      </c>
      <c r="AG143" s="46">
        <f t="shared" si="187"/>
        <v>0</v>
      </c>
      <c r="AH143" s="46">
        <f t="shared" si="187"/>
        <v>1969.36</v>
      </c>
      <c r="AI143" s="45" t="s">
        <v>35</v>
      </c>
      <c r="AJ143" s="15"/>
    </row>
    <row r="144" s="17" customFormat="1" ht="16" customHeight="1" spans="1:36">
      <c r="A144" s="33">
        <f t="shared" si="164"/>
        <v>141</v>
      </c>
      <c r="B144" s="34" t="s">
        <v>184</v>
      </c>
      <c r="C144" s="35" t="s">
        <v>422</v>
      </c>
      <c r="D144" s="36" t="s">
        <v>423</v>
      </c>
      <c r="E144" s="34">
        <v>3920.55</v>
      </c>
      <c r="F144" s="34">
        <v>3920.55</v>
      </c>
      <c r="G144" s="35">
        <v>6241.75</v>
      </c>
      <c r="H144" s="34">
        <v>3920.55</v>
      </c>
      <c r="I144" s="35">
        <v>3180</v>
      </c>
      <c r="J144" s="35"/>
      <c r="K144" s="34">
        <f t="shared" si="165"/>
        <v>47.05</v>
      </c>
      <c r="L144" s="34">
        <f t="shared" si="166"/>
        <v>627.29</v>
      </c>
      <c r="M144" s="35">
        <f t="shared" si="167"/>
        <v>499.34</v>
      </c>
      <c r="N144" s="34">
        <f t="shared" si="168"/>
        <v>27.44</v>
      </c>
      <c r="O144" s="35">
        <f t="shared" si="169"/>
        <v>159</v>
      </c>
      <c r="P144" s="35">
        <f t="shared" si="170"/>
        <v>0</v>
      </c>
      <c r="Q144" s="35">
        <f t="shared" si="171"/>
        <v>1360.12</v>
      </c>
      <c r="R144" s="34">
        <f t="shared" si="172"/>
        <v>0</v>
      </c>
      <c r="S144" s="34">
        <f t="shared" si="173"/>
        <v>313.64</v>
      </c>
      <c r="T144" s="35">
        <f t="shared" si="174"/>
        <v>124.84</v>
      </c>
      <c r="U144" s="34">
        <f t="shared" si="175"/>
        <v>11.76</v>
      </c>
      <c r="V144" s="35">
        <f t="shared" si="176"/>
        <v>159</v>
      </c>
      <c r="W144" s="35">
        <f t="shared" si="177"/>
        <v>0</v>
      </c>
      <c r="X144" s="34">
        <f t="shared" si="178"/>
        <v>609.24</v>
      </c>
      <c r="Y144" s="34">
        <f t="shared" si="179"/>
        <v>1969.36</v>
      </c>
      <c r="Z144" s="34"/>
      <c r="AA144" s="45" t="s">
        <v>47</v>
      </c>
      <c r="AB144" s="46">
        <f t="shared" ref="AB144:AH144" si="188">K144+R144</f>
        <v>47.05</v>
      </c>
      <c r="AC144" s="46">
        <f t="shared" si="188"/>
        <v>940.93</v>
      </c>
      <c r="AD144" s="46">
        <f t="shared" si="188"/>
        <v>624.18</v>
      </c>
      <c r="AE144" s="46">
        <f t="shared" si="188"/>
        <v>39.2</v>
      </c>
      <c r="AF144" s="46">
        <f t="shared" si="188"/>
        <v>318</v>
      </c>
      <c r="AG144" s="46">
        <f t="shared" si="188"/>
        <v>0</v>
      </c>
      <c r="AH144" s="46">
        <f t="shared" si="188"/>
        <v>1969.36</v>
      </c>
      <c r="AI144" s="45" t="s">
        <v>33</v>
      </c>
      <c r="AJ144" s="15"/>
    </row>
    <row r="145" s="17" customFormat="1" ht="16" customHeight="1" spans="1:36">
      <c r="A145" s="33">
        <f t="shared" si="164"/>
        <v>142</v>
      </c>
      <c r="B145" s="34" t="s">
        <v>148</v>
      </c>
      <c r="C145" s="35" t="s">
        <v>424</v>
      </c>
      <c r="D145" s="36" t="s">
        <v>425</v>
      </c>
      <c r="E145" s="34">
        <v>3920.55</v>
      </c>
      <c r="F145" s="34">
        <v>3920.55</v>
      </c>
      <c r="G145" s="35">
        <v>6241.75</v>
      </c>
      <c r="H145" s="34">
        <v>3920.55</v>
      </c>
      <c r="I145" s="35">
        <v>2200</v>
      </c>
      <c r="J145" s="35"/>
      <c r="K145" s="34">
        <f t="shared" si="165"/>
        <v>47.05</v>
      </c>
      <c r="L145" s="34">
        <f t="shared" si="166"/>
        <v>627.29</v>
      </c>
      <c r="M145" s="35">
        <f t="shared" si="167"/>
        <v>499.34</v>
      </c>
      <c r="N145" s="34">
        <f t="shared" si="168"/>
        <v>27.44</v>
      </c>
      <c r="O145" s="35">
        <f t="shared" si="169"/>
        <v>110</v>
      </c>
      <c r="P145" s="35">
        <f t="shared" si="170"/>
        <v>0</v>
      </c>
      <c r="Q145" s="35">
        <f t="shared" si="171"/>
        <v>1311.12</v>
      </c>
      <c r="R145" s="34">
        <f t="shared" si="172"/>
        <v>0</v>
      </c>
      <c r="S145" s="34">
        <f t="shared" si="173"/>
        <v>313.64</v>
      </c>
      <c r="T145" s="35">
        <f t="shared" si="174"/>
        <v>124.84</v>
      </c>
      <c r="U145" s="34">
        <f t="shared" si="175"/>
        <v>11.76</v>
      </c>
      <c r="V145" s="35">
        <f t="shared" si="176"/>
        <v>110</v>
      </c>
      <c r="W145" s="35">
        <f t="shared" si="177"/>
        <v>0</v>
      </c>
      <c r="X145" s="34">
        <f t="shared" si="178"/>
        <v>560.24</v>
      </c>
      <c r="Y145" s="34">
        <f t="shared" si="179"/>
        <v>1871.36</v>
      </c>
      <c r="Z145" s="34"/>
      <c r="AA145" s="45" t="s">
        <v>72</v>
      </c>
      <c r="AB145" s="46">
        <f t="shared" ref="AB145:AH145" si="189">K145+R145</f>
        <v>47.05</v>
      </c>
      <c r="AC145" s="46">
        <f t="shared" si="189"/>
        <v>940.93</v>
      </c>
      <c r="AD145" s="46">
        <f t="shared" si="189"/>
        <v>624.18</v>
      </c>
      <c r="AE145" s="46">
        <f t="shared" si="189"/>
        <v>39.2</v>
      </c>
      <c r="AF145" s="46">
        <f t="shared" si="189"/>
        <v>220</v>
      </c>
      <c r="AG145" s="46">
        <f t="shared" si="189"/>
        <v>0</v>
      </c>
      <c r="AH145" s="46">
        <f t="shared" si="189"/>
        <v>1871.36</v>
      </c>
      <c r="AI145" s="45" t="s">
        <v>36</v>
      </c>
      <c r="AJ145" s="15"/>
    </row>
    <row r="146" s="17" customFormat="1" ht="16" customHeight="1" spans="1:36">
      <c r="A146" s="33">
        <f t="shared" si="164"/>
        <v>143</v>
      </c>
      <c r="B146" s="34" t="s">
        <v>148</v>
      </c>
      <c r="C146" s="35" t="s">
        <v>426</v>
      </c>
      <c r="D146" s="36" t="s">
        <v>427</v>
      </c>
      <c r="E146" s="34">
        <v>3920.55</v>
      </c>
      <c r="F146" s="34">
        <v>3920.55</v>
      </c>
      <c r="G146" s="35">
        <v>6241.75</v>
      </c>
      <c r="H146" s="34">
        <v>3920.55</v>
      </c>
      <c r="I146" s="35">
        <v>3180</v>
      </c>
      <c r="J146" s="35"/>
      <c r="K146" s="34">
        <f t="shared" si="165"/>
        <v>47.05</v>
      </c>
      <c r="L146" s="34">
        <f t="shared" si="166"/>
        <v>627.29</v>
      </c>
      <c r="M146" s="35">
        <f t="shared" si="167"/>
        <v>499.34</v>
      </c>
      <c r="N146" s="34">
        <f t="shared" si="168"/>
        <v>27.44</v>
      </c>
      <c r="O146" s="35">
        <f t="shared" si="169"/>
        <v>159</v>
      </c>
      <c r="P146" s="35">
        <f t="shared" si="170"/>
        <v>0</v>
      </c>
      <c r="Q146" s="35">
        <f t="shared" si="171"/>
        <v>1360.12</v>
      </c>
      <c r="R146" s="34">
        <f t="shared" si="172"/>
        <v>0</v>
      </c>
      <c r="S146" s="34">
        <f t="shared" si="173"/>
        <v>313.64</v>
      </c>
      <c r="T146" s="35">
        <f t="shared" si="174"/>
        <v>124.84</v>
      </c>
      <c r="U146" s="34">
        <f t="shared" si="175"/>
        <v>11.76</v>
      </c>
      <c r="V146" s="35">
        <f t="shared" si="176"/>
        <v>159</v>
      </c>
      <c r="W146" s="35">
        <f t="shared" si="177"/>
        <v>0</v>
      </c>
      <c r="X146" s="34">
        <f t="shared" si="178"/>
        <v>609.24</v>
      </c>
      <c r="Y146" s="34">
        <f t="shared" si="179"/>
        <v>1969.36</v>
      </c>
      <c r="Z146" s="34"/>
      <c r="AA146" s="45" t="s">
        <v>52</v>
      </c>
      <c r="AB146" s="46">
        <f t="shared" ref="AB146:AH146" si="190">K146+R146</f>
        <v>47.05</v>
      </c>
      <c r="AC146" s="46">
        <f t="shared" si="190"/>
        <v>940.93</v>
      </c>
      <c r="AD146" s="46">
        <f t="shared" si="190"/>
        <v>624.18</v>
      </c>
      <c r="AE146" s="46">
        <f t="shared" si="190"/>
        <v>39.2</v>
      </c>
      <c r="AF146" s="46">
        <f t="shared" si="190"/>
        <v>318</v>
      </c>
      <c r="AG146" s="46">
        <f t="shared" si="190"/>
        <v>0</v>
      </c>
      <c r="AH146" s="46">
        <f t="shared" si="190"/>
        <v>1969.36</v>
      </c>
      <c r="AI146" s="45" t="s">
        <v>36</v>
      </c>
      <c r="AJ146" s="15"/>
    </row>
    <row r="147" s="17" customFormat="1" ht="16" customHeight="1" spans="1:36">
      <c r="A147" s="33">
        <f t="shared" si="164"/>
        <v>144</v>
      </c>
      <c r="B147" s="34" t="s">
        <v>148</v>
      </c>
      <c r="C147" s="35" t="s">
        <v>428</v>
      </c>
      <c r="D147" s="36" t="s">
        <v>429</v>
      </c>
      <c r="E147" s="34">
        <v>3920.55</v>
      </c>
      <c r="F147" s="34">
        <v>3920.55</v>
      </c>
      <c r="G147" s="35">
        <v>6241.75</v>
      </c>
      <c r="H147" s="34">
        <v>3920.55</v>
      </c>
      <c r="I147" s="35">
        <v>3180</v>
      </c>
      <c r="J147" s="35"/>
      <c r="K147" s="34">
        <f t="shared" si="165"/>
        <v>47.05</v>
      </c>
      <c r="L147" s="34">
        <f t="shared" si="166"/>
        <v>627.29</v>
      </c>
      <c r="M147" s="35">
        <f t="shared" si="167"/>
        <v>499.34</v>
      </c>
      <c r="N147" s="34">
        <f t="shared" si="168"/>
        <v>27.44</v>
      </c>
      <c r="O147" s="35">
        <f t="shared" si="169"/>
        <v>159</v>
      </c>
      <c r="P147" s="35">
        <f t="shared" si="170"/>
        <v>0</v>
      </c>
      <c r="Q147" s="35">
        <f t="shared" si="171"/>
        <v>1360.12</v>
      </c>
      <c r="R147" s="34">
        <f t="shared" si="172"/>
        <v>0</v>
      </c>
      <c r="S147" s="34">
        <f t="shared" si="173"/>
        <v>313.64</v>
      </c>
      <c r="T147" s="35">
        <f t="shared" si="174"/>
        <v>124.84</v>
      </c>
      <c r="U147" s="34">
        <f t="shared" si="175"/>
        <v>11.76</v>
      </c>
      <c r="V147" s="35">
        <f t="shared" si="176"/>
        <v>159</v>
      </c>
      <c r="W147" s="35">
        <f t="shared" si="177"/>
        <v>0</v>
      </c>
      <c r="X147" s="34">
        <f t="shared" si="178"/>
        <v>609.24</v>
      </c>
      <c r="Y147" s="34">
        <f t="shared" si="179"/>
        <v>1969.36</v>
      </c>
      <c r="Z147" s="34"/>
      <c r="AA147" s="45" t="s">
        <v>51</v>
      </c>
      <c r="AB147" s="46">
        <f t="shared" ref="AB147:AH147" si="191">K147+R147</f>
        <v>47.05</v>
      </c>
      <c r="AC147" s="46">
        <f t="shared" si="191"/>
        <v>940.93</v>
      </c>
      <c r="AD147" s="46">
        <f t="shared" si="191"/>
        <v>624.18</v>
      </c>
      <c r="AE147" s="46">
        <f t="shared" si="191"/>
        <v>39.2</v>
      </c>
      <c r="AF147" s="46">
        <f t="shared" si="191"/>
        <v>318</v>
      </c>
      <c r="AG147" s="46">
        <f t="shared" si="191"/>
        <v>0</v>
      </c>
      <c r="AH147" s="46">
        <f t="shared" si="191"/>
        <v>1969.36</v>
      </c>
      <c r="AI147" s="45" t="s">
        <v>36</v>
      </c>
      <c r="AJ147" s="15"/>
    </row>
    <row r="148" s="17" customFormat="1" ht="16" customHeight="1" spans="1:36">
      <c r="A148" s="33">
        <f t="shared" si="164"/>
        <v>145</v>
      </c>
      <c r="B148" s="34" t="s">
        <v>148</v>
      </c>
      <c r="C148" s="35" t="s">
        <v>430</v>
      </c>
      <c r="D148" s="36" t="s">
        <v>431</v>
      </c>
      <c r="E148" s="34">
        <v>3920.55</v>
      </c>
      <c r="F148" s="34">
        <v>3920.55</v>
      </c>
      <c r="G148" s="35">
        <v>6241.75</v>
      </c>
      <c r="H148" s="34">
        <v>3920.55</v>
      </c>
      <c r="I148" s="35">
        <v>3180</v>
      </c>
      <c r="J148" s="35"/>
      <c r="K148" s="34">
        <f t="shared" si="165"/>
        <v>47.05</v>
      </c>
      <c r="L148" s="34">
        <f t="shared" si="166"/>
        <v>627.29</v>
      </c>
      <c r="M148" s="35">
        <f t="shared" si="167"/>
        <v>499.34</v>
      </c>
      <c r="N148" s="34">
        <f t="shared" si="168"/>
        <v>27.44</v>
      </c>
      <c r="O148" s="35">
        <f t="shared" si="169"/>
        <v>159</v>
      </c>
      <c r="P148" s="35">
        <f t="shared" si="170"/>
        <v>0</v>
      </c>
      <c r="Q148" s="35">
        <f t="shared" si="171"/>
        <v>1360.12</v>
      </c>
      <c r="R148" s="34">
        <f t="shared" si="172"/>
        <v>0</v>
      </c>
      <c r="S148" s="34">
        <f t="shared" si="173"/>
        <v>313.64</v>
      </c>
      <c r="T148" s="35">
        <f t="shared" si="174"/>
        <v>124.84</v>
      </c>
      <c r="U148" s="34">
        <f t="shared" si="175"/>
        <v>11.76</v>
      </c>
      <c r="V148" s="35">
        <f t="shared" si="176"/>
        <v>159</v>
      </c>
      <c r="W148" s="35">
        <f t="shared" si="177"/>
        <v>0</v>
      </c>
      <c r="X148" s="34">
        <f t="shared" si="178"/>
        <v>609.24</v>
      </c>
      <c r="Y148" s="34">
        <f t="shared" si="179"/>
        <v>1969.36</v>
      </c>
      <c r="Z148" s="34"/>
      <c r="AA148" s="45" t="s">
        <v>52</v>
      </c>
      <c r="AB148" s="46">
        <f t="shared" ref="AB148:AH148" si="192">K148+R148</f>
        <v>47.05</v>
      </c>
      <c r="AC148" s="46">
        <f t="shared" si="192"/>
        <v>940.93</v>
      </c>
      <c r="AD148" s="46">
        <f t="shared" si="192"/>
        <v>624.18</v>
      </c>
      <c r="AE148" s="46">
        <f t="shared" si="192"/>
        <v>39.2</v>
      </c>
      <c r="AF148" s="46">
        <f t="shared" si="192"/>
        <v>318</v>
      </c>
      <c r="AG148" s="46">
        <f t="shared" si="192"/>
        <v>0</v>
      </c>
      <c r="AH148" s="46">
        <f t="shared" si="192"/>
        <v>1969.36</v>
      </c>
      <c r="AI148" s="45" t="s">
        <v>36</v>
      </c>
      <c r="AJ148" s="15"/>
    </row>
    <row r="149" s="17" customFormat="1" ht="16" customHeight="1" spans="1:36">
      <c r="A149" s="33">
        <f t="shared" si="164"/>
        <v>146</v>
      </c>
      <c r="B149" s="34" t="s">
        <v>41</v>
      </c>
      <c r="C149" s="35" t="s">
        <v>432</v>
      </c>
      <c r="D149" s="36" t="s">
        <v>433</v>
      </c>
      <c r="E149" s="34">
        <v>3920.55</v>
      </c>
      <c r="F149" s="34">
        <v>3920.55</v>
      </c>
      <c r="G149" s="35">
        <v>6241.75</v>
      </c>
      <c r="H149" s="34">
        <v>3920.55</v>
      </c>
      <c r="I149" s="35">
        <v>4180</v>
      </c>
      <c r="J149" s="35"/>
      <c r="K149" s="34">
        <f t="shared" si="165"/>
        <v>47.05</v>
      </c>
      <c r="L149" s="34">
        <f t="shared" si="166"/>
        <v>627.29</v>
      </c>
      <c r="M149" s="35">
        <f t="shared" si="167"/>
        <v>499.34</v>
      </c>
      <c r="N149" s="34">
        <f t="shared" si="168"/>
        <v>27.44</v>
      </c>
      <c r="O149" s="35">
        <f t="shared" si="169"/>
        <v>209</v>
      </c>
      <c r="P149" s="35">
        <f t="shared" si="170"/>
        <v>0</v>
      </c>
      <c r="Q149" s="35">
        <f t="shared" si="171"/>
        <v>1410.12</v>
      </c>
      <c r="R149" s="34">
        <f t="shared" si="172"/>
        <v>0</v>
      </c>
      <c r="S149" s="34">
        <f t="shared" si="173"/>
        <v>313.64</v>
      </c>
      <c r="T149" s="35">
        <f t="shared" si="174"/>
        <v>124.84</v>
      </c>
      <c r="U149" s="34">
        <f t="shared" si="175"/>
        <v>11.76</v>
      </c>
      <c r="V149" s="35">
        <f t="shared" si="176"/>
        <v>209</v>
      </c>
      <c r="W149" s="35">
        <f t="shared" si="177"/>
        <v>0</v>
      </c>
      <c r="X149" s="34">
        <f t="shared" si="178"/>
        <v>659.24</v>
      </c>
      <c r="Y149" s="34">
        <f t="shared" si="179"/>
        <v>2069.36</v>
      </c>
      <c r="Z149" s="34"/>
      <c r="AA149" s="45" t="s">
        <v>41</v>
      </c>
      <c r="AB149" s="46">
        <f t="shared" ref="AB149:AH149" si="193">K149+R149</f>
        <v>47.05</v>
      </c>
      <c r="AC149" s="46">
        <f t="shared" si="193"/>
        <v>940.93</v>
      </c>
      <c r="AD149" s="46">
        <f t="shared" si="193"/>
        <v>624.18</v>
      </c>
      <c r="AE149" s="46">
        <f t="shared" si="193"/>
        <v>39.2</v>
      </c>
      <c r="AF149" s="46">
        <f t="shared" si="193"/>
        <v>418</v>
      </c>
      <c r="AG149" s="46">
        <f t="shared" si="193"/>
        <v>0</v>
      </c>
      <c r="AH149" s="46">
        <f t="shared" si="193"/>
        <v>2069.36</v>
      </c>
      <c r="AI149" s="45" t="s">
        <v>31</v>
      </c>
      <c r="AJ149" s="15"/>
    </row>
    <row r="150" s="15" customFormat="1" ht="16" customHeight="1" spans="1:35">
      <c r="A150" s="33">
        <f t="shared" si="164"/>
        <v>147</v>
      </c>
      <c r="B150" s="34" t="s">
        <v>434</v>
      </c>
      <c r="C150" s="35" t="s">
        <v>435</v>
      </c>
      <c r="D150" s="36" t="s">
        <v>436</v>
      </c>
      <c r="E150" s="34">
        <v>3920.55</v>
      </c>
      <c r="F150" s="34">
        <v>3920.55</v>
      </c>
      <c r="G150" s="35">
        <v>6241.75</v>
      </c>
      <c r="H150" s="34">
        <v>3920.55</v>
      </c>
      <c r="I150" s="35">
        <v>4180</v>
      </c>
      <c r="J150" s="35"/>
      <c r="K150" s="34">
        <f t="shared" si="165"/>
        <v>47.05</v>
      </c>
      <c r="L150" s="34">
        <f t="shared" si="166"/>
        <v>627.29</v>
      </c>
      <c r="M150" s="35">
        <f t="shared" si="167"/>
        <v>499.34</v>
      </c>
      <c r="N150" s="34">
        <f t="shared" si="168"/>
        <v>27.44</v>
      </c>
      <c r="O150" s="35">
        <f t="shared" si="169"/>
        <v>209</v>
      </c>
      <c r="P150" s="35">
        <f t="shared" si="170"/>
        <v>0</v>
      </c>
      <c r="Q150" s="35">
        <f t="shared" si="171"/>
        <v>1410.12</v>
      </c>
      <c r="R150" s="34">
        <f t="shared" si="172"/>
        <v>0</v>
      </c>
      <c r="S150" s="34">
        <f t="shared" si="173"/>
        <v>313.64</v>
      </c>
      <c r="T150" s="35">
        <f t="shared" si="174"/>
        <v>124.84</v>
      </c>
      <c r="U150" s="34">
        <f t="shared" si="175"/>
        <v>11.76</v>
      </c>
      <c r="V150" s="35">
        <f t="shared" si="176"/>
        <v>209</v>
      </c>
      <c r="W150" s="35">
        <f t="shared" si="177"/>
        <v>0</v>
      </c>
      <c r="X150" s="34">
        <f t="shared" si="178"/>
        <v>659.24</v>
      </c>
      <c r="Y150" s="34">
        <f t="shared" si="179"/>
        <v>2069.36</v>
      </c>
      <c r="Z150" s="34"/>
      <c r="AA150" s="45" t="s">
        <v>72</v>
      </c>
      <c r="AB150" s="46">
        <f t="shared" ref="AB150:AH150" si="194">K150+R150</f>
        <v>47.05</v>
      </c>
      <c r="AC150" s="46">
        <f t="shared" si="194"/>
        <v>940.93</v>
      </c>
      <c r="AD150" s="46">
        <f t="shared" si="194"/>
        <v>624.18</v>
      </c>
      <c r="AE150" s="46">
        <f t="shared" si="194"/>
        <v>39.2</v>
      </c>
      <c r="AF150" s="46">
        <f t="shared" si="194"/>
        <v>418</v>
      </c>
      <c r="AG150" s="46">
        <f t="shared" si="194"/>
        <v>0</v>
      </c>
      <c r="AH150" s="46">
        <f t="shared" si="194"/>
        <v>2069.36</v>
      </c>
      <c r="AI150" s="45" t="s">
        <v>36</v>
      </c>
    </row>
    <row r="151" s="15" customFormat="1" ht="16" customHeight="1" spans="1:35">
      <c r="A151" s="33">
        <f t="shared" si="164"/>
        <v>148</v>
      </c>
      <c r="B151" s="34" t="s">
        <v>190</v>
      </c>
      <c r="C151" s="35" t="s">
        <v>437</v>
      </c>
      <c r="D151" s="36" t="s">
        <v>438</v>
      </c>
      <c r="E151" s="34">
        <v>3920.55</v>
      </c>
      <c r="F151" s="34">
        <v>3920.55</v>
      </c>
      <c r="G151" s="35">
        <v>6241.75</v>
      </c>
      <c r="H151" s="34">
        <v>3920.55</v>
      </c>
      <c r="I151" s="35">
        <v>3180</v>
      </c>
      <c r="J151" s="35"/>
      <c r="K151" s="34">
        <f t="shared" si="165"/>
        <v>47.05</v>
      </c>
      <c r="L151" s="34">
        <f t="shared" si="166"/>
        <v>627.29</v>
      </c>
      <c r="M151" s="35">
        <f t="shared" si="167"/>
        <v>499.34</v>
      </c>
      <c r="N151" s="34">
        <f t="shared" si="168"/>
        <v>27.44</v>
      </c>
      <c r="O151" s="35">
        <f t="shared" si="169"/>
        <v>159</v>
      </c>
      <c r="P151" s="35">
        <f t="shared" si="170"/>
        <v>0</v>
      </c>
      <c r="Q151" s="35">
        <f t="shared" si="171"/>
        <v>1360.12</v>
      </c>
      <c r="R151" s="34">
        <f t="shared" si="172"/>
        <v>0</v>
      </c>
      <c r="S151" s="34">
        <f t="shared" si="173"/>
        <v>313.64</v>
      </c>
      <c r="T151" s="35">
        <f t="shared" si="174"/>
        <v>124.84</v>
      </c>
      <c r="U151" s="34">
        <f t="shared" si="175"/>
        <v>11.76</v>
      </c>
      <c r="V151" s="35">
        <f t="shared" si="176"/>
        <v>159</v>
      </c>
      <c r="W151" s="35">
        <f t="shared" si="177"/>
        <v>0</v>
      </c>
      <c r="X151" s="34">
        <f t="shared" si="178"/>
        <v>609.24</v>
      </c>
      <c r="Y151" s="34">
        <f t="shared" si="179"/>
        <v>1969.36</v>
      </c>
      <c r="Z151" s="34"/>
      <c r="AA151" s="45" t="s">
        <v>48</v>
      </c>
      <c r="AB151" s="46">
        <f t="shared" ref="AB151:AH151" si="195">K151+R151</f>
        <v>47.05</v>
      </c>
      <c r="AC151" s="46">
        <f t="shared" si="195"/>
        <v>940.93</v>
      </c>
      <c r="AD151" s="46">
        <f t="shared" si="195"/>
        <v>624.18</v>
      </c>
      <c r="AE151" s="46">
        <f t="shared" si="195"/>
        <v>39.2</v>
      </c>
      <c r="AF151" s="46">
        <f t="shared" si="195"/>
        <v>318</v>
      </c>
      <c r="AG151" s="46">
        <f t="shared" si="195"/>
        <v>0</v>
      </c>
      <c r="AH151" s="46">
        <f t="shared" si="195"/>
        <v>1969.36</v>
      </c>
      <c r="AI151" s="45" t="s">
        <v>34</v>
      </c>
    </row>
    <row r="152" s="15" customFormat="1" ht="16" customHeight="1" spans="1:35">
      <c r="A152" s="33">
        <f t="shared" si="164"/>
        <v>149</v>
      </c>
      <c r="B152" s="34" t="s">
        <v>190</v>
      </c>
      <c r="C152" s="35" t="s">
        <v>439</v>
      </c>
      <c r="D152" s="36" t="s">
        <v>440</v>
      </c>
      <c r="E152" s="34">
        <v>3920.55</v>
      </c>
      <c r="F152" s="34">
        <v>3920.55</v>
      </c>
      <c r="G152" s="35">
        <v>6241.75</v>
      </c>
      <c r="H152" s="34">
        <v>3920.55</v>
      </c>
      <c r="I152" s="35">
        <v>3180</v>
      </c>
      <c r="J152" s="35"/>
      <c r="K152" s="34">
        <f t="shared" si="165"/>
        <v>47.05</v>
      </c>
      <c r="L152" s="34">
        <f t="shared" si="166"/>
        <v>627.29</v>
      </c>
      <c r="M152" s="35">
        <f t="shared" si="167"/>
        <v>499.34</v>
      </c>
      <c r="N152" s="34">
        <f t="shared" si="168"/>
        <v>27.44</v>
      </c>
      <c r="O152" s="35">
        <f t="shared" si="169"/>
        <v>159</v>
      </c>
      <c r="P152" s="35">
        <f t="shared" si="170"/>
        <v>0</v>
      </c>
      <c r="Q152" s="35">
        <f t="shared" si="171"/>
        <v>1360.12</v>
      </c>
      <c r="R152" s="34">
        <f t="shared" si="172"/>
        <v>0</v>
      </c>
      <c r="S152" s="34">
        <f t="shared" si="173"/>
        <v>313.64</v>
      </c>
      <c r="T152" s="35">
        <f t="shared" si="174"/>
        <v>124.84</v>
      </c>
      <c r="U152" s="34">
        <f t="shared" si="175"/>
        <v>11.76</v>
      </c>
      <c r="V152" s="35">
        <f t="shared" si="176"/>
        <v>159</v>
      </c>
      <c r="W152" s="35">
        <f t="shared" si="177"/>
        <v>0</v>
      </c>
      <c r="X152" s="34">
        <f t="shared" si="178"/>
        <v>609.24</v>
      </c>
      <c r="Y152" s="34">
        <f t="shared" si="179"/>
        <v>1969.36</v>
      </c>
      <c r="Z152" s="34"/>
      <c r="AA152" s="45" t="s">
        <v>49</v>
      </c>
      <c r="AB152" s="46">
        <f t="shared" ref="AB152:AH152" si="196">K152+R152</f>
        <v>47.05</v>
      </c>
      <c r="AC152" s="46">
        <f t="shared" si="196"/>
        <v>940.93</v>
      </c>
      <c r="AD152" s="46">
        <f t="shared" si="196"/>
        <v>624.18</v>
      </c>
      <c r="AE152" s="46">
        <f t="shared" si="196"/>
        <v>39.2</v>
      </c>
      <c r="AF152" s="46">
        <f t="shared" si="196"/>
        <v>318</v>
      </c>
      <c r="AG152" s="46">
        <f t="shared" si="196"/>
        <v>0</v>
      </c>
      <c r="AH152" s="46">
        <f t="shared" si="196"/>
        <v>1969.36</v>
      </c>
      <c r="AI152" s="45" t="s">
        <v>34</v>
      </c>
    </row>
    <row r="153" s="15" customFormat="1" ht="16" customHeight="1" spans="1:35">
      <c r="A153" s="33">
        <f t="shared" si="164"/>
        <v>150</v>
      </c>
      <c r="B153" s="34" t="s">
        <v>441</v>
      </c>
      <c r="C153" s="35" t="s">
        <v>442</v>
      </c>
      <c r="D153" s="36" t="s">
        <v>443</v>
      </c>
      <c r="E153" s="34">
        <v>3920.55</v>
      </c>
      <c r="F153" s="34">
        <v>3920.55</v>
      </c>
      <c r="G153" s="35">
        <v>6241.75</v>
      </c>
      <c r="H153" s="34">
        <v>3920.55</v>
      </c>
      <c r="I153" s="35">
        <v>4180</v>
      </c>
      <c r="J153" s="35"/>
      <c r="K153" s="34">
        <f t="shared" si="165"/>
        <v>47.05</v>
      </c>
      <c r="L153" s="34">
        <f t="shared" si="166"/>
        <v>627.29</v>
      </c>
      <c r="M153" s="35">
        <f t="shared" si="167"/>
        <v>499.34</v>
      </c>
      <c r="N153" s="34">
        <f t="shared" si="168"/>
        <v>27.44</v>
      </c>
      <c r="O153" s="35">
        <f t="shared" si="169"/>
        <v>209</v>
      </c>
      <c r="P153" s="35">
        <f t="shared" si="170"/>
        <v>0</v>
      </c>
      <c r="Q153" s="35">
        <f t="shared" si="171"/>
        <v>1410.12</v>
      </c>
      <c r="R153" s="34">
        <f t="shared" si="172"/>
        <v>0</v>
      </c>
      <c r="S153" s="34">
        <f t="shared" si="173"/>
        <v>313.64</v>
      </c>
      <c r="T153" s="35">
        <f t="shared" si="174"/>
        <v>124.84</v>
      </c>
      <c r="U153" s="34">
        <f t="shared" si="175"/>
        <v>11.76</v>
      </c>
      <c r="V153" s="35">
        <f t="shared" si="176"/>
        <v>209</v>
      </c>
      <c r="W153" s="35">
        <f t="shared" si="177"/>
        <v>0</v>
      </c>
      <c r="X153" s="34">
        <f t="shared" si="178"/>
        <v>659.24</v>
      </c>
      <c r="Y153" s="34">
        <f t="shared" si="179"/>
        <v>2069.36</v>
      </c>
      <c r="Z153" s="34"/>
      <c r="AA153" s="45" t="s">
        <v>50</v>
      </c>
      <c r="AB153" s="46">
        <f t="shared" ref="AB153:AH153" si="197">K153+R153</f>
        <v>47.05</v>
      </c>
      <c r="AC153" s="46">
        <f t="shared" si="197"/>
        <v>940.93</v>
      </c>
      <c r="AD153" s="46">
        <f t="shared" si="197"/>
        <v>624.18</v>
      </c>
      <c r="AE153" s="46">
        <f t="shared" si="197"/>
        <v>39.2</v>
      </c>
      <c r="AF153" s="46">
        <f t="shared" si="197"/>
        <v>418</v>
      </c>
      <c r="AG153" s="46">
        <f t="shared" si="197"/>
        <v>0</v>
      </c>
      <c r="AH153" s="46">
        <f t="shared" si="197"/>
        <v>2069.36</v>
      </c>
      <c r="AI153" s="45" t="s">
        <v>35</v>
      </c>
    </row>
    <row r="154" s="15" customFormat="1" ht="16" customHeight="1" spans="1:35">
      <c r="A154" s="33">
        <f t="shared" si="164"/>
        <v>151</v>
      </c>
      <c r="B154" s="34" t="s">
        <v>184</v>
      </c>
      <c r="C154" s="35" t="s">
        <v>444</v>
      </c>
      <c r="D154" s="190" t="s">
        <v>445</v>
      </c>
      <c r="E154" s="34">
        <v>4200</v>
      </c>
      <c r="F154" s="34">
        <v>4200</v>
      </c>
      <c r="G154" s="35">
        <v>6241.75</v>
      </c>
      <c r="H154" s="34">
        <v>4200</v>
      </c>
      <c r="I154" s="35">
        <v>4180</v>
      </c>
      <c r="J154" s="35"/>
      <c r="K154" s="34">
        <f t="shared" si="165"/>
        <v>50.4</v>
      </c>
      <c r="L154" s="34">
        <f t="shared" si="166"/>
        <v>672</v>
      </c>
      <c r="M154" s="35">
        <f t="shared" si="167"/>
        <v>499.34</v>
      </c>
      <c r="N154" s="34">
        <f t="shared" si="168"/>
        <v>29.4</v>
      </c>
      <c r="O154" s="35">
        <f t="shared" si="169"/>
        <v>209</v>
      </c>
      <c r="P154" s="35">
        <f t="shared" si="170"/>
        <v>0</v>
      </c>
      <c r="Q154" s="35">
        <f t="shared" si="171"/>
        <v>1460.14</v>
      </c>
      <c r="R154" s="34">
        <f t="shared" si="172"/>
        <v>0</v>
      </c>
      <c r="S154" s="34">
        <f t="shared" si="173"/>
        <v>336</v>
      </c>
      <c r="T154" s="35">
        <f t="shared" si="174"/>
        <v>124.84</v>
      </c>
      <c r="U154" s="34">
        <f t="shared" si="175"/>
        <v>12.6</v>
      </c>
      <c r="V154" s="35">
        <f t="shared" si="176"/>
        <v>209</v>
      </c>
      <c r="W154" s="35">
        <f t="shared" si="177"/>
        <v>0</v>
      </c>
      <c r="X154" s="34">
        <f t="shared" si="178"/>
        <v>682.44</v>
      </c>
      <c r="Y154" s="34">
        <f t="shared" si="179"/>
        <v>2142.58</v>
      </c>
      <c r="Z154" s="34"/>
      <c r="AA154" s="45" t="s">
        <v>50</v>
      </c>
      <c r="AB154" s="46">
        <f t="shared" ref="AB154:AH154" si="198">K154+R154</f>
        <v>50.4</v>
      </c>
      <c r="AC154" s="46">
        <f t="shared" si="198"/>
        <v>1008</v>
      </c>
      <c r="AD154" s="46">
        <f t="shared" si="198"/>
        <v>624.18</v>
      </c>
      <c r="AE154" s="46">
        <f t="shared" si="198"/>
        <v>42</v>
      </c>
      <c r="AF154" s="46">
        <f t="shared" si="198"/>
        <v>418</v>
      </c>
      <c r="AG154" s="46">
        <f t="shared" si="198"/>
        <v>0</v>
      </c>
      <c r="AH154" s="46">
        <f t="shared" si="198"/>
        <v>2142.58</v>
      </c>
      <c r="AI154" s="45" t="s">
        <v>35</v>
      </c>
    </row>
    <row r="155" s="15" customFormat="1" ht="16" customHeight="1" spans="1:35">
      <c r="A155" s="33">
        <f t="shared" si="164"/>
        <v>152</v>
      </c>
      <c r="B155" s="34" t="s">
        <v>441</v>
      </c>
      <c r="C155" s="35" t="s">
        <v>446</v>
      </c>
      <c r="D155" s="36" t="s">
        <v>447</v>
      </c>
      <c r="E155" s="34">
        <v>3920.55</v>
      </c>
      <c r="F155" s="34">
        <v>3920.55</v>
      </c>
      <c r="G155" s="35">
        <v>6241.75</v>
      </c>
      <c r="H155" s="34">
        <v>3920.55</v>
      </c>
      <c r="I155" s="35">
        <v>2200</v>
      </c>
      <c r="J155" s="35"/>
      <c r="K155" s="34">
        <f t="shared" si="165"/>
        <v>47.05</v>
      </c>
      <c r="L155" s="34">
        <f t="shared" si="166"/>
        <v>627.29</v>
      </c>
      <c r="M155" s="35">
        <f t="shared" si="167"/>
        <v>499.34</v>
      </c>
      <c r="N155" s="34">
        <f t="shared" si="168"/>
        <v>27.44</v>
      </c>
      <c r="O155" s="35">
        <f t="shared" si="169"/>
        <v>110</v>
      </c>
      <c r="P155" s="35">
        <f t="shared" si="170"/>
        <v>0</v>
      </c>
      <c r="Q155" s="35">
        <f t="shared" si="171"/>
        <v>1311.12</v>
      </c>
      <c r="R155" s="34">
        <f t="shared" si="172"/>
        <v>0</v>
      </c>
      <c r="S155" s="34">
        <f t="shared" si="173"/>
        <v>313.64</v>
      </c>
      <c r="T155" s="35">
        <f t="shared" si="174"/>
        <v>124.84</v>
      </c>
      <c r="U155" s="34">
        <f t="shared" si="175"/>
        <v>11.76</v>
      </c>
      <c r="V155" s="35">
        <f t="shared" si="176"/>
        <v>110</v>
      </c>
      <c r="W155" s="35">
        <f t="shared" si="177"/>
        <v>0</v>
      </c>
      <c r="X155" s="34">
        <f t="shared" si="178"/>
        <v>560.24</v>
      </c>
      <c r="Y155" s="34">
        <f t="shared" si="179"/>
        <v>1871.36</v>
      </c>
      <c r="Z155" s="34"/>
      <c r="AA155" s="45" t="s">
        <v>45</v>
      </c>
      <c r="AB155" s="46">
        <f t="shared" ref="AB155:AH155" si="199">K155+R155</f>
        <v>47.05</v>
      </c>
      <c r="AC155" s="46">
        <f t="shared" si="199"/>
        <v>940.93</v>
      </c>
      <c r="AD155" s="46">
        <f t="shared" si="199"/>
        <v>624.18</v>
      </c>
      <c r="AE155" s="46">
        <f t="shared" si="199"/>
        <v>39.2</v>
      </c>
      <c r="AF155" s="46">
        <f t="shared" si="199"/>
        <v>220</v>
      </c>
      <c r="AG155" s="46">
        <f t="shared" si="199"/>
        <v>0</v>
      </c>
      <c r="AH155" s="46">
        <f t="shared" si="199"/>
        <v>1871.36</v>
      </c>
      <c r="AI155" s="45" t="s">
        <v>33</v>
      </c>
    </row>
    <row r="156" s="15" customFormat="1" ht="16" customHeight="1" spans="1:35">
      <c r="A156" s="33">
        <f t="shared" si="164"/>
        <v>153</v>
      </c>
      <c r="B156" s="34" t="s">
        <v>441</v>
      </c>
      <c r="C156" s="35" t="s">
        <v>448</v>
      </c>
      <c r="D156" s="36" t="s">
        <v>449</v>
      </c>
      <c r="E156" s="34">
        <v>3920.55</v>
      </c>
      <c r="F156" s="34">
        <v>3920.55</v>
      </c>
      <c r="G156" s="35">
        <v>6241.75</v>
      </c>
      <c r="H156" s="34">
        <v>3920.55</v>
      </c>
      <c r="I156" s="35">
        <v>2200</v>
      </c>
      <c r="J156" s="35"/>
      <c r="K156" s="34">
        <f t="shared" si="165"/>
        <v>47.05</v>
      </c>
      <c r="L156" s="34">
        <f t="shared" si="166"/>
        <v>627.29</v>
      </c>
      <c r="M156" s="35">
        <f t="shared" si="167"/>
        <v>499.34</v>
      </c>
      <c r="N156" s="34">
        <f t="shared" si="168"/>
        <v>27.44</v>
      </c>
      <c r="O156" s="35">
        <f t="shared" si="169"/>
        <v>110</v>
      </c>
      <c r="P156" s="35">
        <f t="shared" si="170"/>
        <v>0</v>
      </c>
      <c r="Q156" s="35">
        <f t="shared" si="171"/>
        <v>1311.12</v>
      </c>
      <c r="R156" s="34">
        <f t="shared" si="172"/>
        <v>0</v>
      </c>
      <c r="S156" s="34">
        <f t="shared" si="173"/>
        <v>313.64</v>
      </c>
      <c r="T156" s="35">
        <f t="shared" si="174"/>
        <v>124.84</v>
      </c>
      <c r="U156" s="34">
        <f t="shared" si="175"/>
        <v>11.76</v>
      </c>
      <c r="V156" s="35">
        <f t="shared" si="176"/>
        <v>110</v>
      </c>
      <c r="W156" s="35">
        <f t="shared" si="177"/>
        <v>0</v>
      </c>
      <c r="X156" s="34">
        <f t="shared" si="178"/>
        <v>560.24</v>
      </c>
      <c r="Y156" s="34">
        <f t="shared" si="179"/>
        <v>1871.36</v>
      </c>
      <c r="Z156" s="34"/>
      <c r="AA156" s="45" t="s">
        <v>45</v>
      </c>
      <c r="AB156" s="46">
        <f t="shared" ref="AB156:AH156" si="200">K156+R156</f>
        <v>47.05</v>
      </c>
      <c r="AC156" s="46">
        <f t="shared" si="200"/>
        <v>940.93</v>
      </c>
      <c r="AD156" s="46">
        <f t="shared" si="200"/>
        <v>624.18</v>
      </c>
      <c r="AE156" s="46">
        <f t="shared" si="200"/>
        <v>39.2</v>
      </c>
      <c r="AF156" s="46">
        <f t="shared" si="200"/>
        <v>220</v>
      </c>
      <c r="AG156" s="46">
        <f t="shared" si="200"/>
        <v>0</v>
      </c>
      <c r="AH156" s="46">
        <f t="shared" si="200"/>
        <v>1871.36</v>
      </c>
      <c r="AI156" s="45" t="s">
        <v>33</v>
      </c>
    </row>
    <row r="157" s="15" customFormat="1" ht="16" customHeight="1" spans="1:35">
      <c r="A157" s="33">
        <f t="shared" si="164"/>
        <v>154</v>
      </c>
      <c r="B157" s="34" t="s">
        <v>441</v>
      </c>
      <c r="C157" s="35" t="s">
        <v>450</v>
      </c>
      <c r="D157" s="36" t="s">
        <v>451</v>
      </c>
      <c r="E157" s="34">
        <v>3920.55</v>
      </c>
      <c r="F157" s="34">
        <v>3920.55</v>
      </c>
      <c r="G157" s="35">
        <v>6241.75</v>
      </c>
      <c r="H157" s="34">
        <v>3920.55</v>
      </c>
      <c r="I157" s="35">
        <v>3180</v>
      </c>
      <c r="J157" s="35"/>
      <c r="K157" s="34">
        <f t="shared" si="165"/>
        <v>47.05</v>
      </c>
      <c r="L157" s="34">
        <f t="shared" si="166"/>
        <v>627.29</v>
      </c>
      <c r="M157" s="35">
        <f t="shared" si="167"/>
        <v>499.34</v>
      </c>
      <c r="N157" s="34">
        <f t="shared" si="168"/>
        <v>27.44</v>
      </c>
      <c r="O157" s="35">
        <f t="shared" si="169"/>
        <v>159</v>
      </c>
      <c r="P157" s="35">
        <f t="shared" si="170"/>
        <v>0</v>
      </c>
      <c r="Q157" s="35">
        <f t="shared" si="171"/>
        <v>1360.12</v>
      </c>
      <c r="R157" s="34">
        <f t="shared" si="172"/>
        <v>0</v>
      </c>
      <c r="S157" s="34">
        <f t="shared" si="173"/>
        <v>313.64</v>
      </c>
      <c r="T157" s="35">
        <f t="shared" si="174"/>
        <v>124.84</v>
      </c>
      <c r="U157" s="34">
        <f t="shared" si="175"/>
        <v>11.76</v>
      </c>
      <c r="V157" s="35">
        <f t="shared" si="176"/>
        <v>159</v>
      </c>
      <c r="W157" s="35">
        <f t="shared" si="177"/>
        <v>0</v>
      </c>
      <c r="X157" s="34">
        <f t="shared" si="178"/>
        <v>609.24</v>
      </c>
      <c r="Y157" s="34">
        <f t="shared" si="179"/>
        <v>1969.36</v>
      </c>
      <c r="Z157" s="34"/>
      <c r="AA157" s="45" t="s">
        <v>45</v>
      </c>
      <c r="AB157" s="46">
        <f t="shared" ref="AB157:AH157" si="201">K157+R157</f>
        <v>47.05</v>
      </c>
      <c r="AC157" s="46">
        <f t="shared" si="201"/>
        <v>940.93</v>
      </c>
      <c r="AD157" s="46">
        <f t="shared" si="201"/>
        <v>624.18</v>
      </c>
      <c r="AE157" s="46">
        <f t="shared" si="201"/>
        <v>39.2</v>
      </c>
      <c r="AF157" s="46">
        <f t="shared" si="201"/>
        <v>318</v>
      </c>
      <c r="AG157" s="46">
        <f t="shared" si="201"/>
        <v>0</v>
      </c>
      <c r="AH157" s="46">
        <f t="shared" si="201"/>
        <v>1969.36</v>
      </c>
      <c r="AI157" s="45" t="s">
        <v>36</v>
      </c>
    </row>
    <row r="158" s="15" customFormat="1" ht="16" customHeight="1" spans="1:35">
      <c r="A158" s="33">
        <f t="shared" si="164"/>
        <v>155</v>
      </c>
      <c r="B158" s="34" t="s">
        <v>441</v>
      </c>
      <c r="C158" s="35" t="s">
        <v>452</v>
      </c>
      <c r="D158" s="36" t="s">
        <v>453</v>
      </c>
      <c r="E158" s="34">
        <v>3920.55</v>
      </c>
      <c r="F158" s="34">
        <v>3920.55</v>
      </c>
      <c r="G158" s="35">
        <v>6241.75</v>
      </c>
      <c r="H158" s="34">
        <v>3920.55</v>
      </c>
      <c r="I158" s="35">
        <v>3180</v>
      </c>
      <c r="J158" s="35"/>
      <c r="K158" s="34">
        <f t="shared" si="165"/>
        <v>47.05</v>
      </c>
      <c r="L158" s="34">
        <f t="shared" si="166"/>
        <v>627.29</v>
      </c>
      <c r="M158" s="35">
        <f t="shared" si="167"/>
        <v>499.34</v>
      </c>
      <c r="N158" s="34">
        <f t="shared" si="168"/>
        <v>27.44</v>
      </c>
      <c r="O158" s="35">
        <f t="shared" si="169"/>
        <v>159</v>
      </c>
      <c r="P158" s="35">
        <f t="shared" si="170"/>
        <v>0</v>
      </c>
      <c r="Q158" s="35">
        <f t="shared" si="171"/>
        <v>1360.12</v>
      </c>
      <c r="R158" s="34">
        <f t="shared" si="172"/>
        <v>0</v>
      </c>
      <c r="S158" s="34">
        <f t="shared" si="173"/>
        <v>313.64</v>
      </c>
      <c r="T158" s="35">
        <f t="shared" si="174"/>
        <v>124.84</v>
      </c>
      <c r="U158" s="34">
        <f t="shared" si="175"/>
        <v>11.76</v>
      </c>
      <c r="V158" s="35">
        <f t="shared" si="176"/>
        <v>159</v>
      </c>
      <c r="W158" s="35">
        <f t="shared" si="177"/>
        <v>0</v>
      </c>
      <c r="X158" s="34">
        <f t="shared" si="178"/>
        <v>609.24</v>
      </c>
      <c r="Y158" s="34">
        <f t="shared" si="179"/>
        <v>1969.36</v>
      </c>
      <c r="Z158" s="34"/>
      <c r="AA158" s="45" t="s">
        <v>45</v>
      </c>
      <c r="AB158" s="46">
        <f t="shared" ref="AB158:AH158" si="202">K158+R158</f>
        <v>47.05</v>
      </c>
      <c r="AC158" s="46">
        <f t="shared" si="202"/>
        <v>940.93</v>
      </c>
      <c r="AD158" s="46">
        <f t="shared" si="202"/>
        <v>624.18</v>
      </c>
      <c r="AE158" s="46">
        <f t="shared" si="202"/>
        <v>39.2</v>
      </c>
      <c r="AF158" s="46">
        <f t="shared" si="202"/>
        <v>318</v>
      </c>
      <c r="AG158" s="46">
        <f t="shared" si="202"/>
        <v>0</v>
      </c>
      <c r="AH158" s="46">
        <f t="shared" si="202"/>
        <v>1969.36</v>
      </c>
      <c r="AI158" s="45" t="s">
        <v>36</v>
      </c>
    </row>
    <row r="159" s="15" customFormat="1" ht="16" customHeight="1" spans="1:35">
      <c r="A159" s="33">
        <f t="shared" si="164"/>
        <v>156</v>
      </c>
      <c r="B159" s="34" t="s">
        <v>454</v>
      </c>
      <c r="C159" s="35" t="s">
        <v>455</v>
      </c>
      <c r="D159" s="36" t="s">
        <v>456</v>
      </c>
      <c r="E159" s="34">
        <v>3920.55</v>
      </c>
      <c r="F159" s="34">
        <v>3920.55</v>
      </c>
      <c r="G159" s="35">
        <v>6241.75</v>
      </c>
      <c r="H159" s="34">
        <v>3920.55</v>
      </c>
      <c r="I159" s="35">
        <v>2200</v>
      </c>
      <c r="J159" s="35"/>
      <c r="K159" s="34">
        <f t="shared" si="165"/>
        <v>47.05</v>
      </c>
      <c r="L159" s="34">
        <f t="shared" si="166"/>
        <v>627.29</v>
      </c>
      <c r="M159" s="35">
        <f t="shared" si="167"/>
        <v>499.34</v>
      </c>
      <c r="N159" s="34">
        <f t="shared" si="168"/>
        <v>27.44</v>
      </c>
      <c r="O159" s="35">
        <f t="shared" si="169"/>
        <v>110</v>
      </c>
      <c r="P159" s="35">
        <f t="shared" si="170"/>
        <v>0</v>
      </c>
      <c r="Q159" s="35">
        <f t="shared" si="171"/>
        <v>1311.12</v>
      </c>
      <c r="R159" s="34">
        <f t="shared" si="172"/>
        <v>0</v>
      </c>
      <c r="S159" s="34">
        <f t="shared" si="173"/>
        <v>313.64</v>
      </c>
      <c r="T159" s="35">
        <f t="shared" si="174"/>
        <v>124.84</v>
      </c>
      <c r="U159" s="34">
        <f t="shared" si="175"/>
        <v>11.76</v>
      </c>
      <c r="V159" s="35">
        <f t="shared" si="176"/>
        <v>110</v>
      </c>
      <c r="W159" s="35">
        <f t="shared" si="177"/>
        <v>0</v>
      </c>
      <c r="X159" s="34">
        <f t="shared" si="178"/>
        <v>560.24</v>
      </c>
      <c r="Y159" s="34">
        <f t="shared" si="179"/>
        <v>1871.36</v>
      </c>
      <c r="Z159" s="34"/>
      <c r="AA159" s="45" t="s">
        <v>46</v>
      </c>
      <c r="AB159" s="46">
        <f t="shared" ref="AB159:AH159" si="203">K159+R159</f>
        <v>47.05</v>
      </c>
      <c r="AC159" s="46">
        <f t="shared" si="203"/>
        <v>940.93</v>
      </c>
      <c r="AD159" s="46">
        <f t="shared" si="203"/>
        <v>624.18</v>
      </c>
      <c r="AE159" s="46">
        <f t="shared" si="203"/>
        <v>39.2</v>
      </c>
      <c r="AF159" s="46">
        <f t="shared" si="203"/>
        <v>220</v>
      </c>
      <c r="AG159" s="46">
        <f t="shared" si="203"/>
        <v>0</v>
      </c>
      <c r="AH159" s="46">
        <f t="shared" si="203"/>
        <v>1871.36</v>
      </c>
      <c r="AI159" s="45" t="s">
        <v>33</v>
      </c>
    </row>
    <row r="160" s="15" customFormat="1" ht="16" customHeight="1" spans="1:35">
      <c r="A160" s="33">
        <f t="shared" si="164"/>
        <v>157</v>
      </c>
      <c r="B160" s="34" t="s">
        <v>454</v>
      </c>
      <c r="C160" s="35" t="s">
        <v>457</v>
      </c>
      <c r="D160" s="36" t="s">
        <v>458</v>
      </c>
      <c r="E160" s="34">
        <v>3920.55</v>
      </c>
      <c r="F160" s="34">
        <v>3920.55</v>
      </c>
      <c r="G160" s="35">
        <v>6241.75</v>
      </c>
      <c r="H160" s="34">
        <v>3920.55</v>
      </c>
      <c r="I160" s="35">
        <v>2200</v>
      </c>
      <c r="J160" s="35"/>
      <c r="K160" s="34">
        <f t="shared" si="165"/>
        <v>47.05</v>
      </c>
      <c r="L160" s="34">
        <f t="shared" si="166"/>
        <v>627.29</v>
      </c>
      <c r="M160" s="35">
        <f t="shared" si="167"/>
        <v>499.34</v>
      </c>
      <c r="N160" s="34">
        <f t="shared" si="168"/>
        <v>27.44</v>
      </c>
      <c r="O160" s="35">
        <f t="shared" si="169"/>
        <v>110</v>
      </c>
      <c r="P160" s="35">
        <f t="shared" si="170"/>
        <v>0</v>
      </c>
      <c r="Q160" s="35">
        <f t="shared" si="171"/>
        <v>1311.12</v>
      </c>
      <c r="R160" s="34">
        <f t="shared" si="172"/>
        <v>0</v>
      </c>
      <c r="S160" s="34">
        <f t="shared" si="173"/>
        <v>313.64</v>
      </c>
      <c r="T160" s="35">
        <f t="shared" si="174"/>
        <v>124.84</v>
      </c>
      <c r="U160" s="34">
        <f t="shared" si="175"/>
        <v>11.76</v>
      </c>
      <c r="V160" s="35">
        <f t="shared" si="176"/>
        <v>110</v>
      </c>
      <c r="W160" s="35">
        <f t="shared" si="177"/>
        <v>0</v>
      </c>
      <c r="X160" s="34">
        <f t="shared" si="178"/>
        <v>560.24</v>
      </c>
      <c r="Y160" s="34">
        <f t="shared" si="179"/>
        <v>1871.36</v>
      </c>
      <c r="Z160" s="34"/>
      <c r="AA160" s="45" t="s">
        <v>43</v>
      </c>
      <c r="AB160" s="46">
        <f t="shared" ref="AB160:AH160" si="204">K160+R160</f>
        <v>47.05</v>
      </c>
      <c r="AC160" s="46">
        <f t="shared" si="204"/>
        <v>940.93</v>
      </c>
      <c r="AD160" s="46">
        <f t="shared" si="204"/>
        <v>624.18</v>
      </c>
      <c r="AE160" s="46">
        <f t="shared" si="204"/>
        <v>39.2</v>
      </c>
      <c r="AF160" s="46">
        <f t="shared" si="204"/>
        <v>220</v>
      </c>
      <c r="AG160" s="46">
        <f t="shared" si="204"/>
        <v>0</v>
      </c>
      <c r="AH160" s="46">
        <f t="shared" si="204"/>
        <v>1871.36</v>
      </c>
      <c r="AI160" s="45" t="s">
        <v>33</v>
      </c>
    </row>
    <row r="161" s="15" customFormat="1" ht="16" customHeight="1" spans="1:35">
      <c r="A161" s="33">
        <f t="shared" si="164"/>
        <v>158</v>
      </c>
      <c r="B161" s="34" t="s">
        <v>454</v>
      </c>
      <c r="C161" s="35" t="s">
        <v>459</v>
      </c>
      <c r="D161" s="36" t="s">
        <v>460</v>
      </c>
      <c r="E161" s="34">
        <v>3920.55</v>
      </c>
      <c r="F161" s="34">
        <v>3920.55</v>
      </c>
      <c r="G161" s="35">
        <v>6241.75</v>
      </c>
      <c r="H161" s="34">
        <v>3920.55</v>
      </c>
      <c r="I161" s="35">
        <v>2200</v>
      </c>
      <c r="J161" s="35"/>
      <c r="K161" s="34">
        <f t="shared" si="165"/>
        <v>47.05</v>
      </c>
      <c r="L161" s="34">
        <f t="shared" si="166"/>
        <v>627.29</v>
      </c>
      <c r="M161" s="35">
        <f t="shared" si="167"/>
        <v>499.34</v>
      </c>
      <c r="N161" s="34">
        <f t="shared" si="168"/>
        <v>27.44</v>
      </c>
      <c r="O161" s="35">
        <f t="shared" si="169"/>
        <v>110</v>
      </c>
      <c r="P161" s="35">
        <f t="shared" si="170"/>
        <v>0</v>
      </c>
      <c r="Q161" s="35">
        <f t="shared" si="171"/>
        <v>1311.12</v>
      </c>
      <c r="R161" s="34">
        <f t="shared" si="172"/>
        <v>0</v>
      </c>
      <c r="S161" s="34">
        <f t="shared" si="173"/>
        <v>313.64</v>
      </c>
      <c r="T161" s="35">
        <f t="shared" si="174"/>
        <v>124.84</v>
      </c>
      <c r="U161" s="34">
        <f t="shared" si="175"/>
        <v>11.76</v>
      </c>
      <c r="V161" s="35">
        <f t="shared" si="176"/>
        <v>110</v>
      </c>
      <c r="W161" s="35">
        <f t="shared" si="177"/>
        <v>0</v>
      </c>
      <c r="X161" s="34">
        <f t="shared" si="178"/>
        <v>560.24</v>
      </c>
      <c r="Y161" s="34">
        <f t="shared" si="179"/>
        <v>1871.36</v>
      </c>
      <c r="Z161" s="34"/>
      <c r="AA161" s="45" t="s">
        <v>46</v>
      </c>
      <c r="AB161" s="46">
        <f t="shared" ref="AB161:AH161" si="205">K161+R161</f>
        <v>47.05</v>
      </c>
      <c r="AC161" s="46">
        <f t="shared" si="205"/>
        <v>940.93</v>
      </c>
      <c r="AD161" s="46">
        <f t="shared" si="205"/>
        <v>624.18</v>
      </c>
      <c r="AE161" s="46">
        <f t="shared" si="205"/>
        <v>39.2</v>
      </c>
      <c r="AF161" s="46">
        <f t="shared" si="205"/>
        <v>220</v>
      </c>
      <c r="AG161" s="46">
        <f t="shared" si="205"/>
        <v>0</v>
      </c>
      <c r="AH161" s="46">
        <f t="shared" si="205"/>
        <v>1871.36</v>
      </c>
      <c r="AI161" s="45" t="s">
        <v>33</v>
      </c>
    </row>
    <row r="162" s="15" customFormat="1" ht="16" customHeight="1" spans="1:35">
      <c r="A162" s="33">
        <f t="shared" si="164"/>
        <v>159</v>
      </c>
      <c r="B162" s="34" t="s">
        <v>454</v>
      </c>
      <c r="C162" s="35" t="s">
        <v>461</v>
      </c>
      <c r="D162" s="36" t="s">
        <v>462</v>
      </c>
      <c r="E162" s="34">
        <v>3920.55</v>
      </c>
      <c r="F162" s="34">
        <v>3920.55</v>
      </c>
      <c r="G162" s="35">
        <v>6241.75</v>
      </c>
      <c r="H162" s="34">
        <v>3920.55</v>
      </c>
      <c r="I162" s="35">
        <v>2200</v>
      </c>
      <c r="J162" s="35"/>
      <c r="K162" s="34">
        <f t="shared" si="165"/>
        <v>47.05</v>
      </c>
      <c r="L162" s="34">
        <f t="shared" si="166"/>
        <v>627.29</v>
      </c>
      <c r="M162" s="35">
        <f t="shared" si="167"/>
        <v>499.34</v>
      </c>
      <c r="N162" s="34">
        <f t="shared" si="168"/>
        <v>27.44</v>
      </c>
      <c r="O162" s="35">
        <f t="shared" si="169"/>
        <v>110</v>
      </c>
      <c r="P162" s="35">
        <f t="shared" si="170"/>
        <v>0</v>
      </c>
      <c r="Q162" s="35">
        <f t="shared" si="171"/>
        <v>1311.12</v>
      </c>
      <c r="R162" s="34">
        <f t="shared" si="172"/>
        <v>0</v>
      </c>
      <c r="S162" s="34">
        <f t="shared" si="173"/>
        <v>313.64</v>
      </c>
      <c r="T162" s="35">
        <f t="shared" si="174"/>
        <v>124.84</v>
      </c>
      <c r="U162" s="34">
        <f t="shared" si="175"/>
        <v>11.76</v>
      </c>
      <c r="V162" s="35">
        <f t="shared" si="176"/>
        <v>110</v>
      </c>
      <c r="W162" s="35">
        <f t="shared" si="177"/>
        <v>0</v>
      </c>
      <c r="X162" s="34">
        <f t="shared" si="178"/>
        <v>560.24</v>
      </c>
      <c r="Y162" s="34">
        <f t="shared" si="179"/>
        <v>1871.36</v>
      </c>
      <c r="Z162" s="34"/>
      <c r="AA162" s="45" t="s">
        <v>43</v>
      </c>
      <c r="AB162" s="46">
        <f t="shared" ref="AB162:AH162" si="206">K162+R162</f>
        <v>47.05</v>
      </c>
      <c r="AC162" s="46">
        <f t="shared" si="206"/>
        <v>940.93</v>
      </c>
      <c r="AD162" s="46">
        <f t="shared" si="206"/>
        <v>624.18</v>
      </c>
      <c r="AE162" s="46">
        <f t="shared" si="206"/>
        <v>39.2</v>
      </c>
      <c r="AF162" s="46">
        <f t="shared" si="206"/>
        <v>220</v>
      </c>
      <c r="AG162" s="46">
        <f t="shared" si="206"/>
        <v>0</v>
      </c>
      <c r="AH162" s="46">
        <f t="shared" si="206"/>
        <v>1871.36</v>
      </c>
      <c r="AI162" s="45" t="s">
        <v>33</v>
      </c>
    </row>
    <row r="163" s="15" customFormat="1" ht="16" customHeight="1" spans="1:35">
      <c r="A163" s="33">
        <f t="shared" si="164"/>
        <v>160</v>
      </c>
      <c r="B163" s="34" t="s">
        <v>454</v>
      </c>
      <c r="C163" s="35" t="s">
        <v>463</v>
      </c>
      <c r="D163" s="36" t="s">
        <v>464</v>
      </c>
      <c r="E163" s="34">
        <v>3920.55</v>
      </c>
      <c r="F163" s="34">
        <v>3920.55</v>
      </c>
      <c r="G163" s="35">
        <v>6241.75</v>
      </c>
      <c r="H163" s="34">
        <v>3920.55</v>
      </c>
      <c r="I163" s="35">
        <v>2200</v>
      </c>
      <c r="J163" s="35"/>
      <c r="K163" s="34">
        <f t="shared" si="165"/>
        <v>47.05</v>
      </c>
      <c r="L163" s="34">
        <f t="shared" si="166"/>
        <v>627.29</v>
      </c>
      <c r="M163" s="35">
        <f t="shared" si="167"/>
        <v>499.34</v>
      </c>
      <c r="N163" s="34">
        <f t="shared" si="168"/>
        <v>27.44</v>
      </c>
      <c r="O163" s="35">
        <f t="shared" si="169"/>
        <v>110</v>
      </c>
      <c r="P163" s="35">
        <f t="shared" si="170"/>
        <v>0</v>
      </c>
      <c r="Q163" s="35">
        <f t="shared" si="171"/>
        <v>1311.12</v>
      </c>
      <c r="R163" s="34">
        <f t="shared" si="172"/>
        <v>0</v>
      </c>
      <c r="S163" s="34">
        <f t="shared" si="173"/>
        <v>313.64</v>
      </c>
      <c r="T163" s="35">
        <f t="shared" si="174"/>
        <v>124.84</v>
      </c>
      <c r="U163" s="34">
        <f t="shared" si="175"/>
        <v>11.76</v>
      </c>
      <c r="V163" s="35">
        <f t="shared" si="176"/>
        <v>110</v>
      </c>
      <c r="W163" s="35">
        <f t="shared" si="177"/>
        <v>0</v>
      </c>
      <c r="X163" s="34">
        <f t="shared" si="178"/>
        <v>560.24</v>
      </c>
      <c r="Y163" s="34">
        <f t="shared" si="179"/>
        <v>1871.36</v>
      </c>
      <c r="Z163" s="34"/>
      <c r="AA163" s="45" t="s">
        <v>43</v>
      </c>
      <c r="AB163" s="46">
        <f t="shared" ref="AB163:AH163" si="207">K163+R163</f>
        <v>47.05</v>
      </c>
      <c r="AC163" s="46">
        <f t="shared" si="207"/>
        <v>940.93</v>
      </c>
      <c r="AD163" s="46">
        <f t="shared" si="207"/>
        <v>624.18</v>
      </c>
      <c r="AE163" s="46">
        <f t="shared" si="207"/>
        <v>39.2</v>
      </c>
      <c r="AF163" s="46">
        <f t="shared" si="207"/>
        <v>220</v>
      </c>
      <c r="AG163" s="46">
        <f t="shared" si="207"/>
        <v>0</v>
      </c>
      <c r="AH163" s="46">
        <f t="shared" si="207"/>
        <v>1871.36</v>
      </c>
      <c r="AI163" s="45" t="s">
        <v>33</v>
      </c>
    </row>
    <row r="164" s="15" customFormat="1" ht="16" customHeight="1" spans="1:35">
      <c r="A164" s="33">
        <f t="shared" si="164"/>
        <v>161</v>
      </c>
      <c r="B164" s="34" t="s">
        <v>454</v>
      </c>
      <c r="C164" s="35" t="s">
        <v>465</v>
      </c>
      <c r="D164" s="36" t="s">
        <v>466</v>
      </c>
      <c r="E164" s="34">
        <v>3920.55</v>
      </c>
      <c r="F164" s="34">
        <v>3920.55</v>
      </c>
      <c r="G164" s="35">
        <v>6241.75</v>
      </c>
      <c r="H164" s="34">
        <v>3920.55</v>
      </c>
      <c r="I164" s="35">
        <v>2200</v>
      </c>
      <c r="J164" s="35"/>
      <c r="K164" s="34">
        <f t="shared" si="165"/>
        <v>47.05</v>
      </c>
      <c r="L164" s="34">
        <f t="shared" si="166"/>
        <v>627.29</v>
      </c>
      <c r="M164" s="35">
        <f t="shared" si="167"/>
        <v>499.34</v>
      </c>
      <c r="N164" s="34">
        <f t="shared" si="168"/>
        <v>27.44</v>
      </c>
      <c r="O164" s="35">
        <f t="shared" si="169"/>
        <v>110</v>
      </c>
      <c r="P164" s="35">
        <f t="shared" si="170"/>
        <v>0</v>
      </c>
      <c r="Q164" s="35">
        <f t="shared" si="171"/>
        <v>1311.12</v>
      </c>
      <c r="R164" s="34">
        <f t="shared" si="172"/>
        <v>0</v>
      </c>
      <c r="S164" s="34">
        <f t="shared" si="173"/>
        <v>313.64</v>
      </c>
      <c r="T164" s="35">
        <f t="shared" si="174"/>
        <v>124.84</v>
      </c>
      <c r="U164" s="34">
        <f t="shared" si="175"/>
        <v>11.76</v>
      </c>
      <c r="V164" s="35">
        <f t="shared" si="176"/>
        <v>110</v>
      </c>
      <c r="W164" s="35">
        <f t="shared" si="177"/>
        <v>0</v>
      </c>
      <c r="X164" s="34">
        <f t="shared" si="178"/>
        <v>560.24</v>
      </c>
      <c r="Y164" s="34">
        <f t="shared" si="179"/>
        <v>1871.36</v>
      </c>
      <c r="Z164" s="34"/>
      <c r="AA164" s="45" t="s">
        <v>44</v>
      </c>
      <c r="AB164" s="46">
        <f t="shared" ref="AB164:AH164" si="208">K164+R164</f>
        <v>47.05</v>
      </c>
      <c r="AC164" s="46">
        <f t="shared" si="208"/>
        <v>940.93</v>
      </c>
      <c r="AD164" s="46">
        <f t="shared" si="208"/>
        <v>624.18</v>
      </c>
      <c r="AE164" s="46">
        <f t="shared" si="208"/>
        <v>39.2</v>
      </c>
      <c r="AF164" s="46">
        <f t="shared" si="208"/>
        <v>220</v>
      </c>
      <c r="AG164" s="46">
        <f t="shared" si="208"/>
        <v>0</v>
      </c>
      <c r="AH164" s="46">
        <f t="shared" si="208"/>
        <v>1871.36</v>
      </c>
      <c r="AI164" s="45" t="s">
        <v>33</v>
      </c>
    </row>
    <row r="165" s="15" customFormat="1" ht="16" customHeight="1" spans="1:35">
      <c r="A165" s="33">
        <f t="shared" si="164"/>
        <v>162</v>
      </c>
      <c r="B165" s="34" t="s">
        <v>454</v>
      </c>
      <c r="C165" s="35" t="s">
        <v>467</v>
      </c>
      <c r="D165" s="36" t="s">
        <v>468</v>
      </c>
      <c r="E165" s="34">
        <v>3920.55</v>
      </c>
      <c r="F165" s="34">
        <v>3920.55</v>
      </c>
      <c r="G165" s="35">
        <v>6241.75</v>
      </c>
      <c r="H165" s="34">
        <v>3920.55</v>
      </c>
      <c r="I165" s="35">
        <v>2200</v>
      </c>
      <c r="J165" s="35"/>
      <c r="K165" s="34">
        <f t="shared" si="165"/>
        <v>47.05</v>
      </c>
      <c r="L165" s="34">
        <f t="shared" si="166"/>
        <v>627.29</v>
      </c>
      <c r="M165" s="35">
        <f t="shared" si="167"/>
        <v>499.34</v>
      </c>
      <c r="N165" s="34">
        <f t="shared" si="168"/>
        <v>27.44</v>
      </c>
      <c r="O165" s="35">
        <f t="shared" si="169"/>
        <v>110</v>
      </c>
      <c r="P165" s="35">
        <f t="shared" si="170"/>
        <v>0</v>
      </c>
      <c r="Q165" s="35">
        <f t="shared" si="171"/>
        <v>1311.12</v>
      </c>
      <c r="R165" s="34">
        <f t="shared" si="172"/>
        <v>0</v>
      </c>
      <c r="S165" s="34">
        <f t="shared" si="173"/>
        <v>313.64</v>
      </c>
      <c r="T165" s="35">
        <f t="shared" si="174"/>
        <v>124.84</v>
      </c>
      <c r="U165" s="34">
        <f t="shared" si="175"/>
        <v>11.76</v>
      </c>
      <c r="V165" s="35">
        <f t="shared" si="176"/>
        <v>110</v>
      </c>
      <c r="W165" s="35">
        <f t="shared" si="177"/>
        <v>0</v>
      </c>
      <c r="X165" s="34">
        <f t="shared" si="178"/>
        <v>560.24</v>
      </c>
      <c r="Y165" s="34">
        <f t="shared" si="179"/>
        <v>1871.36</v>
      </c>
      <c r="Z165" s="34"/>
      <c r="AA165" s="45" t="s">
        <v>43</v>
      </c>
      <c r="AB165" s="46">
        <f t="shared" ref="AB165:AH165" si="209">K165+R165</f>
        <v>47.05</v>
      </c>
      <c r="AC165" s="46">
        <f t="shared" si="209"/>
        <v>940.93</v>
      </c>
      <c r="AD165" s="46">
        <f t="shared" si="209"/>
        <v>624.18</v>
      </c>
      <c r="AE165" s="46">
        <f t="shared" si="209"/>
        <v>39.2</v>
      </c>
      <c r="AF165" s="46">
        <f t="shared" si="209"/>
        <v>220</v>
      </c>
      <c r="AG165" s="46">
        <f t="shared" si="209"/>
        <v>0</v>
      </c>
      <c r="AH165" s="46">
        <f t="shared" si="209"/>
        <v>1871.36</v>
      </c>
      <c r="AI165" s="45" t="s">
        <v>33</v>
      </c>
    </row>
    <row r="166" s="15" customFormat="1" ht="16" customHeight="1" spans="1:35">
      <c r="A166" s="33">
        <f t="shared" si="164"/>
        <v>163</v>
      </c>
      <c r="B166" s="34" t="s">
        <v>111</v>
      </c>
      <c r="C166" s="35" t="s">
        <v>469</v>
      </c>
      <c r="D166" s="36" t="s">
        <v>470</v>
      </c>
      <c r="E166" s="34">
        <v>3920.55</v>
      </c>
      <c r="F166" s="34">
        <v>3920.55</v>
      </c>
      <c r="G166" s="35">
        <v>6241.75</v>
      </c>
      <c r="H166" s="34">
        <v>3920.55</v>
      </c>
      <c r="I166" s="35">
        <v>3180</v>
      </c>
      <c r="J166" s="35"/>
      <c r="K166" s="34">
        <f t="shared" si="165"/>
        <v>47.05</v>
      </c>
      <c r="L166" s="34">
        <f t="shared" si="166"/>
        <v>627.29</v>
      </c>
      <c r="M166" s="35">
        <f t="shared" si="167"/>
        <v>499.34</v>
      </c>
      <c r="N166" s="34">
        <f t="shared" si="168"/>
        <v>27.44</v>
      </c>
      <c r="O166" s="35">
        <f t="shared" si="169"/>
        <v>159</v>
      </c>
      <c r="P166" s="35">
        <f t="shared" si="170"/>
        <v>0</v>
      </c>
      <c r="Q166" s="35">
        <f t="shared" si="171"/>
        <v>1360.12</v>
      </c>
      <c r="R166" s="34">
        <f t="shared" si="172"/>
        <v>0</v>
      </c>
      <c r="S166" s="34">
        <f t="shared" si="173"/>
        <v>313.64</v>
      </c>
      <c r="T166" s="35">
        <f t="shared" si="174"/>
        <v>124.84</v>
      </c>
      <c r="U166" s="34">
        <f t="shared" si="175"/>
        <v>11.76</v>
      </c>
      <c r="V166" s="35">
        <f t="shared" si="176"/>
        <v>159</v>
      </c>
      <c r="W166" s="35">
        <f t="shared" si="177"/>
        <v>0</v>
      </c>
      <c r="X166" s="34">
        <f t="shared" si="178"/>
        <v>609.24</v>
      </c>
      <c r="Y166" s="34">
        <f t="shared" si="179"/>
        <v>1969.36</v>
      </c>
      <c r="Z166" s="34"/>
      <c r="AA166" s="45" t="s">
        <v>75</v>
      </c>
      <c r="AB166" s="46">
        <f t="shared" ref="AB166:AH166" si="210">K166+R166</f>
        <v>47.05</v>
      </c>
      <c r="AC166" s="46">
        <f t="shared" si="210"/>
        <v>940.93</v>
      </c>
      <c r="AD166" s="46">
        <f t="shared" si="210"/>
        <v>624.18</v>
      </c>
      <c r="AE166" s="46">
        <f t="shared" si="210"/>
        <v>39.2</v>
      </c>
      <c r="AF166" s="46">
        <f t="shared" si="210"/>
        <v>318</v>
      </c>
      <c r="AG166" s="46">
        <f t="shared" si="210"/>
        <v>0</v>
      </c>
      <c r="AH166" s="46">
        <f t="shared" si="210"/>
        <v>1969.36</v>
      </c>
      <c r="AI166" s="45" t="s">
        <v>33</v>
      </c>
    </row>
    <row r="167" s="15" customFormat="1" ht="16" customHeight="1" spans="1:35">
      <c r="A167" s="33">
        <f t="shared" si="164"/>
        <v>164</v>
      </c>
      <c r="B167" s="34" t="s">
        <v>454</v>
      </c>
      <c r="C167" s="35" t="s">
        <v>471</v>
      </c>
      <c r="D167" s="36" t="s">
        <v>472</v>
      </c>
      <c r="E167" s="34">
        <v>3920.55</v>
      </c>
      <c r="F167" s="34">
        <v>3920.55</v>
      </c>
      <c r="G167" s="35">
        <v>6241.75</v>
      </c>
      <c r="H167" s="34">
        <v>3920.55</v>
      </c>
      <c r="I167" s="35">
        <v>2200</v>
      </c>
      <c r="J167" s="35"/>
      <c r="K167" s="34">
        <f t="shared" si="165"/>
        <v>47.05</v>
      </c>
      <c r="L167" s="34">
        <f t="shared" si="166"/>
        <v>627.29</v>
      </c>
      <c r="M167" s="35">
        <f t="shared" si="167"/>
        <v>499.34</v>
      </c>
      <c r="N167" s="34">
        <f t="shared" si="168"/>
        <v>27.44</v>
      </c>
      <c r="O167" s="35">
        <f t="shared" si="169"/>
        <v>110</v>
      </c>
      <c r="P167" s="35">
        <f t="shared" si="170"/>
        <v>0</v>
      </c>
      <c r="Q167" s="35">
        <f t="shared" si="171"/>
        <v>1311.12</v>
      </c>
      <c r="R167" s="34">
        <f t="shared" si="172"/>
        <v>0</v>
      </c>
      <c r="S167" s="34">
        <f t="shared" si="173"/>
        <v>313.64</v>
      </c>
      <c r="T167" s="35">
        <f t="shared" si="174"/>
        <v>124.84</v>
      </c>
      <c r="U167" s="34">
        <f t="shared" si="175"/>
        <v>11.76</v>
      </c>
      <c r="V167" s="35">
        <f t="shared" si="176"/>
        <v>110</v>
      </c>
      <c r="W167" s="35">
        <f t="shared" si="177"/>
        <v>0</v>
      </c>
      <c r="X167" s="34">
        <f t="shared" si="178"/>
        <v>560.24</v>
      </c>
      <c r="Y167" s="34">
        <f t="shared" si="179"/>
        <v>1871.36</v>
      </c>
      <c r="Z167" s="34"/>
      <c r="AA167" s="45" t="s">
        <v>43</v>
      </c>
      <c r="AB167" s="46">
        <f t="shared" ref="AB167:AH167" si="211">K167+R167</f>
        <v>47.05</v>
      </c>
      <c r="AC167" s="46">
        <f t="shared" si="211"/>
        <v>940.93</v>
      </c>
      <c r="AD167" s="46">
        <f t="shared" si="211"/>
        <v>624.18</v>
      </c>
      <c r="AE167" s="46">
        <f t="shared" si="211"/>
        <v>39.2</v>
      </c>
      <c r="AF167" s="46">
        <f t="shared" si="211"/>
        <v>220</v>
      </c>
      <c r="AG167" s="46">
        <f t="shared" si="211"/>
        <v>0</v>
      </c>
      <c r="AH167" s="46">
        <f t="shared" si="211"/>
        <v>1871.36</v>
      </c>
      <c r="AI167" s="45" t="s">
        <v>33</v>
      </c>
    </row>
    <row r="168" s="15" customFormat="1" ht="16" customHeight="1" spans="1:35">
      <c r="A168" s="33">
        <f t="shared" si="164"/>
        <v>165</v>
      </c>
      <c r="B168" s="34" t="s">
        <v>454</v>
      </c>
      <c r="C168" s="35" t="s">
        <v>473</v>
      </c>
      <c r="D168" s="36" t="s">
        <v>474</v>
      </c>
      <c r="E168" s="34">
        <v>3920.55</v>
      </c>
      <c r="F168" s="34">
        <v>3920.55</v>
      </c>
      <c r="G168" s="35">
        <v>6241.75</v>
      </c>
      <c r="H168" s="34">
        <v>3920.55</v>
      </c>
      <c r="I168" s="35">
        <v>2200</v>
      </c>
      <c r="J168" s="35"/>
      <c r="K168" s="34">
        <f t="shared" si="165"/>
        <v>47.05</v>
      </c>
      <c r="L168" s="34">
        <f t="shared" si="166"/>
        <v>627.29</v>
      </c>
      <c r="M168" s="35">
        <f t="shared" si="167"/>
        <v>499.34</v>
      </c>
      <c r="N168" s="34">
        <f t="shared" si="168"/>
        <v>27.44</v>
      </c>
      <c r="O168" s="35">
        <f t="shared" si="169"/>
        <v>110</v>
      </c>
      <c r="P168" s="35">
        <f t="shared" si="170"/>
        <v>0</v>
      </c>
      <c r="Q168" s="35">
        <f t="shared" si="171"/>
        <v>1311.12</v>
      </c>
      <c r="R168" s="34">
        <f t="shared" si="172"/>
        <v>0</v>
      </c>
      <c r="S168" s="34">
        <f t="shared" si="173"/>
        <v>313.64</v>
      </c>
      <c r="T168" s="35">
        <f t="shared" si="174"/>
        <v>124.84</v>
      </c>
      <c r="U168" s="34">
        <f t="shared" si="175"/>
        <v>11.76</v>
      </c>
      <c r="V168" s="35">
        <f t="shared" si="176"/>
        <v>110</v>
      </c>
      <c r="W168" s="35">
        <f t="shared" si="177"/>
        <v>0</v>
      </c>
      <c r="X168" s="34">
        <f t="shared" si="178"/>
        <v>560.24</v>
      </c>
      <c r="Y168" s="34">
        <f t="shared" si="179"/>
        <v>1871.36</v>
      </c>
      <c r="Z168" s="34"/>
      <c r="AA168" s="45" t="s">
        <v>43</v>
      </c>
      <c r="AB168" s="46">
        <f t="shared" ref="AB168:AH168" si="212">K168+R168</f>
        <v>47.05</v>
      </c>
      <c r="AC168" s="46">
        <f t="shared" si="212"/>
        <v>940.93</v>
      </c>
      <c r="AD168" s="46">
        <f t="shared" si="212"/>
        <v>624.18</v>
      </c>
      <c r="AE168" s="46">
        <f t="shared" si="212"/>
        <v>39.2</v>
      </c>
      <c r="AF168" s="46">
        <f t="shared" si="212"/>
        <v>220</v>
      </c>
      <c r="AG168" s="46">
        <f t="shared" si="212"/>
        <v>0</v>
      </c>
      <c r="AH168" s="46">
        <f t="shared" si="212"/>
        <v>1871.36</v>
      </c>
      <c r="AI168" s="45" t="s">
        <v>33</v>
      </c>
    </row>
    <row r="169" s="15" customFormat="1" ht="16" customHeight="1" spans="1:35">
      <c r="A169" s="33">
        <f t="shared" si="164"/>
        <v>166</v>
      </c>
      <c r="B169" s="34" t="s">
        <v>454</v>
      </c>
      <c r="C169" s="35" t="s">
        <v>475</v>
      </c>
      <c r="D169" s="36" t="s">
        <v>476</v>
      </c>
      <c r="E169" s="34">
        <v>3920.55</v>
      </c>
      <c r="F169" s="34">
        <v>3920.55</v>
      </c>
      <c r="G169" s="35">
        <v>6241.75</v>
      </c>
      <c r="H169" s="34">
        <v>3920.55</v>
      </c>
      <c r="I169" s="35">
        <v>2200</v>
      </c>
      <c r="J169" s="35"/>
      <c r="K169" s="34">
        <f t="shared" si="165"/>
        <v>47.05</v>
      </c>
      <c r="L169" s="34">
        <f t="shared" si="166"/>
        <v>627.29</v>
      </c>
      <c r="M169" s="35">
        <f t="shared" si="167"/>
        <v>499.34</v>
      </c>
      <c r="N169" s="34">
        <f t="shared" si="168"/>
        <v>27.44</v>
      </c>
      <c r="O169" s="35">
        <f t="shared" si="169"/>
        <v>110</v>
      </c>
      <c r="P169" s="35">
        <f t="shared" si="170"/>
        <v>0</v>
      </c>
      <c r="Q169" s="35">
        <f t="shared" si="171"/>
        <v>1311.12</v>
      </c>
      <c r="R169" s="34">
        <f t="shared" si="172"/>
        <v>0</v>
      </c>
      <c r="S169" s="34">
        <f t="shared" si="173"/>
        <v>313.64</v>
      </c>
      <c r="T169" s="35">
        <f t="shared" si="174"/>
        <v>124.84</v>
      </c>
      <c r="U169" s="34">
        <f t="shared" si="175"/>
        <v>11.76</v>
      </c>
      <c r="V169" s="35">
        <f t="shared" si="176"/>
        <v>110</v>
      </c>
      <c r="W169" s="35">
        <f t="shared" si="177"/>
        <v>0</v>
      </c>
      <c r="X169" s="34">
        <f t="shared" si="178"/>
        <v>560.24</v>
      </c>
      <c r="Y169" s="34">
        <f t="shared" si="179"/>
        <v>1871.36</v>
      </c>
      <c r="Z169" s="34"/>
      <c r="AA169" s="45" t="s">
        <v>43</v>
      </c>
      <c r="AB169" s="46">
        <f t="shared" ref="AB169:AH169" si="213">K169+R169</f>
        <v>47.05</v>
      </c>
      <c r="AC169" s="46">
        <f t="shared" si="213"/>
        <v>940.93</v>
      </c>
      <c r="AD169" s="46">
        <f t="shared" si="213"/>
        <v>624.18</v>
      </c>
      <c r="AE169" s="46">
        <f t="shared" si="213"/>
        <v>39.2</v>
      </c>
      <c r="AF169" s="46">
        <f t="shared" si="213"/>
        <v>220</v>
      </c>
      <c r="AG169" s="46">
        <f t="shared" si="213"/>
        <v>0</v>
      </c>
      <c r="AH169" s="46">
        <f t="shared" si="213"/>
        <v>1871.36</v>
      </c>
      <c r="AI169" s="45" t="s">
        <v>33</v>
      </c>
    </row>
    <row r="170" s="15" customFormat="1" ht="16" customHeight="1" spans="1:35">
      <c r="A170" s="33">
        <f t="shared" si="164"/>
        <v>167</v>
      </c>
      <c r="B170" s="34" t="s">
        <v>454</v>
      </c>
      <c r="C170" s="35" t="s">
        <v>477</v>
      </c>
      <c r="D170" s="36" t="s">
        <v>478</v>
      </c>
      <c r="E170" s="34">
        <v>3920.55</v>
      </c>
      <c r="F170" s="34">
        <v>3920.55</v>
      </c>
      <c r="G170" s="35">
        <v>6241.75</v>
      </c>
      <c r="H170" s="34">
        <v>3920.55</v>
      </c>
      <c r="I170" s="35">
        <v>2200</v>
      </c>
      <c r="J170" s="35"/>
      <c r="K170" s="34">
        <f t="shared" si="165"/>
        <v>47.05</v>
      </c>
      <c r="L170" s="34">
        <f t="shared" si="166"/>
        <v>627.29</v>
      </c>
      <c r="M170" s="35">
        <f t="shared" si="167"/>
        <v>499.34</v>
      </c>
      <c r="N170" s="34">
        <f t="shared" si="168"/>
        <v>27.44</v>
      </c>
      <c r="O170" s="35">
        <f t="shared" si="169"/>
        <v>110</v>
      </c>
      <c r="P170" s="35">
        <f t="shared" si="170"/>
        <v>0</v>
      </c>
      <c r="Q170" s="35">
        <f t="shared" si="171"/>
        <v>1311.12</v>
      </c>
      <c r="R170" s="34">
        <f t="shared" si="172"/>
        <v>0</v>
      </c>
      <c r="S170" s="34">
        <f t="shared" si="173"/>
        <v>313.64</v>
      </c>
      <c r="T170" s="35">
        <f t="shared" si="174"/>
        <v>124.84</v>
      </c>
      <c r="U170" s="34">
        <f t="shared" si="175"/>
        <v>11.76</v>
      </c>
      <c r="V170" s="35">
        <f t="shared" si="176"/>
        <v>110</v>
      </c>
      <c r="W170" s="35">
        <f t="shared" si="177"/>
        <v>0</v>
      </c>
      <c r="X170" s="34">
        <f t="shared" si="178"/>
        <v>560.24</v>
      </c>
      <c r="Y170" s="34">
        <f t="shared" si="179"/>
        <v>1871.36</v>
      </c>
      <c r="Z170" s="34"/>
      <c r="AA170" s="45" t="s">
        <v>43</v>
      </c>
      <c r="AB170" s="46">
        <f t="shared" ref="AB170:AH170" si="214">K170+R170</f>
        <v>47.05</v>
      </c>
      <c r="AC170" s="46">
        <f t="shared" si="214"/>
        <v>940.93</v>
      </c>
      <c r="AD170" s="46">
        <f t="shared" si="214"/>
        <v>624.18</v>
      </c>
      <c r="AE170" s="46">
        <f t="shared" si="214"/>
        <v>39.2</v>
      </c>
      <c r="AF170" s="46">
        <f t="shared" si="214"/>
        <v>220</v>
      </c>
      <c r="AG170" s="46">
        <f t="shared" si="214"/>
        <v>0</v>
      </c>
      <c r="AH170" s="46">
        <f t="shared" si="214"/>
        <v>1871.36</v>
      </c>
      <c r="AI170" s="45" t="s">
        <v>33</v>
      </c>
    </row>
    <row r="171" s="15" customFormat="1" ht="16" customHeight="1" spans="1:35">
      <c r="A171" s="33">
        <f t="shared" si="164"/>
        <v>168</v>
      </c>
      <c r="B171" s="34" t="s">
        <v>454</v>
      </c>
      <c r="C171" s="35" t="s">
        <v>479</v>
      </c>
      <c r="D171" s="36" t="s">
        <v>480</v>
      </c>
      <c r="E171" s="34">
        <v>3920.55</v>
      </c>
      <c r="F171" s="34">
        <v>3920.55</v>
      </c>
      <c r="G171" s="35">
        <v>6241.75</v>
      </c>
      <c r="H171" s="34">
        <v>3920.55</v>
      </c>
      <c r="I171" s="35">
        <v>2200</v>
      </c>
      <c r="J171" s="35"/>
      <c r="K171" s="34">
        <f t="shared" si="165"/>
        <v>47.05</v>
      </c>
      <c r="L171" s="34">
        <f t="shared" si="166"/>
        <v>627.29</v>
      </c>
      <c r="M171" s="35">
        <f t="shared" si="167"/>
        <v>499.34</v>
      </c>
      <c r="N171" s="34">
        <f t="shared" si="168"/>
        <v>27.44</v>
      </c>
      <c r="O171" s="35">
        <f t="shared" si="169"/>
        <v>110</v>
      </c>
      <c r="P171" s="35">
        <f t="shared" si="170"/>
        <v>0</v>
      </c>
      <c r="Q171" s="35">
        <f t="shared" si="171"/>
        <v>1311.12</v>
      </c>
      <c r="R171" s="34">
        <f t="shared" si="172"/>
        <v>0</v>
      </c>
      <c r="S171" s="34">
        <f t="shared" si="173"/>
        <v>313.64</v>
      </c>
      <c r="T171" s="35">
        <f t="shared" si="174"/>
        <v>124.84</v>
      </c>
      <c r="U171" s="34">
        <f t="shared" si="175"/>
        <v>11.76</v>
      </c>
      <c r="V171" s="35">
        <f t="shared" si="176"/>
        <v>110</v>
      </c>
      <c r="W171" s="35">
        <f t="shared" si="177"/>
        <v>0</v>
      </c>
      <c r="X171" s="34">
        <f t="shared" si="178"/>
        <v>560.24</v>
      </c>
      <c r="Y171" s="34">
        <f t="shared" si="179"/>
        <v>1871.36</v>
      </c>
      <c r="Z171" s="34"/>
      <c r="AA171" s="45" t="s">
        <v>44</v>
      </c>
      <c r="AB171" s="46">
        <f t="shared" ref="AB171:AH171" si="215">K171+R171</f>
        <v>47.05</v>
      </c>
      <c r="AC171" s="46">
        <f t="shared" si="215"/>
        <v>940.93</v>
      </c>
      <c r="AD171" s="46">
        <f t="shared" si="215"/>
        <v>624.18</v>
      </c>
      <c r="AE171" s="46">
        <f t="shared" si="215"/>
        <v>39.2</v>
      </c>
      <c r="AF171" s="46">
        <f t="shared" si="215"/>
        <v>220</v>
      </c>
      <c r="AG171" s="46">
        <f t="shared" si="215"/>
        <v>0</v>
      </c>
      <c r="AH171" s="46">
        <f t="shared" si="215"/>
        <v>1871.36</v>
      </c>
      <c r="AI171" s="45" t="s">
        <v>33</v>
      </c>
    </row>
    <row r="172" s="15" customFormat="1" ht="16" customHeight="1" spans="1:35">
      <c r="A172" s="33">
        <f t="shared" si="164"/>
        <v>169</v>
      </c>
      <c r="B172" s="34" t="s">
        <v>454</v>
      </c>
      <c r="C172" s="35" t="s">
        <v>481</v>
      </c>
      <c r="D172" s="36" t="s">
        <v>482</v>
      </c>
      <c r="E172" s="34">
        <v>3920.55</v>
      </c>
      <c r="F172" s="34">
        <v>3920.55</v>
      </c>
      <c r="G172" s="35">
        <v>6241.75</v>
      </c>
      <c r="H172" s="34">
        <v>3920.55</v>
      </c>
      <c r="I172" s="35">
        <v>2200</v>
      </c>
      <c r="J172" s="35"/>
      <c r="K172" s="34">
        <f t="shared" si="165"/>
        <v>47.05</v>
      </c>
      <c r="L172" s="34">
        <f t="shared" si="166"/>
        <v>627.29</v>
      </c>
      <c r="M172" s="35">
        <f t="shared" si="167"/>
        <v>499.34</v>
      </c>
      <c r="N172" s="34">
        <f t="shared" si="168"/>
        <v>27.44</v>
      </c>
      <c r="O172" s="35">
        <f t="shared" si="169"/>
        <v>110</v>
      </c>
      <c r="P172" s="35">
        <f t="shared" si="170"/>
        <v>0</v>
      </c>
      <c r="Q172" s="35">
        <f t="shared" si="171"/>
        <v>1311.12</v>
      </c>
      <c r="R172" s="34">
        <f t="shared" si="172"/>
        <v>0</v>
      </c>
      <c r="S172" s="34">
        <f t="shared" si="173"/>
        <v>313.64</v>
      </c>
      <c r="T172" s="35">
        <f t="shared" si="174"/>
        <v>124.84</v>
      </c>
      <c r="U172" s="34">
        <f t="shared" si="175"/>
        <v>11.76</v>
      </c>
      <c r="V172" s="35">
        <f t="shared" si="176"/>
        <v>110</v>
      </c>
      <c r="W172" s="35">
        <f t="shared" si="177"/>
        <v>0</v>
      </c>
      <c r="X172" s="34">
        <f t="shared" si="178"/>
        <v>560.24</v>
      </c>
      <c r="Y172" s="34">
        <f t="shared" si="179"/>
        <v>1871.36</v>
      </c>
      <c r="Z172" s="34"/>
      <c r="AA172" s="45" t="s">
        <v>46</v>
      </c>
      <c r="AB172" s="46">
        <f t="shared" ref="AB172:AH172" si="216">K172+R172</f>
        <v>47.05</v>
      </c>
      <c r="AC172" s="46">
        <f t="shared" si="216"/>
        <v>940.93</v>
      </c>
      <c r="AD172" s="46">
        <f t="shared" si="216"/>
        <v>624.18</v>
      </c>
      <c r="AE172" s="46">
        <f t="shared" si="216"/>
        <v>39.2</v>
      </c>
      <c r="AF172" s="46">
        <f t="shared" si="216"/>
        <v>220</v>
      </c>
      <c r="AG172" s="46">
        <f t="shared" si="216"/>
        <v>0</v>
      </c>
      <c r="AH172" s="46">
        <f t="shared" si="216"/>
        <v>1871.36</v>
      </c>
      <c r="AI172" s="45" t="s">
        <v>33</v>
      </c>
    </row>
    <row r="173" s="15" customFormat="1" ht="16" customHeight="1" spans="1:35">
      <c r="A173" s="33">
        <f t="shared" si="164"/>
        <v>170</v>
      </c>
      <c r="B173" s="34" t="s">
        <v>148</v>
      </c>
      <c r="C173" s="35" t="s">
        <v>483</v>
      </c>
      <c r="D173" s="36" t="s">
        <v>484</v>
      </c>
      <c r="E173" s="34">
        <v>3920.55</v>
      </c>
      <c r="F173" s="34">
        <v>3920.55</v>
      </c>
      <c r="G173" s="35">
        <v>6241.75</v>
      </c>
      <c r="H173" s="34">
        <v>3920.55</v>
      </c>
      <c r="I173" s="35">
        <v>3180</v>
      </c>
      <c r="J173" s="35"/>
      <c r="K173" s="34">
        <f t="shared" si="165"/>
        <v>47.05</v>
      </c>
      <c r="L173" s="34">
        <f t="shared" si="166"/>
        <v>627.29</v>
      </c>
      <c r="M173" s="35">
        <f t="shared" si="167"/>
        <v>499.34</v>
      </c>
      <c r="N173" s="34">
        <f t="shared" si="168"/>
        <v>27.44</v>
      </c>
      <c r="O173" s="35">
        <f t="shared" si="169"/>
        <v>159</v>
      </c>
      <c r="P173" s="35">
        <f t="shared" si="170"/>
        <v>0</v>
      </c>
      <c r="Q173" s="35">
        <f t="shared" si="171"/>
        <v>1360.12</v>
      </c>
      <c r="R173" s="34">
        <f t="shared" si="172"/>
        <v>0</v>
      </c>
      <c r="S173" s="34">
        <f t="shared" si="173"/>
        <v>313.64</v>
      </c>
      <c r="T173" s="35">
        <f t="shared" si="174"/>
        <v>124.84</v>
      </c>
      <c r="U173" s="34">
        <f t="shared" si="175"/>
        <v>11.76</v>
      </c>
      <c r="V173" s="35">
        <f t="shared" si="176"/>
        <v>159</v>
      </c>
      <c r="W173" s="35">
        <f t="shared" si="177"/>
        <v>0</v>
      </c>
      <c r="X173" s="34">
        <f t="shared" si="178"/>
        <v>609.24</v>
      </c>
      <c r="Y173" s="34">
        <f t="shared" si="179"/>
        <v>1969.36</v>
      </c>
      <c r="Z173" s="34"/>
      <c r="AA173" s="45" t="s">
        <v>52</v>
      </c>
      <c r="AB173" s="46">
        <f t="shared" ref="AB173:AH173" si="217">K173+R173</f>
        <v>47.05</v>
      </c>
      <c r="AC173" s="46">
        <f t="shared" si="217"/>
        <v>940.93</v>
      </c>
      <c r="AD173" s="46">
        <f t="shared" si="217"/>
        <v>624.18</v>
      </c>
      <c r="AE173" s="46">
        <f t="shared" si="217"/>
        <v>39.2</v>
      </c>
      <c r="AF173" s="46">
        <f t="shared" si="217"/>
        <v>318</v>
      </c>
      <c r="AG173" s="46">
        <f t="shared" si="217"/>
        <v>0</v>
      </c>
      <c r="AH173" s="46">
        <f t="shared" si="217"/>
        <v>1969.36</v>
      </c>
      <c r="AI173" s="45" t="s">
        <v>36</v>
      </c>
    </row>
    <row r="174" s="15" customFormat="1" ht="16" customHeight="1" spans="1:35">
      <c r="A174" s="33">
        <f t="shared" si="164"/>
        <v>171</v>
      </c>
      <c r="B174" s="34" t="s">
        <v>184</v>
      </c>
      <c r="C174" s="35" t="s">
        <v>485</v>
      </c>
      <c r="D174" s="36" t="s">
        <v>486</v>
      </c>
      <c r="E174" s="34">
        <v>3920.55</v>
      </c>
      <c r="F174" s="34">
        <v>3920.55</v>
      </c>
      <c r="G174" s="35">
        <v>6241.75</v>
      </c>
      <c r="H174" s="34">
        <v>3920.55</v>
      </c>
      <c r="I174" s="35">
        <v>2200</v>
      </c>
      <c r="J174" s="35"/>
      <c r="K174" s="34">
        <f t="shared" si="165"/>
        <v>47.05</v>
      </c>
      <c r="L174" s="34">
        <f t="shared" si="166"/>
        <v>627.29</v>
      </c>
      <c r="M174" s="35">
        <f t="shared" si="167"/>
        <v>499.34</v>
      </c>
      <c r="N174" s="34">
        <f t="shared" si="168"/>
        <v>27.44</v>
      </c>
      <c r="O174" s="35">
        <f t="shared" si="169"/>
        <v>110</v>
      </c>
      <c r="P174" s="35">
        <f t="shared" si="170"/>
        <v>0</v>
      </c>
      <c r="Q174" s="35">
        <f t="shared" si="171"/>
        <v>1311.12</v>
      </c>
      <c r="R174" s="34">
        <f t="shared" si="172"/>
        <v>0</v>
      </c>
      <c r="S174" s="34">
        <f t="shared" si="173"/>
        <v>313.64</v>
      </c>
      <c r="T174" s="35">
        <f t="shared" si="174"/>
        <v>124.84</v>
      </c>
      <c r="U174" s="34">
        <f t="shared" si="175"/>
        <v>11.76</v>
      </c>
      <c r="V174" s="35">
        <f t="shared" si="176"/>
        <v>110</v>
      </c>
      <c r="W174" s="35">
        <f t="shared" si="177"/>
        <v>0</v>
      </c>
      <c r="X174" s="34">
        <f t="shared" si="178"/>
        <v>560.24</v>
      </c>
      <c r="Y174" s="34">
        <f t="shared" si="179"/>
        <v>1871.36</v>
      </c>
      <c r="Z174" s="34"/>
      <c r="AA174" s="45" t="s">
        <v>47</v>
      </c>
      <c r="AB174" s="46">
        <f t="shared" ref="AB174:AH174" si="218">K174+R174</f>
        <v>47.05</v>
      </c>
      <c r="AC174" s="46">
        <f t="shared" si="218"/>
        <v>940.93</v>
      </c>
      <c r="AD174" s="46">
        <f t="shared" si="218"/>
        <v>624.18</v>
      </c>
      <c r="AE174" s="46">
        <f t="shared" si="218"/>
        <v>39.2</v>
      </c>
      <c r="AF174" s="46">
        <f t="shared" si="218"/>
        <v>220</v>
      </c>
      <c r="AG174" s="46">
        <f t="shared" si="218"/>
        <v>0</v>
      </c>
      <c r="AH174" s="46">
        <f t="shared" si="218"/>
        <v>1871.36</v>
      </c>
      <c r="AI174" s="45" t="s">
        <v>33</v>
      </c>
    </row>
    <row r="175" s="15" customFormat="1" ht="16" customHeight="1" spans="1:35">
      <c r="A175" s="33">
        <f t="shared" si="164"/>
        <v>172</v>
      </c>
      <c r="B175" s="34" t="s">
        <v>454</v>
      </c>
      <c r="C175" s="35" t="s">
        <v>487</v>
      </c>
      <c r="D175" s="36" t="s">
        <v>488</v>
      </c>
      <c r="E175" s="34">
        <v>3920.55</v>
      </c>
      <c r="F175" s="34">
        <v>3920.55</v>
      </c>
      <c r="G175" s="35">
        <v>6241.75</v>
      </c>
      <c r="H175" s="34">
        <v>3920.55</v>
      </c>
      <c r="I175" s="35">
        <v>2200</v>
      </c>
      <c r="J175" s="35"/>
      <c r="K175" s="34">
        <f t="shared" si="165"/>
        <v>47.05</v>
      </c>
      <c r="L175" s="34">
        <f t="shared" si="166"/>
        <v>627.29</v>
      </c>
      <c r="M175" s="35">
        <f t="shared" si="167"/>
        <v>499.34</v>
      </c>
      <c r="N175" s="34">
        <f t="shared" si="168"/>
        <v>27.44</v>
      </c>
      <c r="O175" s="35">
        <f t="shared" si="169"/>
        <v>110</v>
      </c>
      <c r="P175" s="35">
        <f t="shared" si="170"/>
        <v>0</v>
      </c>
      <c r="Q175" s="35">
        <f t="shared" si="171"/>
        <v>1311.12</v>
      </c>
      <c r="R175" s="34">
        <f t="shared" si="172"/>
        <v>0</v>
      </c>
      <c r="S175" s="34">
        <f t="shared" si="173"/>
        <v>313.64</v>
      </c>
      <c r="T175" s="35">
        <f t="shared" si="174"/>
        <v>124.84</v>
      </c>
      <c r="U175" s="34">
        <f t="shared" si="175"/>
        <v>11.76</v>
      </c>
      <c r="V175" s="35">
        <f t="shared" si="176"/>
        <v>110</v>
      </c>
      <c r="W175" s="35">
        <f t="shared" si="177"/>
        <v>0</v>
      </c>
      <c r="X175" s="34">
        <f t="shared" si="178"/>
        <v>560.24</v>
      </c>
      <c r="Y175" s="34">
        <f t="shared" si="179"/>
        <v>1871.36</v>
      </c>
      <c r="Z175" s="34"/>
      <c r="AA175" s="45" t="s">
        <v>44</v>
      </c>
      <c r="AB175" s="46">
        <f t="shared" ref="AB175:AH175" si="219">K175+R175</f>
        <v>47.05</v>
      </c>
      <c r="AC175" s="46">
        <f t="shared" si="219"/>
        <v>940.93</v>
      </c>
      <c r="AD175" s="46">
        <f t="shared" si="219"/>
        <v>624.18</v>
      </c>
      <c r="AE175" s="46">
        <f t="shared" si="219"/>
        <v>39.2</v>
      </c>
      <c r="AF175" s="46">
        <f t="shared" si="219"/>
        <v>220</v>
      </c>
      <c r="AG175" s="46">
        <f t="shared" si="219"/>
        <v>0</v>
      </c>
      <c r="AH175" s="46">
        <f t="shared" si="219"/>
        <v>1871.36</v>
      </c>
      <c r="AI175" s="45" t="s">
        <v>33</v>
      </c>
    </row>
    <row r="176" s="15" customFormat="1" ht="16" customHeight="1" spans="1:35">
      <c r="A176" s="33">
        <f t="shared" si="164"/>
        <v>173</v>
      </c>
      <c r="B176" s="34" t="s">
        <v>454</v>
      </c>
      <c r="C176" s="57" t="s">
        <v>489</v>
      </c>
      <c r="D176" s="36" t="s">
        <v>490</v>
      </c>
      <c r="E176" s="34">
        <v>3920.55</v>
      </c>
      <c r="F176" s="34">
        <v>3920.55</v>
      </c>
      <c r="G176" s="35">
        <v>6241.75</v>
      </c>
      <c r="H176" s="34">
        <v>3920.55</v>
      </c>
      <c r="I176" s="35">
        <v>2200</v>
      </c>
      <c r="J176" s="35"/>
      <c r="K176" s="34">
        <f t="shared" si="165"/>
        <v>47.05</v>
      </c>
      <c r="L176" s="34">
        <f t="shared" si="166"/>
        <v>627.29</v>
      </c>
      <c r="M176" s="35">
        <f t="shared" si="167"/>
        <v>499.34</v>
      </c>
      <c r="N176" s="34">
        <f t="shared" si="168"/>
        <v>27.44</v>
      </c>
      <c r="O176" s="35">
        <f t="shared" si="169"/>
        <v>110</v>
      </c>
      <c r="P176" s="35">
        <f t="shared" si="170"/>
        <v>0</v>
      </c>
      <c r="Q176" s="35">
        <f t="shared" si="171"/>
        <v>1311.12</v>
      </c>
      <c r="R176" s="34">
        <f t="shared" si="172"/>
        <v>0</v>
      </c>
      <c r="S176" s="34">
        <f t="shared" si="173"/>
        <v>313.64</v>
      </c>
      <c r="T176" s="35">
        <f t="shared" si="174"/>
        <v>124.84</v>
      </c>
      <c r="U176" s="34">
        <f t="shared" si="175"/>
        <v>11.76</v>
      </c>
      <c r="V176" s="35">
        <f t="shared" si="176"/>
        <v>110</v>
      </c>
      <c r="W176" s="35">
        <f t="shared" si="177"/>
        <v>0</v>
      </c>
      <c r="X176" s="34">
        <f t="shared" si="178"/>
        <v>560.24</v>
      </c>
      <c r="Y176" s="34">
        <f t="shared" si="179"/>
        <v>1871.36</v>
      </c>
      <c r="Z176" s="34"/>
      <c r="AA176" s="45" t="s">
        <v>46</v>
      </c>
      <c r="AB176" s="46">
        <f t="shared" ref="AB176:AH176" si="220">K176+R176</f>
        <v>47.05</v>
      </c>
      <c r="AC176" s="46">
        <f t="shared" si="220"/>
        <v>940.93</v>
      </c>
      <c r="AD176" s="46">
        <f t="shared" si="220"/>
        <v>624.18</v>
      </c>
      <c r="AE176" s="46">
        <f t="shared" si="220"/>
        <v>39.2</v>
      </c>
      <c r="AF176" s="46">
        <f t="shared" si="220"/>
        <v>220</v>
      </c>
      <c r="AG176" s="46">
        <f t="shared" si="220"/>
        <v>0</v>
      </c>
      <c r="AH176" s="46">
        <f t="shared" si="220"/>
        <v>1871.36</v>
      </c>
      <c r="AI176" s="45" t="s">
        <v>33</v>
      </c>
    </row>
    <row r="177" s="15" customFormat="1" ht="16" customHeight="1" spans="1:35">
      <c r="A177" s="33">
        <f t="shared" si="164"/>
        <v>174</v>
      </c>
      <c r="B177" s="34" t="s">
        <v>41</v>
      </c>
      <c r="C177" s="58" t="s">
        <v>491</v>
      </c>
      <c r="D177" s="36" t="s">
        <v>492</v>
      </c>
      <c r="E177" s="34">
        <v>3920.55</v>
      </c>
      <c r="F177" s="34">
        <v>3920.55</v>
      </c>
      <c r="G177" s="35">
        <v>6241.75</v>
      </c>
      <c r="H177" s="34">
        <v>3920.55</v>
      </c>
      <c r="I177" s="35">
        <v>3180</v>
      </c>
      <c r="J177" s="35"/>
      <c r="K177" s="34">
        <f t="shared" si="165"/>
        <v>47.05</v>
      </c>
      <c r="L177" s="34">
        <f t="shared" si="166"/>
        <v>627.29</v>
      </c>
      <c r="M177" s="35">
        <f t="shared" si="167"/>
        <v>499.34</v>
      </c>
      <c r="N177" s="34">
        <f t="shared" si="168"/>
        <v>27.44</v>
      </c>
      <c r="O177" s="35">
        <f t="shared" si="169"/>
        <v>159</v>
      </c>
      <c r="P177" s="35">
        <f t="shared" si="170"/>
        <v>0</v>
      </c>
      <c r="Q177" s="35">
        <f t="shared" si="171"/>
        <v>1360.12</v>
      </c>
      <c r="R177" s="34">
        <f t="shared" si="172"/>
        <v>0</v>
      </c>
      <c r="S177" s="34">
        <f t="shared" si="173"/>
        <v>313.64</v>
      </c>
      <c r="T177" s="35">
        <f t="shared" si="174"/>
        <v>124.84</v>
      </c>
      <c r="U177" s="34">
        <f t="shared" si="175"/>
        <v>11.76</v>
      </c>
      <c r="V177" s="35">
        <f t="shared" si="176"/>
        <v>159</v>
      </c>
      <c r="W177" s="35">
        <f t="shared" si="177"/>
        <v>0</v>
      </c>
      <c r="X177" s="34">
        <f t="shared" si="178"/>
        <v>609.24</v>
      </c>
      <c r="Y177" s="34">
        <f t="shared" si="179"/>
        <v>1969.36</v>
      </c>
      <c r="Z177" s="34"/>
      <c r="AA177" s="45" t="s">
        <v>41</v>
      </c>
      <c r="AB177" s="46">
        <f t="shared" ref="AB177:AH177" si="221">K177+R177</f>
        <v>47.05</v>
      </c>
      <c r="AC177" s="46">
        <f t="shared" si="221"/>
        <v>940.93</v>
      </c>
      <c r="AD177" s="46">
        <f t="shared" si="221"/>
        <v>624.18</v>
      </c>
      <c r="AE177" s="46">
        <f t="shared" si="221"/>
        <v>39.2</v>
      </c>
      <c r="AF177" s="46">
        <f t="shared" si="221"/>
        <v>318</v>
      </c>
      <c r="AG177" s="46">
        <f t="shared" si="221"/>
        <v>0</v>
      </c>
      <c r="AH177" s="46">
        <f t="shared" si="221"/>
        <v>1969.36</v>
      </c>
      <c r="AI177" s="45" t="s">
        <v>31</v>
      </c>
    </row>
    <row r="178" s="15" customFormat="1" ht="16" customHeight="1" spans="1:35">
      <c r="A178" s="33">
        <f t="shared" si="164"/>
        <v>175</v>
      </c>
      <c r="B178" s="34" t="s">
        <v>111</v>
      </c>
      <c r="C178" s="37" t="s">
        <v>493</v>
      </c>
      <c r="D178" s="38" t="s">
        <v>494</v>
      </c>
      <c r="E178" s="34">
        <v>3920.55</v>
      </c>
      <c r="F178" s="34">
        <v>3920.55</v>
      </c>
      <c r="G178" s="35">
        <v>6241.75</v>
      </c>
      <c r="H178" s="34">
        <v>3920.55</v>
      </c>
      <c r="I178" s="35">
        <v>2200</v>
      </c>
      <c r="J178" s="35"/>
      <c r="K178" s="34">
        <f t="shared" si="165"/>
        <v>47.05</v>
      </c>
      <c r="L178" s="34">
        <f t="shared" si="166"/>
        <v>627.29</v>
      </c>
      <c r="M178" s="35">
        <f t="shared" si="167"/>
        <v>499.34</v>
      </c>
      <c r="N178" s="34">
        <f t="shared" si="168"/>
        <v>27.44</v>
      </c>
      <c r="O178" s="35">
        <f t="shared" si="169"/>
        <v>110</v>
      </c>
      <c r="P178" s="35">
        <f t="shared" si="170"/>
        <v>0</v>
      </c>
      <c r="Q178" s="35">
        <f t="shared" si="171"/>
        <v>1311.12</v>
      </c>
      <c r="R178" s="34">
        <f t="shared" si="172"/>
        <v>0</v>
      </c>
      <c r="S178" s="34">
        <f t="shared" si="173"/>
        <v>313.64</v>
      </c>
      <c r="T178" s="35">
        <f t="shared" si="174"/>
        <v>124.84</v>
      </c>
      <c r="U178" s="34">
        <f t="shared" si="175"/>
        <v>11.76</v>
      </c>
      <c r="V178" s="35">
        <f t="shared" si="176"/>
        <v>110</v>
      </c>
      <c r="W178" s="35">
        <f t="shared" si="177"/>
        <v>0</v>
      </c>
      <c r="X178" s="34">
        <f t="shared" si="178"/>
        <v>560.24</v>
      </c>
      <c r="Y178" s="34">
        <f t="shared" si="179"/>
        <v>1871.36</v>
      </c>
      <c r="Z178" s="34"/>
      <c r="AA178" s="45" t="s">
        <v>66</v>
      </c>
      <c r="AB178" s="46">
        <f t="shared" ref="AB178:AH178" si="222">K178+R178</f>
        <v>47.05</v>
      </c>
      <c r="AC178" s="46">
        <f t="shared" si="222"/>
        <v>940.93</v>
      </c>
      <c r="AD178" s="46">
        <f t="shared" si="222"/>
        <v>624.18</v>
      </c>
      <c r="AE178" s="46">
        <f t="shared" si="222"/>
        <v>39.2</v>
      </c>
      <c r="AF178" s="46">
        <f t="shared" si="222"/>
        <v>220</v>
      </c>
      <c r="AG178" s="46">
        <f t="shared" si="222"/>
        <v>0</v>
      </c>
      <c r="AH178" s="46">
        <f t="shared" si="222"/>
        <v>1871.36</v>
      </c>
      <c r="AI178" s="45" t="s">
        <v>33</v>
      </c>
    </row>
    <row r="179" s="15" customFormat="1" ht="16" customHeight="1" spans="1:35">
      <c r="A179" s="33">
        <f t="shared" si="164"/>
        <v>176</v>
      </c>
      <c r="B179" s="34" t="s">
        <v>148</v>
      </c>
      <c r="C179" s="54" t="s">
        <v>495</v>
      </c>
      <c r="D179" s="38" t="s">
        <v>496</v>
      </c>
      <c r="E179" s="34">
        <v>3920.55</v>
      </c>
      <c r="F179" s="34">
        <v>3920.55</v>
      </c>
      <c r="G179" s="35">
        <v>6241.75</v>
      </c>
      <c r="H179" s="34">
        <v>3920.55</v>
      </c>
      <c r="I179" s="35">
        <v>3180</v>
      </c>
      <c r="J179" s="35"/>
      <c r="K179" s="34">
        <f t="shared" si="165"/>
        <v>47.05</v>
      </c>
      <c r="L179" s="34">
        <f t="shared" si="166"/>
        <v>627.29</v>
      </c>
      <c r="M179" s="35">
        <f t="shared" si="167"/>
        <v>499.34</v>
      </c>
      <c r="N179" s="34">
        <f t="shared" si="168"/>
        <v>27.44</v>
      </c>
      <c r="O179" s="35">
        <f t="shared" si="169"/>
        <v>159</v>
      </c>
      <c r="P179" s="35">
        <f t="shared" si="170"/>
        <v>0</v>
      </c>
      <c r="Q179" s="35">
        <f t="shared" si="171"/>
        <v>1360.12</v>
      </c>
      <c r="R179" s="34">
        <f t="shared" si="172"/>
        <v>0</v>
      </c>
      <c r="S179" s="34">
        <f t="shared" si="173"/>
        <v>313.64</v>
      </c>
      <c r="T179" s="35">
        <f t="shared" si="174"/>
        <v>124.84</v>
      </c>
      <c r="U179" s="34">
        <f t="shared" si="175"/>
        <v>11.76</v>
      </c>
      <c r="V179" s="35">
        <f t="shared" si="176"/>
        <v>159</v>
      </c>
      <c r="W179" s="35">
        <f t="shared" si="177"/>
        <v>0</v>
      </c>
      <c r="X179" s="34">
        <f t="shared" si="178"/>
        <v>609.24</v>
      </c>
      <c r="Y179" s="34">
        <f t="shared" si="179"/>
        <v>1969.36</v>
      </c>
      <c r="Z179" s="34"/>
      <c r="AA179" s="45" t="s">
        <v>52</v>
      </c>
      <c r="AB179" s="46">
        <f t="shared" ref="AB179:AH179" si="223">K179+R179</f>
        <v>47.05</v>
      </c>
      <c r="AC179" s="46">
        <f t="shared" si="223"/>
        <v>940.93</v>
      </c>
      <c r="AD179" s="46">
        <f t="shared" si="223"/>
        <v>624.18</v>
      </c>
      <c r="AE179" s="46">
        <f t="shared" si="223"/>
        <v>39.2</v>
      </c>
      <c r="AF179" s="46">
        <f t="shared" si="223"/>
        <v>318</v>
      </c>
      <c r="AG179" s="46">
        <f t="shared" si="223"/>
        <v>0</v>
      </c>
      <c r="AH179" s="46">
        <f t="shared" si="223"/>
        <v>1969.36</v>
      </c>
      <c r="AI179" s="45" t="s">
        <v>36</v>
      </c>
    </row>
    <row r="180" s="15" customFormat="1" ht="16" customHeight="1" spans="1:35">
      <c r="A180" s="33">
        <f t="shared" si="164"/>
        <v>177</v>
      </c>
      <c r="B180" s="34" t="s">
        <v>148</v>
      </c>
      <c r="C180" s="54" t="s">
        <v>497</v>
      </c>
      <c r="D180" s="38" t="s">
        <v>498</v>
      </c>
      <c r="E180" s="34">
        <v>3920.55</v>
      </c>
      <c r="F180" s="34">
        <v>3920.55</v>
      </c>
      <c r="G180" s="35">
        <v>6241.75</v>
      </c>
      <c r="H180" s="34">
        <v>3920.55</v>
      </c>
      <c r="I180" s="35">
        <v>3180</v>
      </c>
      <c r="J180" s="35"/>
      <c r="K180" s="34">
        <f t="shared" si="165"/>
        <v>47.05</v>
      </c>
      <c r="L180" s="34">
        <f t="shared" si="166"/>
        <v>627.29</v>
      </c>
      <c r="M180" s="35">
        <f t="shared" si="167"/>
        <v>499.34</v>
      </c>
      <c r="N180" s="34">
        <f t="shared" si="168"/>
        <v>27.44</v>
      </c>
      <c r="O180" s="35">
        <f t="shared" si="169"/>
        <v>159</v>
      </c>
      <c r="P180" s="35">
        <f t="shared" si="170"/>
        <v>0</v>
      </c>
      <c r="Q180" s="35">
        <f t="shared" si="171"/>
        <v>1360.12</v>
      </c>
      <c r="R180" s="34">
        <f t="shared" si="172"/>
        <v>0</v>
      </c>
      <c r="S180" s="34">
        <f t="shared" si="173"/>
        <v>313.64</v>
      </c>
      <c r="T180" s="35">
        <f t="shared" si="174"/>
        <v>124.84</v>
      </c>
      <c r="U180" s="34">
        <f t="shared" si="175"/>
        <v>11.76</v>
      </c>
      <c r="V180" s="35">
        <f t="shared" si="176"/>
        <v>159</v>
      </c>
      <c r="W180" s="35">
        <f t="shared" si="177"/>
        <v>0</v>
      </c>
      <c r="X180" s="34">
        <f t="shared" si="178"/>
        <v>609.24</v>
      </c>
      <c r="Y180" s="34">
        <f t="shared" si="179"/>
        <v>1969.36</v>
      </c>
      <c r="Z180" s="34"/>
      <c r="AA180" s="45" t="s">
        <v>52</v>
      </c>
      <c r="AB180" s="46">
        <f t="shared" ref="AB180:AH180" si="224">K180+R180</f>
        <v>47.05</v>
      </c>
      <c r="AC180" s="46">
        <f t="shared" si="224"/>
        <v>940.93</v>
      </c>
      <c r="AD180" s="46">
        <f t="shared" si="224"/>
        <v>624.18</v>
      </c>
      <c r="AE180" s="46">
        <f t="shared" si="224"/>
        <v>39.2</v>
      </c>
      <c r="AF180" s="46">
        <f t="shared" si="224"/>
        <v>318</v>
      </c>
      <c r="AG180" s="46">
        <f t="shared" si="224"/>
        <v>0</v>
      </c>
      <c r="AH180" s="46">
        <f t="shared" si="224"/>
        <v>1969.36</v>
      </c>
      <c r="AI180" s="45" t="s">
        <v>36</v>
      </c>
    </row>
    <row r="181" s="15" customFormat="1" ht="16" customHeight="1" spans="1:35">
      <c r="A181" s="33">
        <f t="shared" si="164"/>
        <v>178</v>
      </c>
      <c r="B181" s="34" t="s">
        <v>190</v>
      </c>
      <c r="C181" s="54" t="s">
        <v>499</v>
      </c>
      <c r="D181" s="38" t="s">
        <v>500</v>
      </c>
      <c r="E181" s="34">
        <v>3920.55</v>
      </c>
      <c r="F181" s="34">
        <v>3920.55</v>
      </c>
      <c r="G181" s="35">
        <v>6241.75</v>
      </c>
      <c r="H181" s="34">
        <v>3920.55</v>
      </c>
      <c r="I181" s="35">
        <v>3180</v>
      </c>
      <c r="J181" s="35"/>
      <c r="K181" s="34">
        <f t="shared" si="165"/>
        <v>47.05</v>
      </c>
      <c r="L181" s="34">
        <f t="shared" si="166"/>
        <v>627.29</v>
      </c>
      <c r="M181" s="35">
        <f t="shared" si="167"/>
        <v>499.34</v>
      </c>
      <c r="N181" s="34">
        <f t="shared" si="168"/>
        <v>27.44</v>
      </c>
      <c r="O181" s="35">
        <f t="shared" si="169"/>
        <v>159</v>
      </c>
      <c r="P181" s="35">
        <f t="shared" si="170"/>
        <v>0</v>
      </c>
      <c r="Q181" s="35">
        <f t="shared" si="171"/>
        <v>1360.12</v>
      </c>
      <c r="R181" s="34">
        <f t="shared" si="172"/>
        <v>0</v>
      </c>
      <c r="S181" s="34">
        <f t="shared" si="173"/>
        <v>313.64</v>
      </c>
      <c r="T181" s="35">
        <f t="shared" si="174"/>
        <v>124.84</v>
      </c>
      <c r="U181" s="34">
        <f t="shared" si="175"/>
        <v>11.76</v>
      </c>
      <c r="V181" s="35">
        <f t="shared" si="176"/>
        <v>159</v>
      </c>
      <c r="W181" s="35">
        <f t="shared" si="177"/>
        <v>0</v>
      </c>
      <c r="X181" s="34">
        <f t="shared" si="178"/>
        <v>609.24</v>
      </c>
      <c r="Y181" s="34">
        <f t="shared" si="179"/>
        <v>1969.36</v>
      </c>
      <c r="Z181" s="34"/>
      <c r="AA181" s="45" t="s">
        <v>68</v>
      </c>
      <c r="AB181" s="46">
        <f t="shared" ref="AB181:AH181" si="225">K181+R181</f>
        <v>47.05</v>
      </c>
      <c r="AC181" s="46">
        <f t="shared" si="225"/>
        <v>940.93</v>
      </c>
      <c r="AD181" s="46">
        <f t="shared" si="225"/>
        <v>624.18</v>
      </c>
      <c r="AE181" s="46">
        <f t="shared" si="225"/>
        <v>39.2</v>
      </c>
      <c r="AF181" s="46">
        <f t="shared" si="225"/>
        <v>318</v>
      </c>
      <c r="AG181" s="46">
        <f t="shared" si="225"/>
        <v>0</v>
      </c>
      <c r="AH181" s="46">
        <f t="shared" si="225"/>
        <v>1969.36</v>
      </c>
      <c r="AI181" s="45" t="s">
        <v>34</v>
      </c>
    </row>
    <row r="182" s="15" customFormat="1" ht="16" customHeight="1" spans="1:35">
      <c r="A182" s="33">
        <f t="shared" si="164"/>
        <v>179</v>
      </c>
      <c r="B182" s="34" t="s">
        <v>167</v>
      </c>
      <c r="C182" s="59" t="s">
        <v>501</v>
      </c>
      <c r="D182" s="193" t="s">
        <v>502</v>
      </c>
      <c r="E182" s="34">
        <v>3920.55</v>
      </c>
      <c r="F182" s="34">
        <v>3920.55</v>
      </c>
      <c r="G182" s="35">
        <v>6241.75</v>
      </c>
      <c r="H182" s="34">
        <v>3920.55</v>
      </c>
      <c r="I182" s="35">
        <v>3180</v>
      </c>
      <c r="J182" s="35"/>
      <c r="K182" s="34">
        <f t="shared" si="165"/>
        <v>47.05</v>
      </c>
      <c r="L182" s="34">
        <f t="shared" si="166"/>
        <v>627.29</v>
      </c>
      <c r="M182" s="35">
        <f t="shared" si="167"/>
        <v>499.34</v>
      </c>
      <c r="N182" s="34">
        <f t="shared" si="168"/>
        <v>27.44</v>
      </c>
      <c r="O182" s="35">
        <f t="shared" si="169"/>
        <v>159</v>
      </c>
      <c r="P182" s="35">
        <f t="shared" si="170"/>
        <v>0</v>
      </c>
      <c r="Q182" s="35">
        <f t="shared" si="171"/>
        <v>1360.12</v>
      </c>
      <c r="R182" s="34">
        <f t="shared" si="172"/>
        <v>0</v>
      </c>
      <c r="S182" s="34">
        <f t="shared" si="173"/>
        <v>313.64</v>
      </c>
      <c r="T182" s="35">
        <f t="shared" si="174"/>
        <v>124.84</v>
      </c>
      <c r="U182" s="34">
        <f t="shared" si="175"/>
        <v>11.76</v>
      </c>
      <c r="V182" s="35">
        <f t="shared" si="176"/>
        <v>159</v>
      </c>
      <c r="W182" s="35">
        <f t="shared" si="177"/>
        <v>0</v>
      </c>
      <c r="X182" s="34">
        <f t="shared" si="178"/>
        <v>609.24</v>
      </c>
      <c r="Y182" s="34">
        <f t="shared" si="179"/>
        <v>1969.36</v>
      </c>
      <c r="Z182" s="34"/>
      <c r="AA182" s="45" t="s">
        <v>69</v>
      </c>
      <c r="AB182" s="46">
        <f t="shared" ref="AB182:AH182" si="226">K182+R182</f>
        <v>47.05</v>
      </c>
      <c r="AC182" s="46">
        <f t="shared" si="226"/>
        <v>940.93</v>
      </c>
      <c r="AD182" s="46">
        <f t="shared" si="226"/>
        <v>624.18</v>
      </c>
      <c r="AE182" s="46">
        <f t="shared" si="226"/>
        <v>39.2</v>
      </c>
      <c r="AF182" s="46">
        <f t="shared" si="226"/>
        <v>318</v>
      </c>
      <c r="AG182" s="46">
        <f t="shared" si="226"/>
        <v>0</v>
      </c>
      <c r="AH182" s="46">
        <f t="shared" si="226"/>
        <v>1969.36</v>
      </c>
      <c r="AI182" s="45" t="s">
        <v>35</v>
      </c>
    </row>
    <row r="183" s="15" customFormat="1" ht="16" customHeight="1" spans="1:35">
      <c r="A183" s="33">
        <f t="shared" si="164"/>
        <v>180</v>
      </c>
      <c r="B183" s="34" t="s">
        <v>181</v>
      </c>
      <c r="C183" s="54" t="s">
        <v>503</v>
      </c>
      <c r="D183" s="38" t="s">
        <v>504</v>
      </c>
      <c r="E183" s="34">
        <v>3920.55</v>
      </c>
      <c r="F183" s="34">
        <v>3920.55</v>
      </c>
      <c r="G183" s="35">
        <v>6241.75</v>
      </c>
      <c r="H183" s="34">
        <v>3920.55</v>
      </c>
      <c r="I183" s="35">
        <v>3180</v>
      </c>
      <c r="J183" s="35"/>
      <c r="K183" s="34">
        <f t="shared" si="165"/>
        <v>47.05</v>
      </c>
      <c r="L183" s="34">
        <f t="shared" si="166"/>
        <v>627.29</v>
      </c>
      <c r="M183" s="35">
        <f t="shared" si="167"/>
        <v>499.34</v>
      </c>
      <c r="N183" s="34">
        <f t="shared" si="168"/>
        <v>27.44</v>
      </c>
      <c r="O183" s="35">
        <f t="shared" si="169"/>
        <v>159</v>
      </c>
      <c r="P183" s="35">
        <f t="shared" si="170"/>
        <v>0</v>
      </c>
      <c r="Q183" s="35">
        <f t="shared" si="171"/>
        <v>1360.12</v>
      </c>
      <c r="R183" s="34">
        <f t="shared" si="172"/>
        <v>0</v>
      </c>
      <c r="S183" s="34">
        <f t="shared" si="173"/>
        <v>313.64</v>
      </c>
      <c r="T183" s="35">
        <f t="shared" si="174"/>
        <v>124.84</v>
      </c>
      <c r="U183" s="34">
        <f t="shared" si="175"/>
        <v>11.76</v>
      </c>
      <c r="V183" s="35">
        <f t="shared" si="176"/>
        <v>159</v>
      </c>
      <c r="W183" s="35">
        <f t="shared" si="177"/>
        <v>0</v>
      </c>
      <c r="X183" s="34">
        <f t="shared" si="178"/>
        <v>609.24</v>
      </c>
      <c r="Y183" s="34">
        <f t="shared" si="179"/>
        <v>1969.36</v>
      </c>
      <c r="Z183" s="34"/>
      <c r="AA183" s="45" t="s">
        <v>71</v>
      </c>
      <c r="AB183" s="46">
        <f t="shared" ref="AB183:AH183" si="227">K183+R183</f>
        <v>47.05</v>
      </c>
      <c r="AC183" s="46">
        <f t="shared" si="227"/>
        <v>940.93</v>
      </c>
      <c r="AD183" s="46">
        <f t="shared" si="227"/>
        <v>624.18</v>
      </c>
      <c r="AE183" s="46">
        <f t="shared" si="227"/>
        <v>39.2</v>
      </c>
      <c r="AF183" s="46">
        <f t="shared" si="227"/>
        <v>318</v>
      </c>
      <c r="AG183" s="46">
        <f t="shared" si="227"/>
        <v>0</v>
      </c>
      <c r="AH183" s="46">
        <f t="shared" si="227"/>
        <v>1969.36</v>
      </c>
      <c r="AI183" s="45" t="s">
        <v>36</v>
      </c>
    </row>
    <row r="184" s="15" customFormat="1" ht="16" customHeight="1" spans="1:35">
      <c r="A184" s="33">
        <f t="shared" si="164"/>
        <v>181</v>
      </c>
      <c r="B184" s="34" t="s">
        <v>148</v>
      </c>
      <c r="C184" s="37" t="s">
        <v>505</v>
      </c>
      <c r="D184" s="38" t="s">
        <v>506</v>
      </c>
      <c r="E184" s="34">
        <v>3920.55</v>
      </c>
      <c r="F184" s="34">
        <v>3920.55</v>
      </c>
      <c r="G184" s="35">
        <v>6241.75</v>
      </c>
      <c r="H184" s="34">
        <v>3920.55</v>
      </c>
      <c r="I184" s="35">
        <v>3180</v>
      </c>
      <c r="J184" s="35"/>
      <c r="K184" s="34">
        <f t="shared" si="165"/>
        <v>47.05</v>
      </c>
      <c r="L184" s="34">
        <f t="shared" si="166"/>
        <v>627.29</v>
      </c>
      <c r="M184" s="35">
        <f t="shared" si="167"/>
        <v>499.34</v>
      </c>
      <c r="N184" s="34">
        <f t="shared" si="168"/>
        <v>27.44</v>
      </c>
      <c r="O184" s="35">
        <f t="shared" si="169"/>
        <v>159</v>
      </c>
      <c r="P184" s="35">
        <f t="shared" si="170"/>
        <v>0</v>
      </c>
      <c r="Q184" s="35">
        <f t="shared" si="171"/>
        <v>1360.12</v>
      </c>
      <c r="R184" s="34">
        <f t="shared" si="172"/>
        <v>0</v>
      </c>
      <c r="S184" s="34">
        <f t="shared" si="173"/>
        <v>313.64</v>
      </c>
      <c r="T184" s="35">
        <f t="shared" si="174"/>
        <v>124.84</v>
      </c>
      <c r="U184" s="34">
        <f t="shared" si="175"/>
        <v>11.76</v>
      </c>
      <c r="V184" s="35">
        <f t="shared" si="176"/>
        <v>159</v>
      </c>
      <c r="W184" s="35">
        <f t="shared" si="177"/>
        <v>0</v>
      </c>
      <c r="X184" s="34">
        <f t="shared" si="178"/>
        <v>609.24</v>
      </c>
      <c r="Y184" s="34">
        <f t="shared" si="179"/>
        <v>1969.36</v>
      </c>
      <c r="Z184" s="34"/>
      <c r="AA184" s="45" t="s">
        <v>72</v>
      </c>
      <c r="AB184" s="46">
        <f t="shared" ref="AB184:AH184" si="228">K184+R184</f>
        <v>47.05</v>
      </c>
      <c r="AC184" s="46">
        <f t="shared" si="228"/>
        <v>940.93</v>
      </c>
      <c r="AD184" s="46">
        <f t="shared" si="228"/>
        <v>624.18</v>
      </c>
      <c r="AE184" s="46">
        <f t="shared" si="228"/>
        <v>39.2</v>
      </c>
      <c r="AF184" s="46">
        <f t="shared" si="228"/>
        <v>318</v>
      </c>
      <c r="AG184" s="46">
        <f t="shared" si="228"/>
        <v>0</v>
      </c>
      <c r="AH184" s="46">
        <f t="shared" si="228"/>
        <v>1969.36</v>
      </c>
      <c r="AI184" s="45" t="s">
        <v>36</v>
      </c>
    </row>
    <row r="185" s="15" customFormat="1" ht="16" customHeight="1" spans="1:35">
      <c r="A185" s="33">
        <f t="shared" si="164"/>
        <v>182</v>
      </c>
      <c r="B185" s="34" t="s">
        <v>111</v>
      </c>
      <c r="C185" s="37" t="s">
        <v>507</v>
      </c>
      <c r="D185" s="38" t="s">
        <v>508</v>
      </c>
      <c r="E185" s="34">
        <v>3920.55</v>
      </c>
      <c r="F185" s="34">
        <v>3920.55</v>
      </c>
      <c r="G185" s="35">
        <v>6241.75</v>
      </c>
      <c r="H185" s="34">
        <v>3920.55</v>
      </c>
      <c r="I185" s="35">
        <v>2200</v>
      </c>
      <c r="J185" s="35"/>
      <c r="K185" s="34">
        <f t="shared" si="165"/>
        <v>47.05</v>
      </c>
      <c r="L185" s="34">
        <f t="shared" si="166"/>
        <v>627.29</v>
      </c>
      <c r="M185" s="35">
        <f t="shared" si="167"/>
        <v>499.34</v>
      </c>
      <c r="N185" s="34">
        <f t="shared" si="168"/>
        <v>27.44</v>
      </c>
      <c r="O185" s="35">
        <f t="shared" si="169"/>
        <v>110</v>
      </c>
      <c r="P185" s="35">
        <f t="shared" si="170"/>
        <v>0</v>
      </c>
      <c r="Q185" s="35">
        <f t="shared" si="171"/>
        <v>1311.12</v>
      </c>
      <c r="R185" s="34">
        <f t="shared" si="172"/>
        <v>0</v>
      </c>
      <c r="S185" s="34">
        <f t="shared" si="173"/>
        <v>313.64</v>
      </c>
      <c r="T185" s="35">
        <f t="shared" si="174"/>
        <v>124.84</v>
      </c>
      <c r="U185" s="34">
        <f t="shared" si="175"/>
        <v>11.76</v>
      </c>
      <c r="V185" s="35">
        <f t="shared" si="176"/>
        <v>110</v>
      </c>
      <c r="W185" s="35">
        <f t="shared" si="177"/>
        <v>0</v>
      </c>
      <c r="X185" s="34">
        <f t="shared" si="178"/>
        <v>560.24</v>
      </c>
      <c r="Y185" s="34">
        <f t="shared" si="179"/>
        <v>1871.36</v>
      </c>
      <c r="Z185" s="34"/>
      <c r="AA185" s="45" t="s">
        <v>42</v>
      </c>
      <c r="AB185" s="46">
        <f t="shared" ref="AB185:AH185" si="229">K185+R185</f>
        <v>47.05</v>
      </c>
      <c r="AC185" s="46">
        <f t="shared" si="229"/>
        <v>940.93</v>
      </c>
      <c r="AD185" s="46">
        <f t="shared" si="229"/>
        <v>624.18</v>
      </c>
      <c r="AE185" s="46">
        <f t="shared" si="229"/>
        <v>39.2</v>
      </c>
      <c r="AF185" s="46">
        <f t="shared" si="229"/>
        <v>220</v>
      </c>
      <c r="AG185" s="46">
        <f t="shared" si="229"/>
        <v>0</v>
      </c>
      <c r="AH185" s="46">
        <f t="shared" si="229"/>
        <v>1871.36</v>
      </c>
      <c r="AI185" s="45" t="s">
        <v>33</v>
      </c>
    </row>
    <row r="186" s="15" customFormat="1" ht="16" customHeight="1" spans="1:35">
      <c r="A186" s="33">
        <f t="shared" si="164"/>
        <v>183</v>
      </c>
      <c r="B186" s="34" t="s">
        <v>454</v>
      </c>
      <c r="C186" s="54" t="s">
        <v>509</v>
      </c>
      <c r="D186" s="38" t="s">
        <v>510</v>
      </c>
      <c r="E186" s="34">
        <v>3920.55</v>
      </c>
      <c r="F186" s="34">
        <v>3920.55</v>
      </c>
      <c r="G186" s="35">
        <v>6241.75</v>
      </c>
      <c r="H186" s="34">
        <v>3920.55</v>
      </c>
      <c r="I186" s="35">
        <v>2200</v>
      </c>
      <c r="J186" s="35"/>
      <c r="K186" s="34">
        <f t="shared" si="165"/>
        <v>47.05</v>
      </c>
      <c r="L186" s="34">
        <f t="shared" si="166"/>
        <v>627.29</v>
      </c>
      <c r="M186" s="35">
        <f t="shared" si="167"/>
        <v>499.34</v>
      </c>
      <c r="N186" s="34">
        <f t="shared" si="168"/>
        <v>27.44</v>
      </c>
      <c r="O186" s="35">
        <f t="shared" si="169"/>
        <v>110</v>
      </c>
      <c r="P186" s="35">
        <f t="shared" si="170"/>
        <v>0</v>
      </c>
      <c r="Q186" s="35">
        <f t="shared" si="171"/>
        <v>1311.12</v>
      </c>
      <c r="R186" s="34">
        <f t="shared" si="172"/>
        <v>0</v>
      </c>
      <c r="S186" s="34">
        <f t="shared" si="173"/>
        <v>313.64</v>
      </c>
      <c r="T186" s="35">
        <f t="shared" si="174"/>
        <v>124.84</v>
      </c>
      <c r="U186" s="34">
        <f t="shared" si="175"/>
        <v>11.76</v>
      </c>
      <c r="V186" s="35">
        <f t="shared" si="176"/>
        <v>110</v>
      </c>
      <c r="W186" s="35">
        <f t="shared" si="177"/>
        <v>0</v>
      </c>
      <c r="X186" s="34">
        <f t="shared" si="178"/>
        <v>560.24</v>
      </c>
      <c r="Y186" s="34">
        <f t="shared" si="179"/>
        <v>1871.36</v>
      </c>
      <c r="Z186" s="34"/>
      <c r="AA186" s="45" t="s">
        <v>43</v>
      </c>
      <c r="AB186" s="46">
        <f t="shared" ref="AB186:AH186" si="230">K186+R186</f>
        <v>47.05</v>
      </c>
      <c r="AC186" s="46">
        <f t="shared" si="230"/>
        <v>940.93</v>
      </c>
      <c r="AD186" s="46">
        <f t="shared" si="230"/>
        <v>624.18</v>
      </c>
      <c r="AE186" s="46">
        <f t="shared" si="230"/>
        <v>39.2</v>
      </c>
      <c r="AF186" s="46">
        <f t="shared" si="230"/>
        <v>220</v>
      </c>
      <c r="AG186" s="46">
        <f t="shared" si="230"/>
        <v>0</v>
      </c>
      <c r="AH186" s="46">
        <f t="shared" si="230"/>
        <v>1871.36</v>
      </c>
      <c r="AI186" s="45" t="s">
        <v>33</v>
      </c>
    </row>
    <row r="187" s="15" customFormat="1" ht="16" customHeight="1" spans="1:35">
      <c r="A187" s="33">
        <f t="shared" si="164"/>
        <v>184</v>
      </c>
      <c r="B187" s="34" t="s">
        <v>114</v>
      </c>
      <c r="C187" s="37" t="s">
        <v>511</v>
      </c>
      <c r="D187" s="191" t="s">
        <v>512</v>
      </c>
      <c r="E187" s="34">
        <v>3920.55</v>
      </c>
      <c r="F187" s="34">
        <v>3920.55</v>
      </c>
      <c r="G187" s="35">
        <v>6241.75</v>
      </c>
      <c r="H187" s="34">
        <v>3920.55</v>
      </c>
      <c r="I187" s="35">
        <v>3180</v>
      </c>
      <c r="J187" s="35"/>
      <c r="K187" s="34">
        <f t="shared" si="165"/>
        <v>47.05</v>
      </c>
      <c r="L187" s="34">
        <f t="shared" si="166"/>
        <v>627.29</v>
      </c>
      <c r="M187" s="35">
        <f t="shared" si="167"/>
        <v>499.34</v>
      </c>
      <c r="N187" s="34">
        <f t="shared" si="168"/>
        <v>27.44</v>
      </c>
      <c r="O187" s="35">
        <f t="shared" si="169"/>
        <v>159</v>
      </c>
      <c r="P187" s="35">
        <f t="shared" si="170"/>
        <v>0</v>
      </c>
      <c r="Q187" s="35">
        <f t="shared" si="171"/>
        <v>1360.12</v>
      </c>
      <c r="R187" s="34">
        <f t="shared" si="172"/>
        <v>0</v>
      </c>
      <c r="S187" s="34">
        <f t="shared" si="173"/>
        <v>313.64</v>
      </c>
      <c r="T187" s="35">
        <f t="shared" si="174"/>
        <v>124.84</v>
      </c>
      <c r="U187" s="34">
        <f t="shared" si="175"/>
        <v>11.76</v>
      </c>
      <c r="V187" s="35">
        <f t="shared" si="176"/>
        <v>159</v>
      </c>
      <c r="W187" s="35">
        <f t="shared" si="177"/>
        <v>0</v>
      </c>
      <c r="X187" s="34">
        <f t="shared" si="178"/>
        <v>609.24</v>
      </c>
      <c r="Y187" s="34">
        <f t="shared" si="179"/>
        <v>1969.36</v>
      </c>
      <c r="Z187" s="34"/>
      <c r="AA187" s="45" t="s">
        <v>69</v>
      </c>
      <c r="AB187" s="46">
        <f t="shared" ref="AB187:AH187" si="231">K187+R187</f>
        <v>47.05</v>
      </c>
      <c r="AC187" s="46">
        <f t="shared" si="231"/>
        <v>940.93</v>
      </c>
      <c r="AD187" s="46">
        <f t="shared" si="231"/>
        <v>624.18</v>
      </c>
      <c r="AE187" s="46">
        <f t="shared" si="231"/>
        <v>39.2</v>
      </c>
      <c r="AF187" s="46">
        <f t="shared" si="231"/>
        <v>318</v>
      </c>
      <c r="AG187" s="46">
        <f t="shared" si="231"/>
        <v>0</v>
      </c>
      <c r="AH187" s="46">
        <f t="shared" si="231"/>
        <v>1969.36</v>
      </c>
      <c r="AI187" s="45" t="s">
        <v>35</v>
      </c>
    </row>
    <row r="188" s="15" customFormat="1" ht="16" customHeight="1" spans="1:35">
      <c r="A188" s="33">
        <f t="shared" si="164"/>
        <v>185</v>
      </c>
      <c r="B188" s="34" t="s">
        <v>342</v>
      </c>
      <c r="C188" s="37" t="s">
        <v>513</v>
      </c>
      <c r="D188" s="38" t="s">
        <v>514</v>
      </c>
      <c r="E188" s="34">
        <v>3920.55</v>
      </c>
      <c r="F188" s="34">
        <v>3920.55</v>
      </c>
      <c r="G188" s="35">
        <v>6241.75</v>
      </c>
      <c r="H188" s="34">
        <v>3920.55</v>
      </c>
      <c r="I188" s="35">
        <v>2200</v>
      </c>
      <c r="J188" s="35"/>
      <c r="K188" s="34">
        <f t="shared" si="165"/>
        <v>47.05</v>
      </c>
      <c r="L188" s="34">
        <f t="shared" si="166"/>
        <v>627.29</v>
      </c>
      <c r="M188" s="35">
        <f t="shared" si="167"/>
        <v>499.34</v>
      </c>
      <c r="N188" s="34">
        <f t="shared" si="168"/>
        <v>27.44</v>
      </c>
      <c r="O188" s="35">
        <f t="shared" si="169"/>
        <v>110</v>
      </c>
      <c r="P188" s="35">
        <f t="shared" si="170"/>
        <v>0</v>
      </c>
      <c r="Q188" s="35">
        <f t="shared" si="171"/>
        <v>1311.12</v>
      </c>
      <c r="R188" s="34">
        <f t="shared" si="172"/>
        <v>0</v>
      </c>
      <c r="S188" s="34">
        <f t="shared" si="173"/>
        <v>313.64</v>
      </c>
      <c r="T188" s="35">
        <f t="shared" si="174"/>
        <v>124.84</v>
      </c>
      <c r="U188" s="34">
        <f t="shared" si="175"/>
        <v>11.76</v>
      </c>
      <c r="V188" s="35">
        <f t="shared" si="176"/>
        <v>110</v>
      </c>
      <c r="W188" s="35">
        <f t="shared" si="177"/>
        <v>0</v>
      </c>
      <c r="X188" s="34">
        <f t="shared" si="178"/>
        <v>560.24</v>
      </c>
      <c r="Y188" s="34">
        <f t="shared" si="179"/>
        <v>1871.36</v>
      </c>
      <c r="Z188" s="34"/>
      <c r="AA188" s="45" t="s">
        <v>64</v>
      </c>
      <c r="AB188" s="46">
        <f t="shared" ref="AB188:AH188" si="232">K188+R188</f>
        <v>47.05</v>
      </c>
      <c r="AC188" s="46">
        <f t="shared" si="232"/>
        <v>940.93</v>
      </c>
      <c r="AD188" s="46">
        <f t="shared" si="232"/>
        <v>624.18</v>
      </c>
      <c r="AE188" s="46">
        <f t="shared" si="232"/>
        <v>39.2</v>
      </c>
      <c r="AF188" s="46">
        <f t="shared" si="232"/>
        <v>220</v>
      </c>
      <c r="AG188" s="46">
        <f t="shared" si="232"/>
        <v>0</v>
      </c>
      <c r="AH188" s="46">
        <f t="shared" si="232"/>
        <v>1871.36</v>
      </c>
      <c r="AI188" s="45" t="s">
        <v>33</v>
      </c>
    </row>
    <row r="189" s="15" customFormat="1" ht="16" customHeight="1" spans="1:35">
      <c r="A189" s="33">
        <f t="shared" si="164"/>
        <v>186</v>
      </c>
      <c r="B189" s="34" t="s">
        <v>148</v>
      </c>
      <c r="C189" s="37" t="s">
        <v>517</v>
      </c>
      <c r="D189" s="191" t="s">
        <v>518</v>
      </c>
      <c r="E189" s="34">
        <v>3920.55</v>
      </c>
      <c r="F189" s="34">
        <v>3920.55</v>
      </c>
      <c r="G189" s="35">
        <v>6241.75</v>
      </c>
      <c r="H189" s="34">
        <v>3920.55</v>
      </c>
      <c r="I189" s="35">
        <v>3180</v>
      </c>
      <c r="J189" s="35"/>
      <c r="K189" s="34">
        <f t="shared" si="165"/>
        <v>47.05</v>
      </c>
      <c r="L189" s="34">
        <f t="shared" si="166"/>
        <v>627.29</v>
      </c>
      <c r="M189" s="35">
        <f t="shared" si="167"/>
        <v>499.34</v>
      </c>
      <c r="N189" s="34">
        <f t="shared" si="168"/>
        <v>27.44</v>
      </c>
      <c r="O189" s="35">
        <f t="shared" si="169"/>
        <v>159</v>
      </c>
      <c r="P189" s="35">
        <f t="shared" si="170"/>
        <v>0</v>
      </c>
      <c r="Q189" s="35">
        <f t="shared" si="171"/>
        <v>1360.12</v>
      </c>
      <c r="R189" s="34">
        <f t="shared" si="172"/>
        <v>0</v>
      </c>
      <c r="S189" s="34">
        <f t="shared" si="173"/>
        <v>313.64</v>
      </c>
      <c r="T189" s="35">
        <f t="shared" si="174"/>
        <v>124.84</v>
      </c>
      <c r="U189" s="34">
        <f t="shared" si="175"/>
        <v>11.76</v>
      </c>
      <c r="V189" s="35">
        <f t="shared" si="176"/>
        <v>159</v>
      </c>
      <c r="W189" s="35">
        <f t="shared" si="177"/>
        <v>0</v>
      </c>
      <c r="X189" s="34">
        <f t="shared" si="178"/>
        <v>609.24</v>
      </c>
      <c r="Y189" s="34">
        <f t="shared" si="179"/>
        <v>1969.36</v>
      </c>
      <c r="Z189" s="34"/>
      <c r="AA189" s="45" t="s">
        <v>72</v>
      </c>
      <c r="AB189" s="46">
        <f t="shared" ref="AB189:AH189" si="233">K189+R189</f>
        <v>47.05</v>
      </c>
      <c r="AC189" s="46">
        <f t="shared" si="233"/>
        <v>940.93</v>
      </c>
      <c r="AD189" s="46">
        <f t="shared" si="233"/>
        <v>624.18</v>
      </c>
      <c r="AE189" s="46">
        <f t="shared" si="233"/>
        <v>39.2</v>
      </c>
      <c r="AF189" s="46">
        <f t="shared" si="233"/>
        <v>318</v>
      </c>
      <c r="AG189" s="46">
        <f t="shared" si="233"/>
        <v>0</v>
      </c>
      <c r="AH189" s="46">
        <f t="shared" si="233"/>
        <v>1969.36</v>
      </c>
      <c r="AI189" s="45" t="s">
        <v>36</v>
      </c>
    </row>
    <row r="190" s="15" customFormat="1" ht="16" customHeight="1" spans="1:35">
      <c r="A190" s="33">
        <f t="shared" si="164"/>
        <v>187</v>
      </c>
      <c r="B190" s="34" t="s">
        <v>265</v>
      </c>
      <c r="C190" s="37" t="s">
        <v>519</v>
      </c>
      <c r="D190" s="38" t="s">
        <v>520</v>
      </c>
      <c r="E190" s="34">
        <v>3920.55</v>
      </c>
      <c r="F190" s="34">
        <v>3920.55</v>
      </c>
      <c r="G190" s="35">
        <v>6241.75</v>
      </c>
      <c r="H190" s="34">
        <v>3920.55</v>
      </c>
      <c r="I190" s="35">
        <v>2200</v>
      </c>
      <c r="J190" s="35"/>
      <c r="K190" s="34">
        <f t="shared" si="165"/>
        <v>47.05</v>
      </c>
      <c r="L190" s="34">
        <f t="shared" si="166"/>
        <v>627.29</v>
      </c>
      <c r="M190" s="35">
        <f t="shared" si="167"/>
        <v>499.34</v>
      </c>
      <c r="N190" s="34">
        <f t="shared" si="168"/>
        <v>27.44</v>
      </c>
      <c r="O190" s="35">
        <f t="shared" si="169"/>
        <v>110</v>
      </c>
      <c r="P190" s="35">
        <f t="shared" si="170"/>
        <v>0</v>
      </c>
      <c r="Q190" s="35">
        <f t="shared" si="171"/>
        <v>1311.12</v>
      </c>
      <c r="R190" s="34">
        <f t="shared" si="172"/>
        <v>0</v>
      </c>
      <c r="S190" s="34">
        <f t="shared" si="173"/>
        <v>313.64</v>
      </c>
      <c r="T190" s="35">
        <f t="shared" si="174"/>
        <v>124.84</v>
      </c>
      <c r="U190" s="34">
        <f t="shared" si="175"/>
        <v>11.76</v>
      </c>
      <c r="V190" s="35">
        <f t="shared" si="176"/>
        <v>110</v>
      </c>
      <c r="W190" s="35">
        <f t="shared" si="177"/>
        <v>0</v>
      </c>
      <c r="X190" s="34">
        <f t="shared" si="178"/>
        <v>560.24</v>
      </c>
      <c r="Y190" s="34">
        <f t="shared" si="179"/>
        <v>1871.36</v>
      </c>
      <c r="Z190" s="34"/>
      <c r="AA190" s="45" t="s">
        <v>58</v>
      </c>
      <c r="AB190" s="46">
        <f t="shared" ref="AB190:AH190" si="234">K190+R190</f>
        <v>47.05</v>
      </c>
      <c r="AC190" s="46">
        <f t="shared" si="234"/>
        <v>940.93</v>
      </c>
      <c r="AD190" s="46">
        <f t="shared" si="234"/>
        <v>624.18</v>
      </c>
      <c r="AE190" s="46">
        <f t="shared" si="234"/>
        <v>39.2</v>
      </c>
      <c r="AF190" s="46">
        <f t="shared" si="234"/>
        <v>220</v>
      </c>
      <c r="AG190" s="46">
        <f t="shared" si="234"/>
        <v>0</v>
      </c>
      <c r="AH190" s="46">
        <f t="shared" si="234"/>
        <v>1871.36</v>
      </c>
      <c r="AI190" s="45" t="s">
        <v>33</v>
      </c>
    </row>
    <row r="191" s="15" customFormat="1" ht="16" customHeight="1" spans="1:35">
      <c r="A191" s="33">
        <f t="shared" si="164"/>
        <v>188</v>
      </c>
      <c r="B191" s="34" t="s">
        <v>111</v>
      </c>
      <c r="C191" s="37" t="s">
        <v>521</v>
      </c>
      <c r="D191" s="191" t="s">
        <v>522</v>
      </c>
      <c r="E191" s="34">
        <v>3920.55</v>
      </c>
      <c r="F191" s="34">
        <v>3920.55</v>
      </c>
      <c r="G191" s="35">
        <v>6241.75</v>
      </c>
      <c r="H191" s="34">
        <v>3920.55</v>
      </c>
      <c r="I191" s="60">
        <v>2200</v>
      </c>
      <c r="J191" s="35"/>
      <c r="K191" s="34">
        <f t="shared" si="165"/>
        <v>47.05</v>
      </c>
      <c r="L191" s="34">
        <f t="shared" si="166"/>
        <v>627.29</v>
      </c>
      <c r="M191" s="35">
        <f t="shared" si="167"/>
        <v>499.34</v>
      </c>
      <c r="N191" s="34">
        <f t="shared" si="168"/>
        <v>27.44</v>
      </c>
      <c r="O191" s="35">
        <f t="shared" si="169"/>
        <v>110</v>
      </c>
      <c r="P191" s="35">
        <f t="shared" si="170"/>
        <v>0</v>
      </c>
      <c r="Q191" s="35">
        <f t="shared" si="171"/>
        <v>1311.12</v>
      </c>
      <c r="R191" s="34">
        <f t="shared" si="172"/>
        <v>0</v>
      </c>
      <c r="S191" s="34">
        <f t="shared" si="173"/>
        <v>313.64</v>
      </c>
      <c r="T191" s="35">
        <f t="shared" si="174"/>
        <v>124.84</v>
      </c>
      <c r="U191" s="34">
        <f t="shared" si="175"/>
        <v>11.76</v>
      </c>
      <c r="V191" s="35">
        <f t="shared" si="176"/>
        <v>110</v>
      </c>
      <c r="W191" s="35">
        <f t="shared" si="177"/>
        <v>0</v>
      </c>
      <c r="X191" s="34">
        <f t="shared" si="178"/>
        <v>560.24</v>
      </c>
      <c r="Y191" s="34">
        <f t="shared" si="179"/>
        <v>1871.36</v>
      </c>
      <c r="Z191" s="60"/>
      <c r="AA191" s="45" t="s">
        <v>66</v>
      </c>
      <c r="AB191" s="46">
        <f t="shared" ref="AB191:AH191" si="235">K191+R191</f>
        <v>47.05</v>
      </c>
      <c r="AC191" s="46">
        <f t="shared" si="235"/>
        <v>940.93</v>
      </c>
      <c r="AD191" s="46">
        <f t="shared" si="235"/>
        <v>624.18</v>
      </c>
      <c r="AE191" s="46">
        <f t="shared" si="235"/>
        <v>39.2</v>
      </c>
      <c r="AF191" s="46">
        <f t="shared" si="235"/>
        <v>220</v>
      </c>
      <c r="AG191" s="46">
        <f t="shared" si="235"/>
        <v>0</v>
      </c>
      <c r="AH191" s="46">
        <f t="shared" si="235"/>
        <v>1871.36</v>
      </c>
      <c r="AI191" s="45" t="s">
        <v>33</v>
      </c>
    </row>
    <row r="192" s="15" customFormat="1" ht="16" customHeight="1" spans="1:35">
      <c r="A192" s="33">
        <f t="shared" si="164"/>
        <v>189</v>
      </c>
      <c r="B192" s="34" t="s">
        <v>233</v>
      </c>
      <c r="C192" s="37" t="s">
        <v>523</v>
      </c>
      <c r="D192" s="191" t="s">
        <v>524</v>
      </c>
      <c r="E192" s="34">
        <v>3920.55</v>
      </c>
      <c r="F192" s="34">
        <v>3920.55</v>
      </c>
      <c r="G192" s="35">
        <v>6241.75</v>
      </c>
      <c r="H192" s="34">
        <v>3920.55</v>
      </c>
      <c r="I192" s="60">
        <v>3180</v>
      </c>
      <c r="J192" s="35"/>
      <c r="K192" s="34">
        <f t="shared" si="165"/>
        <v>47.05</v>
      </c>
      <c r="L192" s="34">
        <f t="shared" si="166"/>
        <v>627.29</v>
      </c>
      <c r="M192" s="35">
        <f t="shared" si="167"/>
        <v>499.34</v>
      </c>
      <c r="N192" s="34">
        <f t="shared" si="168"/>
        <v>27.44</v>
      </c>
      <c r="O192" s="35">
        <f t="shared" si="169"/>
        <v>159</v>
      </c>
      <c r="P192" s="35">
        <f t="shared" si="170"/>
        <v>0</v>
      </c>
      <c r="Q192" s="35">
        <f t="shared" si="171"/>
        <v>1360.12</v>
      </c>
      <c r="R192" s="34">
        <f t="shared" si="172"/>
        <v>0</v>
      </c>
      <c r="S192" s="34">
        <f t="shared" si="173"/>
        <v>313.64</v>
      </c>
      <c r="T192" s="35">
        <f t="shared" si="174"/>
        <v>124.84</v>
      </c>
      <c r="U192" s="34">
        <f t="shared" si="175"/>
        <v>11.76</v>
      </c>
      <c r="V192" s="35">
        <f t="shared" si="176"/>
        <v>159</v>
      </c>
      <c r="W192" s="35">
        <f t="shared" si="177"/>
        <v>0</v>
      </c>
      <c r="X192" s="34">
        <f t="shared" si="178"/>
        <v>609.24</v>
      </c>
      <c r="Y192" s="34">
        <f t="shared" si="179"/>
        <v>1969.36</v>
      </c>
      <c r="Z192" s="60"/>
      <c r="AA192" s="45" t="s">
        <v>59</v>
      </c>
      <c r="AB192" s="46">
        <f t="shared" ref="AB192:AH192" si="236">K192+R192</f>
        <v>47.05</v>
      </c>
      <c r="AC192" s="46">
        <f t="shared" si="236"/>
        <v>940.93</v>
      </c>
      <c r="AD192" s="46">
        <f t="shared" si="236"/>
        <v>624.18</v>
      </c>
      <c r="AE192" s="46">
        <f t="shared" si="236"/>
        <v>39.2</v>
      </c>
      <c r="AF192" s="46">
        <f t="shared" si="236"/>
        <v>318</v>
      </c>
      <c r="AG192" s="46">
        <f t="shared" si="236"/>
        <v>0</v>
      </c>
      <c r="AH192" s="46">
        <f t="shared" si="236"/>
        <v>1969.36</v>
      </c>
      <c r="AI192" s="45" t="s">
        <v>33</v>
      </c>
    </row>
    <row r="193" s="15" customFormat="1" ht="16" customHeight="1" spans="1:35">
      <c r="A193" s="33">
        <f t="shared" ref="A193:A256" si="237">ROW()-3</f>
        <v>190</v>
      </c>
      <c r="B193" s="34" t="s">
        <v>148</v>
      </c>
      <c r="C193" s="37" t="s">
        <v>525</v>
      </c>
      <c r="D193" s="194" t="s">
        <v>526</v>
      </c>
      <c r="E193" s="34">
        <v>3920.55</v>
      </c>
      <c r="F193" s="34">
        <v>3920.55</v>
      </c>
      <c r="G193" s="35">
        <v>6241.75</v>
      </c>
      <c r="H193" s="34">
        <v>3920.55</v>
      </c>
      <c r="I193" s="60">
        <v>3180</v>
      </c>
      <c r="J193" s="35"/>
      <c r="K193" s="34">
        <f t="shared" ref="K193:K256" si="238">ROUND(E193*0.012,2)</f>
        <v>47.05</v>
      </c>
      <c r="L193" s="34">
        <f t="shared" ref="L193:L256" si="239">ROUND(F193*0.16,2)</f>
        <v>627.29</v>
      </c>
      <c r="M193" s="35">
        <f t="shared" ref="M193:M256" si="240">ROUND(G193*0.08,2)</f>
        <v>499.34</v>
      </c>
      <c r="N193" s="34">
        <f t="shared" ref="N193:N256" si="241">ROUND(H193*0.007,2)</f>
        <v>27.44</v>
      </c>
      <c r="O193" s="35">
        <f t="shared" ref="O193:O256" si="242">I193*5%</f>
        <v>159</v>
      </c>
      <c r="P193" s="35">
        <f t="shared" ref="P193:P256" si="243">J193*50%</f>
        <v>0</v>
      </c>
      <c r="Q193" s="35">
        <f t="shared" ref="Q193:Q256" si="244">SUM(K193:P193)</f>
        <v>1360.12</v>
      </c>
      <c r="R193" s="34">
        <f t="shared" ref="R193:R256" si="245">E193*0</f>
        <v>0</v>
      </c>
      <c r="S193" s="34">
        <f t="shared" ref="S193:S256" si="246">ROUND(F193*0.08,2)</f>
        <v>313.64</v>
      </c>
      <c r="T193" s="35">
        <f t="shared" ref="T193:T256" si="247">ROUND(G193*0.02,2)</f>
        <v>124.84</v>
      </c>
      <c r="U193" s="34">
        <f t="shared" ref="U193:U256" si="248">ROUND(H193*0.003,2)</f>
        <v>11.76</v>
      </c>
      <c r="V193" s="35">
        <f t="shared" ref="V193:V256" si="249">I193*5%</f>
        <v>159</v>
      </c>
      <c r="W193" s="35">
        <f t="shared" ref="W193:W256" si="250">J193*50%</f>
        <v>0</v>
      </c>
      <c r="X193" s="34">
        <f t="shared" ref="X193:X256" si="251">SUM(R193:W193)</f>
        <v>609.24</v>
      </c>
      <c r="Y193" s="34">
        <f t="shared" ref="Y193:Y256" si="252">Q193+X193</f>
        <v>1969.36</v>
      </c>
      <c r="Z193" s="60"/>
      <c r="AA193" s="45" t="s">
        <v>72</v>
      </c>
      <c r="AB193" s="46">
        <f t="shared" ref="AB193:AH193" si="253">K193+R193</f>
        <v>47.05</v>
      </c>
      <c r="AC193" s="46">
        <f t="shared" si="253"/>
        <v>940.93</v>
      </c>
      <c r="AD193" s="46">
        <f t="shared" si="253"/>
        <v>624.18</v>
      </c>
      <c r="AE193" s="46">
        <f t="shared" si="253"/>
        <v>39.2</v>
      </c>
      <c r="AF193" s="46">
        <f t="shared" si="253"/>
        <v>318</v>
      </c>
      <c r="AG193" s="46">
        <f t="shared" si="253"/>
        <v>0</v>
      </c>
      <c r="AH193" s="46">
        <f t="shared" si="253"/>
        <v>1969.36</v>
      </c>
      <c r="AI193" s="45" t="s">
        <v>36</v>
      </c>
    </row>
    <row r="194" s="15" customFormat="1" ht="16" customHeight="1" spans="1:35">
      <c r="A194" s="33">
        <f t="shared" si="237"/>
        <v>191</v>
      </c>
      <c r="B194" s="34" t="s">
        <v>124</v>
      </c>
      <c r="C194" s="37" t="s">
        <v>527</v>
      </c>
      <c r="D194" s="194" t="s">
        <v>528</v>
      </c>
      <c r="E194" s="34">
        <v>3920.55</v>
      </c>
      <c r="F194" s="34">
        <v>3920.55</v>
      </c>
      <c r="G194" s="35">
        <v>6241.75</v>
      </c>
      <c r="H194" s="34">
        <v>3920.55</v>
      </c>
      <c r="I194" s="60">
        <v>3180</v>
      </c>
      <c r="J194" s="35"/>
      <c r="K194" s="34">
        <f t="shared" si="238"/>
        <v>47.05</v>
      </c>
      <c r="L194" s="34">
        <f t="shared" si="239"/>
        <v>627.29</v>
      </c>
      <c r="M194" s="35">
        <f t="shared" si="240"/>
        <v>499.34</v>
      </c>
      <c r="N194" s="34">
        <f t="shared" si="241"/>
        <v>27.44</v>
      </c>
      <c r="O194" s="35">
        <f t="shared" si="242"/>
        <v>159</v>
      </c>
      <c r="P194" s="35">
        <f t="shared" si="243"/>
        <v>0</v>
      </c>
      <c r="Q194" s="35">
        <f t="shared" si="244"/>
        <v>1360.12</v>
      </c>
      <c r="R194" s="34">
        <f t="shared" si="245"/>
        <v>0</v>
      </c>
      <c r="S194" s="34">
        <f t="shared" si="246"/>
        <v>313.64</v>
      </c>
      <c r="T194" s="35">
        <f t="shared" si="247"/>
        <v>124.84</v>
      </c>
      <c r="U194" s="34">
        <f t="shared" si="248"/>
        <v>11.76</v>
      </c>
      <c r="V194" s="35">
        <f t="shared" si="249"/>
        <v>159</v>
      </c>
      <c r="W194" s="35">
        <f t="shared" si="250"/>
        <v>0</v>
      </c>
      <c r="X194" s="34">
        <f t="shared" si="251"/>
        <v>609.24</v>
      </c>
      <c r="Y194" s="34">
        <f t="shared" si="252"/>
        <v>1969.36</v>
      </c>
      <c r="Z194" s="60"/>
      <c r="AA194" s="45" t="s">
        <v>53</v>
      </c>
      <c r="AB194" s="46">
        <f t="shared" ref="AB194:AH194" si="254">K194+R194</f>
        <v>47.05</v>
      </c>
      <c r="AC194" s="46">
        <f t="shared" si="254"/>
        <v>940.93</v>
      </c>
      <c r="AD194" s="46">
        <f t="shared" si="254"/>
        <v>624.18</v>
      </c>
      <c r="AE194" s="46">
        <f t="shared" si="254"/>
        <v>39.2</v>
      </c>
      <c r="AF194" s="46">
        <f t="shared" si="254"/>
        <v>318</v>
      </c>
      <c r="AG194" s="46">
        <f t="shared" si="254"/>
        <v>0</v>
      </c>
      <c r="AH194" s="46">
        <f t="shared" si="254"/>
        <v>1969.36</v>
      </c>
      <c r="AI194" s="45" t="s">
        <v>35</v>
      </c>
    </row>
    <row r="195" s="15" customFormat="1" ht="16" customHeight="1" spans="1:35">
      <c r="A195" s="33">
        <f t="shared" si="237"/>
        <v>192</v>
      </c>
      <c r="B195" s="34" t="s">
        <v>167</v>
      </c>
      <c r="C195" s="37" t="s">
        <v>529</v>
      </c>
      <c r="D195" s="191" t="s">
        <v>530</v>
      </c>
      <c r="E195" s="34">
        <v>3920.55</v>
      </c>
      <c r="F195" s="34">
        <v>3920.55</v>
      </c>
      <c r="G195" s="35">
        <v>6241.75</v>
      </c>
      <c r="H195" s="34">
        <v>3920.55</v>
      </c>
      <c r="I195" s="60">
        <v>3180</v>
      </c>
      <c r="J195" s="35"/>
      <c r="K195" s="34">
        <f t="shared" si="238"/>
        <v>47.05</v>
      </c>
      <c r="L195" s="34">
        <f t="shared" si="239"/>
        <v>627.29</v>
      </c>
      <c r="M195" s="35">
        <f t="shared" si="240"/>
        <v>499.34</v>
      </c>
      <c r="N195" s="34">
        <f t="shared" si="241"/>
        <v>27.44</v>
      </c>
      <c r="O195" s="35">
        <f t="shared" si="242"/>
        <v>159</v>
      </c>
      <c r="P195" s="35">
        <f t="shared" si="243"/>
        <v>0</v>
      </c>
      <c r="Q195" s="35">
        <f t="shared" si="244"/>
        <v>1360.12</v>
      </c>
      <c r="R195" s="34">
        <f t="shared" si="245"/>
        <v>0</v>
      </c>
      <c r="S195" s="34">
        <f t="shared" si="246"/>
        <v>313.64</v>
      </c>
      <c r="T195" s="35">
        <f t="shared" si="247"/>
        <v>124.84</v>
      </c>
      <c r="U195" s="34">
        <f t="shared" si="248"/>
        <v>11.76</v>
      </c>
      <c r="V195" s="35">
        <f t="shared" si="249"/>
        <v>159</v>
      </c>
      <c r="W195" s="35">
        <f t="shared" si="250"/>
        <v>0</v>
      </c>
      <c r="X195" s="34">
        <f t="shared" si="251"/>
        <v>609.24</v>
      </c>
      <c r="Y195" s="34">
        <f t="shared" si="252"/>
        <v>1969.36</v>
      </c>
      <c r="Z195" s="60"/>
      <c r="AA195" s="45" t="s">
        <v>53</v>
      </c>
      <c r="AB195" s="46">
        <f t="shared" ref="AB195:AH195" si="255">K195+R195</f>
        <v>47.05</v>
      </c>
      <c r="AC195" s="46">
        <f t="shared" si="255"/>
        <v>940.93</v>
      </c>
      <c r="AD195" s="46">
        <f t="shared" si="255"/>
        <v>624.18</v>
      </c>
      <c r="AE195" s="46">
        <f t="shared" si="255"/>
        <v>39.2</v>
      </c>
      <c r="AF195" s="46">
        <f t="shared" si="255"/>
        <v>318</v>
      </c>
      <c r="AG195" s="46">
        <f t="shared" si="255"/>
        <v>0</v>
      </c>
      <c r="AH195" s="46">
        <f t="shared" si="255"/>
        <v>1969.36</v>
      </c>
      <c r="AI195" s="45" t="s">
        <v>35</v>
      </c>
    </row>
    <row r="196" spans="1:36">
      <c r="A196" s="33">
        <f t="shared" si="237"/>
        <v>193</v>
      </c>
      <c r="B196" s="34" t="s">
        <v>117</v>
      </c>
      <c r="C196" s="37" t="s">
        <v>531</v>
      </c>
      <c r="D196" s="191" t="s">
        <v>532</v>
      </c>
      <c r="E196" s="34">
        <v>3920.55</v>
      </c>
      <c r="F196" s="34">
        <v>3920.55</v>
      </c>
      <c r="G196" s="35">
        <v>6241.75</v>
      </c>
      <c r="H196" s="34">
        <v>3920.55</v>
      </c>
      <c r="I196" s="60">
        <v>3180</v>
      </c>
      <c r="J196" s="35"/>
      <c r="K196" s="34">
        <f t="shared" si="238"/>
        <v>47.05</v>
      </c>
      <c r="L196" s="34">
        <f t="shared" si="239"/>
        <v>627.29</v>
      </c>
      <c r="M196" s="35">
        <f t="shared" si="240"/>
        <v>499.34</v>
      </c>
      <c r="N196" s="34">
        <f t="shared" si="241"/>
        <v>27.44</v>
      </c>
      <c r="O196" s="35">
        <f t="shared" si="242"/>
        <v>159</v>
      </c>
      <c r="P196" s="35">
        <f t="shared" si="243"/>
        <v>0</v>
      </c>
      <c r="Q196" s="35">
        <f t="shared" si="244"/>
        <v>1360.12</v>
      </c>
      <c r="R196" s="34">
        <f t="shared" si="245"/>
        <v>0</v>
      </c>
      <c r="S196" s="34">
        <f t="shared" si="246"/>
        <v>313.64</v>
      </c>
      <c r="T196" s="35">
        <f t="shared" si="247"/>
        <v>124.84</v>
      </c>
      <c r="U196" s="34">
        <f t="shared" si="248"/>
        <v>11.76</v>
      </c>
      <c r="V196" s="35">
        <f t="shared" si="249"/>
        <v>159</v>
      </c>
      <c r="W196" s="35">
        <f t="shared" si="250"/>
        <v>0</v>
      </c>
      <c r="X196" s="34">
        <f t="shared" si="251"/>
        <v>609.24</v>
      </c>
      <c r="Y196" s="34">
        <f t="shared" si="252"/>
        <v>1969.36</v>
      </c>
      <c r="Z196" s="60"/>
      <c r="AA196" s="45" t="s">
        <v>61</v>
      </c>
      <c r="AB196" s="46">
        <f t="shared" ref="AB196:AH196" si="256">K196+R196</f>
        <v>47.05</v>
      </c>
      <c r="AC196" s="46">
        <f t="shared" si="256"/>
        <v>940.93</v>
      </c>
      <c r="AD196" s="46">
        <f t="shared" si="256"/>
        <v>624.18</v>
      </c>
      <c r="AE196" s="46">
        <f t="shared" si="256"/>
        <v>39.2</v>
      </c>
      <c r="AF196" s="46">
        <f t="shared" si="256"/>
        <v>318</v>
      </c>
      <c r="AG196" s="46">
        <f t="shared" si="256"/>
        <v>0</v>
      </c>
      <c r="AH196" s="46">
        <f t="shared" si="256"/>
        <v>1969.36</v>
      </c>
      <c r="AI196" s="45" t="s">
        <v>36</v>
      </c>
      <c r="AJ196" s="15"/>
    </row>
    <row r="197" s="15" customFormat="1" ht="16" customHeight="1" spans="1:35">
      <c r="A197" s="33">
        <f t="shared" si="237"/>
        <v>194</v>
      </c>
      <c r="B197" s="34" t="s">
        <v>114</v>
      </c>
      <c r="C197" s="37" t="s">
        <v>533</v>
      </c>
      <c r="D197" s="191" t="s">
        <v>534</v>
      </c>
      <c r="E197" s="34">
        <v>3920.55</v>
      </c>
      <c r="F197" s="34">
        <v>3920.55</v>
      </c>
      <c r="G197" s="35">
        <v>6241.75</v>
      </c>
      <c r="H197" s="34">
        <v>3920.55</v>
      </c>
      <c r="I197" s="60">
        <v>4180</v>
      </c>
      <c r="J197" s="35"/>
      <c r="K197" s="34">
        <f t="shared" si="238"/>
        <v>47.05</v>
      </c>
      <c r="L197" s="34">
        <f t="shared" si="239"/>
        <v>627.29</v>
      </c>
      <c r="M197" s="35">
        <f t="shared" si="240"/>
        <v>499.34</v>
      </c>
      <c r="N197" s="34">
        <f t="shared" si="241"/>
        <v>27.44</v>
      </c>
      <c r="O197" s="35">
        <f t="shared" si="242"/>
        <v>209</v>
      </c>
      <c r="P197" s="35">
        <f t="shared" si="243"/>
        <v>0</v>
      </c>
      <c r="Q197" s="35">
        <f t="shared" si="244"/>
        <v>1410.12</v>
      </c>
      <c r="R197" s="34">
        <f t="shared" si="245"/>
        <v>0</v>
      </c>
      <c r="S197" s="34">
        <f t="shared" si="246"/>
        <v>313.64</v>
      </c>
      <c r="T197" s="35">
        <f t="shared" si="247"/>
        <v>124.84</v>
      </c>
      <c r="U197" s="34">
        <f t="shared" si="248"/>
        <v>11.76</v>
      </c>
      <c r="V197" s="35">
        <f t="shared" si="249"/>
        <v>209</v>
      </c>
      <c r="W197" s="35">
        <f t="shared" si="250"/>
        <v>0</v>
      </c>
      <c r="X197" s="34">
        <f t="shared" si="251"/>
        <v>659.24</v>
      </c>
      <c r="Y197" s="34">
        <f t="shared" si="252"/>
        <v>2069.36</v>
      </c>
      <c r="Z197" s="60"/>
      <c r="AA197" s="45" t="s">
        <v>69</v>
      </c>
      <c r="AB197" s="46">
        <f t="shared" ref="AB197:AH197" si="257">K197+R197</f>
        <v>47.05</v>
      </c>
      <c r="AC197" s="46">
        <f t="shared" si="257"/>
        <v>940.93</v>
      </c>
      <c r="AD197" s="46">
        <f t="shared" si="257"/>
        <v>624.18</v>
      </c>
      <c r="AE197" s="46">
        <f t="shared" si="257"/>
        <v>39.2</v>
      </c>
      <c r="AF197" s="46">
        <f t="shared" si="257"/>
        <v>418</v>
      </c>
      <c r="AG197" s="46">
        <f t="shared" si="257"/>
        <v>0</v>
      </c>
      <c r="AH197" s="46">
        <f t="shared" si="257"/>
        <v>2069.36</v>
      </c>
      <c r="AI197" s="45" t="s">
        <v>35</v>
      </c>
    </row>
    <row r="198" s="15" customFormat="1" ht="16" customHeight="1" spans="1:35">
      <c r="A198" s="33">
        <f t="shared" si="237"/>
        <v>195</v>
      </c>
      <c r="B198" s="34" t="s">
        <v>342</v>
      </c>
      <c r="C198" s="54" t="s">
        <v>535</v>
      </c>
      <c r="D198" s="190" t="s">
        <v>536</v>
      </c>
      <c r="E198" s="34">
        <v>3920.55</v>
      </c>
      <c r="F198" s="34">
        <v>3920.55</v>
      </c>
      <c r="G198" s="35">
        <v>6241.75</v>
      </c>
      <c r="H198" s="34">
        <v>3920.55</v>
      </c>
      <c r="I198" s="60">
        <v>2200</v>
      </c>
      <c r="J198" s="35"/>
      <c r="K198" s="34">
        <f t="shared" si="238"/>
        <v>47.05</v>
      </c>
      <c r="L198" s="34">
        <f t="shared" si="239"/>
        <v>627.29</v>
      </c>
      <c r="M198" s="35">
        <f t="shared" si="240"/>
        <v>499.34</v>
      </c>
      <c r="N198" s="34">
        <f t="shared" si="241"/>
        <v>27.44</v>
      </c>
      <c r="O198" s="35">
        <f t="shared" si="242"/>
        <v>110</v>
      </c>
      <c r="P198" s="35">
        <f t="shared" si="243"/>
        <v>0</v>
      </c>
      <c r="Q198" s="35">
        <f t="shared" si="244"/>
        <v>1311.12</v>
      </c>
      <c r="R198" s="34">
        <f t="shared" si="245"/>
        <v>0</v>
      </c>
      <c r="S198" s="34">
        <f t="shared" si="246"/>
        <v>313.64</v>
      </c>
      <c r="T198" s="35">
        <f t="shared" si="247"/>
        <v>124.84</v>
      </c>
      <c r="U198" s="34">
        <f t="shared" si="248"/>
        <v>11.76</v>
      </c>
      <c r="V198" s="35">
        <f t="shared" si="249"/>
        <v>110</v>
      </c>
      <c r="W198" s="35">
        <f t="shared" si="250"/>
        <v>0</v>
      </c>
      <c r="X198" s="34">
        <f t="shared" si="251"/>
        <v>560.24</v>
      </c>
      <c r="Y198" s="34">
        <f t="shared" si="252"/>
        <v>1871.36</v>
      </c>
      <c r="Z198" s="60"/>
      <c r="AA198" s="45" t="s">
        <v>64</v>
      </c>
      <c r="AB198" s="46">
        <f t="shared" ref="AB198:AH198" si="258">K198+R198</f>
        <v>47.05</v>
      </c>
      <c r="AC198" s="46">
        <f t="shared" si="258"/>
        <v>940.93</v>
      </c>
      <c r="AD198" s="46">
        <f t="shared" si="258"/>
        <v>624.18</v>
      </c>
      <c r="AE198" s="46">
        <f t="shared" si="258"/>
        <v>39.2</v>
      </c>
      <c r="AF198" s="46">
        <f t="shared" si="258"/>
        <v>220</v>
      </c>
      <c r="AG198" s="46">
        <f t="shared" si="258"/>
        <v>0</v>
      </c>
      <c r="AH198" s="46">
        <f t="shared" si="258"/>
        <v>1871.36</v>
      </c>
      <c r="AI198" s="45" t="s">
        <v>33</v>
      </c>
    </row>
    <row r="199" s="15" customFormat="1" ht="16" customHeight="1" spans="1:35">
      <c r="A199" s="33">
        <f t="shared" si="237"/>
        <v>196</v>
      </c>
      <c r="B199" s="34" t="s">
        <v>111</v>
      </c>
      <c r="C199" s="54" t="s">
        <v>537</v>
      </c>
      <c r="D199" s="190" t="s">
        <v>538</v>
      </c>
      <c r="E199" s="34">
        <v>3920.55</v>
      </c>
      <c r="F199" s="34">
        <v>3920.55</v>
      </c>
      <c r="G199" s="35">
        <v>6241.75</v>
      </c>
      <c r="H199" s="34">
        <v>3920.55</v>
      </c>
      <c r="I199" s="60">
        <v>2200</v>
      </c>
      <c r="J199" s="35"/>
      <c r="K199" s="34">
        <f t="shared" si="238"/>
        <v>47.05</v>
      </c>
      <c r="L199" s="34">
        <f t="shared" si="239"/>
        <v>627.29</v>
      </c>
      <c r="M199" s="35">
        <f t="shared" si="240"/>
        <v>499.34</v>
      </c>
      <c r="N199" s="34">
        <f t="shared" si="241"/>
        <v>27.44</v>
      </c>
      <c r="O199" s="35">
        <f t="shared" si="242"/>
        <v>110</v>
      </c>
      <c r="P199" s="35">
        <f t="shared" si="243"/>
        <v>0</v>
      </c>
      <c r="Q199" s="35">
        <f t="shared" si="244"/>
        <v>1311.12</v>
      </c>
      <c r="R199" s="34">
        <f t="shared" si="245"/>
        <v>0</v>
      </c>
      <c r="S199" s="34">
        <f t="shared" si="246"/>
        <v>313.64</v>
      </c>
      <c r="T199" s="35">
        <f t="shared" si="247"/>
        <v>124.84</v>
      </c>
      <c r="U199" s="34">
        <f t="shared" si="248"/>
        <v>11.76</v>
      </c>
      <c r="V199" s="35">
        <f t="shared" si="249"/>
        <v>110</v>
      </c>
      <c r="W199" s="35">
        <f t="shared" si="250"/>
        <v>0</v>
      </c>
      <c r="X199" s="34">
        <f t="shared" si="251"/>
        <v>560.24</v>
      </c>
      <c r="Y199" s="34">
        <f t="shared" si="252"/>
        <v>1871.36</v>
      </c>
      <c r="Z199" s="60"/>
      <c r="AA199" s="45" t="s">
        <v>42</v>
      </c>
      <c r="AB199" s="46">
        <f t="shared" ref="AB199:AH199" si="259">K199+R199</f>
        <v>47.05</v>
      </c>
      <c r="AC199" s="46">
        <f t="shared" si="259"/>
        <v>940.93</v>
      </c>
      <c r="AD199" s="46">
        <f t="shared" si="259"/>
        <v>624.18</v>
      </c>
      <c r="AE199" s="46">
        <f t="shared" si="259"/>
        <v>39.2</v>
      </c>
      <c r="AF199" s="46">
        <f t="shared" si="259"/>
        <v>220</v>
      </c>
      <c r="AG199" s="46">
        <f t="shared" si="259"/>
        <v>0</v>
      </c>
      <c r="AH199" s="46">
        <f t="shared" si="259"/>
        <v>1871.36</v>
      </c>
      <c r="AI199" s="45" t="s">
        <v>33</v>
      </c>
    </row>
    <row r="200" s="15" customFormat="1" ht="16" customHeight="1" spans="1:35">
      <c r="A200" s="33">
        <f t="shared" si="237"/>
        <v>197</v>
      </c>
      <c r="B200" s="34" t="s">
        <v>441</v>
      </c>
      <c r="C200" s="54" t="s">
        <v>539</v>
      </c>
      <c r="D200" s="36" t="s">
        <v>540</v>
      </c>
      <c r="E200" s="34">
        <v>3920.55</v>
      </c>
      <c r="F200" s="34">
        <v>3920.55</v>
      </c>
      <c r="G200" s="35">
        <v>6241.75</v>
      </c>
      <c r="H200" s="34">
        <v>3920.55</v>
      </c>
      <c r="I200" s="60">
        <v>2200</v>
      </c>
      <c r="J200" s="35"/>
      <c r="K200" s="34">
        <f t="shared" si="238"/>
        <v>47.05</v>
      </c>
      <c r="L200" s="34">
        <f t="shared" si="239"/>
        <v>627.29</v>
      </c>
      <c r="M200" s="35">
        <f t="shared" si="240"/>
        <v>499.34</v>
      </c>
      <c r="N200" s="34">
        <f t="shared" si="241"/>
        <v>27.44</v>
      </c>
      <c r="O200" s="35">
        <f t="shared" si="242"/>
        <v>110</v>
      </c>
      <c r="P200" s="35">
        <f t="shared" si="243"/>
        <v>0</v>
      </c>
      <c r="Q200" s="35">
        <f t="shared" si="244"/>
        <v>1311.12</v>
      </c>
      <c r="R200" s="34">
        <f t="shared" si="245"/>
        <v>0</v>
      </c>
      <c r="S200" s="34">
        <f t="shared" si="246"/>
        <v>313.64</v>
      </c>
      <c r="T200" s="35">
        <f t="shared" si="247"/>
        <v>124.84</v>
      </c>
      <c r="U200" s="34">
        <f t="shared" si="248"/>
        <v>11.76</v>
      </c>
      <c r="V200" s="35">
        <f t="shared" si="249"/>
        <v>110</v>
      </c>
      <c r="W200" s="35">
        <f t="shared" si="250"/>
        <v>0</v>
      </c>
      <c r="X200" s="34">
        <f t="shared" si="251"/>
        <v>560.24</v>
      </c>
      <c r="Y200" s="34">
        <f t="shared" si="252"/>
        <v>1871.36</v>
      </c>
      <c r="Z200" s="60"/>
      <c r="AA200" s="45" t="s">
        <v>45</v>
      </c>
      <c r="AB200" s="46">
        <f t="shared" ref="AB200:AH200" si="260">K200+R200</f>
        <v>47.05</v>
      </c>
      <c r="AC200" s="46">
        <f t="shared" si="260"/>
        <v>940.93</v>
      </c>
      <c r="AD200" s="46">
        <f t="shared" si="260"/>
        <v>624.18</v>
      </c>
      <c r="AE200" s="46">
        <f t="shared" si="260"/>
        <v>39.2</v>
      </c>
      <c r="AF200" s="46">
        <f t="shared" si="260"/>
        <v>220</v>
      </c>
      <c r="AG200" s="46">
        <f t="shared" si="260"/>
        <v>0</v>
      </c>
      <c r="AH200" s="46">
        <f t="shared" si="260"/>
        <v>1871.36</v>
      </c>
      <c r="AI200" s="45" t="s">
        <v>33</v>
      </c>
    </row>
    <row r="201" s="15" customFormat="1" ht="16" customHeight="1" spans="1:35">
      <c r="A201" s="33">
        <f t="shared" si="237"/>
        <v>198</v>
      </c>
      <c r="B201" s="34" t="s">
        <v>181</v>
      </c>
      <c r="C201" s="54" t="s">
        <v>541</v>
      </c>
      <c r="D201" s="190" t="s">
        <v>542</v>
      </c>
      <c r="E201" s="34">
        <v>3920.55</v>
      </c>
      <c r="F201" s="34">
        <v>3920.55</v>
      </c>
      <c r="G201" s="35">
        <v>6241.75</v>
      </c>
      <c r="H201" s="34">
        <v>3920.55</v>
      </c>
      <c r="I201" s="60">
        <v>3180</v>
      </c>
      <c r="J201" s="35"/>
      <c r="K201" s="34">
        <f t="shared" si="238"/>
        <v>47.05</v>
      </c>
      <c r="L201" s="34">
        <f t="shared" si="239"/>
        <v>627.29</v>
      </c>
      <c r="M201" s="35">
        <f t="shared" si="240"/>
        <v>499.34</v>
      </c>
      <c r="N201" s="34">
        <f t="shared" si="241"/>
        <v>27.44</v>
      </c>
      <c r="O201" s="35">
        <f t="shared" si="242"/>
        <v>159</v>
      </c>
      <c r="P201" s="35">
        <f t="shared" si="243"/>
        <v>0</v>
      </c>
      <c r="Q201" s="35">
        <f t="shared" si="244"/>
        <v>1360.12</v>
      </c>
      <c r="R201" s="34">
        <f t="shared" si="245"/>
        <v>0</v>
      </c>
      <c r="S201" s="34">
        <f t="shared" si="246"/>
        <v>313.64</v>
      </c>
      <c r="T201" s="35">
        <f t="shared" si="247"/>
        <v>124.84</v>
      </c>
      <c r="U201" s="34">
        <f t="shared" si="248"/>
        <v>11.76</v>
      </c>
      <c r="V201" s="35">
        <f t="shared" si="249"/>
        <v>159</v>
      </c>
      <c r="W201" s="35">
        <f t="shared" si="250"/>
        <v>0</v>
      </c>
      <c r="X201" s="34">
        <f t="shared" si="251"/>
        <v>609.24</v>
      </c>
      <c r="Y201" s="34">
        <f t="shared" si="252"/>
        <v>1969.36</v>
      </c>
      <c r="Z201" s="60"/>
      <c r="AA201" s="45" t="s">
        <v>61</v>
      </c>
      <c r="AB201" s="46">
        <f t="shared" ref="AB201:AH201" si="261">K201+R201</f>
        <v>47.05</v>
      </c>
      <c r="AC201" s="46">
        <f t="shared" si="261"/>
        <v>940.93</v>
      </c>
      <c r="AD201" s="46">
        <f t="shared" si="261"/>
        <v>624.18</v>
      </c>
      <c r="AE201" s="46">
        <f t="shared" si="261"/>
        <v>39.2</v>
      </c>
      <c r="AF201" s="46">
        <f t="shared" si="261"/>
        <v>318</v>
      </c>
      <c r="AG201" s="46">
        <f t="shared" si="261"/>
        <v>0</v>
      </c>
      <c r="AH201" s="46">
        <f t="shared" si="261"/>
        <v>1969.36</v>
      </c>
      <c r="AI201" s="45" t="s">
        <v>36</v>
      </c>
    </row>
    <row r="202" s="15" customFormat="1" ht="16" customHeight="1" spans="1:35">
      <c r="A202" s="33">
        <f t="shared" si="237"/>
        <v>199</v>
      </c>
      <c r="B202" s="34" t="s">
        <v>105</v>
      </c>
      <c r="C202" s="54" t="s">
        <v>543</v>
      </c>
      <c r="D202" s="191" t="s">
        <v>544</v>
      </c>
      <c r="E202" s="34">
        <v>3920.55</v>
      </c>
      <c r="F202" s="34">
        <v>3920.55</v>
      </c>
      <c r="G202" s="35">
        <v>6241.75</v>
      </c>
      <c r="H202" s="34">
        <v>3920.55</v>
      </c>
      <c r="I202" s="60">
        <v>2200</v>
      </c>
      <c r="J202" s="35"/>
      <c r="K202" s="34">
        <f t="shared" si="238"/>
        <v>47.05</v>
      </c>
      <c r="L202" s="34">
        <f t="shared" si="239"/>
        <v>627.29</v>
      </c>
      <c r="M202" s="35">
        <f t="shared" si="240"/>
        <v>499.34</v>
      </c>
      <c r="N202" s="34">
        <f t="shared" si="241"/>
        <v>27.44</v>
      </c>
      <c r="O202" s="35">
        <f t="shared" si="242"/>
        <v>110</v>
      </c>
      <c r="P202" s="35">
        <f t="shared" si="243"/>
        <v>0</v>
      </c>
      <c r="Q202" s="35">
        <f t="shared" si="244"/>
        <v>1311.12</v>
      </c>
      <c r="R202" s="34">
        <f t="shared" si="245"/>
        <v>0</v>
      </c>
      <c r="S202" s="34">
        <f t="shared" si="246"/>
        <v>313.64</v>
      </c>
      <c r="T202" s="35">
        <f t="shared" si="247"/>
        <v>124.84</v>
      </c>
      <c r="U202" s="34">
        <f t="shared" si="248"/>
        <v>11.76</v>
      </c>
      <c r="V202" s="35">
        <f t="shared" si="249"/>
        <v>110</v>
      </c>
      <c r="W202" s="35">
        <f t="shared" si="250"/>
        <v>0</v>
      </c>
      <c r="X202" s="34">
        <f t="shared" si="251"/>
        <v>560.24</v>
      </c>
      <c r="Y202" s="34">
        <f t="shared" si="252"/>
        <v>1871.36</v>
      </c>
      <c r="Z202" s="60"/>
      <c r="AA202" s="45" t="s">
        <v>54</v>
      </c>
      <c r="AB202" s="46">
        <f t="shared" ref="AB202:AH202" si="262">K202+R202</f>
        <v>47.05</v>
      </c>
      <c r="AC202" s="46">
        <f t="shared" si="262"/>
        <v>940.93</v>
      </c>
      <c r="AD202" s="46">
        <f t="shared" si="262"/>
        <v>624.18</v>
      </c>
      <c r="AE202" s="46">
        <f t="shared" si="262"/>
        <v>39.2</v>
      </c>
      <c r="AF202" s="46">
        <f t="shared" si="262"/>
        <v>220</v>
      </c>
      <c r="AG202" s="46">
        <f t="shared" si="262"/>
        <v>0</v>
      </c>
      <c r="AH202" s="46">
        <f t="shared" si="262"/>
        <v>1871.36</v>
      </c>
      <c r="AI202" s="45" t="s">
        <v>33</v>
      </c>
    </row>
    <row r="203" s="15" customFormat="1" ht="16" customHeight="1" spans="1:35">
      <c r="A203" s="33">
        <f t="shared" si="237"/>
        <v>200</v>
      </c>
      <c r="B203" s="34" t="s">
        <v>111</v>
      </c>
      <c r="C203" s="54" t="s">
        <v>545</v>
      </c>
      <c r="D203" s="38" t="s">
        <v>546</v>
      </c>
      <c r="E203" s="34">
        <v>3920.55</v>
      </c>
      <c r="F203" s="34">
        <v>3920.55</v>
      </c>
      <c r="G203" s="35">
        <v>6241.75</v>
      </c>
      <c r="H203" s="34">
        <v>3920.55</v>
      </c>
      <c r="I203" s="60">
        <v>2200</v>
      </c>
      <c r="J203" s="35"/>
      <c r="K203" s="34">
        <f t="shared" si="238"/>
        <v>47.05</v>
      </c>
      <c r="L203" s="34">
        <f t="shared" si="239"/>
        <v>627.29</v>
      </c>
      <c r="M203" s="35">
        <f t="shared" si="240"/>
        <v>499.34</v>
      </c>
      <c r="N203" s="34">
        <f t="shared" si="241"/>
        <v>27.44</v>
      </c>
      <c r="O203" s="35">
        <f t="shared" si="242"/>
        <v>110</v>
      </c>
      <c r="P203" s="35">
        <f t="shared" si="243"/>
        <v>0</v>
      </c>
      <c r="Q203" s="35">
        <f t="shared" si="244"/>
        <v>1311.12</v>
      </c>
      <c r="R203" s="34">
        <f t="shared" si="245"/>
        <v>0</v>
      </c>
      <c r="S203" s="34">
        <f t="shared" si="246"/>
        <v>313.64</v>
      </c>
      <c r="T203" s="35">
        <f t="shared" si="247"/>
        <v>124.84</v>
      </c>
      <c r="U203" s="34">
        <f t="shared" si="248"/>
        <v>11.76</v>
      </c>
      <c r="V203" s="35">
        <f t="shared" si="249"/>
        <v>110</v>
      </c>
      <c r="W203" s="35">
        <f t="shared" si="250"/>
        <v>0</v>
      </c>
      <c r="X203" s="34">
        <f t="shared" si="251"/>
        <v>560.24</v>
      </c>
      <c r="Y203" s="34">
        <f t="shared" si="252"/>
        <v>1871.36</v>
      </c>
      <c r="Z203" s="60"/>
      <c r="AA203" s="45" t="s">
        <v>75</v>
      </c>
      <c r="AB203" s="46">
        <f t="shared" ref="AB203:AH203" si="263">K203+R203</f>
        <v>47.05</v>
      </c>
      <c r="AC203" s="46">
        <f t="shared" si="263"/>
        <v>940.93</v>
      </c>
      <c r="AD203" s="46">
        <f t="shared" si="263"/>
        <v>624.18</v>
      </c>
      <c r="AE203" s="46">
        <f t="shared" si="263"/>
        <v>39.2</v>
      </c>
      <c r="AF203" s="46">
        <f t="shared" si="263"/>
        <v>220</v>
      </c>
      <c r="AG203" s="46">
        <f t="shared" si="263"/>
        <v>0</v>
      </c>
      <c r="AH203" s="46">
        <f t="shared" si="263"/>
        <v>1871.36</v>
      </c>
      <c r="AI203" s="45" t="s">
        <v>33</v>
      </c>
    </row>
    <row r="204" s="15" customFormat="1" ht="16" customHeight="1" spans="1:35">
      <c r="A204" s="33">
        <f t="shared" si="237"/>
        <v>201</v>
      </c>
      <c r="B204" s="34" t="s">
        <v>111</v>
      </c>
      <c r="C204" s="54" t="s">
        <v>547</v>
      </c>
      <c r="D204" s="38" t="s">
        <v>548</v>
      </c>
      <c r="E204" s="34">
        <v>3920.55</v>
      </c>
      <c r="F204" s="34">
        <v>3920.55</v>
      </c>
      <c r="G204" s="35">
        <v>6241.75</v>
      </c>
      <c r="H204" s="34">
        <v>3920.55</v>
      </c>
      <c r="I204" s="60">
        <v>2200</v>
      </c>
      <c r="J204" s="35"/>
      <c r="K204" s="34">
        <f t="shared" si="238"/>
        <v>47.05</v>
      </c>
      <c r="L204" s="34">
        <f t="shared" si="239"/>
        <v>627.29</v>
      </c>
      <c r="M204" s="35">
        <f t="shared" si="240"/>
        <v>499.34</v>
      </c>
      <c r="N204" s="34">
        <f t="shared" si="241"/>
        <v>27.44</v>
      </c>
      <c r="O204" s="35">
        <f t="shared" si="242"/>
        <v>110</v>
      </c>
      <c r="P204" s="35">
        <f t="shared" si="243"/>
        <v>0</v>
      </c>
      <c r="Q204" s="35">
        <f t="shared" si="244"/>
        <v>1311.12</v>
      </c>
      <c r="R204" s="34">
        <f t="shared" si="245"/>
        <v>0</v>
      </c>
      <c r="S204" s="34">
        <f t="shared" si="246"/>
        <v>313.64</v>
      </c>
      <c r="T204" s="35">
        <f t="shared" si="247"/>
        <v>124.84</v>
      </c>
      <c r="U204" s="34">
        <f t="shared" si="248"/>
        <v>11.76</v>
      </c>
      <c r="V204" s="35">
        <f t="shared" si="249"/>
        <v>110</v>
      </c>
      <c r="W204" s="35">
        <f t="shared" si="250"/>
        <v>0</v>
      </c>
      <c r="X204" s="34">
        <f t="shared" si="251"/>
        <v>560.24</v>
      </c>
      <c r="Y204" s="34">
        <f t="shared" si="252"/>
        <v>1871.36</v>
      </c>
      <c r="Z204" s="60"/>
      <c r="AA204" s="45" t="s">
        <v>66</v>
      </c>
      <c r="AB204" s="46">
        <f t="shared" ref="AB204:AH204" si="264">K204+R204</f>
        <v>47.05</v>
      </c>
      <c r="AC204" s="46">
        <f t="shared" si="264"/>
        <v>940.93</v>
      </c>
      <c r="AD204" s="46">
        <f t="shared" si="264"/>
        <v>624.18</v>
      </c>
      <c r="AE204" s="46">
        <f t="shared" si="264"/>
        <v>39.2</v>
      </c>
      <c r="AF204" s="46">
        <f t="shared" si="264"/>
        <v>220</v>
      </c>
      <c r="AG204" s="46">
        <f t="shared" si="264"/>
        <v>0</v>
      </c>
      <c r="AH204" s="46">
        <f t="shared" si="264"/>
        <v>1871.36</v>
      </c>
      <c r="AI204" s="45" t="s">
        <v>33</v>
      </c>
    </row>
    <row r="205" s="15" customFormat="1" ht="16" customHeight="1" spans="1:35">
      <c r="A205" s="33">
        <f t="shared" si="237"/>
        <v>202</v>
      </c>
      <c r="B205" s="34" t="s">
        <v>549</v>
      </c>
      <c r="C205" s="54" t="s">
        <v>550</v>
      </c>
      <c r="D205" s="38" t="s">
        <v>551</v>
      </c>
      <c r="E205" s="34">
        <v>3920.55</v>
      </c>
      <c r="F205" s="34">
        <v>3920.55</v>
      </c>
      <c r="G205" s="35">
        <v>6241.75</v>
      </c>
      <c r="H205" s="34">
        <v>3920.55</v>
      </c>
      <c r="I205" s="60">
        <v>3180</v>
      </c>
      <c r="J205" s="35"/>
      <c r="K205" s="34">
        <f t="shared" si="238"/>
        <v>47.05</v>
      </c>
      <c r="L205" s="34">
        <f t="shared" si="239"/>
        <v>627.29</v>
      </c>
      <c r="M205" s="35">
        <f t="shared" si="240"/>
        <v>499.34</v>
      </c>
      <c r="N205" s="34">
        <f t="shared" si="241"/>
        <v>27.44</v>
      </c>
      <c r="O205" s="35">
        <f t="shared" si="242"/>
        <v>159</v>
      </c>
      <c r="P205" s="35">
        <f t="shared" si="243"/>
        <v>0</v>
      </c>
      <c r="Q205" s="35">
        <f t="shared" si="244"/>
        <v>1360.12</v>
      </c>
      <c r="R205" s="34">
        <f t="shared" si="245"/>
        <v>0</v>
      </c>
      <c r="S205" s="34">
        <f t="shared" si="246"/>
        <v>313.64</v>
      </c>
      <c r="T205" s="35">
        <f t="shared" si="247"/>
        <v>124.84</v>
      </c>
      <c r="U205" s="34">
        <f t="shared" si="248"/>
        <v>11.76</v>
      </c>
      <c r="V205" s="35">
        <f t="shared" si="249"/>
        <v>159</v>
      </c>
      <c r="W205" s="35">
        <f t="shared" si="250"/>
        <v>0</v>
      </c>
      <c r="X205" s="34">
        <f t="shared" si="251"/>
        <v>609.24</v>
      </c>
      <c r="Y205" s="34">
        <f t="shared" si="252"/>
        <v>1969.36</v>
      </c>
      <c r="Z205" s="60"/>
      <c r="AA205" s="45" t="s">
        <v>74</v>
      </c>
      <c r="AB205" s="46">
        <f t="shared" ref="AB205:AH205" si="265">K205+R205</f>
        <v>47.05</v>
      </c>
      <c r="AC205" s="46">
        <f t="shared" si="265"/>
        <v>940.93</v>
      </c>
      <c r="AD205" s="46">
        <f t="shared" si="265"/>
        <v>624.18</v>
      </c>
      <c r="AE205" s="46">
        <f t="shared" si="265"/>
        <v>39.2</v>
      </c>
      <c r="AF205" s="46">
        <f t="shared" si="265"/>
        <v>318</v>
      </c>
      <c r="AG205" s="46">
        <f t="shared" si="265"/>
        <v>0</v>
      </c>
      <c r="AH205" s="46">
        <f t="shared" si="265"/>
        <v>1969.36</v>
      </c>
      <c r="AI205" s="45" t="s">
        <v>35</v>
      </c>
    </row>
    <row r="206" s="15" customFormat="1" ht="16" customHeight="1" spans="1:35">
      <c r="A206" s="33">
        <f t="shared" si="237"/>
        <v>203</v>
      </c>
      <c r="B206" s="34" t="s">
        <v>233</v>
      </c>
      <c r="C206" s="37" t="s">
        <v>552</v>
      </c>
      <c r="D206" s="38" t="s">
        <v>553</v>
      </c>
      <c r="E206" s="62">
        <v>3920.55</v>
      </c>
      <c r="F206" s="34">
        <v>3920.55</v>
      </c>
      <c r="G206" s="35">
        <v>6241.75</v>
      </c>
      <c r="H206" s="34">
        <v>3920.55</v>
      </c>
      <c r="I206" s="60">
        <v>2200</v>
      </c>
      <c r="J206" s="35"/>
      <c r="K206" s="34">
        <f t="shared" si="238"/>
        <v>47.05</v>
      </c>
      <c r="L206" s="34">
        <f t="shared" si="239"/>
        <v>627.29</v>
      </c>
      <c r="M206" s="35">
        <f t="shared" si="240"/>
        <v>499.34</v>
      </c>
      <c r="N206" s="34">
        <f t="shared" si="241"/>
        <v>27.44</v>
      </c>
      <c r="O206" s="35">
        <f t="shared" si="242"/>
        <v>110</v>
      </c>
      <c r="P206" s="35">
        <f t="shared" si="243"/>
        <v>0</v>
      </c>
      <c r="Q206" s="35">
        <f t="shared" si="244"/>
        <v>1311.12</v>
      </c>
      <c r="R206" s="34">
        <f t="shared" si="245"/>
        <v>0</v>
      </c>
      <c r="S206" s="34">
        <f t="shared" si="246"/>
        <v>313.64</v>
      </c>
      <c r="T206" s="35">
        <f t="shared" si="247"/>
        <v>124.84</v>
      </c>
      <c r="U206" s="34">
        <f t="shared" si="248"/>
        <v>11.76</v>
      </c>
      <c r="V206" s="35">
        <f t="shared" si="249"/>
        <v>110</v>
      </c>
      <c r="W206" s="35">
        <f t="shared" si="250"/>
        <v>0</v>
      </c>
      <c r="X206" s="34">
        <f t="shared" si="251"/>
        <v>560.24</v>
      </c>
      <c r="Y206" s="34">
        <f t="shared" si="252"/>
        <v>1871.36</v>
      </c>
      <c r="Z206" s="60"/>
      <c r="AA206" s="45" t="s">
        <v>55</v>
      </c>
      <c r="AB206" s="46">
        <f t="shared" ref="AB206:AH206" si="266">K206+R206</f>
        <v>47.05</v>
      </c>
      <c r="AC206" s="46">
        <f t="shared" si="266"/>
        <v>940.93</v>
      </c>
      <c r="AD206" s="46">
        <f t="shared" si="266"/>
        <v>624.18</v>
      </c>
      <c r="AE206" s="46">
        <f t="shared" si="266"/>
        <v>39.2</v>
      </c>
      <c r="AF206" s="46">
        <f t="shared" si="266"/>
        <v>220</v>
      </c>
      <c r="AG206" s="46">
        <f t="shared" si="266"/>
        <v>0</v>
      </c>
      <c r="AH206" s="46">
        <f t="shared" si="266"/>
        <v>1871.36</v>
      </c>
      <c r="AI206" s="45" t="s">
        <v>33</v>
      </c>
    </row>
    <row r="207" s="15" customFormat="1" ht="16" customHeight="1" spans="1:35">
      <c r="A207" s="33">
        <f t="shared" si="237"/>
        <v>204</v>
      </c>
      <c r="B207" s="34" t="s">
        <v>184</v>
      </c>
      <c r="C207" s="37" t="s">
        <v>554</v>
      </c>
      <c r="D207" s="38" t="s">
        <v>555</v>
      </c>
      <c r="E207" s="62">
        <v>3920.55</v>
      </c>
      <c r="F207" s="34">
        <v>3920.55</v>
      </c>
      <c r="G207" s="35">
        <v>6241.75</v>
      </c>
      <c r="H207" s="34">
        <v>3920.55</v>
      </c>
      <c r="I207" s="60">
        <v>3180</v>
      </c>
      <c r="J207" s="35"/>
      <c r="K207" s="34">
        <f t="shared" si="238"/>
        <v>47.05</v>
      </c>
      <c r="L207" s="34">
        <f t="shared" si="239"/>
        <v>627.29</v>
      </c>
      <c r="M207" s="35">
        <f t="shared" si="240"/>
        <v>499.34</v>
      </c>
      <c r="N207" s="34">
        <f t="shared" si="241"/>
        <v>27.44</v>
      </c>
      <c r="O207" s="35">
        <f t="shared" si="242"/>
        <v>159</v>
      </c>
      <c r="P207" s="35">
        <f t="shared" si="243"/>
        <v>0</v>
      </c>
      <c r="Q207" s="35">
        <f t="shared" si="244"/>
        <v>1360.12</v>
      </c>
      <c r="R207" s="34">
        <f t="shared" si="245"/>
        <v>0</v>
      </c>
      <c r="S207" s="34">
        <f t="shared" si="246"/>
        <v>313.64</v>
      </c>
      <c r="T207" s="35">
        <f t="shared" si="247"/>
        <v>124.84</v>
      </c>
      <c r="U207" s="34">
        <f t="shared" si="248"/>
        <v>11.76</v>
      </c>
      <c r="V207" s="35">
        <f t="shared" si="249"/>
        <v>159</v>
      </c>
      <c r="W207" s="35">
        <f t="shared" si="250"/>
        <v>0</v>
      </c>
      <c r="X207" s="34">
        <f t="shared" si="251"/>
        <v>609.24</v>
      </c>
      <c r="Y207" s="34">
        <f t="shared" si="252"/>
        <v>1969.36</v>
      </c>
      <c r="Z207" s="60"/>
      <c r="AA207" s="45" t="s">
        <v>47</v>
      </c>
      <c r="AB207" s="46">
        <f t="shared" ref="AB207:AH207" si="267">K207+R207</f>
        <v>47.05</v>
      </c>
      <c r="AC207" s="46">
        <f t="shared" si="267"/>
        <v>940.93</v>
      </c>
      <c r="AD207" s="46">
        <f t="shared" si="267"/>
        <v>624.18</v>
      </c>
      <c r="AE207" s="46">
        <f t="shared" si="267"/>
        <v>39.2</v>
      </c>
      <c r="AF207" s="46">
        <f t="shared" si="267"/>
        <v>318</v>
      </c>
      <c r="AG207" s="46">
        <f t="shared" si="267"/>
        <v>0</v>
      </c>
      <c r="AH207" s="46">
        <f t="shared" si="267"/>
        <v>1969.36</v>
      </c>
      <c r="AI207" s="45" t="s">
        <v>36</v>
      </c>
    </row>
    <row r="208" s="15" customFormat="1" ht="16" customHeight="1" spans="1:35">
      <c r="A208" s="33">
        <f t="shared" si="237"/>
        <v>205</v>
      </c>
      <c r="B208" s="34" t="s">
        <v>124</v>
      </c>
      <c r="C208" s="37" t="s">
        <v>556</v>
      </c>
      <c r="D208" s="38" t="s">
        <v>557</v>
      </c>
      <c r="E208" s="62">
        <v>3920.55</v>
      </c>
      <c r="F208" s="34">
        <v>3920.55</v>
      </c>
      <c r="G208" s="35">
        <v>6241.75</v>
      </c>
      <c r="H208" s="34">
        <v>3920.55</v>
      </c>
      <c r="I208" s="60">
        <v>3180</v>
      </c>
      <c r="J208" s="35"/>
      <c r="K208" s="34">
        <f t="shared" si="238"/>
        <v>47.05</v>
      </c>
      <c r="L208" s="34">
        <f t="shared" si="239"/>
        <v>627.29</v>
      </c>
      <c r="M208" s="35">
        <f t="shared" si="240"/>
        <v>499.34</v>
      </c>
      <c r="N208" s="34">
        <f t="shared" si="241"/>
        <v>27.44</v>
      </c>
      <c r="O208" s="35">
        <f t="shared" si="242"/>
        <v>159</v>
      </c>
      <c r="P208" s="35">
        <f t="shared" si="243"/>
        <v>0</v>
      </c>
      <c r="Q208" s="35">
        <f t="shared" si="244"/>
        <v>1360.12</v>
      </c>
      <c r="R208" s="34">
        <f t="shared" si="245"/>
        <v>0</v>
      </c>
      <c r="S208" s="34">
        <f t="shared" si="246"/>
        <v>313.64</v>
      </c>
      <c r="T208" s="35">
        <f t="shared" si="247"/>
        <v>124.84</v>
      </c>
      <c r="U208" s="34">
        <f t="shared" si="248"/>
        <v>11.76</v>
      </c>
      <c r="V208" s="35">
        <f t="shared" si="249"/>
        <v>159</v>
      </c>
      <c r="W208" s="35">
        <f t="shared" si="250"/>
        <v>0</v>
      </c>
      <c r="X208" s="34">
        <f t="shared" si="251"/>
        <v>609.24</v>
      </c>
      <c r="Y208" s="34">
        <f t="shared" si="252"/>
        <v>1969.36</v>
      </c>
      <c r="Z208" s="60"/>
      <c r="AA208" s="45" t="s">
        <v>53</v>
      </c>
      <c r="AB208" s="46">
        <f t="shared" ref="AB208:AH208" si="268">K208+R208</f>
        <v>47.05</v>
      </c>
      <c r="AC208" s="46">
        <f t="shared" si="268"/>
        <v>940.93</v>
      </c>
      <c r="AD208" s="46">
        <f t="shared" si="268"/>
        <v>624.18</v>
      </c>
      <c r="AE208" s="46">
        <f t="shared" si="268"/>
        <v>39.2</v>
      </c>
      <c r="AF208" s="46">
        <f t="shared" si="268"/>
        <v>318</v>
      </c>
      <c r="AG208" s="46">
        <f t="shared" si="268"/>
        <v>0</v>
      </c>
      <c r="AH208" s="46">
        <f t="shared" si="268"/>
        <v>1969.36</v>
      </c>
      <c r="AI208" s="45" t="s">
        <v>35</v>
      </c>
    </row>
    <row r="209" s="15" customFormat="1" ht="16" customHeight="1" spans="1:35">
      <c r="A209" s="33">
        <f t="shared" si="237"/>
        <v>206</v>
      </c>
      <c r="B209" s="34" t="s">
        <v>240</v>
      </c>
      <c r="C209" s="63" t="s">
        <v>558</v>
      </c>
      <c r="D209" s="191" t="s">
        <v>559</v>
      </c>
      <c r="E209" s="62">
        <v>4700</v>
      </c>
      <c r="F209" s="34">
        <v>4700</v>
      </c>
      <c r="G209" s="35">
        <v>6241.75</v>
      </c>
      <c r="H209" s="34">
        <v>4700</v>
      </c>
      <c r="I209" s="60">
        <v>4180</v>
      </c>
      <c r="J209" s="35"/>
      <c r="K209" s="34">
        <f t="shared" si="238"/>
        <v>56.4</v>
      </c>
      <c r="L209" s="34">
        <f t="shared" si="239"/>
        <v>752</v>
      </c>
      <c r="M209" s="35">
        <f t="shared" si="240"/>
        <v>499.34</v>
      </c>
      <c r="N209" s="34">
        <f t="shared" si="241"/>
        <v>32.9</v>
      </c>
      <c r="O209" s="35">
        <f t="shared" si="242"/>
        <v>209</v>
      </c>
      <c r="P209" s="35">
        <f t="shared" si="243"/>
        <v>0</v>
      </c>
      <c r="Q209" s="35">
        <f t="shared" si="244"/>
        <v>1549.64</v>
      </c>
      <c r="R209" s="34">
        <f t="shared" si="245"/>
        <v>0</v>
      </c>
      <c r="S209" s="34">
        <f t="shared" si="246"/>
        <v>376</v>
      </c>
      <c r="T209" s="35">
        <f t="shared" si="247"/>
        <v>124.84</v>
      </c>
      <c r="U209" s="34">
        <f t="shared" si="248"/>
        <v>14.1</v>
      </c>
      <c r="V209" s="35">
        <f t="shared" si="249"/>
        <v>209</v>
      </c>
      <c r="W209" s="35">
        <f t="shared" si="250"/>
        <v>0</v>
      </c>
      <c r="X209" s="34">
        <f t="shared" si="251"/>
        <v>723.94</v>
      </c>
      <c r="Y209" s="34">
        <f t="shared" si="252"/>
        <v>2273.58</v>
      </c>
      <c r="Z209" s="60"/>
      <c r="AA209" s="45" t="s">
        <v>53</v>
      </c>
      <c r="AB209" s="46">
        <f t="shared" ref="AB209:AH209" si="269">K209+R209</f>
        <v>56.4</v>
      </c>
      <c r="AC209" s="46">
        <f t="shared" si="269"/>
        <v>1128</v>
      </c>
      <c r="AD209" s="46">
        <f t="shared" si="269"/>
        <v>624.18</v>
      </c>
      <c r="AE209" s="46">
        <f t="shared" si="269"/>
        <v>47</v>
      </c>
      <c r="AF209" s="46">
        <f t="shared" si="269"/>
        <v>418</v>
      </c>
      <c r="AG209" s="46">
        <f t="shared" si="269"/>
        <v>0</v>
      </c>
      <c r="AH209" s="46">
        <f t="shared" si="269"/>
        <v>2273.58</v>
      </c>
      <c r="AI209" s="45" t="s">
        <v>35</v>
      </c>
    </row>
    <row r="210" s="15" customFormat="1" ht="16" customHeight="1" spans="1:35">
      <c r="A210" s="33">
        <f t="shared" si="237"/>
        <v>207</v>
      </c>
      <c r="B210" s="34" t="s">
        <v>148</v>
      </c>
      <c r="C210" s="37" t="s">
        <v>560</v>
      </c>
      <c r="D210" s="191" t="s">
        <v>561</v>
      </c>
      <c r="E210" s="62">
        <v>3920.55</v>
      </c>
      <c r="F210" s="34">
        <v>3920.55</v>
      </c>
      <c r="G210" s="35">
        <v>6241.75</v>
      </c>
      <c r="H210" s="34">
        <v>3920.55</v>
      </c>
      <c r="I210" s="60">
        <v>3180</v>
      </c>
      <c r="J210" s="35"/>
      <c r="K210" s="34">
        <f t="shared" si="238"/>
        <v>47.05</v>
      </c>
      <c r="L210" s="34">
        <f t="shared" si="239"/>
        <v>627.29</v>
      </c>
      <c r="M210" s="35">
        <f t="shared" si="240"/>
        <v>499.34</v>
      </c>
      <c r="N210" s="34">
        <f t="shared" si="241"/>
        <v>27.44</v>
      </c>
      <c r="O210" s="35">
        <f t="shared" si="242"/>
        <v>159</v>
      </c>
      <c r="P210" s="35">
        <f t="shared" si="243"/>
        <v>0</v>
      </c>
      <c r="Q210" s="35">
        <f t="shared" si="244"/>
        <v>1360.12</v>
      </c>
      <c r="R210" s="34">
        <f t="shared" si="245"/>
        <v>0</v>
      </c>
      <c r="S210" s="34">
        <f t="shared" si="246"/>
        <v>313.64</v>
      </c>
      <c r="T210" s="35">
        <f t="shared" si="247"/>
        <v>124.84</v>
      </c>
      <c r="U210" s="34">
        <f t="shared" si="248"/>
        <v>11.76</v>
      </c>
      <c r="V210" s="35">
        <f t="shared" si="249"/>
        <v>159</v>
      </c>
      <c r="W210" s="35">
        <f t="shared" si="250"/>
        <v>0</v>
      </c>
      <c r="X210" s="34">
        <f t="shared" si="251"/>
        <v>609.24</v>
      </c>
      <c r="Y210" s="34">
        <f t="shared" si="252"/>
        <v>1969.36</v>
      </c>
      <c r="Z210" s="60"/>
      <c r="AA210" s="45" t="s">
        <v>52</v>
      </c>
      <c r="AB210" s="46">
        <f t="shared" ref="AB210:AH210" si="270">K210+R210</f>
        <v>47.05</v>
      </c>
      <c r="AC210" s="46">
        <f t="shared" si="270"/>
        <v>940.93</v>
      </c>
      <c r="AD210" s="46">
        <f t="shared" si="270"/>
        <v>624.18</v>
      </c>
      <c r="AE210" s="46">
        <f t="shared" si="270"/>
        <v>39.2</v>
      </c>
      <c r="AF210" s="46">
        <f t="shared" si="270"/>
        <v>318</v>
      </c>
      <c r="AG210" s="46">
        <f t="shared" si="270"/>
        <v>0</v>
      </c>
      <c r="AH210" s="46">
        <f t="shared" si="270"/>
        <v>1969.36</v>
      </c>
      <c r="AI210" s="45" t="s">
        <v>36</v>
      </c>
    </row>
    <row r="211" s="15" customFormat="1" ht="16" customHeight="1" spans="1:35">
      <c r="A211" s="33">
        <f t="shared" si="237"/>
        <v>208</v>
      </c>
      <c r="B211" s="34" t="s">
        <v>265</v>
      </c>
      <c r="C211" s="37" t="s">
        <v>562</v>
      </c>
      <c r="D211" s="191" t="s">
        <v>563</v>
      </c>
      <c r="E211" s="62">
        <v>3920.55</v>
      </c>
      <c r="F211" s="34">
        <v>3920.55</v>
      </c>
      <c r="G211" s="35">
        <v>6241.75</v>
      </c>
      <c r="H211" s="34">
        <v>3920.55</v>
      </c>
      <c r="I211" s="60">
        <v>2200</v>
      </c>
      <c r="J211" s="35"/>
      <c r="K211" s="34">
        <f t="shared" si="238"/>
        <v>47.05</v>
      </c>
      <c r="L211" s="34">
        <f t="shared" si="239"/>
        <v>627.29</v>
      </c>
      <c r="M211" s="35">
        <f t="shared" si="240"/>
        <v>499.34</v>
      </c>
      <c r="N211" s="34">
        <f t="shared" si="241"/>
        <v>27.44</v>
      </c>
      <c r="O211" s="35">
        <f t="shared" si="242"/>
        <v>110</v>
      </c>
      <c r="P211" s="35">
        <f t="shared" si="243"/>
        <v>0</v>
      </c>
      <c r="Q211" s="35">
        <f t="shared" si="244"/>
        <v>1311.12</v>
      </c>
      <c r="R211" s="34">
        <f t="shared" si="245"/>
        <v>0</v>
      </c>
      <c r="S211" s="34">
        <f t="shared" si="246"/>
        <v>313.64</v>
      </c>
      <c r="T211" s="35">
        <f t="shared" si="247"/>
        <v>124.84</v>
      </c>
      <c r="U211" s="34">
        <f t="shared" si="248"/>
        <v>11.76</v>
      </c>
      <c r="V211" s="35">
        <f t="shared" si="249"/>
        <v>110</v>
      </c>
      <c r="W211" s="35">
        <f t="shared" si="250"/>
        <v>0</v>
      </c>
      <c r="X211" s="34">
        <f t="shared" si="251"/>
        <v>560.24</v>
      </c>
      <c r="Y211" s="34">
        <f t="shared" si="252"/>
        <v>1871.36</v>
      </c>
      <c r="Z211" s="60"/>
      <c r="AA211" s="45" t="s">
        <v>58</v>
      </c>
      <c r="AB211" s="46">
        <f t="shared" ref="AB211:AH211" si="271">K211+R211</f>
        <v>47.05</v>
      </c>
      <c r="AC211" s="46">
        <f t="shared" si="271"/>
        <v>940.93</v>
      </c>
      <c r="AD211" s="46">
        <f t="shared" si="271"/>
        <v>624.18</v>
      </c>
      <c r="AE211" s="46">
        <f t="shared" si="271"/>
        <v>39.2</v>
      </c>
      <c r="AF211" s="46">
        <f t="shared" si="271"/>
        <v>220</v>
      </c>
      <c r="AG211" s="46">
        <f t="shared" si="271"/>
        <v>0</v>
      </c>
      <c r="AH211" s="46">
        <f t="shared" si="271"/>
        <v>1871.36</v>
      </c>
      <c r="AI211" s="45" t="s">
        <v>36</v>
      </c>
    </row>
    <row r="212" s="15" customFormat="1" ht="16" customHeight="1" spans="1:35">
      <c r="A212" s="33">
        <f t="shared" si="237"/>
        <v>209</v>
      </c>
      <c r="B212" s="34" t="s">
        <v>564</v>
      </c>
      <c r="C212" s="64" t="s">
        <v>565</v>
      </c>
      <c r="D212" s="195" t="s">
        <v>566</v>
      </c>
      <c r="E212" s="62">
        <v>3920.55</v>
      </c>
      <c r="F212" s="34">
        <v>3920.55</v>
      </c>
      <c r="G212" s="35">
        <v>6241.75</v>
      </c>
      <c r="H212" s="34">
        <v>3920.55</v>
      </c>
      <c r="I212" s="60">
        <v>0</v>
      </c>
      <c r="J212" s="35"/>
      <c r="K212" s="34">
        <f t="shared" si="238"/>
        <v>47.05</v>
      </c>
      <c r="L212" s="34">
        <f t="shared" si="239"/>
        <v>627.29</v>
      </c>
      <c r="M212" s="35">
        <f t="shared" si="240"/>
        <v>499.34</v>
      </c>
      <c r="N212" s="34">
        <f t="shared" si="241"/>
        <v>27.44</v>
      </c>
      <c r="O212" s="35">
        <f t="shared" si="242"/>
        <v>0</v>
      </c>
      <c r="P212" s="35">
        <f t="shared" si="243"/>
        <v>0</v>
      </c>
      <c r="Q212" s="35">
        <f t="shared" si="244"/>
        <v>1201.12</v>
      </c>
      <c r="R212" s="34">
        <f t="shared" si="245"/>
        <v>0</v>
      </c>
      <c r="S212" s="34">
        <f t="shared" si="246"/>
        <v>313.64</v>
      </c>
      <c r="T212" s="35">
        <f t="shared" si="247"/>
        <v>124.84</v>
      </c>
      <c r="U212" s="34">
        <f t="shared" si="248"/>
        <v>11.76</v>
      </c>
      <c r="V212" s="35">
        <f t="shared" si="249"/>
        <v>0</v>
      </c>
      <c r="W212" s="35">
        <f t="shared" si="250"/>
        <v>0</v>
      </c>
      <c r="X212" s="34">
        <f t="shared" si="251"/>
        <v>450.24</v>
      </c>
      <c r="Y212" s="34">
        <f t="shared" si="252"/>
        <v>1651.36</v>
      </c>
      <c r="Z212" s="60"/>
      <c r="AA212" s="45" t="s">
        <v>77</v>
      </c>
      <c r="AB212" s="46">
        <f t="shared" ref="AB212:AH212" si="272">K212+R212</f>
        <v>47.05</v>
      </c>
      <c r="AC212" s="46">
        <f t="shared" si="272"/>
        <v>940.93</v>
      </c>
      <c r="AD212" s="46">
        <f t="shared" si="272"/>
        <v>624.18</v>
      </c>
      <c r="AE212" s="46">
        <f t="shared" si="272"/>
        <v>39.2</v>
      </c>
      <c r="AF212" s="46">
        <f t="shared" si="272"/>
        <v>0</v>
      </c>
      <c r="AG212" s="46">
        <f t="shared" si="272"/>
        <v>0</v>
      </c>
      <c r="AH212" s="46">
        <f t="shared" si="272"/>
        <v>1651.36</v>
      </c>
      <c r="AI212" s="45" t="s">
        <v>31</v>
      </c>
    </row>
    <row r="213" s="15" customFormat="1" ht="16" customHeight="1" spans="1:35">
      <c r="A213" s="33">
        <f t="shared" si="237"/>
        <v>210</v>
      </c>
      <c r="B213" s="34" t="s">
        <v>564</v>
      </c>
      <c r="C213" s="64" t="s">
        <v>567</v>
      </c>
      <c r="D213" s="195" t="s">
        <v>568</v>
      </c>
      <c r="E213" s="62">
        <v>3920.55</v>
      </c>
      <c r="F213" s="34">
        <v>3920.55</v>
      </c>
      <c r="G213" s="35">
        <v>6241.75</v>
      </c>
      <c r="H213" s="34">
        <v>3920.55</v>
      </c>
      <c r="I213" s="60">
        <v>0</v>
      </c>
      <c r="J213" s="35"/>
      <c r="K213" s="34">
        <f t="shared" si="238"/>
        <v>47.05</v>
      </c>
      <c r="L213" s="34">
        <f t="shared" si="239"/>
        <v>627.29</v>
      </c>
      <c r="M213" s="35">
        <f t="shared" si="240"/>
        <v>499.34</v>
      </c>
      <c r="N213" s="34">
        <f t="shared" si="241"/>
        <v>27.44</v>
      </c>
      <c r="O213" s="35">
        <f t="shared" si="242"/>
        <v>0</v>
      </c>
      <c r="P213" s="35">
        <f t="shared" si="243"/>
        <v>0</v>
      </c>
      <c r="Q213" s="35">
        <f t="shared" si="244"/>
        <v>1201.12</v>
      </c>
      <c r="R213" s="34">
        <f t="shared" si="245"/>
        <v>0</v>
      </c>
      <c r="S213" s="34">
        <f t="shared" si="246"/>
        <v>313.64</v>
      </c>
      <c r="T213" s="35">
        <f t="shared" si="247"/>
        <v>124.84</v>
      </c>
      <c r="U213" s="34">
        <f t="shared" si="248"/>
        <v>11.76</v>
      </c>
      <c r="V213" s="35">
        <f t="shared" si="249"/>
        <v>0</v>
      </c>
      <c r="W213" s="35">
        <f t="shared" si="250"/>
        <v>0</v>
      </c>
      <c r="X213" s="34">
        <f t="shared" si="251"/>
        <v>450.24</v>
      </c>
      <c r="Y213" s="34">
        <f t="shared" si="252"/>
        <v>1651.36</v>
      </c>
      <c r="Z213" s="60"/>
      <c r="AA213" s="45" t="s">
        <v>77</v>
      </c>
      <c r="AB213" s="46">
        <f t="shared" ref="AB213:AH213" si="273">K213+R213</f>
        <v>47.05</v>
      </c>
      <c r="AC213" s="46">
        <f t="shared" si="273"/>
        <v>940.93</v>
      </c>
      <c r="AD213" s="46">
        <f t="shared" si="273"/>
        <v>624.18</v>
      </c>
      <c r="AE213" s="46">
        <f t="shared" si="273"/>
        <v>39.2</v>
      </c>
      <c r="AF213" s="46">
        <f t="shared" si="273"/>
        <v>0</v>
      </c>
      <c r="AG213" s="46">
        <f t="shared" si="273"/>
        <v>0</v>
      </c>
      <c r="AH213" s="46">
        <f t="shared" si="273"/>
        <v>1651.36</v>
      </c>
      <c r="AI213" s="45" t="s">
        <v>31</v>
      </c>
    </row>
    <row r="214" s="15" customFormat="1" ht="16" customHeight="1" spans="1:35">
      <c r="A214" s="33">
        <f t="shared" si="237"/>
        <v>211</v>
      </c>
      <c r="B214" s="34" t="s">
        <v>124</v>
      </c>
      <c r="C214" s="66" t="s">
        <v>569</v>
      </c>
      <c r="D214" s="38" t="s">
        <v>570</v>
      </c>
      <c r="E214" s="62">
        <v>3920.55</v>
      </c>
      <c r="F214" s="34">
        <v>3920.55</v>
      </c>
      <c r="G214" s="35">
        <v>6241.75</v>
      </c>
      <c r="H214" s="34">
        <v>3920.55</v>
      </c>
      <c r="I214" s="60">
        <v>3180</v>
      </c>
      <c r="J214" s="35"/>
      <c r="K214" s="34">
        <f t="shared" si="238"/>
        <v>47.05</v>
      </c>
      <c r="L214" s="34">
        <f t="shared" si="239"/>
        <v>627.29</v>
      </c>
      <c r="M214" s="35">
        <f t="shared" si="240"/>
        <v>499.34</v>
      </c>
      <c r="N214" s="34">
        <f t="shared" si="241"/>
        <v>27.44</v>
      </c>
      <c r="O214" s="35">
        <f t="shared" si="242"/>
        <v>159</v>
      </c>
      <c r="P214" s="35">
        <f t="shared" si="243"/>
        <v>0</v>
      </c>
      <c r="Q214" s="35">
        <f t="shared" si="244"/>
        <v>1360.12</v>
      </c>
      <c r="R214" s="34">
        <f t="shared" si="245"/>
        <v>0</v>
      </c>
      <c r="S214" s="34">
        <f t="shared" si="246"/>
        <v>313.64</v>
      </c>
      <c r="T214" s="35">
        <f t="shared" si="247"/>
        <v>124.84</v>
      </c>
      <c r="U214" s="34">
        <f t="shared" si="248"/>
        <v>11.76</v>
      </c>
      <c r="V214" s="35">
        <f t="shared" si="249"/>
        <v>159</v>
      </c>
      <c r="W214" s="35">
        <f t="shared" si="250"/>
        <v>0</v>
      </c>
      <c r="X214" s="34">
        <f t="shared" si="251"/>
        <v>609.24</v>
      </c>
      <c r="Y214" s="34">
        <f t="shared" si="252"/>
        <v>1969.36</v>
      </c>
      <c r="Z214" s="60"/>
      <c r="AA214" s="45" t="s">
        <v>53</v>
      </c>
      <c r="AB214" s="46">
        <f t="shared" ref="AB214:AH214" si="274">K214+R214</f>
        <v>47.05</v>
      </c>
      <c r="AC214" s="46">
        <f t="shared" si="274"/>
        <v>940.93</v>
      </c>
      <c r="AD214" s="46">
        <f t="shared" si="274"/>
        <v>624.18</v>
      </c>
      <c r="AE214" s="46">
        <f t="shared" si="274"/>
        <v>39.2</v>
      </c>
      <c r="AF214" s="46">
        <f t="shared" si="274"/>
        <v>318</v>
      </c>
      <c r="AG214" s="46">
        <f t="shared" si="274"/>
        <v>0</v>
      </c>
      <c r="AH214" s="46">
        <f t="shared" si="274"/>
        <v>1969.36</v>
      </c>
      <c r="AI214" s="45" t="s">
        <v>35</v>
      </c>
    </row>
    <row r="215" s="15" customFormat="1" ht="16" customHeight="1" spans="1:35">
      <c r="A215" s="33">
        <f t="shared" si="237"/>
        <v>212</v>
      </c>
      <c r="B215" s="34" t="s">
        <v>233</v>
      </c>
      <c r="C215" s="66" t="s">
        <v>571</v>
      </c>
      <c r="D215" s="38" t="s">
        <v>572</v>
      </c>
      <c r="E215" s="62">
        <v>3920.55</v>
      </c>
      <c r="F215" s="34">
        <v>3920.55</v>
      </c>
      <c r="G215" s="35">
        <v>6241.75</v>
      </c>
      <c r="H215" s="34">
        <v>3920.55</v>
      </c>
      <c r="I215" s="60">
        <v>0</v>
      </c>
      <c r="J215" s="35"/>
      <c r="K215" s="34">
        <f t="shared" si="238"/>
        <v>47.05</v>
      </c>
      <c r="L215" s="34">
        <f t="shared" si="239"/>
        <v>627.29</v>
      </c>
      <c r="M215" s="35">
        <f t="shared" si="240"/>
        <v>499.34</v>
      </c>
      <c r="N215" s="34">
        <f t="shared" si="241"/>
        <v>27.44</v>
      </c>
      <c r="O215" s="35">
        <f t="shared" si="242"/>
        <v>0</v>
      </c>
      <c r="P215" s="35">
        <f t="shared" si="243"/>
        <v>0</v>
      </c>
      <c r="Q215" s="35">
        <f t="shared" si="244"/>
        <v>1201.12</v>
      </c>
      <c r="R215" s="34">
        <f t="shared" si="245"/>
        <v>0</v>
      </c>
      <c r="S215" s="34">
        <f t="shared" si="246"/>
        <v>313.64</v>
      </c>
      <c r="T215" s="35">
        <f t="shared" si="247"/>
        <v>124.84</v>
      </c>
      <c r="U215" s="34">
        <f t="shared" si="248"/>
        <v>11.76</v>
      </c>
      <c r="V215" s="35">
        <f t="shared" si="249"/>
        <v>0</v>
      </c>
      <c r="W215" s="35">
        <f t="shared" si="250"/>
        <v>0</v>
      </c>
      <c r="X215" s="34">
        <f t="shared" si="251"/>
        <v>450.24</v>
      </c>
      <c r="Y215" s="34">
        <f t="shared" si="252"/>
        <v>1651.36</v>
      </c>
      <c r="Z215" s="60"/>
      <c r="AA215" s="45" t="s">
        <v>55</v>
      </c>
      <c r="AB215" s="46">
        <f t="shared" ref="AB215:AH215" si="275">K215+R215</f>
        <v>47.05</v>
      </c>
      <c r="AC215" s="46">
        <f t="shared" si="275"/>
        <v>940.93</v>
      </c>
      <c r="AD215" s="46">
        <f t="shared" si="275"/>
        <v>624.18</v>
      </c>
      <c r="AE215" s="46">
        <f t="shared" si="275"/>
        <v>39.2</v>
      </c>
      <c r="AF215" s="46">
        <f t="shared" si="275"/>
        <v>0</v>
      </c>
      <c r="AG215" s="46">
        <f t="shared" si="275"/>
        <v>0</v>
      </c>
      <c r="AH215" s="46">
        <f t="shared" si="275"/>
        <v>1651.36</v>
      </c>
      <c r="AI215" s="45" t="s">
        <v>33</v>
      </c>
    </row>
    <row r="216" s="15" customFormat="1" ht="16" customHeight="1" spans="1:35">
      <c r="A216" s="33">
        <f t="shared" si="237"/>
        <v>213</v>
      </c>
      <c r="B216" s="34" t="s">
        <v>265</v>
      </c>
      <c r="C216" s="66" t="s">
        <v>573</v>
      </c>
      <c r="D216" s="38" t="s">
        <v>574</v>
      </c>
      <c r="E216" s="62">
        <v>3920.55</v>
      </c>
      <c r="F216" s="34">
        <v>3920.55</v>
      </c>
      <c r="G216" s="35">
        <v>6241.75</v>
      </c>
      <c r="H216" s="34">
        <v>3920.55</v>
      </c>
      <c r="I216" s="60">
        <v>2200</v>
      </c>
      <c r="J216" s="35"/>
      <c r="K216" s="34">
        <f t="shared" si="238"/>
        <v>47.05</v>
      </c>
      <c r="L216" s="34">
        <f t="shared" si="239"/>
        <v>627.29</v>
      </c>
      <c r="M216" s="35">
        <f t="shared" si="240"/>
        <v>499.34</v>
      </c>
      <c r="N216" s="34">
        <f t="shared" si="241"/>
        <v>27.44</v>
      </c>
      <c r="O216" s="35">
        <f t="shared" si="242"/>
        <v>110</v>
      </c>
      <c r="P216" s="35">
        <f t="shared" si="243"/>
        <v>0</v>
      </c>
      <c r="Q216" s="35">
        <f t="shared" si="244"/>
        <v>1311.12</v>
      </c>
      <c r="R216" s="34">
        <f t="shared" si="245"/>
        <v>0</v>
      </c>
      <c r="S216" s="34">
        <f t="shared" si="246"/>
        <v>313.64</v>
      </c>
      <c r="T216" s="35">
        <f t="shared" si="247"/>
        <v>124.84</v>
      </c>
      <c r="U216" s="34">
        <f t="shared" si="248"/>
        <v>11.76</v>
      </c>
      <c r="V216" s="35">
        <f t="shared" si="249"/>
        <v>110</v>
      </c>
      <c r="W216" s="35">
        <f t="shared" si="250"/>
        <v>0</v>
      </c>
      <c r="X216" s="34">
        <f t="shared" si="251"/>
        <v>560.24</v>
      </c>
      <c r="Y216" s="34">
        <f t="shared" si="252"/>
        <v>1871.36</v>
      </c>
      <c r="Z216" s="60"/>
      <c r="AA216" s="45" t="s">
        <v>58</v>
      </c>
      <c r="AB216" s="46">
        <f t="shared" ref="AB216:AH216" si="276">K216+R216</f>
        <v>47.05</v>
      </c>
      <c r="AC216" s="46">
        <f t="shared" si="276"/>
        <v>940.93</v>
      </c>
      <c r="AD216" s="46">
        <f t="shared" si="276"/>
        <v>624.18</v>
      </c>
      <c r="AE216" s="46">
        <f t="shared" si="276"/>
        <v>39.2</v>
      </c>
      <c r="AF216" s="46">
        <f t="shared" si="276"/>
        <v>220</v>
      </c>
      <c r="AG216" s="46">
        <f t="shared" si="276"/>
        <v>0</v>
      </c>
      <c r="AH216" s="46">
        <f t="shared" si="276"/>
        <v>1871.36</v>
      </c>
      <c r="AI216" s="45" t="s">
        <v>33</v>
      </c>
    </row>
    <row r="217" s="15" customFormat="1" ht="16" customHeight="1" spans="1:35">
      <c r="A217" s="33">
        <f t="shared" si="237"/>
        <v>214</v>
      </c>
      <c r="B217" s="34" t="s">
        <v>265</v>
      </c>
      <c r="C217" s="66" t="s">
        <v>575</v>
      </c>
      <c r="D217" s="38" t="s">
        <v>576</v>
      </c>
      <c r="E217" s="67">
        <v>3920.55</v>
      </c>
      <c r="F217" s="35">
        <v>3920.55</v>
      </c>
      <c r="G217" s="35">
        <v>6241.75</v>
      </c>
      <c r="H217" s="35">
        <v>3920.55</v>
      </c>
      <c r="I217" s="60">
        <v>2200</v>
      </c>
      <c r="J217" s="35"/>
      <c r="K217" s="34">
        <f t="shared" si="238"/>
        <v>47.05</v>
      </c>
      <c r="L217" s="34">
        <f t="shared" si="239"/>
        <v>627.29</v>
      </c>
      <c r="M217" s="35">
        <f t="shared" si="240"/>
        <v>499.34</v>
      </c>
      <c r="N217" s="34">
        <f t="shared" si="241"/>
        <v>27.44</v>
      </c>
      <c r="O217" s="35">
        <f t="shared" si="242"/>
        <v>110</v>
      </c>
      <c r="P217" s="35">
        <f t="shared" si="243"/>
        <v>0</v>
      </c>
      <c r="Q217" s="35">
        <f t="shared" si="244"/>
        <v>1311.12</v>
      </c>
      <c r="R217" s="34">
        <f t="shared" si="245"/>
        <v>0</v>
      </c>
      <c r="S217" s="34">
        <f t="shared" si="246"/>
        <v>313.64</v>
      </c>
      <c r="T217" s="35">
        <f t="shared" si="247"/>
        <v>124.84</v>
      </c>
      <c r="U217" s="34">
        <f t="shared" si="248"/>
        <v>11.76</v>
      </c>
      <c r="V217" s="35">
        <f t="shared" si="249"/>
        <v>110</v>
      </c>
      <c r="W217" s="35">
        <f t="shared" si="250"/>
        <v>0</v>
      </c>
      <c r="X217" s="34">
        <f t="shared" si="251"/>
        <v>560.24</v>
      </c>
      <c r="Y217" s="34">
        <f t="shared" si="252"/>
        <v>1871.36</v>
      </c>
      <c r="Z217" s="60"/>
      <c r="AA217" s="45" t="s">
        <v>58</v>
      </c>
      <c r="AB217" s="46">
        <f t="shared" ref="AB217:AH217" si="277">K217+R217</f>
        <v>47.05</v>
      </c>
      <c r="AC217" s="46">
        <f t="shared" si="277"/>
        <v>940.93</v>
      </c>
      <c r="AD217" s="46">
        <f t="shared" si="277"/>
        <v>624.18</v>
      </c>
      <c r="AE217" s="46">
        <f t="shared" si="277"/>
        <v>39.2</v>
      </c>
      <c r="AF217" s="46">
        <f t="shared" si="277"/>
        <v>220</v>
      </c>
      <c r="AG217" s="46">
        <f t="shared" si="277"/>
        <v>0</v>
      </c>
      <c r="AH217" s="46">
        <f t="shared" si="277"/>
        <v>1871.36</v>
      </c>
      <c r="AI217" s="45" t="s">
        <v>33</v>
      </c>
    </row>
    <row r="218" s="15" customFormat="1" ht="16" customHeight="1" spans="1:35">
      <c r="A218" s="33">
        <f t="shared" si="237"/>
        <v>215</v>
      </c>
      <c r="B218" s="34" t="s">
        <v>265</v>
      </c>
      <c r="C218" s="66" t="s">
        <v>577</v>
      </c>
      <c r="D218" s="38" t="s">
        <v>578</v>
      </c>
      <c r="E218" s="67">
        <v>3920.55</v>
      </c>
      <c r="F218" s="35">
        <v>3920.55</v>
      </c>
      <c r="G218" s="35">
        <v>6241.75</v>
      </c>
      <c r="H218" s="35">
        <v>3920.55</v>
      </c>
      <c r="I218" s="60">
        <v>2200</v>
      </c>
      <c r="J218" s="35"/>
      <c r="K218" s="34">
        <f t="shared" si="238"/>
        <v>47.05</v>
      </c>
      <c r="L218" s="34">
        <f t="shared" si="239"/>
        <v>627.29</v>
      </c>
      <c r="M218" s="35">
        <f t="shared" si="240"/>
        <v>499.34</v>
      </c>
      <c r="N218" s="34">
        <f t="shared" si="241"/>
        <v>27.44</v>
      </c>
      <c r="O218" s="35">
        <f t="shared" si="242"/>
        <v>110</v>
      </c>
      <c r="P218" s="35">
        <f t="shared" si="243"/>
        <v>0</v>
      </c>
      <c r="Q218" s="35">
        <f t="shared" si="244"/>
        <v>1311.12</v>
      </c>
      <c r="R218" s="34">
        <f t="shared" si="245"/>
        <v>0</v>
      </c>
      <c r="S218" s="34">
        <f t="shared" si="246"/>
        <v>313.64</v>
      </c>
      <c r="T218" s="35">
        <f t="shared" si="247"/>
        <v>124.84</v>
      </c>
      <c r="U218" s="34">
        <f t="shared" si="248"/>
        <v>11.76</v>
      </c>
      <c r="V218" s="35">
        <f t="shared" si="249"/>
        <v>110</v>
      </c>
      <c r="W218" s="35">
        <f t="shared" si="250"/>
        <v>0</v>
      </c>
      <c r="X218" s="34">
        <f t="shared" si="251"/>
        <v>560.24</v>
      </c>
      <c r="Y218" s="34">
        <f t="shared" si="252"/>
        <v>1871.36</v>
      </c>
      <c r="Z218" s="60"/>
      <c r="AA218" s="45" t="s">
        <v>58</v>
      </c>
      <c r="AB218" s="46">
        <f t="shared" ref="AB218:AH218" si="278">K218+R218</f>
        <v>47.05</v>
      </c>
      <c r="AC218" s="46">
        <f t="shared" si="278"/>
        <v>940.93</v>
      </c>
      <c r="AD218" s="46">
        <f t="shared" si="278"/>
        <v>624.18</v>
      </c>
      <c r="AE218" s="46">
        <f t="shared" si="278"/>
        <v>39.2</v>
      </c>
      <c r="AF218" s="46">
        <f t="shared" si="278"/>
        <v>220</v>
      </c>
      <c r="AG218" s="46">
        <f t="shared" si="278"/>
        <v>0</v>
      </c>
      <c r="AH218" s="46">
        <f t="shared" si="278"/>
        <v>1871.36</v>
      </c>
      <c r="AI218" s="45" t="s">
        <v>33</v>
      </c>
    </row>
    <row r="219" s="15" customFormat="1" ht="16" customHeight="1" spans="1:35">
      <c r="A219" s="33">
        <f t="shared" si="237"/>
        <v>216</v>
      </c>
      <c r="B219" s="34" t="s">
        <v>265</v>
      </c>
      <c r="C219" s="66" t="s">
        <v>579</v>
      </c>
      <c r="D219" s="38" t="s">
        <v>580</v>
      </c>
      <c r="E219" s="67">
        <v>3920.55</v>
      </c>
      <c r="F219" s="35">
        <v>3920.55</v>
      </c>
      <c r="G219" s="35">
        <v>6241.75</v>
      </c>
      <c r="H219" s="35">
        <v>3920.55</v>
      </c>
      <c r="I219" s="60">
        <v>2200</v>
      </c>
      <c r="J219" s="35"/>
      <c r="K219" s="34">
        <f t="shared" si="238"/>
        <v>47.05</v>
      </c>
      <c r="L219" s="34">
        <f t="shared" si="239"/>
        <v>627.29</v>
      </c>
      <c r="M219" s="35">
        <f t="shared" si="240"/>
        <v>499.34</v>
      </c>
      <c r="N219" s="34">
        <f t="shared" si="241"/>
        <v>27.44</v>
      </c>
      <c r="O219" s="35">
        <f t="shared" si="242"/>
        <v>110</v>
      </c>
      <c r="P219" s="35">
        <f t="shared" si="243"/>
        <v>0</v>
      </c>
      <c r="Q219" s="35">
        <f t="shared" si="244"/>
        <v>1311.12</v>
      </c>
      <c r="R219" s="34">
        <f t="shared" si="245"/>
        <v>0</v>
      </c>
      <c r="S219" s="34">
        <f t="shared" si="246"/>
        <v>313.64</v>
      </c>
      <c r="T219" s="35">
        <f t="shared" si="247"/>
        <v>124.84</v>
      </c>
      <c r="U219" s="34">
        <f t="shared" si="248"/>
        <v>11.76</v>
      </c>
      <c r="V219" s="35">
        <f t="shared" si="249"/>
        <v>110</v>
      </c>
      <c r="W219" s="35">
        <f t="shared" si="250"/>
        <v>0</v>
      </c>
      <c r="X219" s="34">
        <f t="shared" si="251"/>
        <v>560.24</v>
      </c>
      <c r="Y219" s="34">
        <f t="shared" si="252"/>
        <v>1871.36</v>
      </c>
      <c r="Z219" s="60"/>
      <c r="AA219" s="45" t="s">
        <v>58</v>
      </c>
      <c r="AB219" s="46">
        <f t="shared" ref="AB219:AH219" si="279">K219+R219</f>
        <v>47.05</v>
      </c>
      <c r="AC219" s="46">
        <f t="shared" si="279"/>
        <v>940.93</v>
      </c>
      <c r="AD219" s="46">
        <f t="shared" si="279"/>
        <v>624.18</v>
      </c>
      <c r="AE219" s="46">
        <f t="shared" si="279"/>
        <v>39.2</v>
      </c>
      <c r="AF219" s="46">
        <f t="shared" si="279"/>
        <v>220</v>
      </c>
      <c r="AG219" s="46">
        <f t="shared" si="279"/>
        <v>0</v>
      </c>
      <c r="AH219" s="46">
        <f t="shared" si="279"/>
        <v>1871.36</v>
      </c>
      <c r="AI219" s="45" t="s">
        <v>33</v>
      </c>
    </row>
    <row r="220" s="15" customFormat="1" ht="16" customHeight="1" spans="1:35">
      <c r="A220" s="33">
        <f t="shared" si="237"/>
        <v>217</v>
      </c>
      <c r="B220" s="34" t="s">
        <v>265</v>
      </c>
      <c r="C220" s="68" t="s">
        <v>581</v>
      </c>
      <c r="D220" s="55" t="s">
        <v>582</v>
      </c>
      <c r="E220" s="67">
        <v>3920.55</v>
      </c>
      <c r="F220" s="35">
        <v>3920.55</v>
      </c>
      <c r="G220" s="35">
        <v>6241.75</v>
      </c>
      <c r="H220" s="35">
        <v>3920.55</v>
      </c>
      <c r="I220" s="60">
        <v>2200</v>
      </c>
      <c r="J220" s="35"/>
      <c r="K220" s="34">
        <f t="shared" si="238"/>
        <v>47.05</v>
      </c>
      <c r="L220" s="34">
        <f t="shared" si="239"/>
        <v>627.29</v>
      </c>
      <c r="M220" s="35">
        <f t="shared" si="240"/>
        <v>499.34</v>
      </c>
      <c r="N220" s="34">
        <f t="shared" si="241"/>
        <v>27.44</v>
      </c>
      <c r="O220" s="35">
        <f t="shared" si="242"/>
        <v>110</v>
      </c>
      <c r="P220" s="35">
        <f t="shared" si="243"/>
        <v>0</v>
      </c>
      <c r="Q220" s="35">
        <f t="shared" si="244"/>
        <v>1311.12</v>
      </c>
      <c r="R220" s="34">
        <f t="shared" si="245"/>
        <v>0</v>
      </c>
      <c r="S220" s="34">
        <f t="shared" si="246"/>
        <v>313.64</v>
      </c>
      <c r="T220" s="35">
        <f t="shared" si="247"/>
        <v>124.84</v>
      </c>
      <c r="U220" s="34">
        <f t="shared" si="248"/>
        <v>11.76</v>
      </c>
      <c r="V220" s="35">
        <f t="shared" si="249"/>
        <v>110</v>
      </c>
      <c r="W220" s="35">
        <f t="shared" si="250"/>
        <v>0</v>
      </c>
      <c r="X220" s="34">
        <f t="shared" si="251"/>
        <v>560.24</v>
      </c>
      <c r="Y220" s="34">
        <f t="shared" si="252"/>
        <v>1871.36</v>
      </c>
      <c r="Z220" s="60"/>
      <c r="AA220" s="45" t="s">
        <v>58</v>
      </c>
      <c r="AB220" s="46">
        <f t="shared" ref="AB220:AH220" si="280">K220+R220</f>
        <v>47.05</v>
      </c>
      <c r="AC220" s="46">
        <f t="shared" si="280"/>
        <v>940.93</v>
      </c>
      <c r="AD220" s="46">
        <f t="shared" si="280"/>
        <v>624.18</v>
      </c>
      <c r="AE220" s="46">
        <f t="shared" si="280"/>
        <v>39.2</v>
      </c>
      <c r="AF220" s="46">
        <f t="shared" si="280"/>
        <v>220</v>
      </c>
      <c r="AG220" s="46">
        <f t="shared" si="280"/>
        <v>0</v>
      </c>
      <c r="AH220" s="46">
        <f t="shared" si="280"/>
        <v>1871.36</v>
      </c>
      <c r="AI220" s="45" t="s">
        <v>33</v>
      </c>
    </row>
    <row r="221" s="15" customFormat="1" ht="16" customHeight="1" spans="1:35">
      <c r="A221" s="33">
        <f t="shared" si="237"/>
        <v>218</v>
      </c>
      <c r="B221" s="34" t="s">
        <v>184</v>
      </c>
      <c r="C221" s="68" t="s">
        <v>583</v>
      </c>
      <c r="D221" s="55" t="s">
        <v>584</v>
      </c>
      <c r="E221" s="67">
        <v>3920.55</v>
      </c>
      <c r="F221" s="35">
        <v>3920.55</v>
      </c>
      <c r="G221" s="35">
        <v>6241.75</v>
      </c>
      <c r="H221" s="35">
        <v>3920.55</v>
      </c>
      <c r="I221" s="60">
        <v>2200</v>
      </c>
      <c r="J221" s="35"/>
      <c r="K221" s="34">
        <f t="shared" si="238"/>
        <v>47.05</v>
      </c>
      <c r="L221" s="34">
        <f t="shared" si="239"/>
        <v>627.29</v>
      </c>
      <c r="M221" s="35">
        <f t="shared" si="240"/>
        <v>499.34</v>
      </c>
      <c r="N221" s="34">
        <f t="shared" si="241"/>
        <v>27.44</v>
      </c>
      <c r="O221" s="35">
        <f t="shared" si="242"/>
        <v>110</v>
      </c>
      <c r="P221" s="35">
        <f t="shared" si="243"/>
        <v>0</v>
      </c>
      <c r="Q221" s="35">
        <f t="shared" si="244"/>
        <v>1311.12</v>
      </c>
      <c r="R221" s="34">
        <f t="shared" si="245"/>
        <v>0</v>
      </c>
      <c r="S221" s="34">
        <f t="shared" si="246"/>
        <v>313.64</v>
      </c>
      <c r="T221" s="35">
        <f t="shared" si="247"/>
        <v>124.84</v>
      </c>
      <c r="U221" s="34">
        <f t="shared" si="248"/>
        <v>11.76</v>
      </c>
      <c r="V221" s="35">
        <f t="shared" si="249"/>
        <v>110</v>
      </c>
      <c r="W221" s="35">
        <f t="shared" si="250"/>
        <v>0</v>
      </c>
      <c r="X221" s="34">
        <f t="shared" si="251"/>
        <v>560.24</v>
      </c>
      <c r="Y221" s="34">
        <f t="shared" si="252"/>
        <v>1871.36</v>
      </c>
      <c r="Z221" s="60"/>
      <c r="AA221" s="45" t="s">
        <v>47</v>
      </c>
      <c r="AB221" s="46">
        <f t="shared" ref="AB221:AH221" si="281">K221+R221</f>
        <v>47.05</v>
      </c>
      <c r="AC221" s="46">
        <f t="shared" si="281"/>
        <v>940.93</v>
      </c>
      <c r="AD221" s="46">
        <f t="shared" si="281"/>
        <v>624.18</v>
      </c>
      <c r="AE221" s="46">
        <f t="shared" si="281"/>
        <v>39.2</v>
      </c>
      <c r="AF221" s="46">
        <f t="shared" si="281"/>
        <v>220</v>
      </c>
      <c r="AG221" s="46">
        <f t="shared" si="281"/>
        <v>0</v>
      </c>
      <c r="AH221" s="46">
        <f t="shared" si="281"/>
        <v>1871.36</v>
      </c>
      <c r="AI221" s="45" t="s">
        <v>36</v>
      </c>
    </row>
    <row r="222" s="15" customFormat="1" ht="16" customHeight="1" spans="1:35">
      <c r="A222" s="33">
        <f t="shared" si="237"/>
        <v>219</v>
      </c>
      <c r="B222" s="34" t="s">
        <v>148</v>
      </c>
      <c r="C222" s="54" t="s">
        <v>585</v>
      </c>
      <c r="D222" s="55" t="s">
        <v>586</v>
      </c>
      <c r="E222" s="67">
        <v>3920.55</v>
      </c>
      <c r="F222" s="35">
        <v>3920.55</v>
      </c>
      <c r="G222" s="35">
        <v>6241.75</v>
      </c>
      <c r="H222" s="35">
        <v>3920.55</v>
      </c>
      <c r="I222" s="60">
        <v>3180</v>
      </c>
      <c r="J222" s="35"/>
      <c r="K222" s="34">
        <f t="shared" si="238"/>
        <v>47.05</v>
      </c>
      <c r="L222" s="34">
        <f t="shared" si="239"/>
        <v>627.29</v>
      </c>
      <c r="M222" s="35">
        <f t="shared" si="240"/>
        <v>499.34</v>
      </c>
      <c r="N222" s="34">
        <f t="shared" si="241"/>
        <v>27.44</v>
      </c>
      <c r="O222" s="35">
        <f t="shared" si="242"/>
        <v>159</v>
      </c>
      <c r="P222" s="35">
        <f t="shared" si="243"/>
        <v>0</v>
      </c>
      <c r="Q222" s="35">
        <f t="shared" si="244"/>
        <v>1360.12</v>
      </c>
      <c r="R222" s="34">
        <f t="shared" si="245"/>
        <v>0</v>
      </c>
      <c r="S222" s="34">
        <f t="shared" si="246"/>
        <v>313.64</v>
      </c>
      <c r="T222" s="35">
        <f t="shared" si="247"/>
        <v>124.84</v>
      </c>
      <c r="U222" s="34">
        <f t="shared" si="248"/>
        <v>11.76</v>
      </c>
      <c r="V222" s="35">
        <f t="shared" si="249"/>
        <v>159</v>
      </c>
      <c r="W222" s="35">
        <f t="shared" si="250"/>
        <v>0</v>
      </c>
      <c r="X222" s="34">
        <f t="shared" si="251"/>
        <v>609.24</v>
      </c>
      <c r="Y222" s="34">
        <f t="shared" si="252"/>
        <v>1969.36</v>
      </c>
      <c r="Z222" s="60"/>
      <c r="AA222" s="45" t="s">
        <v>52</v>
      </c>
      <c r="AB222" s="46">
        <f t="shared" ref="AB222:AH222" si="282">K222+R222</f>
        <v>47.05</v>
      </c>
      <c r="AC222" s="46">
        <f t="shared" si="282"/>
        <v>940.93</v>
      </c>
      <c r="AD222" s="46">
        <f t="shared" si="282"/>
        <v>624.18</v>
      </c>
      <c r="AE222" s="46">
        <f t="shared" si="282"/>
        <v>39.2</v>
      </c>
      <c r="AF222" s="46">
        <f t="shared" si="282"/>
        <v>318</v>
      </c>
      <c r="AG222" s="46">
        <f t="shared" si="282"/>
        <v>0</v>
      </c>
      <c r="AH222" s="46">
        <f t="shared" si="282"/>
        <v>1969.36</v>
      </c>
      <c r="AI222" s="45" t="s">
        <v>36</v>
      </c>
    </row>
    <row r="223" s="15" customFormat="1" ht="16" customHeight="1" spans="1:35">
      <c r="A223" s="33">
        <f t="shared" si="237"/>
        <v>220</v>
      </c>
      <c r="B223" s="34" t="s">
        <v>190</v>
      </c>
      <c r="C223" s="58" t="s">
        <v>587</v>
      </c>
      <c r="D223" s="36" t="s">
        <v>588</v>
      </c>
      <c r="E223" s="67">
        <v>3920.55</v>
      </c>
      <c r="F223" s="35">
        <v>3920.55</v>
      </c>
      <c r="G223" s="35">
        <v>6241.75</v>
      </c>
      <c r="H223" s="35">
        <v>3920.55</v>
      </c>
      <c r="I223" s="60">
        <v>3180</v>
      </c>
      <c r="J223" s="35"/>
      <c r="K223" s="34">
        <f t="shared" si="238"/>
        <v>47.05</v>
      </c>
      <c r="L223" s="34">
        <f t="shared" si="239"/>
        <v>627.29</v>
      </c>
      <c r="M223" s="35">
        <f t="shared" si="240"/>
        <v>499.34</v>
      </c>
      <c r="N223" s="34">
        <f t="shared" si="241"/>
        <v>27.44</v>
      </c>
      <c r="O223" s="35">
        <f t="shared" si="242"/>
        <v>159</v>
      </c>
      <c r="P223" s="35">
        <f t="shared" si="243"/>
        <v>0</v>
      </c>
      <c r="Q223" s="35">
        <f t="shared" si="244"/>
        <v>1360.12</v>
      </c>
      <c r="R223" s="34">
        <f t="shared" si="245"/>
        <v>0</v>
      </c>
      <c r="S223" s="34">
        <f t="shared" si="246"/>
        <v>313.64</v>
      </c>
      <c r="T223" s="35">
        <f t="shared" si="247"/>
        <v>124.84</v>
      </c>
      <c r="U223" s="34">
        <f t="shared" si="248"/>
        <v>11.76</v>
      </c>
      <c r="V223" s="35">
        <f t="shared" si="249"/>
        <v>159</v>
      </c>
      <c r="W223" s="35">
        <f t="shared" si="250"/>
        <v>0</v>
      </c>
      <c r="X223" s="34">
        <f t="shared" si="251"/>
        <v>609.24</v>
      </c>
      <c r="Y223" s="34">
        <f t="shared" si="252"/>
        <v>1969.36</v>
      </c>
      <c r="Z223" s="42"/>
      <c r="AA223" s="45" t="s">
        <v>67</v>
      </c>
      <c r="AB223" s="46">
        <f t="shared" ref="AB223:AH223" si="283">K223+R223</f>
        <v>47.05</v>
      </c>
      <c r="AC223" s="46">
        <f t="shared" si="283"/>
        <v>940.93</v>
      </c>
      <c r="AD223" s="46">
        <f t="shared" si="283"/>
        <v>624.18</v>
      </c>
      <c r="AE223" s="46">
        <f t="shared" si="283"/>
        <v>39.2</v>
      </c>
      <c r="AF223" s="46">
        <f t="shared" si="283"/>
        <v>318</v>
      </c>
      <c r="AG223" s="46">
        <f t="shared" si="283"/>
        <v>0</v>
      </c>
      <c r="AH223" s="46">
        <f t="shared" si="283"/>
        <v>1969.36</v>
      </c>
      <c r="AI223" s="45" t="s">
        <v>34</v>
      </c>
    </row>
    <row r="224" s="15" customFormat="1" ht="16" customHeight="1" spans="1:35">
      <c r="A224" s="33">
        <f t="shared" si="237"/>
        <v>221</v>
      </c>
      <c r="B224" s="34" t="s">
        <v>105</v>
      </c>
      <c r="C224" s="58" t="s">
        <v>589</v>
      </c>
      <c r="D224" s="36" t="s">
        <v>590</v>
      </c>
      <c r="E224" s="67">
        <v>3920.55</v>
      </c>
      <c r="F224" s="35">
        <v>3920.55</v>
      </c>
      <c r="G224" s="35">
        <v>6241.75</v>
      </c>
      <c r="H224" s="35">
        <v>3920.55</v>
      </c>
      <c r="I224" s="60">
        <v>2200</v>
      </c>
      <c r="J224" s="35"/>
      <c r="K224" s="34">
        <f t="shared" si="238"/>
        <v>47.05</v>
      </c>
      <c r="L224" s="34">
        <f t="shared" si="239"/>
        <v>627.29</v>
      </c>
      <c r="M224" s="35">
        <f t="shared" si="240"/>
        <v>499.34</v>
      </c>
      <c r="N224" s="34">
        <f t="shared" si="241"/>
        <v>27.44</v>
      </c>
      <c r="O224" s="35">
        <f t="shared" si="242"/>
        <v>110</v>
      </c>
      <c r="P224" s="35">
        <f t="shared" si="243"/>
        <v>0</v>
      </c>
      <c r="Q224" s="35">
        <f t="shared" si="244"/>
        <v>1311.12</v>
      </c>
      <c r="R224" s="34">
        <f t="shared" si="245"/>
        <v>0</v>
      </c>
      <c r="S224" s="34">
        <f t="shared" si="246"/>
        <v>313.64</v>
      </c>
      <c r="T224" s="35">
        <f t="shared" si="247"/>
        <v>124.84</v>
      </c>
      <c r="U224" s="34">
        <f t="shared" si="248"/>
        <v>11.76</v>
      </c>
      <c r="V224" s="35">
        <f t="shared" si="249"/>
        <v>110</v>
      </c>
      <c r="W224" s="35">
        <f t="shared" si="250"/>
        <v>0</v>
      </c>
      <c r="X224" s="34">
        <f t="shared" si="251"/>
        <v>560.24</v>
      </c>
      <c r="Y224" s="34">
        <f t="shared" si="252"/>
        <v>1871.36</v>
      </c>
      <c r="Z224" s="42"/>
      <c r="AA224" s="45" t="s">
        <v>57</v>
      </c>
      <c r="AB224" s="46">
        <f t="shared" ref="AB224:AH224" si="284">K224+R224</f>
        <v>47.05</v>
      </c>
      <c r="AC224" s="46">
        <f t="shared" si="284"/>
        <v>940.93</v>
      </c>
      <c r="AD224" s="46">
        <f t="shared" si="284"/>
        <v>624.18</v>
      </c>
      <c r="AE224" s="46">
        <f t="shared" si="284"/>
        <v>39.2</v>
      </c>
      <c r="AF224" s="46">
        <f t="shared" si="284"/>
        <v>220</v>
      </c>
      <c r="AG224" s="46">
        <f t="shared" si="284"/>
        <v>0</v>
      </c>
      <c r="AH224" s="46">
        <f t="shared" si="284"/>
        <v>1871.36</v>
      </c>
      <c r="AI224" s="45" t="s">
        <v>33</v>
      </c>
    </row>
    <row r="225" s="15" customFormat="1" ht="16" customHeight="1" spans="1:35">
      <c r="A225" s="33">
        <f t="shared" si="237"/>
        <v>222</v>
      </c>
      <c r="B225" s="34" t="s">
        <v>105</v>
      </c>
      <c r="C225" s="58" t="s">
        <v>591</v>
      </c>
      <c r="D225" s="36" t="s">
        <v>592</v>
      </c>
      <c r="E225" s="67">
        <v>3920.55</v>
      </c>
      <c r="F225" s="35">
        <v>3920.55</v>
      </c>
      <c r="G225" s="35">
        <v>6241.75</v>
      </c>
      <c r="H225" s="35">
        <v>3920.55</v>
      </c>
      <c r="I225" s="60">
        <v>2200</v>
      </c>
      <c r="J225" s="35"/>
      <c r="K225" s="34">
        <f t="shared" si="238"/>
        <v>47.05</v>
      </c>
      <c r="L225" s="34">
        <f t="shared" si="239"/>
        <v>627.29</v>
      </c>
      <c r="M225" s="35">
        <f t="shared" si="240"/>
        <v>499.34</v>
      </c>
      <c r="N225" s="34">
        <f t="shared" si="241"/>
        <v>27.44</v>
      </c>
      <c r="O225" s="35">
        <f t="shared" si="242"/>
        <v>110</v>
      </c>
      <c r="P225" s="35">
        <f t="shared" si="243"/>
        <v>0</v>
      </c>
      <c r="Q225" s="35">
        <f t="shared" si="244"/>
        <v>1311.12</v>
      </c>
      <c r="R225" s="34">
        <f t="shared" si="245"/>
        <v>0</v>
      </c>
      <c r="S225" s="34">
        <f t="shared" si="246"/>
        <v>313.64</v>
      </c>
      <c r="T225" s="35">
        <f t="shared" si="247"/>
        <v>124.84</v>
      </c>
      <c r="U225" s="34">
        <f t="shared" si="248"/>
        <v>11.76</v>
      </c>
      <c r="V225" s="35">
        <f t="shared" si="249"/>
        <v>110</v>
      </c>
      <c r="W225" s="35">
        <f t="shared" si="250"/>
        <v>0</v>
      </c>
      <c r="X225" s="34">
        <f t="shared" si="251"/>
        <v>560.24</v>
      </c>
      <c r="Y225" s="34">
        <f t="shared" si="252"/>
        <v>1871.36</v>
      </c>
      <c r="Z225" s="42"/>
      <c r="AA225" s="45" t="s">
        <v>57</v>
      </c>
      <c r="AB225" s="46">
        <f t="shared" ref="AB225:AH225" si="285">K225+R225</f>
        <v>47.05</v>
      </c>
      <c r="AC225" s="46">
        <f t="shared" si="285"/>
        <v>940.93</v>
      </c>
      <c r="AD225" s="46">
        <f t="shared" si="285"/>
        <v>624.18</v>
      </c>
      <c r="AE225" s="46">
        <f t="shared" si="285"/>
        <v>39.2</v>
      </c>
      <c r="AF225" s="46">
        <f t="shared" si="285"/>
        <v>220</v>
      </c>
      <c r="AG225" s="46">
        <f t="shared" si="285"/>
        <v>0</v>
      </c>
      <c r="AH225" s="46">
        <f t="shared" si="285"/>
        <v>1871.36</v>
      </c>
      <c r="AI225" s="45" t="s">
        <v>33</v>
      </c>
    </row>
    <row r="226" s="15" customFormat="1" ht="16" customHeight="1" spans="1:35">
      <c r="A226" s="33">
        <f t="shared" si="237"/>
        <v>223</v>
      </c>
      <c r="B226" s="34" t="s">
        <v>190</v>
      </c>
      <c r="C226" s="58" t="s">
        <v>593</v>
      </c>
      <c r="D226" s="36" t="s">
        <v>594</v>
      </c>
      <c r="E226" s="67">
        <v>3920.55</v>
      </c>
      <c r="F226" s="35">
        <v>3920.55</v>
      </c>
      <c r="G226" s="35">
        <v>6241.75</v>
      </c>
      <c r="H226" s="35">
        <v>3920.55</v>
      </c>
      <c r="I226" s="60">
        <v>2200</v>
      </c>
      <c r="J226" s="35"/>
      <c r="K226" s="34">
        <f t="shared" si="238"/>
        <v>47.05</v>
      </c>
      <c r="L226" s="34">
        <f t="shared" si="239"/>
        <v>627.29</v>
      </c>
      <c r="M226" s="35">
        <f t="shared" si="240"/>
        <v>499.34</v>
      </c>
      <c r="N226" s="34">
        <f t="shared" si="241"/>
        <v>27.44</v>
      </c>
      <c r="O226" s="35">
        <f t="shared" si="242"/>
        <v>110</v>
      </c>
      <c r="P226" s="35">
        <f t="shared" si="243"/>
        <v>0</v>
      </c>
      <c r="Q226" s="35">
        <f t="shared" si="244"/>
        <v>1311.12</v>
      </c>
      <c r="R226" s="34">
        <f t="shared" si="245"/>
        <v>0</v>
      </c>
      <c r="S226" s="34">
        <f t="shared" si="246"/>
        <v>313.64</v>
      </c>
      <c r="T226" s="35">
        <f t="shared" si="247"/>
        <v>124.84</v>
      </c>
      <c r="U226" s="34">
        <f t="shared" si="248"/>
        <v>11.76</v>
      </c>
      <c r="V226" s="35">
        <f t="shared" si="249"/>
        <v>110</v>
      </c>
      <c r="W226" s="35">
        <f t="shared" si="250"/>
        <v>0</v>
      </c>
      <c r="X226" s="34">
        <f t="shared" si="251"/>
        <v>560.24</v>
      </c>
      <c r="Y226" s="34">
        <f t="shared" si="252"/>
        <v>1871.36</v>
      </c>
      <c r="Z226" s="42"/>
      <c r="AA226" s="45" t="s">
        <v>58</v>
      </c>
      <c r="AB226" s="46">
        <f t="shared" ref="AB226:AH226" si="286">K226+R226</f>
        <v>47.05</v>
      </c>
      <c r="AC226" s="46">
        <f t="shared" si="286"/>
        <v>940.93</v>
      </c>
      <c r="AD226" s="46">
        <f t="shared" si="286"/>
        <v>624.18</v>
      </c>
      <c r="AE226" s="46">
        <f t="shared" si="286"/>
        <v>39.2</v>
      </c>
      <c r="AF226" s="46">
        <f t="shared" si="286"/>
        <v>220</v>
      </c>
      <c r="AG226" s="46">
        <f t="shared" si="286"/>
        <v>0</v>
      </c>
      <c r="AH226" s="46">
        <f t="shared" si="286"/>
        <v>1871.36</v>
      </c>
      <c r="AI226" s="45" t="s">
        <v>36</v>
      </c>
    </row>
    <row r="227" s="15" customFormat="1" ht="16" customHeight="1" spans="1:35">
      <c r="A227" s="33">
        <f t="shared" si="237"/>
        <v>224</v>
      </c>
      <c r="B227" s="34" t="s">
        <v>265</v>
      </c>
      <c r="C227" s="54" t="s">
        <v>595</v>
      </c>
      <c r="D227" s="36" t="s">
        <v>596</v>
      </c>
      <c r="E227" s="67">
        <v>3920.55</v>
      </c>
      <c r="F227" s="35">
        <v>3920.55</v>
      </c>
      <c r="G227" s="35">
        <v>6241.75</v>
      </c>
      <c r="H227" s="35">
        <v>3920.55</v>
      </c>
      <c r="I227" s="60">
        <v>2200</v>
      </c>
      <c r="J227" s="35"/>
      <c r="K227" s="34">
        <f t="shared" si="238"/>
        <v>47.05</v>
      </c>
      <c r="L227" s="34">
        <f t="shared" si="239"/>
        <v>627.29</v>
      </c>
      <c r="M227" s="35">
        <f t="shared" si="240"/>
        <v>499.34</v>
      </c>
      <c r="N227" s="34">
        <f t="shared" si="241"/>
        <v>27.44</v>
      </c>
      <c r="O227" s="35">
        <f t="shared" si="242"/>
        <v>110</v>
      </c>
      <c r="P227" s="35">
        <f t="shared" si="243"/>
        <v>0</v>
      </c>
      <c r="Q227" s="35">
        <f t="shared" si="244"/>
        <v>1311.12</v>
      </c>
      <c r="R227" s="34">
        <f t="shared" si="245"/>
        <v>0</v>
      </c>
      <c r="S227" s="34">
        <f t="shared" si="246"/>
        <v>313.64</v>
      </c>
      <c r="T227" s="35">
        <f t="shared" si="247"/>
        <v>124.84</v>
      </c>
      <c r="U227" s="34">
        <f t="shared" si="248"/>
        <v>11.76</v>
      </c>
      <c r="V227" s="35">
        <f t="shared" si="249"/>
        <v>110</v>
      </c>
      <c r="W227" s="35">
        <f t="shared" si="250"/>
        <v>0</v>
      </c>
      <c r="X227" s="34">
        <f t="shared" si="251"/>
        <v>560.24</v>
      </c>
      <c r="Y227" s="34">
        <f t="shared" si="252"/>
        <v>1871.36</v>
      </c>
      <c r="Z227" s="42"/>
      <c r="AA227" s="45" t="s">
        <v>58</v>
      </c>
      <c r="AB227" s="46">
        <f t="shared" ref="AB227:AH227" si="287">K227+R227</f>
        <v>47.05</v>
      </c>
      <c r="AC227" s="46">
        <f t="shared" si="287"/>
        <v>940.93</v>
      </c>
      <c r="AD227" s="46">
        <f t="shared" si="287"/>
        <v>624.18</v>
      </c>
      <c r="AE227" s="46">
        <f t="shared" si="287"/>
        <v>39.2</v>
      </c>
      <c r="AF227" s="46">
        <f t="shared" si="287"/>
        <v>220</v>
      </c>
      <c r="AG227" s="46">
        <f t="shared" si="287"/>
        <v>0</v>
      </c>
      <c r="AH227" s="46">
        <f t="shared" si="287"/>
        <v>1871.36</v>
      </c>
      <c r="AI227" s="45" t="s">
        <v>33</v>
      </c>
    </row>
    <row r="228" s="18" customFormat="1" ht="19" customHeight="1" spans="1:36">
      <c r="A228" s="33">
        <f t="shared" si="237"/>
        <v>225</v>
      </c>
      <c r="B228" s="34" t="s">
        <v>342</v>
      </c>
      <c r="C228" s="58" t="s">
        <v>597</v>
      </c>
      <c r="D228" s="190" t="s">
        <v>598</v>
      </c>
      <c r="E228" s="67">
        <v>4200</v>
      </c>
      <c r="F228" s="67">
        <v>4200</v>
      </c>
      <c r="G228" s="35">
        <v>6241.75</v>
      </c>
      <c r="H228" s="67">
        <v>4200</v>
      </c>
      <c r="I228" s="60">
        <v>4180</v>
      </c>
      <c r="J228" s="35"/>
      <c r="K228" s="34">
        <f t="shared" si="238"/>
        <v>50.4</v>
      </c>
      <c r="L228" s="34">
        <f t="shared" si="239"/>
        <v>672</v>
      </c>
      <c r="M228" s="35">
        <f t="shared" si="240"/>
        <v>499.34</v>
      </c>
      <c r="N228" s="34">
        <f t="shared" si="241"/>
        <v>29.4</v>
      </c>
      <c r="O228" s="35">
        <f t="shared" si="242"/>
        <v>209</v>
      </c>
      <c r="P228" s="35">
        <f t="shared" si="243"/>
        <v>0</v>
      </c>
      <c r="Q228" s="35">
        <f t="shared" si="244"/>
        <v>1460.14</v>
      </c>
      <c r="R228" s="34">
        <f t="shared" si="245"/>
        <v>0</v>
      </c>
      <c r="S228" s="34">
        <f t="shared" si="246"/>
        <v>336</v>
      </c>
      <c r="T228" s="35">
        <f t="shared" si="247"/>
        <v>124.84</v>
      </c>
      <c r="U228" s="34">
        <f t="shared" si="248"/>
        <v>12.6</v>
      </c>
      <c r="V228" s="35">
        <f t="shared" si="249"/>
        <v>209</v>
      </c>
      <c r="W228" s="35">
        <f t="shared" si="250"/>
        <v>0</v>
      </c>
      <c r="X228" s="34">
        <f t="shared" si="251"/>
        <v>682.44</v>
      </c>
      <c r="Y228" s="34">
        <f t="shared" si="252"/>
        <v>2142.58</v>
      </c>
      <c r="Z228" s="42"/>
      <c r="AA228" s="45" t="s">
        <v>69</v>
      </c>
      <c r="AB228" s="46">
        <f t="shared" ref="AB228:AH228" si="288">K228+R228</f>
        <v>50.4</v>
      </c>
      <c r="AC228" s="46">
        <f t="shared" si="288"/>
        <v>1008</v>
      </c>
      <c r="AD228" s="46">
        <f t="shared" si="288"/>
        <v>624.18</v>
      </c>
      <c r="AE228" s="46">
        <f t="shared" si="288"/>
        <v>42</v>
      </c>
      <c r="AF228" s="46">
        <f t="shared" si="288"/>
        <v>418</v>
      </c>
      <c r="AG228" s="46">
        <f t="shared" si="288"/>
        <v>0</v>
      </c>
      <c r="AH228" s="46">
        <f t="shared" si="288"/>
        <v>2142.58</v>
      </c>
      <c r="AI228" s="45" t="s">
        <v>35</v>
      </c>
      <c r="AJ228" s="15"/>
    </row>
    <row r="229" s="18" customFormat="1" ht="19" customHeight="1" spans="1:36">
      <c r="A229" s="33">
        <f t="shared" si="237"/>
        <v>226</v>
      </c>
      <c r="B229" s="34" t="s">
        <v>111</v>
      </c>
      <c r="C229" s="58" t="s">
        <v>599</v>
      </c>
      <c r="D229" s="36" t="s">
        <v>600</v>
      </c>
      <c r="E229" s="67">
        <v>3920.55</v>
      </c>
      <c r="F229" s="35">
        <v>3920.55</v>
      </c>
      <c r="G229" s="35">
        <v>6241.75</v>
      </c>
      <c r="H229" s="35">
        <v>3920.55</v>
      </c>
      <c r="I229" s="60">
        <v>2200</v>
      </c>
      <c r="J229" s="35"/>
      <c r="K229" s="34">
        <f t="shared" si="238"/>
        <v>47.05</v>
      </c>
      <c r="L229" s="34">
        <f t="shared" si="239"/>
        <v>627.29</v>
      </c>
      <c r="M229" s="35">
        <f t="shared" si="240"/>
        <v>499.34</v>
      </c>
      <c r="N229" s="34">
        <f t="shared" si="241"/>
        <v>27.44</v>
      </c>
      <c r="O229" s="35">
        <f t="shared" si="242"/>
        <v>110</v>
      </c>
      <c r="P229" s="35">
        <f t="shared" si="243"/>
        <v>0</v>
      </c>
      <c r="Q229" s="35">
        <f t="shared" si="244"/>
        <v>1311.12</v>
      </c>
      <c r="R229" s="34">
        <f t="shared" si="245"/>
        <v>0</v>
      </c>
      <c r="S229" s="34">
        <f t="shared" si="246"/>
        <v>313.64</v>
      </c>
      <c r="T229" s="35">
        <f t="shared" si="247"/>
        <v>124.84</v>
      </c>
      <c r="U229" s="34">
        <f t="shared" si="248"/>
        <v>11.76</v>
      </c>
      <c r="V229" s="35">
        <f t="shared" si="249"/>
        <v>110</v>
      </c>
      <c r="W229" s="35">
        <f t="shared" si="250"/>
        <v>0</v>
      </c>
      <c r="X229" s="34">
        <f t="shared" si="251"/>
        <v>560.24</v>
      </c>
      <c r="Y229" s="34">
        <f t="shared" si="252"/>
        <v>1871.36</v>
      </c>
      <c r="Z229" s="42"/>
      <c r="AA229" s="45" t="s">
        <v>66</v>
      </c>
      <c r="AB229" s="46">
        <f t="shared" ref="AB229:AH229" si="289">K229+R229</f>
        <v>47.05</v>
      </c>
      <c r="AC229" s="46">
        <f t="shared" si="289"/>
        <v>940.93</v>
      </c>
      <c r="AD229" s="46">
        <f t="shared" si="289"/>
        <v>624.18</v>
      </c>
      <c r="AE229" s="46">
        <f t="shared" si="289"/>
        <v>39.2</v>
      </c>
      <c r="AF229" s="46">
        <f t="shared" si="289"/>
        <v>220</v>
      </c>
      <c r="AG229" s="46">
        <f t="shared" si="289"/>
        <v>0</v>
      </c>
      <c r="AH229" s="46">
        <f t="shared" si="289"/>
        <v>1871.36</v>
      </c>
      <c r="AI229" s="45" t="s">
        <v>33</v>
      </c>
      <c r="AJ229" s="15"/>
    </row>
    <row r="230" s="18" customFormat="1" ht="19" customHeight="1" spans="1:36">
      <c r="A230" s="33">
        <f t="shared" si="237"/>
        <v>227</v>
      </c>
      <c r="B230" s="34" t="s">
        <v>176</v>
      </c>
      <c r="C230" s="58" t="s">
        <v>601</v>
      </c>
      <c r="D230" s="36" t="s">
        <v>602</v>
      </c>
      <c r="E230" s="67">
        <v>3920.55</v>
      </c>
      <c r="F230" s="35">
        <v>3920.55</v>
      </c>
      <c r="G230" s="35">
        <v>6241.75</v>
      </c>
      <c r="H230" s="35">
        <v>3920.55</v>
      </c>
      <c r="I230" s="60">
        <v>3180</v>
      </c>
      <c r="J230" s="35"/>
      <c r="K230" s="34">
        <f t="shared" si="238"/>
        <v>47.05</v>
      </c>
      <c r="L230" s="34">
        <f t="shared" si="239"/>
        <v>627.29</v>
      </c>
      <c r="M230" s="35">
        <f t="shared" si="240"/>
        <v>499.34</v>
      </c>
      <c r="N230" s="34">
        <f t="shared" si="241"/>
        <v>27.44</v>
      </c>
      <c r="O230" s="35">
        <f t="shared" si="242"/>
        <v>159</v>
      </c>
      <c r="P230" s="35">
        <f t="shared" si="243"/>
        <v>0</v>
      </c>
      <c r="Q230" s="35">
        <f t="shared" si="244"/>
        <v>1360.12</v>
      </c>
      <c r="R230" s="34">
        <f t="shared" si="245"/>
        <v>0</v>
      </c>
      <c r="S230" s="34">
        <f t="shared" si="246"/>
        <v>313.64</v>
      </c>
      <c r="T230" s="35">
        <f t="shared" si="247"/>
        <v>124.84</v>
      </c>
      <c r="U230" s="34">
        <f t="shared" si="248"/>
        <v>11.76</v>
      </c>
      <c r="V230" s="35">
        <f t="shared" si="249"/>
        <v>159</v>
      </c>
      <c r="W230" s="35">
        <f t="shared" si="250"/>
        <v>0</v>
      </c>
      <c r="X230" s="34">
        <f t="shared" si="251"/>
        <v>609.24</v>
      </c>
      <c r="Y230" s="34">
        <f t="shared" si="252"/>
        <v>1969.36</v>
      </c>
      <c r="Z230" s="42"/>
      <c r="AA230" s="45" t="s">
        <v>76</v>
      </c>
      <c r="AB230" s="46">
        <f t="shared" ref="AB230:AH230" si="290">K230+R230</f>
        <v>47.05</v>
      </c>
      <c r="AC230" s="46">
        <f t="shared" si="290"/>
        <v>940.93</v>
      </c>
      <c r="AD230" s="46">
        <f t="shared" si="290"/>
        <v>624.18</v>
      </c>
      <c r="AE230" s="46">
        <f t="shared" si="290"/>
        <v>39.2</v>
      </c>
      <c r="AF230" s="46">
        <f t="shared" si="290"/>
        <v>318</v>
      </c>
      <c r="AG230" s="46">
        <f t="shared" si="290"/>
        <v>0</v>
      </c>
      <c r="AH230" s="46">
        <f t="shared" si="290"/>
        <v>1969.36</v>
      </c>
      <c r="AI230" s="45" t="s">
        <v>31</v>
      </c>
      <c r="AJ230" s="15"/>
    </row>
    <row r="231" s="18" customFormat="1" ht="19" customHeight="1" spans="1:36">
      <c r="A231" s="33">
        <f t="shared" si="237"/>
        <v>228</v>
      </c>
      <c r="B231" s="34" t="s">
        <v>265</v>
      </c>
      <c r="C231" s="58" t="s">
        <v>603</v>
      </c>
      <c r="D231" s="36" t="s">
        <v>604</v>
      </c>
      <c r="E231" s="67">
        <v>3920.55</v>
      </c>
      <c r="F231" s="35">
        <v>3920.55</v>
      </c>
      <c r="G231" s="35">
        <v>6241.75</v>
      </c>
      <c r="H231" s="35">
        <v>3920.55</v>
      </c>
      <c r="I231" s="60">
        <v>0</v>
      </c>
      <c r="J231" s="35"/>
      <c r="K231" s="34">
        <f t="shared" si="238"/>
        <v>47.05</v>
      </c>
      <c r="L231" s="34">
        <f t="shared" si="239"/>
        <v>627.29</v>
      </c>
      <c r="M231" s="35">
        <f t="shared" si="240"/>
        <v>499.34</v>
      </c>
      <c r="N231" s="34">
        <f t="shared" si="241"/>
        <v>27.44</v>
      </c>
      <c r="O231" s="35">
        <f t="shared" si="242"/>
        <v>0</v>
      </c>
      <c r="P231" s="35">
        <f t="shared" si="243"/>
        <v>0</v>
      </c>
      <c r="Q231" s="35">
        <f t="shared" si="244"/>
        <v>1201.12</v>
      </c>
      <c r="R231" s="34">
        <f t="shared" si="245"/>
        <v>0</v>
      </c>
      <c r="S231" s="34">
        <f t="shared" si="246"/>
        <v>313.64</v>
      </c>
      <c r="T231" s="35">
        <f t="shared" si="247"/>
        <v>124.84</v>
      </c>
      <c r="U231" s="34">
        <f t="shared" si="248"/>
        <v>11.76</v>
      </c>
      <c r="V231" s="35">
        <f t="shared" si="249"/>
        <v>0</v>
      </c>
      <c r="W231" s="35">
        <f t="shared" si="250"/>
        <v>0</v>
      </c>
      <c r="X231" s="34">
        <f t="shared" si="251"/>
        <v>450.24</v>
      </c>
      <c r="Y231" s="34">
        <f t="shared" si="252"/>
        <v>1651.36</v>
      </c>
      <c r="Z231" s="42"/>
      <c r="AA231" s="45" t="s">
        <v>58</v>
      </c>
      <c r="AB231" s="46">
        <f t="shared" ref="AB231:AH231" si="291">K231+R231</f>
        <v>47.05</v>
      </c>
      <c r="AC231" s="46">
        <f t="shared" si="291"/>
        <v>940.93</v>
      </c>
      <c r="AD231" s="46">
        <f t="shared" si="291"/>
        <v>624.18</v>
      </c>
      <c r="AE231" s="46">
        <f t="shared" si="291"/>
        <v>39.2</v>
      </c>
      <c r="AF231" s="46">
        <f t="shared" si="291"/>
        <v>0</v>
      </c>
      <c r="AG231" s="46">
        <f t="shared" si="291"/>
        <v>0</v>
      </c>
      <c r="AH231" s="46">
        <f t="shared" si="291"/>
        <v>1651.36</v>
      </c>
      <c r="AI231" s="45" t="s">
        <v>33</v>
      </c>
      <c r="AJ231" s="15"/>
    </row>
    <row r="232" s="18" customFormat="1" ht="19" customHeight="1" spans="1:36">
      <c r="A232" s="33">
        <f t="shared" si="237"/>
        <v>229</v>
      </c>
      <c r="B232" s="34" t="s">
        <v>111</v>
      </c>
      <c r="C232" s="58" t="s">
        <v>605</v>
      </c>
      <c r="D232" s="36" t="s">
        <v>606</v>
      </c>
      <c r="E232" s="67">
        <v>3920.55</v>
      </c>
      <c r="F232" s="35">
        <v>3920.55</v>
      </c>
      <c r="G232" s="35">
        <v>6241.75</v>
      </c>
      <c r="H232" s="35">
        <v>3920.55</v>
      </c>
      <c r="I232" s="60">
        <v>2200</v>
      </c>
      <c r="J232" s="35"/>
      <c r="K232" s="34">
        <f t="shared" si="238"/>
        <v>47.05</v>
      </c>
      <c r="L232" s="34">
        <f t="shared" si="239"/>
        <v>627.29</v>
      </c>
      <c r="M232" s="35">
        <f t="shared" si="240"/>
        <v>499.34</v>
      </c>
      <c r="N232" s="34">
        <f t="shared" si="241"/>
        <v>27.44</v>
      </c>
      <c r="O232" s="35">
        <f t="shared" si="242"/>
        <v>110</v>
      </c>
      <c r="P232" s="35">
        <f t="shared" si="243"/>
        <v>0</v>
      </c>
      <c r="Q232" s="35">
        <f t="shared" si="244"/>
        <v>1311.12</v>
      </c>
      <c r="R232" s="34">
        <f t="shared" si="245"/>
        <v>0</v>
      </c>
      <c r="S232" s="34">
        <f t="shared" si="246"/>
        <v>313.64</v>
      </c>
      <c r="T232" s="35">
        <f t="shared" si="247"/>
        <v>124.84</v>
      </c>
      <c r="U232" s="34">
        <f t="shared" si="248"/>
        <v>11.76</v>
      </c>
      <c r="V232" s="35">
        <f t="shared" si="249"/>
        <v>110</v>
      </c>
      <c r="W232" s="35">
        <f t="shared" si="250"/>
        <v>0</v>
      </c>
      <c r="X232" s="34">
        <f t="shared" si="251"/>
        <v>560.24</v>
      </c>
      <c r="Y232" s="34">
        <f t="shared" si="252"/>
        <v>1871.36</v>
      </c>
      <c r="Z232" s="42"/>
      <c r="AA232" s="45" t="s">
        <v>63</v>
      </c>
      <c r="AB232" s="46">
        <f t="shared" ref="AB232:AH232" si="292">K232+R232</f>
        <v>47.05</v>
      </c>
      <c r="AC232" s="46">
        <f t="shared" si="292"/>
        <v>940.93</v>
      </c>
      <c r="AD232" s="46">
        <f t="shared" si="292"/>
        <v>624.18</v>
      </c>
      <c r="AE232" s="46">
        <f t="shared" si="292"/>
        <v>39.2</v>
      </c>
      <c r="AF232" s="46">
        <f t="shared" si="292"/>
        <v>220</v>
      </c>
      <c r="AG232" s="46">
        <f t="shared" si="292"/>
        <v>0</v>
      </c>
      <c r="AH232" s="46">
        <f t="shared" si="292"/>
        <v>1871.36</v>
      </c>
      <c r="AI232" s="45" t="s">
        <v>33</v>
      </c>
      <c r="AJ232" s="15"/>
    </row>
    <row r="233" s="18" customFormat="1" ht="19" customHeight="1" spans="1:36">
      <c r="A233" s="33">
        <f t="shared" si="237"/>
        <v>230</v>
      </c>
      <c r="B233" s="34" t="s">
        <v>233</v>
      </c>
      <c r="C233" s="58" t="s">
        <v>607</v>
      </c>
      <c r="D233" s="36" t="s">
        <v>608</v>
      </c>
      <c r="E233" s="67">
        <v>3920.55</v>
      </c>
      <c r="F233" s="35">
        <v>3920.55</v>
      </c>
      <c r="G233" s="35">
        <v>6241.75</v>
      </c>
      <c r="H233" s="35">
        <v>3920.55</v>
      </c>
      <c r="I233" s="60">
        <v>2200</v>
      </c>
      <c r="J233" s="35"/>
      <c r="K233" s="34">
        <f t="shared" si="238"/>
        <v>47.05</v>
      </c>
      <c r="L233" s="34">
        <f t="shared" si="239"/>
        <v>627.29</v>
      </c>
      <c r="M233" s="35">
        <f t="shared" si="240"/>
        <v>499.34</v>
      </c>
      <c r="N233" s="34">
        <f t="shared" si="241"/>
        <v>27.44</v>
      </c>
      <c r="O233" s="35">
        <f t="shared" si="242"/>
        <v>110</v>
      </c>
      <c r="P233" s="35">
        <f t="shared" si="243"/>
        <v>0</v>
      </c>
      <c r="Q233" s="35">
        <f t="shared" si="244"/>
        <v>1311.12</v>
      </c>
      <c r="R233" s="34">
        <f t="shared" si="245"/>
        <v>0</v>
      </c>
      <c r="S233" s="34">
        <f t="shared" si="246"/>
        <v>313.64</v>
      </c>
      <c r="T233" s="35">
        <f t="shared" si="247"/>
        <v>124.84</v>
      </c>
      <c r="U233" s="34">
        <f t="shared" si="248"/>
        <v>11.76</v>
      </c>
      <c r="V233" s="35">
        <f t="shared" si="249"/>
        <v>110</v>
      </c>
      <c r="W233" s="35">
        <f t="shared" si="250"/>
        <v>0</v>
      </c>
      <c r="X233" s="34">
        <f t="shared" si="251"/>
        <v>560.24</v>
      </c>
      <c r="Y233" s="34">
        <f t="shared" si="252"/>
        <v>1871.36</v>
      </c>
      <c r="Z233" s="42"/>
      <c r="AA233" s="45" t="s">
        <v>55</v>
      </c>
      <c r="AB233" s="46">
        <f t="shared" ref="AB233:AH233" si="293">K233+R233</f>
        <v>47.05</v>
      </c>
      <c r="AC233" s="46">
        <f t="shared" si="293"/>
        <v>940.93</v>
      </c>
      <c r="AD233" s="46">
        <f t="shared" si="293"/>
        <v>624.18</v>
      </c>
      <c r="AE233" s="46">
        <f t="shared" si="293"/>
        <v>39.2</v>
      </c>
      <c r="AF233" s="46">
        <f t="shared" si="293"/>
        <v>220</v>
      </c>
      <c r="AG233" s="46">
        <f t="shared" si="293"/>
        <v>0</v>
      </c>
      <c r="AH233" s="46">
        <f t="shared" si="293"/>
        <v>1871.36</v>
      </c>
      <c r="AI233" s="45" t="s">
        <v>33</v>
      </c>
      <c r="AJ233" s="15"/>
    </row>
    <row r="234" s="18" customFormat="1" ht="19" customHeight="1" spans="1:36">
      <c r="A234" s="33">
        <f t="shared" si="237"/>
        <v>231</v>
      </c>
      <c r="B234" s="34" t="s">
        <v>342</v>
      </c>
      <c r="C234" s="58" t="s">
        <v>609</v>
      </c>
      <c r="D234" s="69" t="s">
        <v>610</v>
      </c>
      <c r="E234" s="67">
        <v>3920.55</v>
      </c>
      <c r="F234" s="35">
        <v>3920.55</v>
      </c>
      <c r="G234" s="35">
        <v>6241.75</v>
      </c>
      <c r="H234" s="35">
        <v>3920.55</v>
      </c>
      <c r="I234" s="60">
        <v>2200</v>
      </c>
      <c r="J234" s="35"/>
      <c r="K234" s="34">
        <f t="shared" si="238"/>
        <v>47.05</v>
      </c>
      <c r="L234" s="34">
        <f t="shared" si="239"/>
        <v>627.29</v>
      </c>
      <c r="M234" s="35">
        <f t="shared" si="240"/>
        <v>499.34</v>
      </c>
      <c r="N234" s="34">
        <f t="shared" si="241"/>
        <v>27.44</v>
      </c>
      <c r="O234" s="35">
        <f t="shared" si="242"/>
        <v>110</v>
      </c>
      <c r="P234" s="35">
        <f t="shared" si="243"/>
        <v>0</v>
      </c>
      <c r="Q234" s="35">
        <f t="shared" si="244"/>
        <v>1311.12</v>
      </c>
      <c r="R234" s="34">
        <f t="shared" si="245"/>
        <v>0</v>
      </c>
      <c r="S234" s="34">
        <f t="shared" si="246"/>
        <v>313.64</v>
      </c>
      <c r="T234" s="35">
        <f t="shared" si="247"/>
        <v>124.84</v>
      </c>
      <c r="U234" s="34">
        <f t="shared" si="248"/>
        <v>11.76</v>
      </c>
      <c r="V234" s="35">
        <f t="shared" si="249"/>
        <v>110</v>
      </c>
      <c r="W234" s="35">
        <f t="shared" si="250"/>
        <v>0</v>
      </c>
      <c r="X234" s="34">
        <f t="shared" si="251"/>
        <v>560.24</v>
      </c>
      <c r="Y234" s="34">
        <f t="shared" si="252"/>
        <v>1871.36</v>
      </c>
      <c r="Z234" s="42"/>
      <c r="AA234" s="45" t="s">
        <v>64</v>
      </c>
      <c r="AB234" s="46">
        <f t="shared" ref="AB234:AH234" si="294">K234+R234</f>
        <v>47.05</v>
      </c>
      <c r="AC234" s="46">
        <f t="shared" si="294"/>
        <v>940.93</v>
      </c>
      <c r="AD234" s="46">
        <f t="shared" si="294"/>
        <v>624.18</v>
      </c>
      <c r="AE234" s="46">
        <f t="shared" si="294"/>
        <v>39.2</v>
      </c>
      <c r="AF234" s="46">
        <f t="shared" si="294"/>
        <v>220</v>
      </c>
      <c r="AG234" s="46">
        <f t="shared" si="294"/>
        <v>0</v>
      </c>
      <c r="AH234" s="46">
        <f t="shared" si="294"/>
        <v>1871.36</v>
      </c>
      <c r="AI234" s="45" t="s">
        <v>33</v>
      </c>
      <c r="AJ234" s="15"/>
    </row>
    <row r="235" s="18" customFormat="1" ht="19" customHeight="1" spans="1:36">
      <c r="A235" s="33">
        <f t="shared" si="237"/>
        <v>232</v>
      </c>
      <c r="B235" s="34" t="s">
        <v>342</v>
      </c>
      <c r="C235" s="58" t="s">
        <v>611</v>
      </c>
      <c r="D235" s="69" t="s">
        <v>612</v>
      </c>
      <c r="E235" s="67">
        <v>3920.55</v>
      </c>
      <c r="F235" s="35">
        <v>3920.55</v>
      </c>
      <c r="G235" s="35">
        <v>6241.75</v>
      </c>
      <c r="H235" s="35">
        <v>3920.55</v>
      </c>
      <c r="I235" s="60">
        <v>2200</v>
      </c>
      <c r="J235" s="35"/>
      <c r="K235" s="34">
        <f t="shared" si="238"/>
        <v>47.05</v>
      </c>
      <c r="L235" s="34">
        <f t="shared" si="239"/>
        <v>627.29</v>
      </c>
      <c r="M235" s="35">
        <f t="shared" si="240"/>
        <v>499.34</v>
      </c>
      <c r="N235" s="34">
        <f t="shared" si="241"/>
        <v>27.44</v>
      </c>
      <c r="O235" s="35">
        <f t="shared" si="242"/>
        <v>110</v>
      </c>
      <c r="P235" s="35">
        <f t="shared" si="243"/>
        <v>0</v>
      </c>
      <c r="Q235" s="35">
        <f t="shared" si="244"/>
        <v>1311.12</v>
      </c>
      <c r="R235" s="34">
        <f t="shared" si="245"/>
        <v>0</v>
      </c>
      <c r="S235" s="34">
        <f t="shared" si="246"/>
        <v>313.64</v>
      </c>
      <c r="T235" s="35">
        <f t="shared" si="247"/>
        <v>124.84</v>
      </c>
      <c r="U235" s="34">
        <f t="shared" si="248"/>
        <v>11.76</v>
      </c>
      <c r="V235" s="35">
        <f t="shared" si="249"/>
        <v>110</v>
      </c>
      <c r="W235" s="35">
        <f t="shared" si="250"/>
        <v>0</v>
      </c>
      <c r="X235" s="34">
        <f t="shared" si="251"/>
        <v>560.24</v>
      </c>
      <c r="Y235" s="34">
        <f t="shared" si="252"/>
        <v>1871.36</v>
      </c>
      <c r="Z235" s="42"/>
      <c r="AA235" s="45" t="s">
        <v>64</v>
      </c>
      <c r="AB235" s="46">
        <f t="shared" ref="AB235:AH235" si="295">K235+R235</f>
        <v>47.05</v>
      </c>
      <c r="AC235" s="46">
        <f t="shared" si="295"/>
        <v>940.93</v>
      </c>
      <c r="AD235" s="46">
        <f t="shared" si="295"/>
        <v>624.18</v>
      </c>
      <c r="AE235" s="46">
        <f t="shared" si="295"/>
        <v>39.2</v>
      </c>
      <c r="AF235" s="46">
        <f t="shared" si="295"/>
        <v>220</v>
      </c>
      <c r="AG235" s="46">
        <f t="shared" si="295"/>
        <v>0</v>
      </c>
      <c r="AH235" s="46">
        <f t="shared" si="295"/>
        <v>1871.36</v>
      </c>
      <c r="AI235" s="45" t="s">
        <v>33</v>
      </c>
      <c r="AJ235" s="15"/>
    </row>
    <row r="236" s="18" customFormat="1" ht="19" customHeight="1" spans="1:36">
      <c r="A236" s="33">
        <f t="shared" si="237"/>
        <v>233</v>
      </c>
      <c r="B236" s="34" t="s">
        <v>342</v>
      </c>
      <c r="C236" s="58" t="s">
        <v>613</v>
      </c>
      <c r="D236" s="70" t="s">
        <v>614</v>
      </c>
      <c r="E236" s="67">
        <v>3920.55</v>
      </c>
      <c r="F236" s="35">
        <v>3920.55</v>
      </c>
      <c r="G236" s="35">
        <v>6241.75</v>
      </c>
      <c r="H236" s="35">
        <v>3920.55</v>
      </c>
      <c r="I236" s="60">
        <v>2200</v>
      </c>
      <c r="J236" s="35"/>
      <c r="K236" s="34">
        <f t="shared" si="238"/>
        <v>47.05</v>
      </c>
      <c r="L236" s="34">
        <f t="shared" si="239"/>
        <v>627.29</v>
      </c>
      <c r="M236" s="35">
        <f t="shared" si="240"/>
        <v>499.34</v>
      </c>
      <c r="N236" s="34">
        <f t="shared" si="241"/>
        <v>27.44</v>
      </c>
      <c r="O236" s="35">
        <f t="shared" si="242"/>
        <v>110</v>
      </c>
      <c r="P236" s="35">
        <f t="shared" si="243"/>
        <v>0</v>
      </c>
      <c r="Q236" s="35">
        <f t="shared" si="244"/>
        <v>1311.12</v>
      </c>
      <c r="R236" s="34">
        <f t="shared" si="245"/>
        <v>0</v>
      </c>
      <c r="S236" s="34">
        <f t="shared" si="246"/>
        <v>313.64</v>
      </c>
      <c r="T236" s="35">
        <f t="shared" si="247"/>
        <v>124.84</v>
      </c>
      <c r="U236" s="34">
        <f t="shared" si="248"/>
        <v>11.76</v>
      </c>
      <c r="V236" s="35">
        <f t="shared" si="249"/>
        <v>110</v>
      </c>
      <c r="W236" s="35">
        <f t="shared" si="250"/>
        <v>0</v>
      </c>
      <c r="X236" s="34">
        <f t="shared" si="251"/>
        <v>560.24</v>
      </c>
      <c r="Y236" s="34">
        <f t="shared" si="252"/>
        <v>1871.36</v>
      </c>
      <c r="Z236" s="42"/>
      <c r="AA236" s="45" t="s">
        <v>64</v>
      </c>
      <c r="AB236" s="46">
        <f t="shared" ref="AB236:AH236" si="296">K236+R236</f>
        <v>47.05</v>
      </c>
      <c r="AC236" s="46">
        <f t="shared" si="296"/>
        <v>940.93</v>
      </c>
      <c r="AD236" s="46">
        <f t="shared" si="296"/>
        <v>624.18</v>
      </c>
      <c r="AE236" s="46">
        <f t="shared" si="296"/>
        <v>39.2</v>
      </c>
      <c r="AF236" s="46">
        <f t="shared" si="296"/>
        <v>220</v>
      </c>
      <c r="AG236" s="46">
        <f t="shared" si="296"/>
        <v>0</v>
      </c>
      <c r="AH236" s="46">
        <f t="shared" si="296"/>
        <v>1871.36</v>
      </c>
      <c r="AI236" s="45" t="s">
        <v>33</v>
      </c>
      <c r="AJ236" s="15"/>
    </row>
    <row r="237" s="18" customFormat="1" ht="19" customHeight="1" spans="1:36">
      <c r="A237" s="33">
        <f t="shared" si="237"/>
        <v>234</v>
      </c>
      <c r="B237" s="34" t="s">
        <v>265</v>
      </c>
      <c r="C237" s="58" t="s">
        <v>615</v>
      </c>
      <c r="D237" s="70" t="s">
        <v>616</v>
      </c>
      <c r="E237" s="67">
        <v>3920.55</v>
      </c>
      <c r="F237" s="35">
        <v>3920.55</v>
      </c>
      <c r="G237" s="35">
        <v>6241.75</v>
      </c>
      <c r="H237" s="35">
        <v>3920.55</v>
      </c>
      <c r="I237" s="60">
        <v>2200</v>
      </c>
      <c r="J237" s="35"/>
      <c r="K237" s="34">
        <f t="shared" si="238"/>
        <v>47.05</v>
      </c>
      <c r="L237" s="34">
        <f t="shared" si="239"/>
        <v>627.29</v>
      </c>
      <c r="M237" s="35">
        <f t="shared" si="240"/>
        <v>499.34</v>
      </c>
      <c r="N237" s="34">
        <f t="shared" si="241"/>
        <v>27.44</v>
      </c>
      <c r="O237" s="35">
        <f t="shared" si="242"/>
        <v>110</v>
      </c>
      <c r="P237" s="35">
        <f t="shared" si="243"/>
        <v>0</v>
      </c>
      <c r="Q237" s="35">
        <f t="shared" si="244"/>
        <v>1311.12</v>
      </c>
      <c r="R237" s="34">
        <f t="shared" si="245"/>
        <v>0</v>
      </c>
      <c r="S237" s="34">
        <f t="shared" si="246"/>
        <v>313.64</v>
      </c>
      <c r="T237" s="35">
        <f t="shared" si="247"/>
        <v>124.84</v>
      </c>
      <c r="U237" s="34">
        <f t="shared" si="248"/>
        <v>11.76</v>
      </c>
      <c r="V237" s="35">
        <f t="shared" si="249"/>
        <v>110</v>
      </c>
      <c r="W237" s="35">
        <f t="shared" si="250"/>
        <v>0</v>
      </c>
      <c r="X237" s="34">
        <f t="shared" si="251"/>
        <v>560.24</v>
      </c>
      <c r="Y237" s="34">
        <f t="shared" si="252"/>
        <v>1871.36</v>
      </c>
      <c r="Z237" s="42"/>
      <c r="AA237" s="45" t="s">
        <v>58</v>
      </c>
      <c r="AB237" s="46">
        <f t="shared" ref="AB237:AH237" si="297">K237+R237</f>
        <v>47.05</v>
      </c>
      <c r="AC237" s="46">
        <f t="shared" si="297"/>
        <v>940.93</v>
      </c>
      <c r="AD237" s="46">
        <f t="shared" si="297"/>
        <v>624.18</v>
      </c>
      <c r="AE237" s="46">
        <f t="shared" si="297"/>
        <v>39.2</v>
      </c>
      <c r="AF237" s="46">
        <f t="shared" si="297"/>
        <v>220</v>
      </c>
      <c r="AG237" s="46">
        <f t="shared" si="297"/>
        <v>0</v>
      </c>
      <c r="AH237" s="46">
        <f t="shared" si="297"/>
        <v>1871.36</v>
      </c>
      <c r="AI237" s="45" t="s">
        <v>33</v>
      </c>
      <c r="AJ237" s="15"/>
    </row>
    <row r="238" s="18" customFormat="1" ht="19" customHeight="1" spans="1:36">
      <c r="A238" s="33">
        <f t="shared" si="237"/>
        <v>235</v>
      </c>
      <c r="B238" s="34" t="s">
        <v>342</v>
      </c>
      <c r="C238" s="58" t="s">
        <v>617</v>
      </c>
      <c r="D238" s="70" t="s">
        <v>618</v>
      </c>
      <c r="E238" s="67">
        <v>3920.55</v>
      </c>
      <c r="F238" s="35">
        <v>3920.55</v>
      </c>
      <c r="G238" s="35">
        <v>6241.75</v>
      </c>
      <c r="H238" s="35">
        <v>3920.55</v>
      </c>
      <c r="I238" s="60">
        <v>2200</v>
      </c>
      <c r="J238" s="35"/>
      <c r="K238" s="34">
        <f t="shared" si="238"/>
        <v>47.05</v>
      </c>
      <c r="L238" s="34">
        <f t="shared" si="239"/>
        <v>627.29</v>
      </c>
      <c r="M238" s="35">
        <f t="shared" si="240"/>
        <v>499.34</v>
      </c>
      <c r="N238" s="34">
        <f t="shared" si="241"/>
        <v>27.44</v>
      </c>
      <c r="O238" s="35">
        <f t="shared" si="242"/>
        <v>110</v>
      </c>
      <c r="P238" s="35">
        <f t="shared" si="243"/>
        <v>0</v>
      </c>
      <c r="Q238" s="35">
        <f t="shared" si="244"/>
        <v>1311.12</v>
      </c>
      <c r="R238" s="34">
        <f t="shared" si="245"/>
        <v>0</v>
      </c>
      <c r="S238" s="34">
        <f t="shared" si="246"/>
        <v>313.64</v>
      </c>
      <c r="T238" s="35">
        <f t="shared" si="247"/>
        <v>124.84</v>
      </c>
      <c r="U238" s="34">
        <f t="shared" si="248"/>
        <v>11.76</v>
      </c>
      <c r="V238" s="35">
        <f t="shared" si="249"/>
        <v>110</v>
      </c>
      <c r="W238" s="35">
        <f t="shared" si="250"/>
        <v>0</v>
      </c>
      <c r="X238" s="34">
        <f t="shared" si="251"/>
        <v>560.24</v>
      </c>
      <c r="Y238" s="34">
        <f t="shared" si="252"/>
        <v>1871.36</v>
      </c>
      <c r="Z238" s="42"/>
      <c r="AA238" s="45" t="s">
        <v>64</v>
      </c>
      <c r="AB238" s="46">
        <f t="shared" ref="AB238:AH238" si="298">K238+R238</f>
        <v>47.05</v>
      </c>
      <c r="AC238" s="46">
        <f t="shared" si="298"/>
        <v>940.93</v>
      </c>
      <c r="AD238" s="46">
        <f t="shared" si="298"/>
        <v>624.18</v>
      </c>
      <c r="AE238" s="46">
        <f t="shared" si="298"/>
        <v>39.2</v>
      </c>
      <c r="AF238" s="46">
        <f t="shared" si="298"/>
        <v>220</v>
      </c>
      <c r="AG238" s="46">
        <f t="shared" si="298"/>
        <v>0</v>
      </c>
      <c r="AH238" s="46">
        <f t="shared" si="298"/>
        <v>1871.36</v>
      </c>
      <c r="AI238" s="45" t="s">
        <v>33</v>
      </c>
      <c r="AJ238" s="15"/>
    </row>
    <row r="239" s="18" customFormat="1" ht="19" customHeight="1" spans="1:36">
      <c r="A239" s="33">
        <f t="shared" si="237"/>
        <v>236</v>
      </c>
      <c r="B239" s="34" t="s">
        <v>184</v>
      </c>
      <c r="C239" s="58" t="s">
        <v>619</v>
      </c>
      <c r="D239" s="70" t="s">
        <v>620</v>
      </c>
      <c r="E239" s="67">
        <v>3920.55</v>
      </c>
      <c r="F239" s="35">
        <v>3920.55</v>
      </c>
      <c r="G239" s="35">
        <v>6241.75</v>
      </c>
      <c r="H239" s="35">
        <v>3920.55</v>
      </c>
      <c r="I239" s="60">
        <v>0</v>
      </c>
      <c r="J239" s="35"/>
      <c r="K239" s="34">
        <f t="shared" si="238"/>
        <v>47.05</v>
      </c>
      <c r="L239" s="34">
        <f t="shared" si="239"/>
        <v>627.29</v>
      </c>
      <c r="M239" s="35">
        <f t="shared" si="240"/>
        <v>499.34</v>
      </c>
      <c r="N239" s="34">
        <f t="shared" si="241"/>
        <v>27.44</v>
      </c>
      <c r="O239" s="35">
        <f t="shared" si="242"/>
        <v>0</v>
      </c>
      <c r="P239" s="35">
        <f t="shared" si="243"/>
        <v>0</v>
      </c>
      <c r="Q239" s="35">
        <f t="shared" si="244"/>
        <v>1201.12</v>
      </c>
      <c r="R239" s="34">
        <f t="shared" si="245"/>
        <v>0</v>
      </c>
      <c r="S239" s="34">
        <f t="shared" si="246"/>
        <v>313.64</v>
      </c>
      <c r="T239" s="35">
        <f t="shared" si="247"/>
        <v>124.84</v>
      </c>
      <c r="U239" s="34">
        <f t="shared" si="248"/>
        <v>11.76</v>
      </c>
      <c r="V239" s="35">
        <f t="shared" si="249"/>
        <v>0</v>
      </c>
      <c r="W239" s="35">
        <f t="shared" si="250"/>
        <v>0</v>
      </c>
      <c r="X239" s="34">
        <f t="shared" si="251"/>
        <v>450.24</v>
      </c>
      <c r="Y239" s="34">
        <f t="shared" si="252"/>
        <v>1651.36</v>
      </c>
      <c r="Z239" s="42"/>
      <c r="AA239" s="45" t="s">
        <v>47</v>
      </c>
      <c r="AB239" s="46">
        <f t="shared" ref="AB239:AH239" si="299">K239+R239</f>
        <v>47.05</v>
      </c>
      <c r="AC239" s="46">
        <f t="shared" si="299"/>
        <v>940.93</v>
      </c>
      <c r="AD239" s="46">
        <f t="shared" si="299"/>
        <v>624.18</v>
      </c>
      <c r="AE239" s="46">
        <f t="shared" si="299"/>
        <v>39.2</v>
      </c>
      <c r="AF239" s="46">
        <f t="shared" si="299"/>
        <v>0</v>
      </c>
      <c r="AG239" s="46">
        <f t="shared" si="299"/>
        <v>0</v>
      </c>
      <c r="AH239" s="46">
        <f t="shared" si="299"/>
        <v>1651.36</v>
      </c>
      <c r="AI239" s="45" t="s">
        <v>33</v>
      </c>
      <c r="AJ239" s="15"/>
    </row>
    <row r="240" s="18" customFormat="1" ht="19" customHeight="1" spans="1:36">
      <c r="A240" s="33">
        <f t="shared" si="237"/>
        <v>237</v>
      </c>
      <c r="B240" s="34" t="s">
        <v>342</v>
      </c>
      <c r="C240" s="68" t="s">
        <v>621</v>
      </c>
      <c r="D240" s="71" t="s">
        <v>622</v>
      </c>
      <c r="E240" s="35">
        <v>3920.55</v>
      </c>
      <c r="F240" s="35">
        <v>3920.55</v>
      </c>
      <c r="G240" s="35">
        <v>6241.75</v>
      </c>
      <c r="H240" s="35">
        <v>3920.55</v>
      </c>
      <c r="I240" s="76">
        <v>2200</v>
      </c>
      <c r="J240" s="35"/>
      <c r="K240" s="34">
        <f t="shared" si="238"/>
        <v>47.05</v>
      </c>
      <c r="L240" s="34">
        <f t="shared" si="239"/>
        <v>627.29</v>
      </c>
      <c r="M240" s="35">
        <f t="shared" si="240"/>
        <v>499.34</v>
      </c>
      <c r="N240" s="34">
        <f t="shared" si="241"/>
        <v>27.44</v>
      </c>
      <c r="O240" s="35">
        <f t="shared" si="242"/>
        <v>110</v>
      </c>
      <c r="P240" s="35">
        <f t="shared" si="243"/>
        <v>0</v>
      </c>
      <c r="Q240" s="35">
        <f t="shared" si="244"/>
        <v>1311.12</v>
      </c>
      <c r="R240" s="34">
        <f t="shared" si="245"/>
        <v>0</v>
      </c>
      <c r="S240" s="34">
        <f t="shared" si="246"/>
        <v>313.64</v>
      </c>
      <c r="T240" s="35">
        <f t="shared" si="247"/>
        <v>124.84</v>
      </c>
      <c r="U240" s="34">
        <f t="shared" si="248"/>
        <v>11.76</v>
      </c>
      <c r="V240" s="35">
        <f t="shared" si="249"/>
        <v>110</v>
      </c>
      <c r="W240" s="35">
        <f t="shared" si="250"/>
        <v>0</v>
      </c>
      <c r="X240" s="34">
        <f t="shared" si="251"/>
        <v>560.24</v>
      </c>
      <c r="Y240" s="34">
        <f t="shared" si="252"/>
        <v>1871.36</v>
      </c>
      <c r="Z240" s="60"/>
      <c r="AA240" s="45" t="s">
        <v>64</v>
      </c>
      <c r="AB240" s="46">
        <f t="shared" ref="AB240:AH240" si="300">K240+R240</f>
        <v>47.05</v>
      </c>
      <c r="AC240" s="46">
        <f t="shared" si="300"/>
        <v>940.93</v>
      </c>
      <c r="AD240" s="46">
        <f t="shared" si="300"/>
        <v>624.18</v>
      </c>
      <c r="AE240" s="46">
        <f t="shared" si="300"/>
        <v>39.2</v>
      </c>
      <c r="AF240" s="46">
        <f t="shared" si="300"/>
        <v>220</v>
      </c>
      <c r="AG240" s="46">
        <f t="shared" si="300"/>
        <v>0</v>
      </c>
      <c r="AH240" s="46">
        <f t="shared" si="300"/>
        <v>1871.36</v>
      </c>
      <c r="AI240" s="45" t="s">
        <v>33</v>
      </c>
      <c r="AJ240" s="15"/>
    </row>
    <row r="241" ht="19" customHeight="1" spans="1:36">
      <c r="A241" s="33">
        <f t="shared" si="237"/>
        <v>238</v>
      </c>
      <c r="B241" s="34" t="s">
        <v>265</v>
      </c>
      <c r="C241" s="54" t="s">
        <v>625</v>
      </c>
      <c r="D241" s="71" t="s">
        <v>626</v>
      </c>
      <c r="E241" s="35">
        <v>3920.55</v>
      </c>
      <c r="F241" s="35">
        <v>3920.55</v>
      </c>
      <c r="G241" s="35">
        <v>6241.75</v>
      </c>
      <c r="H241" s="35">
        <v>3920.55</v>
      </c>
      <c r="I241" s="76">
        <v>2200</v>
      </c>
      <c r="J241" s="35"/>
      <c r="K241" s="34">
        <f t="shared" si="238"/>
        <v>47.05</v>
      </c>
      <c r="L241" s="34">
        <f t="shared" si="239"/>
        <v>627.29</v>
      </c>
      <c r="M241" s="35">
        <f t="shared" si="240"/>
        <v>499.34</v>
      </c>
      <c r="N241" s="34">
        <f t="shared" si="241"/>
        <v>27.44</v>
      </c>
      <c r="O241" s="35">
        <f t="shared" si="242"/>
        <v>110</v>
      </c>
      <c r="P241" s="35">
        <f t="shared" si="243"/>
        <v>0</v>
      </c>
      <c r="Q241" s="35">
        <f t="shared" si="244"/>
        <v>1311.12</v>
      </c>
      <c r="R241" s="34">
        <f t="shared" si="245"/>
        <v>0</v>
      </c>
      <c r="S241" s="34">
        <f t="shared" si="246"/>
        <v>313.64</v>
      </c>
      <c r="T241" s="35">
        <f t="shared" si="247"/>
        <v>124.84</v>
      </c>
      <c r="U241" s="34">
        <f t="shared" si="248"/>
        <v>11.76</v>
      </c>
      <c r="V241" s="35">
        <f t="shared" si="249"/>
        <v>110</v>
      </c>
      <c r="W241" s="35">
        <f t="shared" si="250"/>
        <v>0</v>
      </c>
      <c r="X241" s="34">
        <f t="shared" si="251"/>
        <v>560.24</v>
      </c>
      <c r="Y241" s="34">
        <f t="shared" si="252"/>
        <v>1871.36</v>
      </c>
      <c r="Z241" s="42"/>
      <c r="AA241" s="45" t="s">
        <v>58</v>
      </c>
      <c r="AB241" s="46">
        <f t="shared" ref="AB241:AH241" si="301">K241+R241</f>
        <v>47.05</v>
      </c>
      <c r="AC241" s="46">
        <f t="shared" si="301"/>
        <v>940.93</v>
      </c>
      <c r="AD241" s="46">
        <f t="shared" si="301"/>
        <v>624.18</v>
      </c>
      <c r="AE241" s="46">
        <f t="shared" si="301"/>
        <v>39.2</v>
      </c>
      <c r="AF241" s="46">
        <f t="shared" si="301"/>
        <v>220</v>
      </c>
      <c r="AG241" s="46">
        <f t="shared" si="301"/>
        <v>0</v>
      </c>
      <c r="AH241" s="46">
        <f t="shared" si="301"/>
        <v>1871.36</v>
      </c>
      <c r="AI241" s="45" t="s">
        <v>33</v>
      </c>
      <c r="AJ241" s="15"/>
    </row>
    <row r="242" s="18" customFormat="1" ht="19" customHeight="1" spans="1:36">
      <c r="A242" s="33">
        <f t="shared" si="237"/>
        <v>239</v>
      </c>
      <c r="B242" s="34" t="s">
        <v>233</v>
      </c>
      <c r="C242" s="72" t="s">
        <v>627</v>
      </c>
      <c r="D242" s="73" t="s">
        <v>628</v>
      </c>
      <c r="E242" s="35">
        <v>3920.55</v>
      </c>
      <c r="F242" s="35">
        <v>3920.55</v>
      </c>
      <c r="G242" s="35">
        <v>6241.75</v>
      </c>
      <c r="H242" s="35">
        <v>3920.55</v>
      </c>
      <c r="I242" s="76">
        <v>2200</v>
      </c>
      <c r="J242" s="35"/>
      <c r="K242" s="34">
        <f t="shared" si="238"/>
        <v>47.05</v>
      </c>
      <c r="L242" s="34">
        <f t="shared" si="239"/>
        <v>627.29</v>
      </c>
      <c r="M242" s="35">
        <f t="shared" si="240"/>
        <v>499.34</v>
      </c>
      <c r="N242" s="34">
        <f t="shared" si="241"/>
        <v>27.44</v>
      </c>
      <c r="O242" s="35">
        <f t="shared" si="242"/>
        <v>110</v>
      </c>
      <c r="P242" s="35">
        <f t="shared" si="243"/>
        <v>0</v>
      </c>
      <c r="Q242" s="35">
        <f t="shared" si="244"/>
        <v>1311.12</v>
      </c>
      <c r="R242" s="34">
        <f t="shared" si="245"/>
        <v>0</v>
      </c>
      <c r="S242" s="34">
        <f t="shared" si="246"/>
        <v>313.64</v>
      </c>
      <c r="T242" s="35">
        <f t="shared" si="247"/>
        <v>124.84</v>
      </c>
      <c r="U242" s="34">
        <f t="shared" si="248"/>
        <v>11.76</v>
      </c>
      <c r="V242" s="35">
        <f t="shared" si="249"/>
        <v>110</v>
      </c>
      <c r="W242" s="35">
        <f t="shared" si="250"/>
        <v>0</v>
      </c>
      <c r="X242" s="34">
        <f t="shared" si="251"/>
        <v>560.24</v>
      </c>
      <c r="Y242" s="34">
        <f t="shared" si="252"/>
        <v>1871.36</v>
      </c>
      <c r="Z242" s="42"/>
      <c r="AA242" s="45" t="s">
        <v>55</v>
      </c>
      <c r="AB242" s="46">
        <f t="shared" ref="AB242:AH242" si="302">K242+R242</f>
        <v>47.05</v>
      </c>
      <c r="AC242" s="46">
        <f t="shared" si="302"/>
        <v>940.93</v>
      </c>
      <c r="AD242" s="46">
        <f t="shared" si="302"/>
        <v>624.18</v>
      </c>
      <c r="AE242" s="46">
        <f t="shared" si="302"/>
        <v>39.2</v>
      </c>
      <c r="AF242" s="46">
        <f t="shared" si="302"/>
        <v>220</v>
      </c>
      <c r="AG242" s="46">
        <f t="shared" si="302"/>
        <v>0</v>
      </c>
      <c r="AH242" s="46">
        <f t="shared" si="302"/>
        <v>1871.36</v>
      </c>
      <c r="AI242" s="45" t="s">
        <v>33</v>
      </c>
      <c r="AJ242" s="15"/>
    </row>
    <row r="243" s="18" customFormat="1" ht="19" customHeight="1" spans="1:36">
      <c r="A243" s="33">
        <f t="shared" si="237"/>
        <v>240</v>
      </c>
      <c r="B243" s="34" t="s">
        <v>265</v>
      </c>
      <c r="C243" s="72" t="s">
        <v>629</v>
      </c>
      <c r="D243" s="73" t="s">
        <v>630</v>
      </c>
      <c r="E243" s="35">
        <v>3920.55</v>
      </c>
      <c r="F243" s="35">
        <v>3920.55</v>
      </c>
      <c r="G243" s="35">
        <v>6241.75</v>
      </c>
      <c r="H243" s="35">
        <v>3920.55</v>
      </c>
      <c r="I243" s="76">
        <v>2200</v>
      </c>
      <c r="J243" s="35"/>
      <c r="K243" s="34">
        <f t="shared" si="238"/>
        <v>47.05</v>
      </c>
      <c r="L243" s="34">
        <f t="shared" si="239"/>
        <v>627.29</v>
      </c>
      <c r="M243" s="35">
        <f t="shared" si="240"/>
        <v>499.34</v>
      </c>
      <c r="N243" s="34">
        <f t="shared" si="241"/>
        <v>27.44</v>
      </c>
      <c r="O243" s="35">
        <f t="shared" si="242"/>
        <v>110</v>
      </c>
      <c r="P243" s="35">
        <f t="shared" si="243"/>
        <v>0</v>
      </c>
      <c r="Q243" s="35">
        <f t="shared" si="244"/>
        <v>1311.12</v>
      </c>
      <c r="R243" s="34">
        <f t="shared" si="245"/>
        <v>0</v>
      </c>
      <c r="S243" s="34">
        <f t="shared" si="246"/>
        <v>313.64</v>
      </c>
      <c r="T243" s="35">
        <f t="shared" si="247"/>
        <v>124.84</v>
      </c>
      <c r="U243" s="34">
        <f t="shared" si="248"/>
        <v>11.76</v>
      </c>
      <c r="V243" s="35">
        <f t="shared" si="249"/>
        <v>110</v>
      </c>
      <c r="W243" s="35">
        <f t="shared" si="250"/>
        <v>0</v>
      </c>
      <c r="X243" s="34">
        <f t="shared" si="251"/>
        <v>560.24</v>
      </c>
      <c r="Y243" s="34">
        <f t="shared" si="252"/>
        <v>1871.36</v>
      </c>
      <c r="Z243" s="42"/>
      <c r="AA243" s="45" t="s">
        <v>58</v>
      </c>
      <c r="AB243" s="46">
        <f t="shared" ref="AB243:AH243" si="303">K243+R243</f>
        <v>47.05</v>
      </c>
      <c r="AC243" s="46">
        <f t="shared" si="303"/>
        <v>940.93</v>
      </c>
      <c r="AD243" s="46">
        <f t="shared" si="303"/>
        <v>624.18</v>
      </c>
      <c r="AE243" s="46">
        <f t="shared" si="303"/>
        <v>39.2</v>
      </c>
      <c r="AF243" s="46">
        <f t="shared" si="303"/>
        <v>220</v>
      </c>
      <c r="AG243" s="46">
        <f t="shared" si="303"/>
        <v>0</v>
      </c>
      <c r="AH243" s="46">
        <f t="shared" si="303"/>
        <v>1871.36</v>
      </c>
      <c r="AI243" s="45" t="s">
        <v>33</v>
      </c>
      <c r="AJ243" s="15"/>
    </row>
    <row r="244" s="18" customFormat="1" ht="19" customHeight="1" spans="1:36">
      <c r="A244" s="33">
        <f t="shared" si="237"/>
        <v>241</v>
      </c>
      <c r="B244" s="34" t="s">
        <v>105</v>
      </c>
      <c r="C244" s="72" t="s">
        <v>631</v>
      </c>
      <c r="D244" s="73" t="s">
        <v>632</v>
      </c>
      <c r="E244" s="35">
        <v>3920.55</v>
      </c>
      <c r="F244" s="35">
        <v>3920.55</v>
      </c>
      <c r="G244" s="35">
        <v>6241.75</v>
      </c>
      <c r="H244" s="35">
        <v>3920.55</v>
      </c>
      <c r="I244" s="76">
        <v>0</v>
      </c>
      <c r="J244" s="35"/>
      <c r="K244" s="34">
        <f t="shared" si="238"/>
        <v>47.05</v>
      </c>
      <c r="L244" s="34">
        <f t="shared" si="239"/>
        <v>627.29</v>
      </c>
      <c r="M244" s="35">
        <f t="shared" si="240"/>
        <v>499.34</v>
      </c>
      <c r="N244" s="34">
        <f t="shared" si="241"/>
        <v>27.44</v>
      </c>
      <c r="O244" s="35">
        <f t="shared" si="242"/>
        <v>0</v>
      </c>
      <c r="P244" s="35">
        <f t="shared" si="243"/>
        <v>0</v>
      </c>
      <c r="Q244" s="35">
        <f t="shared" si="244"/>
        <v>1201.12</v>
      </c>
      <c r="R244" s="34">
        <f t="shared" si="245"/>
        <v>0</v>
      </c>
      <c r="S244" s="34">
        <f t="shared" si="246"/>
        <v>313.64</v>
      </c>
      <c r="T244" s="35">
        <f t="shared" si="247"/>
        <v>124.84</v>
      </c>
      <c r="U244" s="34">
        <f t="shared" si="248"/>
        <v>11.76</v>
      </c>
      <c r="V244" s="35">
        <f t="shared" si="249"/>
        <v>0</v>
      </c>
      <c r="W244" s="35">
        <f t="shared" si="250"/>
        <v>0</v>
      </c>
      <c r="X244" s="34">
        <f t="shared" si="251"/>
        <v>450.24</v>
      </c>
      <c r="Y244" s="34">
        <f t="shared" si="252"/>
        <v>1651.36</v>
      </c>
      <c r="Z244" s="42"/>
      <c r="AA244" s="45" t="s">
        <v>57</v>
      </c>
      <c r="AB244" s="46">
        <f t="shared" ref="AB244:AH244" si="304">K244+R244</f>
        <v>47.05</v>
      </c>
      <c r="AC244" s="46">
        <f t="shared" si="304"/>
        <v>940.93</v>
      </c>
      <c r="AD244" s="46">
        <f t="shared" si="304"/>
        <v>624.18</v>
      </c>
      <c r="AE244" s="46">
        <f t="shared" si="304"/>
        <v>39.2</v>
      </c>
      <c r="AF244" s="46">
        <f t="shared" si="304"/>
        <v>0</v>
      </c>
      <c r="AG244" s="46">
        <f t="shared" si="304"/>
        <v>0</v>
      </c>
      <c r="AH244" s="46">
        <f t="shared" si="304"/>
        <v>1651.36</v>
      </c>
      <c r="AI244" s="45" t="s">
        <v>33</v>
      </c>
      <c r="AJ244" s="15"/>
    </row>
    <row r="245" s="18" customFormat="1" ht="19" customHeight="1" spans="1:36">
      <c r="A245" s="33">
        <f t="shared" si="237"/>
        <v>242</v>
      </c>
      <c r="B245" s="34" t="s">
        <v>108</v>
      </c>
      <c r="C245" s="72" t="s">
        <v>633</v>
      </c>
      <c r="D245" s="73" t="s">
        <v>634</v>
      </c>
      <c r="E245" s="35">
        <v>3920.55</v>
      </c>
      <c r="F245" s="35">
        <v>3920.55</v>
      </c>
      <c r="G245" s="35">
        <v>6241.75</v>
      </c>
      <c r="H245" s="35">
        <v>3920.55</v>
      </c>
      <c r="I245" s="76">
        <v>3180</v>
      </c>
      <c r="J245" s="35"/>
      <c r="K245" s="34">
        <f t="shared" si="238"/>
        <v>47.05</v>
      </c>
      <c r="L245" s="34">
        <f t="shared" si="239"/>
        <v>627.29</v>
      </c>
      <c r="M245" s="35">
        <f t="shared" si="240"/>
        <v>499.34</v>
      </c>
      <c r="N245" s="34">
        <f t="shared" si="241"/>
        <v>27.44</v>
      </c>
      <c r="O245" s="35">
        <f t="shared" si="242"/>
        <v>159</v>
      </c>
      <c r="P245" s="35">
        <f t="shared" si="243"/>
        <v>0</v>
      </c>
      <c r="Q245" s="35">
        <f t="shared" si="244"/>
        <v>1360.12</v>
      </c>
      <c r="R245" s="34">
        <f t="shared" si="245"/>
        <v>0</v>
      </c>
      <c r="S245" s="34">
        <f t="shared" si="246"/>
        <v>313.64</v>
      </c>
      <c r="T245" s="35">
        <f t="shared" si="247"/>
        <v>124.84</v>
      </c>
      <c r="U245" s="34">
        <f t="shared" si="248"/>
        <v>11.76</v>
      </c>
      <c r="V245" s="35">
        <f t="shared" si="249"/>
        <v>159</v>
      </c>
      <c r="W245" s="35">
        <f t="shared" si="250"/>
        <v>0</v>
      </c>
      <c r="X245" s="34">
        <f t="shared" si="251"/>
        <v>609.24</v>
      </c>
      <c r="Y245" s="34">
        <f t="shared" si="252"/>
        <v>1969.36</v>
      </c>
      <c r="Z245" s="42"/>
      <c r="AA245" s="45" t="s">
        <v>53</v>
      </c>
      <c r="AB245" s="46">
        <f t="shared" ref="AB245:AH245" si="305">K245+R245</f>
        <v>47.05</v>
      </c>
      <c r="AC245" s="46">
        <f t="shared" si="305"/>
        <v>940.93</v>
      </c>
      <c r="AD245" s="46">
        <f t="shared" si="305"/>
        <v>624.18</v>
      </c>
      <c r="AE245" s="46">
        <f t="shared" si="305"/>
        <v>39.2</v>
      </c>
      <c r="AF245" s="46">
        <f t="shared" si="305"/>
        <v>318</v>
      </c>
      <c r="AG245" s="46">
        <f t="shared" si="305"/>
        <v>0</v>
      </c>
      <c r="AH245" s="46">
        <f t="shared" si="305"/>
        <v>1969.36</v>
      </c>
      <c r="AI245" s="45" t="s">
        <v>35</v>
      </c>
      <c r="AJ245" s="15"/>
    </row>
    <row r="246" s="18" customFormat="1" ht="19" customHeight="1" spans="1:36">
      <c r="A246" s="33">
        <f t="shared" si="237"/>
        <v>243</v>
      </c>
      <c r="B246" s="34" t="s">
        <v>176</v>
      </c>
      <c r="C246" s="72" t="s">
        <v>635</v>
      </c>
      <c r="D246" s="73" t="s">
        <v>636</v>
      </c>
      <c r="E246" s="35">
        <v>3920.55</v>
      </c>
      <c r="F246" s="35">
        <v>3920.55</v>
      </c>
      <c r="G246" s="35">
        <v>6241.75</v>
      </c>
      <c r="H246" s="35">
        <v>3920.55</v>
      </c>
      <c r="I246" s="76">
        <v>8500</v>
      </c>
      <c r="J246" s="35"/>
      <c r="K246" s="34">
        <f t="shared" si="238"/>
        <v>47.05</v>
      </c>
      <c r="L246" s="34">
        <f t="shared" si="239"/>
        <v>627.29</v>
      </c>
      <c r="M246" s="35">
        <f t="shared" si="240"/>
        <v>499.34</v>
      </c>
      <c r="N246" s="34">
        <f t="shared" si="241"/>
        <v>27.44</v>
      </c>
      <c r="O246" s="35">
        <f t="shared" si="242"/>
        <v>425</v>
      </c>
      <c r="P246" s="35">
        <f t="shared" si="243"/>
        <v>0</v>
      </c>
      <c r="Q246" s="35">
        <f t="shared" si="244"/>
        <v>1626.12</v>
      </c>
      <c r="R246" s="34">
        <f t="shared" si="245"/>
        <v>0</v>
      </c>
      <c r="S246" s="34">
        <f t="shared" si="246"/>
        <v>313.64</v>
      </c>
      <c r="T246" s="35">
        <f t="shared" si="247"/>
        <v>124.84</v>
      </c>
      <c r="U246" s="34">
        <f t="shared" si="248"/>
        <v>11.76</v>
      </c>
      <c r="V246" s="35">
        <f t="shared" si="249"/>
        <v>425</v>
      </c>
      <c r="W246" s="35">
        <f t="shared" si="250"/>
        <v>0</v>
      </c>
      <c r="X246" s="34">
        <f t="shared" si="251"/>
        <v>875.24</v>
      </c>
      <c r="Y246" s="34">
        <f t="shared" si="252"/>
        <v>2501.36</v>
      </c>
      <c r="Z246" s="42"/>
      <c r="AA246" s="45" t="s">
        <v>76</v>
      </c>
      <c r="AB246" s="46">
        <f t="shared" ref="AB246:AH246" si="306">K246+R246</f>
        <v>47.05</v>
      </c>
      <c r="AC246" s="46">
        <f t="shared" si="306"/>
        <v>940.93</v>
      </c>
      <c r="AD246" s="46">
        <f t="shared" si="306"/>
        <v>624.18</v>
      </c>
      <c r="AE246" s="46">
        <f t="shared" si="306"/>
        <v>39.2</v>
      </c>
      <c r="AF246" s="46">
        <f t="shared" si="306"/>
        <v>850</v>
      </c>
      <c r="AG246" s="46">
        <f t="shared" si="306"/>
        <v>0</v>
      </c>
      <c r="AH246" s="46">
        <f t="shared" si="306"/>
        <v>2501.36</v>
      </c>
      <c r="AI246" s="45" t="s">
        <v>31</v>
      </c>
      <c r="AJ246" s="15"/>
    </row>
    <row r="247" s="18" customFormat="1" ht="19" customHeight="1" spans="1:36">
      <c r="A247" s="33">
        <f t="shared" si="237"/>
        <v>244</v>
      </c>
      <c r="B247" s="34" t="s">
        <v>114</v>
      </c>
      <c r="C247" s="72" t="s">
        <v>637</v>
      </c>
      <c r="D247" s="73" t="s">
        <v>638</v>
      </c>
      <c r="E247" s="35">
        <v>3920.55</v>
      </c>
      <c r="F247" s="35">
        <v>3920.55</v>
      </c>
      <c r="G247" s="35">
        <v>6241.75</v>
      </c>
      <c r="H247" s="35">
        <v>3920.55</v>
      </c>
      <c r="I247" s="76">
        <v>3180</v>
      </c>
      <c r="J247" s="35"/>
      <c r="K247" s="34">
        <f t="shared" si="238"/>
        <v>47.05</v>
      </c>
      <c r="L247" s="34">
        <f t="shared" si="239"/>
        <v>627.29</v>
      </c>
      <c r="M247" s="35">
        <f t="shared" si="240"/>
        <v>499.34</v>
      </c>
      <c r="N247" s="34">
        <f t="shared" si="241"/>
        <v>27.44</v>
      </c>
      <c r="O247" s="35">
        <f t="shared" si="242"/>
        <v>159</v>
      </c>
      <c r="P247" s="35">
        <f t="shared" si="243"/>
        <v>0</v>
      </c>
      <c r="Q247" s="35">
        <f t="shared" si="244"/>
        <v>1360.12</v>
      </c>
      <c r="R247" s="34">
        <f t="shared" si="245"/>
        <v>0</v>
      </c>
      <c r="S247" s="34">
        <f t="shared" si="246"/>
        <v>313.64</v>
      </c>
      <c r="T247" s="35">
        <f t="shared" si="247"/>
        <v>124.84</v>
      </c>
      <c r="U247" s="34">
        <f t="shared" si="248"/>
        <v>11.76</v>
      </c>
      <c r="V247" s="35">
        <f t="shared" si="249"/>
        <v>159</v>
      </c>
      <c r="W247" s="35">
        <f t="shared" si="250"/>
        <v>0</v>
      </c>
      <c r="X247" s="34">
        <f t="shared" si="251"/>
        <v>609.24</v>
      </c>
      <c r="Y247" s="34">
        <f t="shared" si="252"/>
        <v>1969.36</v>
      </c>
      <c r="Z247" s="42"/>
      <c r="AA247" s="45" t="s">
        <v>69</v>
      </c>
      <c r="AB247" s="46">
        <f t="shared" ref="AB247:AH247" si="307">K247+R247</f>
        <v>47.05</v>
      </c>
      <c r="AC247" s="46">
        <f t="shared" si="307"/>
        <v>940.93</v>
      </c>
      <c r="AD247" s="46">
        <f t="shared" si="307"/>
        <v>624.18</v>
      </c>
      <c r="AE247" s="46">
        <f t="shared" si="307"/>
        <v>39.2</v>
      </c>
      <c r="AF247" s="46">
        <f t="shared" si="307"/>
        <v>318</v>
      </c>
      <c r="AG247" s="46">
        <f t="shared" si="307"/>
        <v>0</v>
      </c>
      <c r="AH247" s="46">
        <f t="shared" si="307"/>
        <v>1969.36</v>
      </c>
      <c r="AI247" s="45" t="s">
        <v>35</v>
      </c>
      <c r="AJ247" s="15"/>
    </row>
    <row r="248" s="18" customFormat="1" ht="19" customHeight="1" spans="1:36">
      <c r="A248" s="33">
        <f t="shared" si="237"/>
        <v>245</v>
      </c>
      <c r="B248" s="34" t="s">
        <v>111</v>
      </c>
      <c r="C248" s="72" t="s">
        <v>639</v>
      </c>
      <c r="D248" s="73" t="s">
        <v>640</v>
      </c>
      <c r="E248" s="35">
        <v>3920.55</v>
      </c>
      <c r="F248" s="35">
        <v>3920.55</v>
      </c>
      <c r="G248" s="35">
        <v>6241.75</v>
      </c>
      <c r="H248" s="35">
        <v>3920.55</v>
      </c>
      <c r="I248" s="76">
        <v>2200</v>
      </c>
      <c r="J248" s="35"/>
      <c r="K248" s="34">
        <f t="shared" si="238"/>
        <v>47.05</v>
      </c>
      <c r="L248" s="34">
        <f t="shared" si="239"/>
        <v>627.29</v>
      </c>
      <c r="M248" s="35">
        <f t="shared" si="240"/>
        <v>499.34</v>
      </c>
      <c r="N248" s="34">
        <f t="shared" si="241"/>
        <v>27.44</v>
      </c>
      <c r="O248" s="35">
        <f t="shared" si="242"/>
        <v>110</v>
      </c>
      <c r="P248" s="35">
        <f t="shared" si="243"/>
        <v>0</v>
      </c>
      <c r="Q248" s="35">
        <f t="shared" si="244"/>
        <v>1311.12</v>
      </c>
      <c r="R248" s="34">
        <f t="shared" si="245"/>
        <v>0</v>
      </c>
      <c r="S248" s="34">
        <f t="shared" si="246"/>
        <v>313.64</v>
      </c>
      <c r="T248" s="35">
        <f t="shared" si="247"/>
        <v>124.84</v>
      </c>
      <c r="U248" s="34">
        <f t="shared" si="248"/>
        <v>11.76</v>
      </c>
      <c r="V248" s="35">
        <f t="shared" si="249"/>
        <v>110</v>
      </c>
      <c r="W248" s="35">
        <f t="shared" si="250"/>
        <v>0</v>
      </c>
      <c r="X248" s="34">
        <f t="shared" si="251"/>
        <v>560.24</v>
      </c>
      <c r="Y248" s="34">
        <f t="shared" si="252"/>
        <v>1871.36</v>
      </c>
      <c r="Z248" s="42"/>
      <c r="AA248" s="45" t="s">
        <v>63</v>
      </c>
      <c r="AB248" s="46">
        <f t="shared" ref="AB248:AH248" si="308">K248+R248</f>
        <v>47.05</v>
      </c>
      <c r="AC248" s="46">
        <f t="shared" si="308"/>
        <v>940.93</v>
      </c>
      <c r="AD248" s="46">
        <f t="shared" si="308"/>
        <v>624.18</v>
      </c>
      <c r="AE248" s="46">
        <f t="shared" si="308"/>
        <v>39.2</v>
      </c>
      <c r="AF248" s="46">
        <f t="shared" si="308"/>
        <v>220</v>
      </c>
      <c r="AG248" s="46">
        <f t="shared" si="308"/>
        <v>0</v>
      </c>
      <c r="AH248" s="46">
        <f t="shared" si="308"/>
        <v>1871.36</v>
      </c>
      <c r="AI248" s="45" t="s">
        <v>33</v>
      </c>
      <c r="AJ248" s="15"/>
    </row>
    <row r="249" s="18" customFormat="1" ht="19" customHeight="1" spans="1:36">
      <c r="A249" s="33">
        <f t="shared" si="237"/>
        <v>246</v>
      </c>
      <c r="B249" s="34" t="s">
        <v>114</v>
      </c>
      <c r="C249" s="74" t="s">
        <v>641</v>
      </c>
      <c r="D249" s="65" t="s">
        <v>642</v>
      </c>
      <c r="E249" s="35">
        <v>3920.55</v>
      </c>
      <c r="F249" s="35">
        <v>3920.55</v>
      </c>
      <c r="G249" s="35">
        <v>6241.75</v>
      </c>
      <c r="H249" s="35">
        <v>3920.55</v>
      </c>
      <c r="I249" s="76">
        <v>3180</v>
      </c>
      <c r="J249" s="35"/>
      <c r="K249" s="34">
        <f t="shared" si="238"/>
        <v>47.05</v>
      </c>
      <c r="L249" s="34">
        <f t="shared" si="239"/>
        <v>627.29</v>
      </c>
      <c r="M249" s="35">
        <f t="shared" si="240"/>
        <v>499.34</v>
      </c>
      <c r="N249" s="34">
        <f t="shared" si="241"/>
        <v>27.44</v>
      </c>
      <c r="O249" s="35">
        <f t="shared" si="242"/>
        <v>159</v>
      </c>
      <c r="P249" s="35">
        <f t="shared" si="243"/>
        <v>0</v>
      </c>
      <c r="Q249" s="35">
        <f t="shared" si="244"/>
        <v>1360.12</v>
      </c>
      <c r="R249" s="34">
        <f t="shared" si="245"/>
        <v>0</v>
      </c>
      <c r="S249" s="34">
        <f t="shared" si="246"/>
        <v>313.64</v>
      </c>
      <c r="T249" s="35">
        <f t="shared" si="247"/>
        <v>124.84</v>
      </c>
      <c r="U249" s="34">
        <f t="shared" si="248"/>
        <v>11.76</v>
      </c>
      <c r="V249" s="35">
        <f t="shared" si="249"/>
        <v>159</v>
      </c>
      <c r="W249" s="35">
        <f t="shared" si="250"/>
        <v>0</v>
      </c>
      <c r="X249" s="34">
        <f t="shared" si="251"/>
        <v>609.24</v>
      </c>
      <c r="Y249" s="34">
        <f t="shared" si="252"/>
        <v>1969.36</v>
      </c>
      <c r="Z249" s="42"/>
      <c r="AA249" s="45" t="s">
        <v>69</v>
      </c>
      <c r="AB249" s="46">
        <f t="shared" ref="AB249:AH249" si="309">K249+R249</f>
        <v>47.05</v>
      </c>
      <c r="AC249" s="46">
        <f t="shared" si="309"/>
        <v>940.93</v>
      </c>
      <c r="AD249" s="46">
        <f t="shared" si="309"/>
        <v>624.18</v>
      </c>
      <c r="AE249" s="46">
        <f t="shared" si="309"/>
        <v>39.2</v>
      </c>
      <c r="AF249" s="46">
        <f t="shared" si="309"/>
        <v>318</v>
      </c>
      <c r="AG249" s="46">
        <f t="shared" si="309"/>
        <v>0</v>
      </c>
      <c r="AH249" s="46">
        <f t="shared" si="309"/>
        <v>1969.36</v>
      </c>
      <c r="AI249" s="45" t="s">
        <v>35</v>
      </c>
      <c r="AJ249" s="15"/>
    </row>
    <row r="250" s="18" customFormat="1" ht="19" customHeight="1" spans="1:36">
      <c r="A250" s="33">
        <f t="shared" si="237"/>
        <v>247</v>
      </c>
      <c r="B250" s="34" t="s">
        <v>265</v>
      </c>
      <c r="C250" s="58" t="s">
        <v>643</v>
      </c>
      <c r="D250" s="70" t="s">
        <v>644</v>
      </c>
      <c r="E250" s="67">
        <v>3920.55</v>
      </c>
      <c r="F250" s="35">
        <v>3920.55</v>
      </c>
      <c r="G250" s="35">
        <v>6241.75</v>
      </c>
      <c r="H250" s="35">
        <v>3920.55</v>
      </c>
      <c r="I250" s="60">
        <v>2200</v>
      </c>
      <c r="J250" s="35"/>
      <c r="K250" s="34">
        <f t="shared" si="238"/>
        <v>47.05</v>
      </c>
      <c r="L250" s="34">
        <f t="shared" si="239"/>
        <v>627.29</v>
      </c>
      <c r="M250" s="35">
        <f t="shared" si="240"/>
        <v>499.34</v>
      </c>
      <c r="N250" s="34">
        <f t="shared" si="241"/>
        <v>27.44</v>
      </c>
      <c r="O250" s="35">
        <f t="shared" si="242"/>
        <v>110</v>
      </c>
      <c r="P250" s="35">
        <f t="shared" si="243"/>
        <v>0</v>
      </c>
      <c r="Q250" s="35">
        <f t="shared" si="244"/>
        <v>1311.12</v>
      </c>
      <c r="R250" s="34">
        <f t="shared" si="245"/>
        <v>0</v>
      </c>
      <c r="S250" s="34">
        <f t="shared" si="246"/>
        <v>313.64</v>
      </c>
      <c r="T250" s="35">
        <f t="shared" si="247"/>
        <v>124.84</v>
      </c>
      <c r="U250" s="34">
        <f t="shared" si="248"/>
        <v>11.76</v>
      </c>
      <c r="V250" s="35">
        <f t="shared" si="249"/>
        <v>110</v>
      </c>
      <c r="W250" s="35">
        <f t="shared" si="250"/>
        <v>0</v>
      </c>
      <c r="X250" s="34">
        <f t="shared" si="251"/>
        <v>560.24</v>
      </c>
      <c r="Y250" s="34">
        <f t="shared" si="252"/>
        <v>1871.36</v>
      </c>
      <c r="Z250" s="42"/>
      <c r="AA250" s="45" t="s">
        <v>58</v>
      </c>
      <c r="AB250" s="46">
        <f t="shared" ref="AB250:AH250" si="310">K250+R250</f>
        <v>47.05</v>
      </c>
      <c r="AC250" s="46">
        <f t="shared" si="310"/>
        <v>940.93</v>
      </c>
      <c r="AD250" s="46">
        <f t="shared" si="310"/>
        <v>624.18</v>
      </c>
      <c r="AE250" s="46">
        <f t="shared" si="310"/>
        <v>39.2</v>
      </c>
      <c r="AF250" s="46">
        <f t="shared" si="310"/>
        <v>220</v>
      </c>
      <c r="AG250" s="46">
        <f t="shared" si="310"/>
        <v>0</v>
      </c>
      <c r="AH250" s="46">
        <f t="shared" si="310"/>
        <v>1871.36</v>
      </c>
      <c r="AI250" s="45" t="s">
        <v>33</v>
      </c>
      <c r="AJ250" s="15"/>
    </row>
    <row r="251" ht="20" customHeight="1" spans="1:36">
      <c r="A251" s="33">
        <f t="shared" si="237"/>
        <v>248</v>
      </c>
      <c r="B251" s="34" t="s">
        <v>233</v>
      </c>
      <c r="C251" s="72" t="s">
        <v>645</v>
      </c>
      <c r="D251" s="73" t="s">
        <v>646</v>
      </c>
      <c r="E251" s="35">
        <v>3920.55</v>
      </c>
      <c r="F251" s="35">
        <v>3920.55</v>
      </c>
      <c r="G251" s="35">
        <v>6241.75</v>
      </c>
      <c r="H251" s="35">
        <v>3920.55</v>
      </c>
      <c r="I251" s="76">
        <v>2200</v>
      </c>
      <c r="J251" s="35"/>
      <c r="K251" s="34">
        <f t="shared" si="238"/>
        <v>47.05</v>
      </c>
      <c r="L251" s="34">
        <f t="shared" si="239"/>
        <v>627.29</v>
      </c>
      <c r="M251" s="35">
        <f t="shared" si="240"/>
        <v>499.34</v>
      </c>
      <c r="N251" s="34">
        <f t="shared" si="241"/>
        <v>27.44</v>
      </c>
      <c r="O251" s="35">
        <f t="shared" si="242"/>
        <v>110</v>
      </c>
      <c r="P251" s="35">
        <f t="shared" si="243"/>
        <v>0</v>
      </c>
      <c r="Q251" s="35">
        <f t="shared" si="244"/>
        <v>1311.12</v>
      </c>
      <c r="R251" s="34">
        <f t="shared" si="245"/>
        <v>0</v>
      </c>
      <c r="S251" s="34">
        <f t="shared" si="246"/>
        <v>313.64</v>
      </c>
      <c r="T251" s="35">
        <f t="shared" si="247"/>
        <v>124.84</v>
      </c>
      <c r="U251" s="34">
        <f t="shared" si="248"/>
        <v>11.76</v>
      </c>
      <c r="V251" s="35">
        <f t="shared" si="249"/>
        <v>110</v>
      </c>
      <c r="W251" s="35">
        <f t="shared" si="250"/>
        <v>0</v>
      </c>
      <c r="X251" s="34">
        <f t="shared" si="251"/>
        <v>560.24</v>
      </c>
      <c r="Y251" s="34">
        <f t="shared" si="252"/>
        <v>1871.36</v>
      </c>
      <c r="Z251" s="42"/>
      <c r="AA251" s="45" t="s">
        <v>55</v>
      </c>
      <c r="AB251" s="46">
        <f t="shared" ref="AB251:AH251" si="311">K251+R251</f>
        <v>47.05</v>
      </c>
      <c r="AC251" s="46">
        <f t="shared" si="311"/>
        <v>940.93</v>
      </c>
      <c r="AD251" s="46">
        <f t="shared" si="311"/>
        <v>624.18</v>
      </c>
      <c r="AE251" s="46">
        <f t="shared" si="311"/>
        <v>39.2</v>
      </c>
      <c r="AF251" s="46">
        <f t="shared" si="311"/>
        <v>220</v>
      </c>
      <c r="AG251" s="46">
        <f t="shared" si="311"/>
        <v>0</v>
      </c>
      <c r="AH251" s="46">
        <f t="shared" si="311"/>
        <v>1871.36</v>
      </c>
      <c r="AI251" s="45" t="s">
        <v>33</v>
      </c>
      <c r="AJ251" s="15"/>
    </row>
    <row r="252" s="18" customFormat="1" ht="19" customHeight="1" spans="1:36">
      <c r="A252" s="33">
        <f t="shared" si="237"/>
        <v>249</v>
      </c>
      <c r="B252" s="34" t="s">
        <v>233</v>
      </c>
      <c r="C252" s="74" t="s">
        <v>647</v>
      </c>
      <c r="D252" s="65" t="s">
        <v>648</v>
      </c>
      <c r="E252" s="35">
        <v>3920.55</v>
      </c>
      <c r="F252" s="35">
        <v>3920.55</v>
      </c>
      <c r="G252" s="35">
        <v>6241.75</v>
      </c>
      <c r="H252" s="35">
        <v>3920.55</v>
      </c>
      <c r="I252" s="76">
        <v>2200</v>
      </c>
      <c r="J252" s="35"/>
      <c r="K252" s="34">
        <f t="shared" si="238"/>
        <v>47.05</v>
      </c>
      <c r="L252" s="34">
        <f t="shared" si="239"/>
        <v>627.29</v>
      </c>
      <c r="M252" s="35">
        <f t="shared" si="240"/>
        <v>499.34</v>
      </c>
      <c r="N252" s="34">
        <f t="shared" si="241"/>
        <v>27.44</v>
      </c>
      <c r="O252" s="35">
        <f t="shared" si="242"/>
        <v>110</v>
      </c>
      <c r="P252" s="35">
        <f t="shared" si="243"/>
        <v>0</v>
      </c>
      <c r="Q252" s="35">
        <f t="shared" si="244"/>
        <v>1311.12</v>
      </c>
      <c r="R252" s="34">
        <f t="shared" si="245"/>
        <v>0</v>
      </c>
      <c r="S252" s="34">
        <f t="shared" si="246"/>
        <v>313.64</v>
      </c>
      <c r="T252" s="35">
        <f t="shared" si="247"/>
        <v>124.84</v>
      </c>
      <c r="U252" s="34">
        <f t="shared" si="248"/>
        <v>11.76</v>
      </c>
      <c r="V252" s="35">
        <f t="shared" si="249"/>
        <v>110</v>
      </c>
      <c r="W252" s="35">
        <f t="shared" si="250"/>
        <v>0</v>
      </c>
      <c r="X252" s="34">
        <f t="shared" si="251"/>
        <v>560.24</v>
      </c>
      <c r="Y252" s="34">
        <f t="shared" si="252"/>
        <v>1871.36</v>
      </c>
      <c r="Z252" s="42"/>
      <c r="AA252" s="45" t="s">
        <v>55</v>
      </c>
      <c r="AB252" s="46">
        <f t="shared" ref="AB252:AH252" si="312">K252+R252</f>
        <v>47.05</v>
      </c>
      <c r="AC252" s="46">
        <f t="shared" si="312"/>
        <v>940.93</v>
      </c>
      <c r="AD252" s="46">
        <f t="shared" si="312"/>
        <v>624.18</v>
      </c>
      <c r="AE252" s="46">
        <f t="shared" si="312"/>
        <v>39.2</v>
      </c>
      <c r="AF252" s="46">
        <f t="shared" si="312"/>
        <v>220</v>
      </c>
      <c r="AG252" s="46">
        <f t="shared" si="312"/>
        <v>0</v>
      </c>
      <c r="AH252" s="46">
        <f t="shared" si="312"/>
        <v>1871.36</v>
      </c>
      <c r="AI252" s="45" t="s">
        <v>33</v>
      </c>
      <c r="AJ252" s="15"/>
    </row>
    <row r="253" s="18" customFormat="1" ht="19" customHeight="1" spans="1:36">
      <c r="A253" s="33">
        <f t="shared" si="237"/>
        <v>250</v>
      </c>
      <c r="B253" s="34" t="s">
        <v>105</v>
      </c>
      <c r="C253" s="54" t="s">
        <v>651</v>
      </c>
      <c r="D253" s="75" t="s">
        <v>652</v>
      </c>
      <c r="E253" s="35">
        <v>3920.55</v>
      </c>
      <c r="F253" s="35">
        <v>3920.55</v>
      </c>
      <c r="G253" s="35">
        <v>6241.75</v>
      </c>
      <c r="H253" s="35">
        <v>3920.55</v>
      </c>
      <c r="I253" s="76">
        <v>2200</v>
      </c>
      <c r="J253" s="35"/>
      <c r="K253" s="34">
        <f t="shared" si="238"/>
        <v>47.05</v>
      </c>
      <c r="L253" s="34">
        <f t="shared" si="239"/>
        <v>627.29</v>
      </c>
      <c r="M253" s="35">
        <f t="shared" si="240"/>
        <v>499.34</v>
      </c>
      <c r="N253" s="34">
        <f t="shared" si="241"/>
        <v>27.44</v>
      </c>
      <c r="O253" s="35">
        <f t="shared" si="242"/>
        <v>110</v>
      </c>
      <c r="P253" s="35">
        <f t="shared" si="243"/>
        <v>0</v>
      </c>
      <c r="Q253" s="35">
        <f t="shared" si="244"/>
        <v>1311.12</v>
      </c>
      <c r="R253" s="34">
        <f t="shared" si="245"/>
        <v>0</v>
      </c>
      <c r="S253" s="34">
        <f t="shared" si="246"/>
        <v>313.64</v>
      </c>
      <c r="T253" s="35">
        <f t="shared" si="247"/>
        <v>124.84</v>
      </c>
      <c r="U253" s="34">
        <f t="shared" si="248"/>
        <v>11.76</v>
      </c>
      <c r="V253" s="35">
        <f t="shared" si="249"/>
        <v>110</v>
      </c>
      <c r="W253" s="35">
        <f t="shared" si="250"/>
        <v>0</v>
      </c>
      <c r="X253" s="34">
        <f t="shared" si="251"/>
        <v>560.24</v>
      </c>
      <c r="Y253" s="34">
        <f t="shared" si="252"/>
        <v>1871.36</v>
      </c>
      <c r="Z253" s="42"/>
      <c r="AA253" s="45" t="s">
        <v>57</v>
      </c>
      <c r="AB253" s="46">
        <f t="shared" ref="AB253:AH253" si="313">K253+R253</f>
        <v>47.05</v>
      </c>
      <c r="AC253" s="46">
        <f t="shared" si="313"/>
        <v>940.93</v>
      </c>
      <c r="AD253" s="46">
        <f t="shared" si="313"/>
        <v>624.18</v>
      </c>
      <c r="AE253" s="46">
        <f t="shared" si="313"/>
        <v>39.2</v>
      </c>
      <c r="AF253" s="46">
        <f t="shared" si="313"/>
        <v>220</v>
      </c>
      <c r="AG253" s="46">
        <f t="shared" si="313"/>
        <v>0</v>
      </c>
      <c r="AH253" s="46">
        <f t="shared" si="313"/>
        <v>1871.36</v>
      </c>
      <c r="AI253" s="45" t="s">
        <v>33</v>
      </c>
      <c r="AJ253" s="15"/>
    </row>
    <row r="254" s="18" customFormat="1" ht="19" customHeight="1" spans="1:36">
      <c r="A254" s="33">
        <f t="shared" si="237"/>
        <v>251</v>
      </c>
      <c r="B254" s="34" t="s">
        <v>342</v>
      </c>
      <c r="C254" s="54" t="s">
        <v>653</v>
      </c>
      <c r="D254" s="75" t="s">
        <v>654</v>
      </c>
      <c r="E254" s="35">
        <v>3920.55</v>
      </c>
      <c r="F254" s="35">
        <v>3920.55</v>
      </c>
      <c r="G254" s="35">
        <v>6241.75</v>
      </c>
      <c r="H254" s="35">
        <v>3920.55</v>
      </c>
      <c r="I254" s="76">
        <v>2200</v>
      </c>
      <c r="J254" s="35"/>
      <c r="K254" s="34">
        <f t="shared" si="238"/>
        <v>47.05</v>
      </c>
      <c r="L254" s="34">
        <f t="shared" si="239"/>
        <v>627.29</v>
      </c>
      <c r="M254" s="35">
        <f t="shared" si="240"/>
        <v>499.34</v>
      </c>
      <c r="N254" s="34">
        <f t="shared" si="241"/>
        <v>27.44</v>
      </c>
      <c r="O254" s="35">
        <f t="shared" si="242"/>
        <v>110</v>
      </c>
      <c r="P254" s="35">
        <f t="shared" si="243"/>
        <v>0</v>
      </c>
      <c r="Q254" s="35">
        <f t="shared" si="244"/>
        <v>1311.12</v>
      </c>
      <c r="R254" s="34">
        <f t="shared" si="245"/>
        <v>0</v>
      </c>
      <c r="S254" s="34">
        <f t="shared" si="246"/>
        <v>313.64</v>
      </c>
      <c r="T254" s="35">
        <f t="shared" si="247"/>
        <v>124.84</v>
      </c>
      <c r="U254" s="34">
        <f t="shared" si="248"/>
        <v>11.76</v>
      </c>
      <c r="V254" s="35">
        <f t="shared" si="249"/>
        <v>110</v>
      </c>
      <c r="W254" s="35">
        <f t="shared" si="250"/>
        <v>0</v>
      </c>
      <c r="X254" s="34">
        <f t="shared" si="251"/>
        <v>560.24</v>
      </c>
      <c r="Y254" s="34">
        <f t="shared" si="252"/>
        <v>1871.36</v>
      </c>
      <c r="Z254" s="42"/>
      <c r="AA254" s="45" t="s">
        <v>64</v>
      </c>
      <c r="AB254" s="46">
        <f t="shared" ref="AB254:AH254" si="314">K254+R254</f>
        <v>47.05</v>
      </c>
      <c r="AC254" s="46">
        <f t="shared" si="314"/>
        <v>940.93</v>
      </c>
      <c r="AD254" s="46">
        <f t="shared" si="314"/>
        <v>624.18</v>
      </c>
      <c r="AE254" s="46">
        <f t="shared" si="314"/>
        <v>39.2</v>
      </c>
      <c r="AF254" s="46">
        <f t="shared" si="314"/>
        <v>220</v>
      </c>
      <c r="AG254" s="46">
        <f t="shared" si="314"/>
        <v>0</v>
      </c>
      <c r="AH254" s="46">
        <f t="shared" si="314"/>
        <v>1871.36</v>
      </c>
      <c r="AI254" s="45" t="s">
        <v>33</v>
      </c>
      <c r="AJ254" s="15"/>
    </row>
    <row r="255" s="18" customFormat="1" ht="19" customHeight="1" spans="1:36">
      <c r="A255" s="33">
        <f t="shared" si="237"/>
        <v>252</v>
      </c>
      <c r="B255" s="34" t="s">
        <v>184</v>
      </c>
      <c r="C255" s="54" t="s">
        <v>655</v>
      </c>
      <c r="D255" s="75" t="s">
        <v>656</v>
      </c>
      <c r="E255" s="35">
        <v>3920.55</v>
      </c>
      <c r="F255" s="35">
        <v>3920.55</v>
      </c>
      <c r="G255" s="35">
        <v>6241.75</v>
      </c>
      <c r="H255" s="35">
        <v>3920.55</v>
      </c>
      <c r="I255" s="76">
        <v>2200</v>
      </c>
      <c r="J255" s="35"/>
      <c r="K255" s="34">
        <f t="shared" si="238"/>
        <v>47.05</v>
      </c>
      <c r="L255" s="34">
        <f t="shared" si="239"/>
        <v>627.29</v>
      </c>
      <c r="M255" s="35">
        <f t="shared" si="240"/>
        <v>499.34</v>
      </c>
      <c r="N255" s="34">
        <f t="shared" si="241"/>
        <v>27.44</v>
      </c>
      <c r="O255" s="35">
        <f t="shared" si="242"/>
        <v>110</v>
      </c>
      <c r="P255" s="35">
        <f t="shared" si="243"/>
        <v>0</v>
      </c>
      <c r="Q255" s="35">
        <f t="shared" si="244"/>
        <v>1311.12</v>
      </c>
      <c r="R255" s="34">
        <f t="shared" si="245"/>
        <v>0</v>
      </c>
      <c r="S255" s="34">
        <f t="shared" si="246"/>
        <v>313.64</v>
      </c>
      <c r="T255" s="35">
        <f t="shared" si="247"/>
        <v>124.84</v>
      </c>
      <c r="U255" s="34">
        <f t="shared" si="248"/>
        <v>11.76</v>
      </c>
      <c r="V255" s="35">
        <f t="shared" si="249"/>
        <v>110</v>
      </c>
      <c r="W255" s="35">
        <f t="shared" si="250"/>
        <v>0</v>
      </c>
      <c r="X255" s="34">
        <f t="shared" si="251"/>
        <v>560.24</v>
      </c>
      <c r="Y255" s="34">
        <f t="shared" si="252"/>
        <v>1871.36</v>
      </c>
      <c r="Z255" s="42"/>
      <c r="AA255" s="45" t="s">
        <v>51</v>
      </c>
      <c r="AB255" s="46">
        <f t="shared" ref="AB255:AH255" si="315">K255+R255</f>
        <v>47.05</v>
      </c>
      <c r="AC255" s="46">
        <f t="shared" si="315"/>
        <v>940.93</v>
      </c>
      <c r="AD255" s="46">
        <f t="shared" si="315"/>
        <v>624.18</v>
      </c>
      <c r="AE255" s="46">
        <f t="shared" si="315"/>
        <v>39.2</v>
      </c>
      <c r="AF255" s="46">
        <f t="shared" si="315"/>
        <v>220</v>
      </c>
      <c r="AG255" s="46">
        <f t="shared" si="315"/>
        <v>0</v>
      </c>
      <c r="AH255" s="46">
        <f t="shared" si="315"/>
        <v>1871.36</v>
      </c>
      <c r="AI255" s="45" t="s">
        <v>36</v>
      </c>
      <c r="AJ255" s="15"/>
    </row>
    <row r="256" s="18" customFormat="1" ht="19" customHeight="1" spans="1:36">
      <c r="A256" s="33">
        <f t="shared" ref="A256:A298" si="316">ROW()-3</f>
        <v>253</v>
      </c>
      <c r="B256" s="34" t="s">
        <v>184</v>
      </c>
      <c r="C256" s="54" t="s">
        <v>657</v>
      </c>
      <c r="D256" s="75" t="s">
        <v>658</v>
      </c>
      <c r="E256" s="35">
        <v>3920.55</v>
      </c>
      <c r="F256" s="35">
        <v>3920.55</v>
      </c>
      <c r="G256" s="35">
        <v>6241.75</v>
      </c>
      <c r="H256" s="35">
        <v>3920.55</v>
      </c>
      <c r="I256" s="76">
        <v>0</v>
      </c>
      <c r="J256" s="35"/>
      <c r="K256" s="34">
        <f t="shared" ref="K256:K298" si="317">ROUND(E256*0.012,2)</f>
        <v>47.05</v>
      </c>
      <c r="L256" s="34">
        <f t="shared" ref="L256:L298" si="318">ROUND(F256*0.16,2)</f>
        <v>627.29</v>
      </c>
      <c r="M256" s="35">
        <f t="shared" ref="M256:M298" si="319">ROUND(G256*0.08,2)</f>
        <v>499.34</v>
      </c>
      <c r="N256" s="34">
        <f t="shared" ref="N256:N298" si="320">ROUND(H256*0.007,2)</f>
        <v>27.44</v>
      </c>
      <c r="O256" s="35">
        <f t="shared" ref="O256:O298" si="321">I256*5%</f>
        <v>0</v>
      </c>
      <c r="P256" s="35">
        <f t="shared" ref="P256:P298" si="322">J256*50%</f>
        <v>0</v>
      </c>
      <c r="Q256" s="35">
        <f t="shared" ref="Q256:Q298" si="323">SUM(K256:P256)</f>
        <v>1201.12</v>
      </c>
      <c r="R256" s="34">
        <f t="shared" ref="R256:R298" si="324">E256*0</f>
        <v>0</v>
      </c>
      <c r="S256" s="34">
        <f t="shared" ref="S256:S298" si="325">ROUND(F256*0.08,2)</f>
        <v>313.64</v>
      </c>
      <c r="T256" s="35">
        <f t="shared" ref="T256:T298" si="326">ROUND(G256*0.02,2)</f>
        <v>124.84</v>
      </c>
      <c r="U256" s="34">
        <f t="shared" ref="U256:U298" si="327">ROUND(H256*0.003,2)</f>
        <v>11.76</v>
      </c>
      <c r="V256" s="35">
        <f t="shared" ref="V256:V298" si="328">I256*5%</f>
        <v>0</v>
      </c>
      <c r="W256" s="35">
        <f t="shared" ref="W256:W298" si="329">J256*50%</f>
        <v>0</v>
      </c>
      <c r="X256" s="34">
        <f t="shared" ref="X256:X298" si="330">SUM(R256:W256)</f>
        <v>450.24</v>
      </c>
      <c r="Y256" s="34">
        <f t="shared" ref="Y256:Y298" si="331">Q256+X256</f>
        <v>1651.36</v>
      </c>
      <c r="Z256" s="42"/>
      <c r="AA256" s="45" t="s">
        <v>47</v>
      </c>
      <c r="AB256" s="46">
        <f t="shared" ref="AB256:AH256" si="332">K256+R256</f>
        <v>47.05</v>
      </c>
      <c r="AC256" s="46">
        <f t="shared" si="332"/>
        <v>940.93</v>
      </c>
      <c r="AD256" s="46">
        <f t="shared" si="332"/>
        <v>624.18</v>
      </c>
      <c r="AE256" s="46">
        <f t="shared" si="332"/>
        <v>39.2</v>
      </c>
      <c r="AF256" s="46">
        <f t="shared" si="332"/>
        <v>0</v>
      </c>
      <c r="AG256" s="46">
        <f t="shared" si="332"/>
        <v>0</v>
      </c>
      <c r="AH256" s="46">
        <f t="shared" si="332"/>
        <v>1651.36</v>
      </c>
      <c r="AI256" s="45" t="s">
        <v>33</v>
      </c>
      <c r="AJ256" s="15"/>
    </row>
    <row r="257" s="18" customFormat="1" ht="19" customHeight="1" spans="1:36">
      <c r="A257" s="33">
        <f t="shared" si="316"/>
        <v>254</v>
      </c>
      <c r="B257" s="34" t="s">
        <v>181</v>
      </c>
      <c r="C257" s="54" t="s">
        <v>659</v>
      </c>
      <c r="D257" s="75" t="s">
        <v>660</v>
      </c>
      <c r="E257" s="35">
        <v>3920.55</v>
      </c>
      <c r="F257" s="35">
        <v>3920.55</v>
      </c>
      <c r="G257" s="35">
        <v>6241.75</v>
      </c>
      <c r="H257" s="35">
        <v>3920.55</v>
      </c>
      <c r="I257" s="76">
        <v>3180</v>
      </c>
      <c r="J257" s="35"/>
      <c r="K257" s="34">
        <f t="shared" si="317"/>
        <v>47.05</v>
      </c>
      <c r="L257" s="34">
        <f t="shared" si="318"/>
        <v>627.29</v>
      </c>
      <c r="M257" s="35">
        <f t="shared" si="319"/>
        <v>499.34</v>
      </c>
      <c r="N257" s="34">
        <f t="shared" si="320"/>
        <v>27.44</v>
      </c>
      <c r="O257" s="35">
        <f t="shared" si="321"/>
        <v>159</v>
      </c>
      <c r="P257" s="35">
        <f t="shared" si="322"/>
        <v>0</v>
      </c>
      <c r="Q257" s="35">
        <f t="shared" si="323"/>
        <v>1360.12</v>
      </c>
      <c r="R257" s="34">
        <f t="shared" si="324"/>
        <v>0</v>
      </c>
      <c r="S257" s="34">
        <f t="shared" si="325"/>
        <v>313.64</v>
      </c>
      <c r="T257" s="35">
        <f t="shared" si="326"/>
        <v>124.84</v>
      </c>
      <c r="U257" s="34">
        <f t="shared" si="327"/>
        <v>11.76</v>
      </c>
      <c r="V257" s="35">
        <f t="shared" si="328"/>
        <v>159</v>
      </c>
      <c r="W257" s="35">
        <f t="shared" si="329"/>
        <v>0</v>
      </c>
      <c r="X257" s="34">
        <f t="shared" si="330"/>
        <v>609.24</v>
      </c>
      <c r="Y257" s="34">
        <f t="shared" si="331"/>
        <v>1969.36</v>
      </c>
      <c r="Z257" s="42"/>
      <c r="AA257" s="45" t="s">
        <v>61</v>
      </c>
      <c r="AB257" s="46">
        <f t="shared" ref="AB257:AH257" si="333">K257+R257</f>
        <v>47.05</v>
      </c>
      <c r="AC257" s="46">
        <f t="shared" si="333"/>
        <v>940.93</v>
      </c>
      <c r="AD257" s="46">
        <f t="shared" si="333"/>
        <v>624.18</v>
      </c>
      <c r="AE257" s="46">
        <f t="shared" si="333"/>
        <v>39.2</v>
      </c>
      <c r="AF257" s="46">
        <f t="shared" si="333"/>
        <v>318</v>
      </c>
      <c r="AG257" s="46">
        <f t="shared" si="333"/>
        <v>0</v>
      </c>
      <c r="AH257" s="46">
        <f t="shared" si="333"/>
        <v>1969.36</v>
      </c>
      <c r="AI257" s="45" t="s">
        <v>36</v>
      </c>
      <c r="AJ257" s="15"/>
    </row>
    <row r="258" s="18" customFormat="1" ht="19" customHeight="1" spans="1:36">
      <c r="A258" s="33">
        <f t="shared" si="316"/>
        <v>255</v>
      </c>
      <c r="B258" s="34" t="s">
        <v>124</v>
      </c>
      <c r="C258" s="54" t="s">
        <v>661</v>
      </c>
      <c r="D258" s="75" t="s">
        <v>662</v>
      </c>
      <c r="E258" s="35">
        <v>3920.55</v>
      </c>
      <c r="F258" s="35">
        <v>3920.55</v>
      </c>
      <c r="G258" s="35">
        <v>6241.75</v>
      </c>
      <c r="H258" s="35">
        <v>3920.55</v>
      </c>
      <c r="I258" s="76">
        <v>3180</v>
      </c>
      <c r="J258" s="35"/>
      <c r="K258" s="34">
        <f t="shared" si="317"/>
        <v>47.05</v>
      </c>
      <c r="L258" s="34">
        <f t="shared" si="318"/>
        <v>627.29</v>
      </c>
      <c r="M258" s="35">
        <f t="shared" si="319"/>
        <v>499.34</v>
      </c>
      <c r="N258" s="34">
        <f t="shared" si="320"/>
        <v>27.44</v>
      </c>
      <c r="O258" s="35">
        <f t="shared" si="321"/>
        <v>159</v>
      </c>
      <c r="P258" s="35">
        <f t="shared" si="322"/>
        <v>0</v>
      </c>
      <c r="Q258" s="35">
        <f t="shared" si="323"/>
        <v>1360.12</v>
      </c>
      <c r="R258" s="34">
        <f t="shared" si="324"/>
        <v>0</v>
      </c>
      <c r="S258" s="34">
        <f t="shared" si="325"/>
        <v>313.64</v>
      </c>
      <c r="T258" s="35">
        <f t="shared" si="326"/>
        <v>124.84</v>
      </c>
      <c r="U258" s="34">
        <f t="shared" si="327"/>
        <v>11.76</v>
      </c>
      <c r="V258" s="35">
        <f t="shared" si="328"/>
        <v>159</v>
      </c>
      <c r="W258" s="35">
        <f t="shared" si="329"/>
        <v>0</v>
      </c>
      <c r="X258" s="34">
        <f t="shared" si="330"/>
        <v>609.24</v>
      </c>
      <c r="Y258" s="34">
        <f t="shared" si="331"/>
        <v>1969.36</v>
      </c>
      <c r="Z258" s="42"/>
      <c r="AA258" s="45" t="s">
        <v>53</v>
      </c>
      <c r="AB258" s="46">
        <f t="shared" ref="AB258:AH258" si="334">K258+R258</f>
        <v>47.05</v>
      </c>
      <c r="AC258" s="46">
        <f t="shared" si="334"/>
        <v>940.93</v>
      </c>
      <c r="AD258" s="46">
        <f t="shared" si="334"/>
        <v>624.18</v>
      </c>
      <c r="AE258" s="46">
        <f t="shared" si="334"/>
        <v>39.2</v>
      </c>
      <c r="AF258" s="46">
        <f t="shared" si="334"/>
        <v>318</v>
      </c>
      <c r="AG258" s="46">
        <f t="shared" si="334"/>
        <v>0</v>
      </c>
      <c r="AH258" s="46">
        <f t="shared" si="334"/>
        <v>1969.36</v>
      </c>
      <c r="AI258" s="45" t="s">
        <v>35</v>
      </c>
      <c r="AJ258" s="15"/>
    </row>
    <row r="259" s="18" customFormat="1" ht="19" customHeight="1" spans="1:36">
      <c r="A259" s="33">
        <f t="shared" si="316"/>
        <v>256</v>
      </c>
      <c r="B259" s="34" t="s">
        <v>184</v>
      </c>
      <c r="C259" s="54" t="s">
        <v>663</v>
      </c>
      <c r="D259" s="75" t="s">
        <v>664</v>
      </c>
      <c r="E259" s="35">
        <v>3920.55</v>
      </c>
      <c r="F259" s="35">
        <v>3920.55</v>
      </c>
      <c r="G259" s="35">
        <v>6241.75</v>
      </c>
      <c r="H259" s="35">
        <v>3920.55</v>
      </c>
      <c r="I259" s="76">
        <v>2200</v>
      </c>
      <c r="J259" s="35"/>
      <c r="K259" s="34">
        <f t="shared" si="317"/>
        <v>47.05</v>
      </c>
      <c r="L259" s="34">
        <f t="shared" si="318"/>
        <v>627.29</v>
      </c>
      <c r="M259" s="35">
        <f t="shared" si="319"/>
        <v>499.34</v>
      </c>
      <c r="N259" s="34">
        <f t="shared" si="320"/>
        <v>27.44</v>
      </c>
      <c r="O259" s="35">
        <f t="shared" si="321"/>
        <v>110</v>
      </c>
      <c r="P259" s="35">
        <f t="shared" si="322"/>
        <v>0</v>
      </c>
      <c r="Q259" s="35">
        <f t="shared" si="323"/>
        <v>1311.12</v>
      </c>
      <c r="R259" s="34">
        <f t="shared" si="324"/>
        <v>0</v>
      </c>
      <c r="S259" s="34">
        <f t="shared" si="325"/>
        <v>313.64</v>
      </c>
      <c r="T259" s="35">
        <f t="shared" si="326"/>
        <v>124.84</v>
      </c>
      <c r="U259" s="34">
        <f t="shared" si="327"/>
        <v>11.76</v>
      </c>
      <c r="V259" s="35">
        <f t="shared" si="328"/>
        <v>110</v>
      </c>
      <c r="W259" s="35">
        <f t="shared" si="329"/>
        <v>0</v>
      </c>
      <c r="X259" s="34">
        <f t="shared" si="330"/>
        <v>560.24</v>
      </c>
      <c r="Y259" s="34">
        <f t="shared" si="331"/>
        <v>1871.36</v>
      </c>
      <c r="Z259" s="42"/>
      <c r="AA259" s="45" t="s">
        <v>47</v>
      </c>
      <c r="AB259" s="46">
        <f t="shared" ref="AB259:AH259" si="335">K259+R259</f>
        <v>47.05</v>
      </c>
      <c r="AC259" s="46">
        <f t="shared" si="335"/>
        <v>940.93</v>
      </c>
      <c r="AD259" s="46">
        <f t="shared" si="335"/>
        <v>624.18</v>
      </c>
      <c r="AE259" s="46">
        <f t="shared" si="335"/>
        <v>39.2</v>
      </c>
      <c r="AF259" s="46">
        <f t="shared" si="335"/>
        <v>220</v>
      </c>
      <c r="AG259" s="46">
        <f t="shared" si="335"/>
        <v>0</v>
      </c>
      <c r="AH259" s="46">
        <f t="shared" si="335"/>
        <v>1871.36</v>
      </c>
      <c r="AI259" s="45" t="s">
        <v>33</v>
      </c>
      <c r="AJ259" s="15"/>
    </row>
    <row r="260" s="20" customFormat="1" ht="19" customHeight="1" spans="1:36">
      <c r="A260" s="114">
        <f t="shared" si="316"/>
        <v>257</v>
      </c>
      <c r="B260" s="115" t="s">
        <v>184</v>
      </c>
      <c r="C260" s="116" t="s">
        <v>665</v>
      </c>
      <c r="D260" s="117" t="s">
        <v>666</v>
      </c>
      <c r="E260" s="118">
        <v>3920.55</v>
      </c>
      <c r="F260" s="119">
        <v>3920.55</v>
      </c>
      <c r="G260" s="119">
        <v>0</v>
      </c>
      <c r="H260" s="119">
        <v>3920.55</v>
      </c>
      <c r="I260" s="132">
        <v>0</v>
      </c>
      <c r="J260" s="119"/>
      <c r="K260" s="115">
        <f t="shared" si="317"/>
        <v>47.05</v>
      </c>
      <c r="L260" s="115">
        <f t="shared" si="318"/>
        <v>627.29</v>
      </c>
      <c r="M260" s="119">
        <f t="shared" si="319"/>
        <v>0</v>
      </c>
      <c r="N260" s="115">
        <f t="shared" si="320"/>
        <v>27.44</v>
      </c>
      <c r="O260" s="119">
        <f t="shared" si="321"/>
        <v>0</v>
      </c>
      <c r="P260" s="119">
        <f t="shared" si="322"/>
        <v>0</v>
      </c>
      <c r="Q260" s="119">
        <f t="shared" si="323"/>
        <v>701.78</v>
      </c>
      <c r="R260" s="115">
        <f t="shared" si="324"/>
        <v>0</v>
      </c>
      <c r="S260" s="115">
        <f t="shared" si="325"/>
        <v>313.64</v>
      </c>
      <c r="T260" s="119">
        <f t="shared" si="326"/>
        <v>0</v>
      </c>
      <c r="U260" s="115">
        <f t="shared" si="327"/>
        <v>11.76</v>
      </c>
      <c r="V260" s="119">
        <f t="shared" si="328"/>
        <v>0</v>
      </c>
      <c r="W260" s="119">
        <f t="shared" si="329"/>
        <v>0</v>
      </c>
      <c r="X260" s="115">
        <f t="shared" si="330"/>
        <v>325.4</v>
      </c>
      <c r="Y260" s="115">
        <f t="shared" si="331"/>
        <v>1027.18</v>
      </c>
      <c r="Z260" s="139"/>
      <c r="AA260" s="140" t="s">
        <v>47</v>
      </c>
      <c r="AB260" s="141">
        <f t="shared" ref="AB260:AH260" si="336">K260+R260</f>
        <v>47.05</v>
      </c>
      <c r="AC260" s="141">
        <f t="shared" si="336"/>
        <v>940.93</v>
      </c>
      <c r="AD260" s="141">
        <f t="shared" si="336"/>
        <v>0</v>
      </c>
      <c r="AE260" s="141">
        <f t="shared" si="336"/>
        <v>39.2</v>
      </c>
      <c r="AF260" s="141">
        <f t="shared" si="336"/>
        <v>0</v>
      </c>
      <c r="AG260" s="141">
        <f t="shared" si="336"/>
        <v>0</v>
      </c>
      <c r="AH260" s="141">
        <f t="shared" si="336"/>
        <v>1027.18</v>
      </c>
      <c r="AI260" s="140" t="s">
        <v>33</v>
      </c>
      <c r="AJ260" s="145"/>
    </row>
    <row r="261" ht="20" customHeight="1" spans="1:36">
      <c r="A261" s="33">
        <f t="shared" si="316"/>
        <v>258</v>
      </c>
      <c r="B261" s="34" t="s">
        <v>114</v>
      </c>
      <c r="C261" s="54" t="s">
        <v>667</v>
      </c>
      <c r="D261" s="75" t="s">
        <v>668</v>
      </c>
      <c r="E261" s="35">
        <v>3920.55</v>
      </c>
      <c r="F261" s="35">
        <v>3920.55</v>
      </c>
      <c r="G261" s="35">
        <v>6241.75</v>
      </c>
      <c r="H261" s="35">
        <v>3920.55</v>
      </c>
      <c r="I261" s="76">
        <v>4180</v>
      </c>
      <c r="J261" s="35"/>
      <c r="K261" s="34">
        <f t="shared" si="317"/>
        <v>47.05</v>
      </c>
      <c r="L261" s="34">
        <f t="shared" si="318"/>
        <v>627.29</v>
      </c>
      <c r="M261" s="35">
        <f t="shared" si="319"/>
        <v>499.34</v>
      </c>
      <c r="N261" s="34">
        <f t="shared" si="320"/>
        <v>27.44</v>
      </c>
      <c r="O261" s="35">
        <f t="shared" si="321"/>
        <v>209</v>
      </c>
      <c r="P261" s="35">
        <f t="shared" si="322"/>
        <v>0</v>
      </c>
      <c r="Q261" s="35">
        <f t="shared" si="323"/>
        <v>1410.12</v>
      </c>
      <c r="R261" s="34">
        <f t="shared" si="324"/>
        <v>0</v>
      </c>
      <c r="S261" s="34">
        <f t="shared" si="325"/>
        <v>313.64</v>
      </c>
      <c r="T261" s="35">
        <f t="shared" si="326"/>
        <v>124.84</v>
      </c>
      <c r="U261" s="34">
        <f t="shared" si="327"/>
        <v>11.76</v>
      </c>
      <c r="V261" s="35">
        <f t="shared" si="328"/>
        <v>209</v>
      </c>
      <c r="W261" s="35">
        <f t="shared" si="329"/>
        <v>0</v>
      </c>
      <c r="X261" s="34">
        <f t="shared" si="330"/>
        <v>659.24</v>
      </c>
      <c r="Y261" s="34">
        <f t="shared" si="331"/>
        <v>2069.36</v>
      </c>
      <c r="Z261" s="42"/>
      <c r="AA261" s="45" t="s">
        <v>53</v>
      </c>
      <c r="AB261" s="46">
        <f t="shared" ref="AB261:AH261" si="337">K261+R261</f>
        <v>47.05</v>
      </c>
      <c r="AC261" s="46">
        <f t="shared" si="337"/>
        <v>940.93</v>
      </c>
      <c r="AD261" s="46">
        <f t="shared" si="337"/>
        <v>624.18</v>
      </c>
      <c r="AE261" s="46">
        <f t="shared" si="337"/>
        <v>39.2</v>
      </c>
      <c r="AF261" s="46">
        <f t="shared" si="337"/>
        <v>418</v>
      </c>
      <c r="AG261" s="46">
        <f t="shared" si="337"/>
        <v>0</v>
      </c>
      <c r="AH261" s="46">
        <f t="shared" si="337"/>
        <v>2069.36</v>
      </c>
      <c r="AI261" s="45" t="s">
        <v>35</v>
      </c>
      <c r="AJ261" s="15"/>
    </row>
    <row r="262" s="18" customFormat="1" ht="19" customHeight="1" spans="1:36">
      <c r="A262" s="33">
        <f t="shared" si="316"/>
        <v>259</v>
      </c>
      <c r="B262" s="34" t="s">
        <v>105</v>
      </c>
      <c r="C262" s="54" t="s">
        <v>669</v>
      </c>
      <c r="D262" s="75" t="s">
        <v>670</v>
      </c>
      <c r="E262" s="35">
        <v>3920.55</v>
      </c>
      <c r="F262" s="35">
        <v>3920.55</v>
      </c>
      <c r="G262" s="35">
        <v>6241.75</v>
      </c>
      <c r="H262" s="35">
        <v>3920.55</v>
      </c>
      <c r="I262" s="76">
        <v>0</v>
      </c>
      <c r="J262" s="35"/>
      <c r="K262" s="34">
        <f t="shared" si="317"/>
        <v>47.05</v>
      </c>
      <c r="L262" s="34">
        <f t="shared" si="318"/>
        <v>627.29</v>
      </c>
      <c r="M262" s="35">
        <f t="shared" si="319"/>
        <v>499.34</v>
      </c>
      <c r="N262" s="34">
        <f t="shared" si="320"/>
        <v>27.44</v>
      </c>
      <c r="O262" s="35">
        <f t="shared" si="321"/>
        <v>0</v>
      </c>
      <c r="P262" s="35">
        <f t="shared" si="322"/>
        <v>0</v>
      </c>
      <c r="Q262" s="35">
        <f t="shared" si="323"/>
        <v>1201.12</v>
      </c>
      <c r="R262" s="34">
        <f t="shared" si="324"/>
        <v>0</v>
      </c>
      <c r="S262" s="34">
        <f t="shared" si="325"/>
        <v>313.64</v>
      </c>
      <c r="T262" s="35">
        <f t="shared" si="326"/>
        <v>124.84</v>
      </c>
      <c r="U262" s="34">
        <f t="shared" si="327"/>
        <v>11.76</v>
      </c>
      <c r="V262" s="35">
        <f t="shared" si="328"/>
        <v>0</v>
      </c>
      <c r="W262" s="35">
        <f t="shared" si="329"/>
        <v>0</v>
      </c>
      <c r="X262" s="34">
        <f t="shared" si="330"/>
        <v>450.24</v>
      </c>
      <c r="Y262" s="34">
        <f t="shared" si="331"/>
        <v>1651.36</v>
      </c>
      <c r="Z262" s="42"/>
      <c r="AA262" s="45" t="s">
        <v>57</v>
      </c>
      <c r="AB262" s="46">
        <f t="shared" ref="AB262:AH262" si="338">K262+R262</f>
        <v>47.05</v>
      </c>
      <c r="AC262" s="46">
        <f t="shared" si="338"/>
        <v>940.93</v>
      </c>
      <c r="AD262" s="46">
        <f t="shared" si="338"/>
        <v>624.18</v>
      </c>
      <c r="AE262" s="46">
        <f t="shared" si="338"/>
        <v>39.2</v>
      </c>
      <c r="AF262" s="46">
        <f t="shared" si="338"/>
        <v>0</v>
      </c>
      <c r="AG262" s="46">
        <f t="shared" si="338"/>
        <v>0</v>
      </c>
      <c r="AH262" s="46">
        <f t="shared" si="338"/>
        <v>1651.36</v>
      </c>
      <c r="AI262" s="45" t="s">
        <v>33</v>
      </c>
      <c r="AJ262" s="15"/>
    </row>
    <row r="263" s="18" customFormat="1" ht="19" customHeight="1" spans="1:36">
      <c r="A263" s="33">
        <f t="shared" si="316"/>
        <v>260</v>
      </c>
      <c r="B263" s="34" t="s">
        <v>181</v>
      </c>
      <c r="C263" s="54" t="s">
        <v>671</v>
      </c>
      <c r="D263" s="75" t="s">
        <v>672</v>
      </c>
      <c r="E263" s="35">
        <v>4200</v>
      </c>
      <c r="F263" s="35">
        <v>4200</v>
      </c>
      <c r="G263" s="35">
        <v>6241.75</v>
      </c>
      <c r="H263" s="35">
        <v>4200</v>
      </c>
      <c r="I263" s="76">
        <v>4180</v>
      </c>
      <c r="J263" s="35"/>
      <c r="K263" s="34">
        <f t="shared" si="317"/>
        <v>50.4</v>
      </c>
      <c r="L263" s="34">
        <f t="shared" si="318"/>
        <v>672</v>
      </c>
      <c r="M263" s="35">
        <f t="shared" si="319"/>
        <v>499.34</v>
      </c>
      <c r="N263" s="34">
        <f t="shared" si="320"/>
        <v>29.4</v>
      </c>
      <c r="O263" s="35">
        <f t="shared" si="321"/>
        <v>209</v>
      </c>
      <c r="P263" s="35">
        <f t="shared" si="322"/>
        <v>0</v>
      </c>
      <c r="Q263" s="35">
        <f t="shared" si="323"/>
        <v>1460.14</v>
      </c>
      <c r="R263" s="34">
        <f t="shared" si="324"/>
        <v>0</v>
      </c>
      <c r="S263" s="34">
        <f t="shared" si="325"/>
        <v>336</v>
      </c>
      <c r="T263" s="35">
        <f t="shared" si="326"/>
        <v>124.84</v>
      </c>
      <c r="U263" s="34">
        <f t="shared" si="327"/>
        <v>12.6</v>
      </c>
      <c r="V263" s="35">
        <f t="shared" si="328"/>
        <v>209</v>
      </c>
      <c r="W263" s="35">
        <f t="shared" si="329"/>
        <v>0</v>
      </c>
      <c r="X263" s="34">
        <f t="shared" si="330"/>
        <v>682.44</v>
      </c>
      <c r="Y263" s="34">
        <f t="shared" si="331"/>
        <v>2142.58</v>
      </c>
      <c r="Z263" s="42"/>
      <c r="AA263" s="45" t="s">
        <v>71</v>
      </c>
      <c r="AB263" s="46">
        <f t="shared" ref="AB263:AH263" si="339">K263+R263</f>
        <v>50.4</v>
      </c>
      <c r="AC263" s="46">
        <f t="shared" si="339"/>
        <v>1008</v>
      </c>
      <c r="AD263" s="46">
        <f t="shared" si="339"/>
        <v>624.18</v>
      </c>
      <c r="AE263" s="46">
        <f t="shared" si="339"/>
        <v>42</v>
      </c>
      <c r="AF263" s="46">
        <f t="shared" si="339"/>
        <v>418</v>
      </c>
      <c r="AG263" s="46">
        <f t="shared" si="339"/>
        <v>0</v>
      </c>
      <c r="AH263" s="46">
        <f t="shared" si="339"/>
        <v>2142.58</v>
      </c>
      <c r="AI263" s="45" t="s">
        <v>36</v>
      </c>
      <c r="AJ263" s="15"/>
    </row>
    <row r="264" s="18" customFormat="1" ht="19" customHeight="1" spans="1:36">
      <c r="A264" s="33">
        <f t="shared" si="316"/>
        <v>261</v>
      </c>
      <c r="B264" s="34" t="s">
        <v>105</v>
      </c>
      <c r="C264" s="54" t="s">
        <v>673</v>
      </c>
      <c r="D264" s="196" t="s">
        <v>674</v>
      </c>
      <c r="E264" s="35">
        <v>3920.55</v>
      </c>
      <c r="F264" s="35">
        <v>3920.55</v>
      </c>
      <c r="G264" s="35">
        <v>6241.75</v>
      </c>
      <c r="H264" s="35">
        <v>3920.55</v>
      </c>
      <c r="I264" s="76">
        <v>2200</v>
      </c>
      <c r="J264" s="35"/>
      <c r="K264" s="34">
        <f t="shared" si="317"/>
        <v>47.05</v>
      </c>
      <c r="L264" s="34">
        <f t="shared" si="318"/>
        <v>627.29</v>
      </c>
      <c r="M264" s="35">
        <f t="shared" si="319"/>
        <v>499.34</v>
      </c>
      <c r="N264" s="34">
        <f t="shared" si="320"/>
        <v>27.44</v>
      </c>
      <c r="O264" s="35">
        <f t="shared" si="321"/>
        <v>110</v>
      </c>
      <c r="P264" s="35">
        <f t="shared" si="322"/>
        <v>0</v>
      </c>
      <c r="Q264" s="35">
        <f t="shared" si="323"/>
        <v>1311.12</v>
      </c>
      <c r="R264" s="34">
        <f t="shared" si="324"/>
        <v>0</v>
      </c>
      <c r="S264" s="34">
        <f t="shared" si="325"/>
        <v>313.64</v>
      </c>
      <c r="T264" s="35">
        <f t="shared" si="326"/>
        <v>124.84</v>
      </c>
      <c r="U264" s="34">
        <f t="shared" si="327"/>
        <v>11.76</v>
      </c>
      <c r="V264" s="35">
        <f t="shared" si="328"/>
        <v>110</v>
      </c>
      <c r="W264" s="35">
        <f t="shared" si="329"/>
        <v>0</v>
      </c>
      <c r="X264" s="34">
        <f t="shared" si="330"/>
        <v>560.24</v>
      </c>
      <c r="Y264" s="34">
        <f t="shared" si="331"/>
        <v>1871.36</v>
      </c>
      <c r="Z264" s="42"/>
      <c r="AA264" s="45" t="s">
        <v>57</v>
      </c>
      <c r="AB264" s="46">
        <f t="shared" ref="AB264:AH264" si="340">K264+R264</f>
        <v>47.05</v>
      </c>
      <c r="AC264" s="46">
        <f t="shared" si="340"/>
        <v>940.93</v>
      </c>
      <c r="AD264" s="46">
        <f t="shared" si="340"/>
        <v>624.18</v>
      </c>
      <c r="AE264" s="46">
        <f t="shared" si="340"/>
        <v>39.2</v>
      </c>
      <c r="AF264" s="46">
        <f t="shared" si="340"/>
        <v>220</v>
      </c>
      <c r="AG264" s="46">
        <f t="shared" si="340"/>
        <v>0</v>
      </c>
      <c r="AH264" s="46">
        <f t="shared" si="340"/>
        <v>1871.36</v>
      </c>
      <c r="AI264" s="45" t="s">
        <v>33</v>
      </c>
      <c r="AJ264" s="15"/>
    </row>
    <row r="265" s="18" customFormat="1" ht="19" customHeight="1" spans="1:36">
      <c r="A265" s="33">
        <f t="shared" si="316"/>
        <v>262</v>
      </c>
      <c r="B265" s="34" t="s">
        <v>148</v>
      </c>
      <c r="C265" s="54" t="s">
        <v>675</v>
      </c>
      <c r="D265" s="75" t="s">
        <v>676</v>
      </c>
      <c r="E265" s="35">
        <v>3920.55</v>
      </c>
      <c r="F265" s="35">
        <v>3920.55</v>
      </c>
      <c r="G265" s="35">
        <v>6241.75</v>
      </c>
      <c r="H265" s="35">
        <v>3920.55</v>
      </c>
      <c r="I265" s="76">
        <v>3180</v>
      </c>
      <c r="J265" s="35"/>
      <c r="K265" s="34">
        <f t="shared" si="317"/>
        <v>47.05</v>
      </c>
      <c r="L265" s="34">
        <f t="shared" si="318"/>
        <v>627.29</v>
      </c>
      <c r="M265" s="35">
        <f t="shared" si="319"/>
        <v>499.34</v>
      </c>
      <c r="N265" s="34">
        <f t="shared" si="320"/>
        <v>27.44</v>
      </c>
      <c r="O265" s="35">
        <f t="shared" si="321"/>
        <v>159</v>
      </c>
      <c r="P265" s="35">
        <f t="shared" si="322"/>
        <v>0</v>
      </c>
      <c r="Q265" s="35">
        <f t="shared" si="323"/>
        <v>1360.12</v>
      </c>
      <c r="R265" s="34">
        <f t="shared" si="324"/>
        <v>0</v>
      </c>
      <c r="S265" s="34">
        <f t="shared" si="325"/>
        <v>313.64</v>
      </c>
      <c r="T265" s="35">
        <f t="shared" si="326"/>
        <v>124.84</v>
      </c>
      <c r="U265" s="34">
        <f t="shared" si="327"/>
        <v>11.76</v>
      </c>
      <c r="V265" s="35">
        <f t="shared" si="328"/>
        <v>159</v>
      </c>
      <c r="W265" s="35">
        <f t="shared" si="329"/>
        <v>0</v>
      </c>
      <c r="X265" s="34">
        <f t="shared" si="330"/>
        <v>609.24</v>
      </c>
      <c r="Y265" s="34">
        <f t="shared" si="331"/>
        <v>1969.36</v>
      </c>
      <c r="Z265" s="42"/>
      <c r="AA265" s="45" t="s">
        <v>72</v>
      </c>
      <c r="AB265" s="46">
        <f t="shared" ref="AB265:AH265" si="341">K265+R265</f>
        <v>47.05</v>
      </c>
      <c r="AC265" s="46">
        <f t="shared" si="341"/>
        <v>940.93</v>
      </c>
      <c r="AD265" s="46">
        <f t="shared" si="341"/>
        <v>624.18</v>
      </c>
      <c r="AE265" s="46">
        <f t="shared" si="341"/>
        <v>39.2</v>
      </c>
      <c r="AF265" s="46">
        <f t="shared" si="341"/>
        <v>318</v>
      </c>
      <c r="AG265" s="46">
        <f t="shared" si="341"/>
        <v>0</v>
      </c>
      <c r="AH265" s="46">
        <f t="shared" si="341"/>
        <v>1969.36</v>
      </c>
      <c r="AI265" s="45" t="s">
        <v>36</v>
      </c>
      <c r="AJ265" s="15"/>
    </row>
    <row r="266" s="18" customFormat="1" ht="19" customHeight="1" spans="1:36">
      <c r="A266" s="33">
        <f t="shared" si="316"/>
        <v>263</v>
      </c>
      <c r="B266" s="34" t="s">
        <v>181</v>
      </c>
      <c r="C266" s="68" t="s">
        <v>677</v>
      </c>
      <c r="D266" s="77" t="s">
        <v>678</v>
      </c>
      <c r="E266" s="35">
        <v>3920.55</v>
      </c>
      <c r="F266" s="35">
        <v>3920.55</v>
      </c>
      <c r="G266" s="35">
        <v>6241.75</v>
      </c>
      <c r="H266" s="35">
        <v>3920.55</v>
      </c>
      <c r="I266" s="76">
        <v>3180</v>
      </c>
      <c r="J266" s="35"/>
      <c r="K266" s="34">
        <f t="shared" si="317"/>
        <v>47.05</v>
      </c>
      <c r="L266" s="34">
        <f t="shared" si="318"/>
        <v>627.29</v>
      </c>
      <c r="M266" s="35">
        <f t="shared" si="319"/>
        <v>499.34</v>
      </c>
      <c r="N266" s="34">
        <f t="shared" si="320"/>
        <v>27.44</v>
      </c>
      <c r="O266" s="35">
        <f t="shared" si="321"/>
        <v>159</v>
      </c>
      <c r="P266" s="35">
        <f t="shared" si="322"/>
        <v>0</v>
      </c>
      <c r="Q266" s="35">
        <f t="shared" si="323"/>
        <v>1360.12</v>
      </c>
      <c r="R266" s="34">
        <f t="shared" si="324"/>
        <v>0</v>
      </c>
      <c r="S266" s="34">
        <f t="shared" si="325"/>
        <v>313.64</v>
      </c>
      <c r="T266" s="35">
        <f t="shared" si="326"/>
        <v>124.84</v>
      </c>
      <c r="U266" s="34">
        <f t="shared" si="327"/>
        <v>11.76</v>
      </c>
      <c r="V266" s="35">
        <f t="shared" si="328"/>
        <v>159</v>
      </c>
      <c r="W266" s="35">
        <f t="shared" si="329"/>
        <v>0</v>
      </c>
      <c r="X266" s="34">
        <f t="shared" si="330"/>
        <v>609.24</v>
      </c>
      <c r="Y266" s="34">
        <f t="shared" si="331"/>
        <v>1969.36</v>
      </c>
      <c r="Z266" s="42"/>
      <c r="AA266" s="45" t="s">
        <v>61</v>
      </c>
      <c r="AB266" s="46">
        <f t="shared" ref="AB266:AH266" si="342">K266+R266</f>
        <v>47.05</v>
      </c>
      <c r="AC266" s="46">
        <f t="shared" si="342"/>
        <v>940.93</v>
      </c>
      <c r="AD266" s="46">
        <f t="shared" si="342"/>
        <v>624.18</v>
      </c>
      <c r="AE266" s="46">
        <f t="shared" si="342"/>
        <v>39.2</v>
      </c>
      <c r="AF266" s="46">
        <f t="shared" si="342"/>
        <v>318</v>
      </c>
      <c r="AG266" s="46">
        <f t="shared" si="342"/>
        <v>0</v>
      </c>
      <c r="AH266" s="46">
        <f t="shared" si="342"/>
        <v>1969.36</v>
      </c>
      <c r="AI266" s="45" t="s">
        <v>36</v>
      </c>
      <c r="AJ266" s="15"/>
    </row>
    <row r="267" ht="17" customHeight="1" spans="1:36">
      <c r="A267" s="33">
        <f t="shared" si="316"/>
        <v>264</v>
      </c>
      <c r="B267" s="34" t="s">
        <v>184</v>
      </c>
      <c r="C267" s="68" t="s">
        <v>679</v>
      </c>
      <c r="D267" s="55" t="s">
        <v>680</v>
      </c>
      <c r="E267" s="35">
        <v>3920.55</v>
      </c>
      <c r="F267" s="35">
        <v>3920.55</v>
      </c>
      <c r="G267" s="35">
        <v>6241.75</v>
      </c>
      <c r="H267" s="35">
        <v>3920.55</v>
      </c>
      <c r="I267" s="76">
        <v>2200</v>
      </c>
      <c r="J267" s="35"/>
      <c r="K267" s="34">
        <f t="shared" si="317"/>
        <v>47.05</v>
      </c>
      <c r="L267" s="34">
        <f t="shared" si="318"/>
        <v>627.29</v>
      </c>
      <c r="M267" s="35">
        <f t="shared" si="319"/>
        <v>499.34</v>
      </c>
      <c r="N267" s="34">
        <f t="shared" si="320"/>
        <v>27.44</v>
      </c>
      <c r="O267" s="35">
        <f t="shared" si="321"/>
        <v>110</v>
      </c>
      <c r="P267" s="35">
        <f t="shared" si="322"/>
        <v>0</v>
      </c>
      <c r="Q267" s="35">
        <f t="shared" si="323"/>
        <v>1311.12</v>
      </c>
      <c r="R267" s="34">
        <f t="shared" si="324"/>
        <v>0</v>
      </c>
      <c r="S267" s="34">
        <f t="shared" si="325"/>
        <v>313.64</v>
      </c>
      <c r="T267" s="35">
        <f t="shared" si="326"/>
        <v>124.84</v>
      </c>
      <c r="U267" s="34">
        <f t="shared" si="327"/>
        <v>11.76</v>
      </c>
      <c r="V267" s="35">
        <f t="shared" si="328"/>
        <v>110</v>
      </c>
      <c r="W267" s="35">
        <f t="shared" si="329"/>
        <v>0</v>
      </c>
      <c r="X267" s="34">
        <f t="shared" si="330"/>
        <v>560.24</v>
      </c>
      <c r="Y267" s="34">
        <f t="shared" si="331"/>
        <v>1871.36</v>
      </c>
      <c r="Z267" s="42"/>
      <c r="AA267" s="45" t="s">
        <v>47</v>
      </c>
      <c r="AB267" s="46">
        <f t="shared" ref="AB267:AH267" si="343">K267+R267</f>
        <v>47.05</v>
      </c>
      <c r="AC267" s="46">
        <f t="shared" si="343"/>
        <v>940.93</v>
      </c>
      <c r="AD267" s="46">
        <f t="shared" si="343"/>
        <v>624.18</v>
      </c>
      <c r="AE267" s="46">
        <f t="shared" si="343"/>
        <v>39.2</v>
      </c>
      <c r="AF267" s="46">
        <f t="shared" si="343"/>
        <v>220</v>
      </c>
      <c r="AG267" s="46">
        <f t="shared" si="343"/>
        <v>0</v>
      </c>
      <c r="AH267" s="46">
        <f t="shared" si="343"/>
        <v>1871.36</v>
      </c>
      <c r="AI267" s="45" t="s">
        <v>33</v>
      </c>
      <c r="AJ267" s="15"/>
    </row>
    <row r="268" ht="17" customHeight="1" spans="1:36">
      <c r="A268" s="33">
        <f t="shared" si="316"/>
        <v>265</v>
      </c>
      <c r="B268" s="34" t="s">
        <v>124</v>
      </c>
      <c r="C268" s="68" t="s">
        <v>681</v>
      </c>
      <c r="D268" s="197" t="s">
        <v>682</v>
      </c>
      <c r="E268" s="35">
        <v>3920.55</v>
      </c>
      <c r="F268" s="35">
        <v>3920.55</v>
      </c>
      <c r="G268" s="35">
        <v>6241.75</v>
      </c>
      <c r="H268" s="35">
        <v>3920.55</v>
      </c>
      <c r="I268" s="76">
        <v>3180</v>
      </c>
      <c r="J268" s="35"/>
      <c r="K268" s="34">
        <f t="shared" si="317"/>
        <v>47.05</v>
      </c>
      <c r="L268" s="34">
        <f t="shared" si="318"/>
        <v>627.29</v>
      </c>
      <c r="M268" s="35">
        <f t="shared" si="319"/>
        <v>499.34</v>
      </c>
      <c r="N268" s="34">
        <f t="shared" si="320"/>
        <v>27.44</v>
      </c>
      <c r="O268" s="35">
        <f t="shared" si="321"/>
        <v>159</v>
      </c>
      <c r="P268" s="35">
        <f t="shared" si="322"/>
        <v>0</v>
      </c>
      <c r="Q268" s="35">
        <f t="shared" si="323"/>
        <v>1360.12</v>
      </c>
      <c r="R268" s="34">
        <f t="shared" si="324"/>
        <v>0</v>
      </c>
      <c r="S268" s="34">
        <f t="shared" si="325"/>
        <v>313.64</v>
      </c>
      <c r="T268" s="35">
        <f t="shared" si="326"/>
        <v>124.84</v>
      </c>
      <c r="U268" s="34">
        <f t="shared" si="327"/>
        <v>11.76</v>
      </c>
      <c r="V268" s="35">
        <f t="shared" si="328"/>
        <v>159</v>
      </c>
      <c r="W268" s="35">
        <f t="shared" si="329"/>
        <v>0</v>
      </c>
      <c r="X268" s="34">
        <f t="shared" si="330"/>
        <v>609.24</v>
      </c>
      <c r="Y268" s="34">
        <f t="shared" si="331"/>
        <v>1969.36</v>
      </c>
      <c r="Z268" s="42"/>
      <c r="AA268" s="45" t="s">
        <v>53</v>
      </c>
      <c r="AB268" s="46">
        <f t="shared" ref="AB268:AH268" si="344">K268+R268</f>
        <v>47.05</v>
      </c>
      <c r="AC268" s="46">
        <f t="shared" si="344"/>
        <v>940.93</v>
      </c>
      <c r="AD268" s="46">
        <f t="shared" si="344"/>
        <v>624.18</v>
      </c>
      <c r="AE268" s="46">
        <f t="shared" si="344"/>
        <v>39.2</v>
      </c>
      <c r="AF268" s="46">
        <f t="shared" si="344"/>
        <v>318</v>
      </c>
      <c r="AG268" s="46">
        <f t="shared" si="344"/>
        <v>0</v>
      </c>
      <c r="AH268" s="46">
        <f t="shared" si="344"/>
        <v>1969.36</v>
      </c>
      <c r="AI268" s="45" t="s">
        <v>35</v>
      </c>
      <c r="AJ268" s="15"/>
    </row>
    <row r="269" ht="17" customHeight="1" spans="1:36">
      <c r="A269" s="33">
        <f t="shared" si="316"/>
        <v>266</v>
      </c>
      <c r="B269" s="34" t="s">
        <v>454</v>
      </c>
      <c r="C269" s="54" t="s">
        <v>683</v>
      </c>
      <c r="D269" s="55" t="s">
        <v>684</v>
      </c>
      <c r="E269" s="35">
        <v>3920.55</v>
      </c>
      <c r="F269" s="35">
        <v>3920.55</v>
      </c>
      <c r="G269" s="35">
        <v>6241.75</v>
      </c>
      <c r="H269" s="35">
        <v>3920.55</v>
      </c>
      <c r="I269" s="76">
        <v>2200</v>
      </c>
      <c r="J269" s="35"/>
      <c r="K269" s="34">
        <f t="shared" si="317"/>
        <v>47.05</v>
      </c>
      <c r="L269" s="34">
        <f t="shared" si="318"/>
        <v>627.29</v>
      </c>
      <c r="M269" s="35">
        <f t="shared" si="319"/>
        <v>499.34</v>
      </c>
      <c r="N269" s="34">
        <f t="shared" si="320"/>
        <v>27.44</v>
      </c>
      <c r="O269" s="35">
        <f t="shared" si="321"/>
        <v>110</v>
      </c>
      <c r="P269" s="35">
        <f t="shared" si="322"/>
        <v>0</v>
      </c>
      <c r="Q269" s="35">
        <f t="shared" si="323"/>
        <v>1311.12</v>
      </c>
      <c r="R269" s="34">
        <f t="shared" si="324"/>
        <v>0</v>
      </c>
      <c r="S269" s="34">
        <f t="shared" si="325"/>
        <v>313.64</v>
      </c>
      <c r="T269" s="35">
        <f t="shared" si="326"/>
        <v>124.84</v>
      </c>
      <c r="U269" s="34">
        <f t="shared" si="327"/>
        <v>11.76</v>
      </c>
      <c r="V269" s="35">
        <f t="shared" si="328"/>
        <v>110</v>
      </c>
      <c r="W269" s="35">
        <f t="shared" si="329"/>
        <v>0</v>
      </c>
      <c r="X269" s="34">
        <f t="shared" si="330"/>
        <v>560.24</v>
      </c>
      <c r="Y269" s="34">
        <f t="shared" si="331"/>
        <v>1871.36</v>
      </c>
      <c r="Z269" s="42"/>
      <c r="AA269" s="45" t="s">
        <v>44</v>
      </c>
      <c r="AB269" s="46">
        <f t="shared" ref="AB269:AH269" si="345">K269+R269</f>
        <v>47.05</v>
      </c>
      <c r="AC269" s="46">
        <f t="shared" si="345"/>
        <v>940.93</v>
      </c>
      <c r="AD269" s="46">
        <f t="shared" si="345"/>
        <v>624.18</v>
      </c>
      <c r="AE269" s="46">
        <f t="shared" si="345"/>
        <v>39.2</v>
      </c>
      <c r="AF269" s="46">
        <f t="shared" si="345"/>
        <v>220</v>
      </c>
      <c r="AG269" s="46">
        <f t="shared" si="345"/>
        <v>0</v>
      </c>
      <c r="AH269" s="46">
        <f t="shared" si="345"/>
        <v>1871.36</v>
      </c>
      <c r="AI269" s="45" t="s">
        <v>33</v>
      </c>
      <c r="AJ269" s="15"/>
    </row>
    <row r="270" ht="17" customHeight="1" spans="1:36">
      <c r="A270" s="33">
        <f t="shared" si="316"/>
        <v>267</v>
      </c>
      <c r="B270" s="34" t="s">
        <v>190</v>
      </c>
      <c r="C270" s="54" t="s">
        <v>685</v>
      </c>
      <c r="D270" s="55" t="s">
        <v>686</v>
      </c>
      <c r="E270" s="35">
        <v>3920.55</v>
      </c>
      <c r="F270" s="35">
        <v>3920.55</v>
      </c>
      <c r="G270" s="35">
        <v>6241.75</v>
      </c>
      <c r="H270" s="35">
        <v>3920.55</v>
      </c>
      <c r="I270" s="76">
        <v>3180</v>
      </c>
      <c r="J270" s="35"/>
      <c r="K270" s="34">
        <f t="shared" si="317"/>
        <v>47.05</v>
      </c>
      <c r="L270" s="34">
        <f t="shared" si="318"/>
        <v>627.29</v>
      </c>
      <c r="M270" s="35">
        <f t="shared" si="319"/>
        <v>499.34</v>
      </c>
      <c r="N270" s="34">
        <f t="shared" si="320"/>
        <v>27.44</v>
      </c>
      <c r="O270" s="35">
        <f t="shared" si="321"/>
        <v>159</v>
      </c>
      <c r="P270" s="35">
        <f t="shared" si="322"/>
        <v>0</v>
      </c>
      <c r="Q270" s="35">
        <f t="shared" si="323"/>
        <v>1360.12</v>
      </c>
      <c r="R270" s="34">
        <f t="shared" si="324"/>
        <v>0</v>
      </c>
      <c r="S270" s="34">
        <f t="shared" si="325"/>
        <v>313.64</v>
      </c>
      <c r="T270" s="35">
        <f t="shared" si="326"/>
        <v>124.84</v>
      </c>
      <c r="U270" s="34">
        <f t="shared" si="327"/>
        <v>11.76</v>
      </c>
      <c r="V270" s="35">
        <f t="shared" si="328"/>
        <v>159</v>
      </c>
      <c r="W270" s="35">
        <f t="shared" si="329"/>
        <v>0</v>
      </c>
      <c r="X270" s="34">
        <f t="shared" si="330"/>
        <v>609.24</v>
      </c>
      <c r="Y270" s="34">
        <f t="shared" si="331"/>
        <v>1969.36</v>
      </c>
      <c r="Z270" s="42"/>
      <c r="AA270" s="45" t="s">
        <v>62</v>
      </c>
      <c r="AB270" s="46">
        <f t="shared" ref="AB270:AH270" si="346">K270+R270</f>
        <v>47.05</v>
      </c>
      <c r="AC270" s="46">
        <f t="shared" si="346"/>
        <v>940.93</v>
      </c>
      <c r="AD270" s="46">
        <f t="shared" si="346"/>
        <v>624.18</v>
      </c>
      <c r="AE270" s="46">
        <f t="shared" si="346"/>
        <v>39.2</v>
      </c>
      <c r="AF270" s="46">
        <f t="shared" si="346"/>
        <v>318</v>
      </c>
      <c r="AG270" s="46">
        <f t="shared" si="346"/>
        <v>0</v>
      </c>
      <c r="AH270" s="46">
        <f t="shared" si="346"/>
        <v>1969.36</v>
      </c>
      <c r="AI270" s="45" t="s">
        <v>36</v>
      </c>
      <c r="AJ270" s="15"/>
    </row>
    <row r="271" ht="17" customHeight="1" spans="1:36">
      <c r="A271" s="33">
        <f t="shared" si="316"/>
        <v>268</v>
      </c>
      <c r="B271" s="34" t="s">
        <v>114</v>
      </c>
      <c r="C271" s="54" t="s">
        <v>687</v>
      </c>
      <c r="D271" s="55" t="s">
        <v>688</v>
      </c>
      <c r="E271" s="35">
        <v>3920.55</v>
      </c>
      <c r="F271" s="35">
        <v>3920.55</v>
      </c>
      <c r="G271" s="35">
        <v>6241.75</v>
      </c>
      <c r="H271" s="35">
        <v>3920.55</v>
      </c>
      <c r="I271" s="76">
        <v>3180</v>
      </c>
      <c r="J271" s="35"/>
      <c r="K271" s="34">
        <f t="shared" si="317"/>
        <v>47.05</v>
      </c>
      <c r="L271" s="34">
        <f t="shared" si="318"/>
        <v>627.29</v>
      </c>
      <c r="M271" s="35">
        <f t="shared" si="319"/>
        <v>499.34</v>
      </c>
      <c r="N271" s="34">
        <f t="shared" si="320"/>
        <v>27.44</v>
      </c>
      <c r="O271" s="35">
        <f t="shared" si="321"/>
        <v>159</v>
      </c>
      <c r="P271" s="35">
        <f t="shared" si="322"/>
        <v>0</v>
      </c>
      <c r="Q271" s="35">
        <f t="shared" si="323"/>
        <v>1360.12</v>
      </c>
      <c r="R271" s="34">
        <f t="shared" si="324"/>
        <v>0</v>
      </c>
      <c r="S271" s="34">
        <f t="shared" si="325"/>
        <v>313.64</v>
      </c>
      <c r="T271" s="35">
        <f t="shared" si="326"/>
        <v>124.84</v>
      </c>
      <c r="U271" s="34">
        <f t="shared" si="327"/>
        <v>11.76</v>
      </c>
      <c r="V271" s="35">
        <f t="shared" si="328"/>
        <v>159</v>
      </c>
      <c r="W271" s="35">
        <f t="shared" si="329"/>
        <v>0</v>
      </c>
      <c r="X271" s="34">
        <f t="shared" si="330"/>
        <v>609.24</v>
      </c>
      <c r="Y271" s="34">
        <f t="shared" si="331"/>
        <v>1969.36</v>
      </c>
      <c r="Z271" s="42"/>
      <c r="AA271" s="45" t="s">
        <v>53</v>
      </c>
      <c r="AB271" s="46">
        <f t="shared" ref="AB271:AH271" si="347">K271+R271</f>
        <v>47.05</v>
      </c>
      <c r="AC271" s="46">
        <f t="shared" si="347"/>
        <v>940.93</v>
      </c>
      <c r="AD271" s="46">
        <f t="shared" si="347"/>
        <v>624.18</v>
      </c>
      <c r="AE271" s="46">
        <f t="shared" si="347"/>
        <v>39.2</v>
      </c>
      <c r="AF271" s="46">
        <f t="shared" si="347"/>
        <v>318</v>
      </c>
      <c r="AG271" s="46">
        <f t="shared" si="347"/>
        <v>0</v>
      </c>
      <c r="AH271" s="46">
        <f t="shared" si="347"/>
        <v>1969.36</v>
      </c>
      <c r="AI271" s="45" t="s">
        <v>35</v>
      </c>
      <c r="AJ271" s="15"/>
    </row>
    <row r="272" ht="17" customHeight="1" spans="1:36">
      <c r="A272" s="33">
        <f t="shared" si="316"/>
        <v>269</v>
      </c>
      <c r="B272" s="34" t="s">
        <v>41</v>
      </c>
      <c r="C272" s="54" t="s">
        <v>689</v>
      </c>
      <c r="D272" s="55" t="s">
        <v>690</v>
      </c>
      <c r="E272" s="35">
        <v>3920.55</v>
      </c>
      <c r="F272" s="35">
        <v>3920.55</v>
      </c>
      <c r="G272" s="35">
        <v>6241.75</v>
      </c>
      <c r="H272" s="35">
        <v>3920.55</v>
      </c>
      <c r="I272" s="76">
        <v>3180</v>
      </c>
      <c r="J272" s="35"/>
      <c r="K272" s="34">
        <f t="shared" si="317"/>
        <v>47.05</v>
      </c>
      <c r="L272" s="34">
        <f t="shared" si="318"/>
        <v>627.29</v>
      </c>
      <c r="M272" s="35">
        <f t="shared" si="319"/>
        <v>499.34</v>
      </c>
      <c r="N272" s="34">
        <f t="shared" si="320"/>
        <v>27.44</v>
      </c>
      <c r="O272" s="35">
        <f t="shared" si="321"/>
        <v>159</v>
      </c>
      <c r="P272" s="35">
        <f t="shared" si="322"/>
        <v>0</v>
      </c>
      <c r="Q272" s="35">
        <f t="shared" si="323"/>
        <v>1360.12</v>
      </c>
      <c r="R272" s="34">
        <f t="shared" si="324"/>
        <v>0</v>
      </c>
      <c r="S272" s="34">
        <f t="shared" si="325"/>
        <v>313.64</v>
      </c>
      <c r="T272" s="35">
        <f t="shared" si="326"/>
        <v>124.84</v>
      </c>
      <c r="U272" s="34">
        <f t="shared" si="327"/>
        <v>11.76</v>
      </c>
      <c r="V272" s="35">
        <f t="shared" si="328"/>
        <v>159</v>
      </c>
      <c r="W272" s="35">
        <f t="shared" si="329"/>
        <v>0</v>
      </c>
      <c r="X272" s="34">
        <f t="shared" si="330"/>
        <v>609.24</v>
      </c>
      <c r="Y272" s="34">
        <f t="shared" si="331"/>
        <v>1969.36</v>
      </c>
      <c r="Z272" s="42"/>
      <c r="AA272" s="45" t="s">
        <v>41</v>
      </c>
      <c r="AB272" s="46">
        <f t="shared" ref="AB272:AH272" si="348">K272+R272</f>
        <v>47.05</v>
      </c>
      <c r="AC272" s="46">
        <f t="shared" si="348"/>
        <v>940.93</v>
      </c>
      <c r="AD272" s="46">
        <f t="shared" si="348"/>
        <v>624.18</v>
      </c>
      <c r="AE272" s="46">
        <f t="shared" si="348"/>
        <v>39.2</v>
      </c>
      <c r="AF272" s="46">
        <f t="shared" si="348"/>
        <v>318</v>
      </c>
      <c r="AG272" s="46">
        <f t="shared" si="348"/>
        <v>0</v>
      </c>
      <c r="AH272" s="46">
        <f t="shared" si="348"/>
        <v>1969.36</v>
      </c>
      <c r="AI272" s="45" t="s">
        <v>31</v>
      </c>
      <c r="AJ272" s="15"/>
    </row>
    <row r="273" ht="17" customHeight="1" spans="1:36">
      <c r="A273" s="33">
        <f t="shared" si="316"/>
        <v>270</v>
      </c>
      <c r="B273" s="34" t="s">
        <v>117</v>
      </c>
      <c r="C273" s="54" t="s">
        <v>691</v>
      </c>
      <c r="D273" s="55" t="s">
        <v>692</v>
      </c>
      <c r="E273" s="35">
        <v>3920.55</v>
      </c>
      <c r="F273" s="35">
        <v>3920.55</v>
      </c>
      <c r="G273" s="35">
        <v>6241.75</v>
      </c>
      <c r="H273" s="35">
        <v>3920.55</v>
      </c>
      <c r="I273" s="76">
        <v>3180</v>
      </c>
      <c r="J273" s="35"/>
      <c r="K273" s="34">
        <f t="shared" si="317"/>
        <v>47.05</v>
      </c>
      <c r="L273" s="34">
        <f t="shared" si="318"/>
        <v>627.29</v>
      </c>
      <c r="M273" s="35">
        <f t="shared" si="319"/>
        <v>499.34</v>
      </c>
      <c r="N273" s="34">
        <f t="shared" si="320"/>
        <v>27.44</v>
      </c>
      <c r="O273" s="35">
        <f t="shared" si="321"/>
        <v>159</v>
      </c>
      <c r="P273" s="35">
        <f t="shared" si="322"/>
        <v>0</v>
      </c>
      <c r="Q273" s="35">
        <f t="shared" si="323"/>
        <v>1360.12</v>
      </c>
      <c r="R273" s="34">
        <f t="shared" si="324"/>
        <v>0</v>
      </c>
      <c r="S273" s="34">
        <f t="shared" si="325"/>
        <v>313.64</v>
      </c>
      <c r="T273" s="35">
        <f t="shared" si="326"/>
        <v>124.84</v>
      </c>
      <c r="U273" s="34">
        <f t="shared" si="327"/>
        <v>11.76</v>
      </c>
      <c r="V273" s="35">
        <f t="shared" si="328"/>
        <v>159</v>
      </c>
      <c r="W273" s="35">
        <f t="shared" si="329"/>
        <v>0</v>
      </c>
      <c r="X273" s="34">
        <f t="shared" si="330"/>
        <v>609.24</v>
      </c>
      <c r="Y273" s="34">
        <f t="shared" si="331"/>
        <v>1969.36</v>
      </c>
      <c r="Z273" s="42"/>
      <c r="AA273" s="45" t="s">
        <v>60</v>
      </c>
      <c r="AB273" s="46">
        <f t="shared" ref="AB273:AH273" si="349">K273+R273</f>
        <v>47.05</v>
      </c>
      <c r="AC273" s="46">
        <f t="shared" si="349"/>
        <v>940.93</v>
      </c>
      <c r="AD273" s="46">
        <f t="shared" si="349"/>
        <v>624.18</v>
      </c>
      <c r="AE273" s="46">
        <f t="shared" si="349"/>
        <v>39.2</v>
      </c>
      <c r="AF273" s="46">
        <f t="shared" si="349"/>
        <v>318</v>
      </c>
      <c r="AG273" s="46">
        <f t="shared" si="349"/>
        <v>0</v>
      </c>
      <c r="AH273" s="46">
        <f t="shared" si="349"/>
        <v>1969.36</v>
      </c>
      <c r="AI273" s="45" t="s">
        <v>36</v>
      </c>
      <c r="AJ273" s="15"/>
    </row>
    <row r="274" ht="17" customHeight="1" spans="1:36">
      <c r="A274" s="33">
        <f t="shared" si="316"/>
        <v>271</v>
      </c>
      <c r="B274" s="34" t="s">
        <v>342</v>
      </c>
      <c r="C274" s="54" t="s">
        <v>693</v>
      </c>
      <c r="D274" s="55" t="s">
        <v>694</v>
      </c>
      <c r="E274" s="35">
        <v>3920.55</v>
      </c>
      <c r="F274" s="35">
        <v>3920.55</v>
      </c>
      <c r="G274" s="35">
        <v>6241.75</v>
      </c>
      <c r="H274" s="35">
        <v>3920.55</v>
      </c>
      <c r="I274" s="76">
        <v>2200</v>
      </c>
      <c r="J274" s="35"/>
      <c r="K274" s="34">
        <f t="shared" si="317"/>
        <v>47.05</v>
      </c>
      <c r="L274" s="34">
        <f t="shared" si="318"/>
        <v>627.29</v>
      </c>
      <c r="M274" s="35">
        <f t="shared" si="319"/>
        <v>499.34</v>
      </c>
      <c r="N274" s="34">
        <f t="shared" si="320"/>
        <v>27.44</v>
      </c>
      <c r="O274" s="35">
        <f t="shared" si="321"/>
        <v>110</v>
      </c>
      <c r="P274" s="35">
        <f t="shared" si="322"/>
        <v>0</v>
      </c>
      <c r="Q274" s="35">
        <f t="shared" si="323"/>
        <v>1311.12</v>
      </c>
      <c r="R274" s="34">
        <f t="shared" si="324"/>
        <v>0</v>
      </c>
      <c r="S274" s="34">
        <f t="shared" si="325"/>
        <v>313.64</v>
      </c>
      <c r="T274" s="35">
        <f t="shared" si="326"/>
        <v>124.84</v>
      </c>
      <c r="U274" s="34">
        <f t="shared" si="327"/>
        <v>11.76</v>
      </c>
      <c r="V274" s="35">
        <f t="shared" si="328"/>
        <v>110</v>
      </c>
      <c r="W274" s="35">
        <f t="shared" si="329"/>
        <v>0</v>
      </c>
      <c r="X274" s="34">
        <f t="shared" si="330"/>
        <v>560.24</v>
      </c>
      <c r="Y274" s="34">
        <f t="shared" si="331"/>
        <v>1871.36</v>
      </c>
      <c r="Z274" s="42"/>
      <c r="AA274" s="45" t="s">
        <v>70</v>
      </c>
      <c r="AB274" s="46">
        <f t="shared" ref="AB274:AH274" si="350">K274+R274</f>
        <v>47.05</v>
      </c>
      <c r="AC274" s="46">
        <f t="shared" si="350"/>
        <v>940.93</v>
      </c>
      <c r="AD274" s="46">
        <f t="shared" si="350"/>
        <v>624.18</v>
      </c>
      <c r="AE274" s="46">
        <f t="shared" si="350"/>
        <v>39.2</v>
      </c>
      <c r="AF274" s="46">
        <f t="shared" si="350"/>
        <v>220</v>
      </c>
      <c r="AG274" s="46">
        <f t="shared" si="350"/>
        <v>0</v>
      </c>
      <c r="AH274" s="46">
        <f t="shared" si="350"/>
        <v>1871.36</v>
      </c>
      <c r="AI274" s="45" t="s">
        <v>36</v>
      </c>
      <c r="AJ274" s="15"/>
    </row>
    <row r="275" ht="17" customHeight="1" spans="1:36">
      <c r="A275" s="33">
        <f t="shared" si="316"/>
        <v>272</v>
      </c>
      <c r="B275" s="34" t="s">
        <v>190</v>
      </c>
      <c r="C275" s="54" t="s">
        <v>695</v>
      </c>
      <c r="D275" s="55" t="s">
        <v>696</v>
      </c>
      <c r="E275" s="35">
        <v>3920.55</v>
      </c>
      <c r="F275" s="35">
        <v>3920.55</v>
      </c>
      <c r="G275" s="35">
        <v>6241.75</v>
      </c>
      <c r="H275" s="35">
        <v>3920.55</v>
      </c>
      <c r="I275" s="76">
        <v>3180</v>
      </c>
      <c r="J275" s="35"/>
      <c r="K275" s="34">
        <f t="shared" si="317"/>
        <v>47.05</v>
      </c>
      <c r="L275" s="34">
        <f t="shared" si="318"/>
        <v>627.29</v>
      </c>
      <c r="M275" s="35">
        <f t="shared" si="319"/>
        <v>499.34</v>
      </c>
      <c r="N275" s="34">
        <f t="shared" si="320"/>
        <v>27.44</v>
      </c>
      <c r="O275" s="35">
        <f t="shared" si="321"/>
        <v>159</v>
      </c>
      <c r="P275" s="35">
        <f t="shared" si="322"/>
        <v>0</v>
      </c>
      <c r="Q275" s="35">
        <f t="shared" si="323"/>
        <v>1360.12</v>
      </c>
      <c r="R275" s="34">
        <f t="shared" si="324"/>
        <v>0</v>
      </c>
      <c r="S275" s="34">
        <f t="shared" si="325"/>
        <v>313.64</v>
      </c>
      <c r="T275" s="35">
        <f t="shared" si="326"/>
        <v>124.84</v>
      </c>
      <c r="U275" s="34">
        <f t="shared" si="327"/>
        <v>11.76</v>
      </c>
      <c r="V275" s="35">
        <f t="shared" si="328"/>
        <v>159</v>
      </c>
      <c r="W275" s="35">
        <f t="shared" si="329"/>
        <v>0</v>
      </c>
      <c r="X275" s="34">
        <f t="shared" si="330"/>
        <v>609.24</v>
      </c>
      <c r="Y275" s="34">
        <f t="shared" si="331"/>
        <v>1969.36</v>
      </c>
      <c r="Z275" s="42"/>
      <c r="AA275" s="45" t="s">
        <v>68</v>
      </c>
      <c r="AB275" s="46">
        <f t="shared" ref="AB275:AH275" si="351">K275+R275</f>
        <v>47.05</v>
      </c>
      <c r="AC275" s="46">
        <f t="shared" si="351"/>
        <v>940.93</v>
      </c>
      <c r="AD275" s="46">
        <f t="shared" si="351"/>
        <v>624.18</v>
      </c>
      <c r="AE275" s="46">
        <f t="shared" si="351"/>
        <v>39.2</v>
      </c>
      <c r="AF275" s="46">
        <f t="shared" si="351"/>
        <v>318</v>
      </c>
      <c r="AG275" s="46">
        <f t="shared" si="351"/>
        <v>0</v>
      </c>
      <c r="AH275" s="46">
        <f t="shared" si="351"/>
        <v>1969.36</v>
      </c>
      <c r="AI275" s="45" t="s">
        <v>34</v>
      </c>
      <c r="AJ275" s="15"/>
    </row>
    <row r="276" ht="17" customHeight="1" spans="1:36">
      <c r="A276" s="33">
        <f t="shared" si="316"/>
        <v>273</v>
      </c>
      <c r="B276" s="34" t="s">
        <v>190</v>
      </c>
      <c r="C276" s="54" t="s">
        <v>699</v>
      </c>
      <c r="D276" s="55" t="s">
        <v>700</v>
      </c>
      <c r="E276" s="35">
        <v>3920.55</v>
      </c>
      <c r="F276" s="35">
        <v>3920.55</v>
      </c>
      <c r="G276" s="35">
        <v>6241.75</v>
      </c>
      <c r="H276" s="35">
        <v>3920.55</v>
      </c>
      <c r="I276" s="76">
        <v>3180</v>
      </c>
      <c r="J276" s="35"/>
      <c r="K276" s="34">
        <f t="shared" si="317"/>
        <v>47.05</v>
      </c>
      <c r="L276" s="34">
        <f t="shared" si="318"/>
        <v>627.29</v>
      </c>
      <c r="M276" s="35">
        <f t="shared" si="319"/>
        <v>499.34</v>
      </c>
      <c r="N276" s="34">
        <f t="shared" si="320"/>
        <v>27.44</v>
      </c>
      <c r="O276" s="35">
        <f t="shared" si="321"/>
        <v>159</v>
      </c>
      <c r="P276" s="35">
        <f t="shared" si="322"/>
        <v>0</v>
      </c>
      <c r="Q276" s="35">
        <f t="shared" si="323"/>
        <v>1360.12</v>
      </c>
      <c r="R276" s="34">
        <f t="shared" si="324"/>
        <v>0</v>
      </c>
      <c r="S276" s="34">
        <f t="shared" si="325"/>
        <v>313.64</v>
      </c>
      <c r="T276" s="35">
        <f t="shared" si="326"/>
        <v>124.84</v>
      </c>
      <c r="U276" s="34">
        <f t="shared" si="327"/>
        <v>11.76</v>
      </c>
      <c r="V276" s="35">
        <f t="shared" si="328"/>
        <v>159</v>
      </c>
      <c r="W276" s="35">
        <f t="shared" si="329"/>
        <v>0</v>
      </c>
      <c r="X276" s="34">
        <f t="shared" si="330"/>
        <v>609.24</v>
      </c>
      <c r="Y276" s="34">
        <f t="shared" si="331"/>
        <v>1969.36</v>
      </c>
      <c r="Z276" s="42"/>
      <c r="AA276" s="45" t="s">
        <v>49</v>
      </c>
      <c r="AB276" s="46">
        <f t="shared" ref="AB276:AH276" si="352">K276+R276</f>
        <v>47.05</v>
      </c>
      <c r="AC276" s="46">
        <f t="shared" si="352"/>
        <v>940.93</v>
      </c>
      <c r="AD276" s="46">
        <f t="shared" si="352"/>
        <v>624.18</v>
      </c>
      <c r="AE276" s="46">
        <f t="shared" si="352"/>
        <v>39.2</v>
      </c>
      <c r="AF276" s="46">
        <f t="shared" si="352"/>
        <v>318</v>
      </c>
      <c r="AG276" s="46">
        <f t="shared" si="352"/>
        <v>0</v>
      </c>
      <c r="AH276" s="46">
        <f t="shared" si="352"/>
        <v>1969.36</v>
      </c>
      <c r="AI276" s="45" t="s">
        <v>34</v>
      </c>
      <c r="AJ276" s="15"/>
    </row>
    <row r="277" ht="17" customHeight="1" spans="1:36">
      <c r="A277" s="33">
        <f t="shared" si="316"/>
        <v>274</v>
      </c>
      <c r="B277" s="34" t="s">
        <v>105</v>
      </c>
      <c r="C277" s="54" t="s">
        <v>701</v>
      </c>
      <c r="D277" s="55" t="s">
        <v>702</v>
      </c>
      <c r="E277" s="35">
        <v>3920.55</v>
      </c>
      <c r="F277" s="35">
        <v>3920.55</v>
      </c>
      <c r="G277" s="35">
        <v>6241.75</v>
      </c>
      <c r="H277" s="35">
        <v>3920.55</v>
      </c>
      <c r="I277" s="76">
        <v>2200</v>
      </c>
      <c r="J277" s="35"/>
      <c r="K277" s="34">
        <f t="shared" si="317"/>
        <v>47.05</v>
      </c>
      <c r="L277" s="34">
        <f t="shared" si="318"/>
        <v>627.29</v>
      </c>
      <c r="M277" s="35">
        <f t="shared" si="319"/>
        <v>499.34</v>
      </c>
      <c r="N277" s="34">
        <f t="shared" si="320"/>
        <v>27.44</v>
      </c>
      <c r="O277" s="35">
        <f t="shared" si="321"/>
        <v>110</v>
      </c>
      <c r="P277" s="35">
        <f t="shared" si="322"/>
        <v>0</v>
      </c>
      <c r="Q277" s="35">
        <f t="shared" si="323"/>
        <v>1311.12</v>
      </c>
      <c r="R277" s="34">
        <f t="shared" si="324"/>
        <v>0</v>
      </c>
      <c r="S277" s="34">
        <f t="shared" si="325"/>
        <v>313.64</v>
      </c>
      <c r="T277" s="35">
        <f t="shared" si="326"/>
        <v>124.84</v>
      </c>
      <c r="U277" s="34">
        <f t="shared" si="327"/>
        <v>11.76</v>
      </c>
      <c r="V277" s="35">
        <f t="shared" si="328"/>
        <v>110</v>
      </c>
      <c r="W277" s="35">
        <f t="shared" si="329"/>
        <v>0</v>
      </c>
      <c r="X277" s="34">
        <f t="shared" si="330"/>
        <v>560.24</v>
      </c>
      <c r="Y277" s="34">
        <f t="shared" si="331"/>
        <v>1871.36</v>
      </c>
      <c r="Z277" s="42"/>
      <c r="AA277" s="45" t="s">
        <v>57</v>
      </c>
      <c r="AB277" s="46">
        <f t="shared" ref="AB277:AH277" si="353">K277+R277</f>
        <v>47.05</v>
      </c>
      <c r="AC277" s="46">
        <f t="shared" si="353"/>
        <v>940.93</v>
      </c>
      <c r="AD277" s="46">
        <f t="shared" si="353"/>
        <v>624.18</v>
      </c>
      <c r="AE277" s="46">
        <f t="shared" si="353"/>
        <v>39.2</v>
      </c>
      <c r="AF277" s="46">
        <f t="shared" si="353"/>
        <v>220</v>
      </c>
      <c r="AG277" s="46">
        <f t="shared" si="353"/>
        <v>0</v>
      </c>
      <c r="AH277" s="46">
        <f t="shared" si="353"/>
        <v>1871.36</v>
      </c>
      <c r="AI277" s="45" t="s">
        <v>33</v>
      </c>
      <c r="AJ277" s="15"/>
    </row>
    <row r="278" ht="17" customHeight="1" spans="1:36">
      <c r="A278" s="33">
        <f t="shared" si="316"/>
        <v>275</v>
      </c>
      <c r="B278" s="60" t="s">
        <v>114</v>
      </c>
      <c r="C278" s="54" t="s">
        <v>703</v>
      </c>
      <c r="D278" s="55" t="s">
        <v>704</v>
      </c>
      <c r="E278" s="35">
        <v>4500</v>
      </c>
      <c r="F278" s="35">
        <v>4500</v>
      </c>
      <c r="G278" s="35">
        <v>6241.75</v>
      </c>
      <c r="H278" s="35">
        <v>4500</v>
      </c>
      <c r="I278" s="76">
        <v>4180</v>
      </c>
      <c r="J278" s="35"/>
      <c r="K278" s="34">
        <f t="shared" si="317"/>
        <v>54</v>
      </c>
      <c r="L278" s="34">
        <f t="shared" si="318"/>
        <v>720</v>
      </c>
      <c r="M278" s="35">
        <f t="shared" si="319"/>
        <v>499.34</v>
      </c>
      <c r="N278" s="34">
        <f t="shared" si="320"/>
        <v>31.5</v>
      </c>
      <c r="O278" s="35">
        <f t="shared" si="321"/>
        <v>209</v>
      </c>
      <c r="P278" s="35">
        <f t="shared" si="322"/>
        <v>0</v>
      </c>
      <c r="Q278" s="35">
        <f t="shared" si="323"/>
        <v>1513.84</v>
      </c>
      <c r="R278" s="34">
        <f t="shared" si="324"/>
        <v>0</v>
      </c>
      <c r="S278" s="34">
        <f t="shared" si="325"/>
        <v>360</v>
      </c>
      <c r="T278" s="35">
        <f t="shared" si="326"/>
        <v>124.84</v>
      </c>
      <c r="U278" s="34">
        <f t="shared" si="327"/>
        <v>13.5</v>
      </c>
      <c r="V278" s="35">
        <f t="shared" si="328"/>
        <v>209</v>
      </c>
      <c r="W278" s="35">
        <f t="shared" si="329"/>
        <v>0</v>
      </c>
      <c r="X278" s="34">
        <f t="shared" si="330"/>
        <v>707.34</v>
      </c>
      <c r="Y278" s="34">
        <f t="shared" si="331"/>
        <v>2221.18</v>
      </c>
      <c r="Z278" s="42"/>
      <c r="AA278" s="45" t="s">
        <v>69</v>
      </c>
      <c r="AB278" s="46">
        <f t="shared" ref="AB278:AH278" si="354">K278+R278</f>
        <v>54</v>
      </c>
      <c r="AC278" s="46">
        <f t="shared" si="354"/>
        <v>1080</v>
      </c>
      <c r="AD278" s="46">
        <f t="shared" si="354"/>
        <v>624.18</v>
      </c>
      <c r="AE278" s="46">
        <f t="shared" si="354"/>
        <v>45</v>
      </c>
      <c r="AF278" s="46">
        <f t="shared" si="354"/>
        <v>418</v>
      </c>
      <c r="AG278" s="46">
        <f t="shared" si="354"/>
        <v>0</v>
      </c>
      <c r="AH278" s="46">
        <f t="shared" si="354"/>
        <v>2221.18</v>
      </c>
      <c r="AI278" s="45" t="s">
        <v>35</v>
      </c>
      <c r="AJ278" s="15"/>
    </row>
    <row r="279" customFormat="1" ht="17" customHeight="1" spans="1:36">
      <c r="A279" s="33">
        <f t="shared" si="316"/>
        <v>276</v>
      </c>
      <c r="B279" s="60" t="s">
        <v>117</v>
      </c>
      <c r="C279" s="54" t="s">
        <v>705</v>
      </c>
      <c r="D279" s="197" t="s">
        <v>706</v>
      </c>
      <c r="E279" s="35">
        <v>3920.55</v>
      </c>
      <c r="F279" s="35">
        <v>3920.55</v>
      </c>
      <c r="G279" s="35">
        <v>6241.75</v>
      </c>
      <c r="H279" s="35">
        <v>3920.55</v>
      </c>
      <c r="I279" s="76">
        <v>0</v>
      </c>
      <c r="J279" s="35"/>
      <c r="K279" s="34">
        <f t="shared" si="317"/>
        <v>47.05</v>
      </c>
      <c r="L279" s="34">
        <f t="shared" si="318"/>
        <v>627.29</v>
      </c>
      <c r="M279" s="35">
        <f t="shared" si="319"/>
        <v>499.34</v>
      </c>
      <c r="N279" s="34">
        <f t="shared" si="320"/>
        <v>27.44</v>
      </c>
      <c r="O279" s="35">
        <f t="shared" si="321"/>
        <v>0</v>
      </c>
      <c r="P279" s="35">
        <f t="shared" si="322"/>
        <v>0</v>
      </c>
      <c r="Q279" s="35">
        <f t="shared" si="323"/>
        <v>1201.12</v>
      </c>
      <c r="R279" s="34">
        <f t="shared" si="324"/>
        <v>0</v>
      </c>
      <c r="S279" s="34">
        <f t="shared" si="325"/>
        <v>313.64</v>
      </c>
      <c r="T279" s="35">
        <f t="shared" si="326"/>
        <v>124.84</v>
      </c>
      <c r="U279" s="34">
        <f t="shared" si="327"/>
        <v>11.76</v>
      </c>
      <c r="V279" s="35">
        <f t="shared" si="328"/>
        <v>0</v>
      </c>
      <c r="W279" s="35">
        <f t="shared" si="329"/>
        <v>0</v>
      </c>
      <c r="X279" s="34">
        <f t="shared" si="330"/>
        <v>450.24</v>
      </c>
      <c r="Y279" s="34">
        <f t="shared" si="331"/>
        <v>1651.36</v>
      </c>
      <c r="Z279" s="42"/>
      <c r="AA279" s="45" t="s">
        <v>60</v>
      </c>
      <c r="AB279" s="46">
        <f t="shared" ref="AB279:AH279" si="355">K279+R279</f>
        <v>47.05</v>
      </c>
      <c r="AC279" s="46">
        <f t="shared" si="355"/>
        <v>940.93</v>
      </c>
      <c r="AD279" s="46">
        <f t="shared" si="355"/>
        <v>624.18</v>
      </c>
      <c r="AE279" s="46">
        <f t="shared" si="355"/>
        <v>39.2</v>
      </c>
      <c r="AF279" s="46">
        <f t="shared" si="355"/>
        <v>0</v>
      </c>
      <c r="AG279" s="46">
        <f t="shared" si="355"/>
        <v>0</v>
      </c>
      <c r="AH279" s="46">
        <f t="shared" si="355"/>
        <v>1651.36</v>
      </c>
      <c r="AI279" s="45" t="s">
        <v>36</v>
      </c>
      <c r="AJ279" s="15"/>
    </row>
    <row r="280" s="15" customFormat="1" ht="17" customHeight="1" spans="1:35">
      <c r="A280" s="33">
        <f t="shared" si="316"/>
        <v>277</v>
      </c>
      <c r="B280" s="60" t="s">
        <v>114</v>
      </c>
      <c r="C280" s="54" t="s">
        <v>707</v>
      </c>
      <c r="D280" s="55" t="s">
        <v>708</v>
      </c>
      <c r="E280" s="35">
        <v>3920.55</v>
      </c>
      <c r="F280" s="35">
        <v>3920.55</v>
      </c>
      <c r="G280" s="35">
        <v>6241.75</v>
      </c>
      <c r="H280" s="35">
        <v>3920.55</v>
      </c>
      <c r="I280" s="76">
        <v>0</v>
      </c>
      <c r="J280" s="35"/>
      <c r="K280" s="34">
        <f t="shared" si="317"/>
        <v>47.05</v>
      </c>
      <c r="L280" s="34">
        <f t="shared" si="318"/>
        <v>627.29</v>
      </c>
      <c r="M280" s="35">
        <f t="shared" si="319"/>
        <v>499.34</v>
      </c>
      <c r="N280" s="34">
        <f t="shared" si="320"/>
        <v>27.44</v>
      </c>
      <c r="O280" s="35">
        <f t="shared" si="321"/>
        <v>0</v>
      </c>
      <c r="P280" s="35">
        <f t="shared" si="322"/>
        <v>0</v>
      </c>
      <c r="Q280" s="35">
        <f t="shared" si="323"/>
        <v>1201.12</v>
      </c>
      <c r="R280" s="34">
        <f t="shared" si="324"/>
        <v>0</v>
      </c>
      <c r="S280" s="34">
        <f t="shared" si="325"/>
        <v>313.64</v>
      </c>
      <c r="T280" s="35">
        <f t="shared" si="326"/>
        <v>124.84</v>
      </c>
      <c r="U280" s="34">
        <f t="shared" si="327"/>
        <v>11.76</v>
      </c>
      <c r="V280" s="35">
        <f t="shared" si="328"/>
        <v>0</v>
      </c>
      <c r="W280" s="35">
        <f t="shared" si="329"/>
        <v>0</v>
      </c>
      <c r="X280" s="34">
        <f t="shared" si="330"/>
        <v>450.24</v>
      </c>
      <c r="Y280" s="34">
        <f t="shared" si="331"/>
        <v>1651.36</v>
      </c>
      <c r="Z280" s="42"/>
      <c r="AA280" s="45" t="s">
        <v>69</v>
      </c>
      <c r="AB280" s="46">
        <f t="shared" ref="AB280:AH280" si="356">K280+R280</f>
        <v>47.05</v>
      </c>
      <c r="AC280" s="46">
        <f t="shared" si="356"/>
        <v>940.93</v>
      </c>
      <c r="AD280" s="46">
        <f t="shared" si="356"/>
        <v>624.18</v>
      </c>
      <c r="AE280" s="46">
        <f t="shared" si="356"/>
        <v>39.2</v>
      </c>
      <c r="AF280" s="46">
        <f t="shared" si="356"/>
        <v>0</v>
      </c>
      <c r="AG280" s="46">
        <f t="shared" si="356"/>
        <v>0</v>
      </c>
      <c r="AH280" s="46">
        <f t="shared" si="356"/>
        <v>1651.36</v>
      </c>
      <c r="AI280" s="45" t="s">
        <v>35</v>
      </c>
    </row>
    <row r="281" ht="17" customHeight="1" spans="1:36">
      <c r="A281" s="33">
        <f t="shared" si="316"/>
        <v>278</v>
      </c>
      <c r="B281" s="34" t="s">
        <v>342</v>
      </c>
      <c r="C281" s="54" t="s">
        <v>709</v>
      </c>
      <c r="D281" s="55" t="s">
        <v>710</v>
      </c>
      <c r="E281" s="35">
        <v>3920.55</v>
      </c>
      <c r="F281" s="35">
        <v>3920.55</v>
      </c>
      <c r="G281" s="35">
        <v>6241.75</v>
      </c>
      <c r="H281" s="35">
        <v>3920.55</v>
      </c>
      <c r="I281" s="76">
        <v>0</v>
      </c>
      <c r="J281" s="35"/>
      <c r="K281" s="34">
        <f t="shared" si="317"/>
        <v>47.05</v>
      </c>
      <c r="L281" s="34">
        <f t="shared" si="318"/>
        <v>627.29</v>
      </c>
      <c r="M281" s="35">
        <f t="shared" si="319"/>
        <v>499.34</v>
      </c>
      <c r="N281" s="34">
        <f t="shared" si="320"/>
        <v>27.44</v>
      </c>
      <c r="O281" s="35">
        <f t="shared" si="321"/>
        <v>0</v>
      </c>
      <c r="P281" s="35">
        <f t="shared" si="322"/>
        <v>0</v>
      </c>
      <c r="Q281" s="35">
        <f t="shared" si="323"/>
        <v>1201.12</v>
      </c>
      <c r="R281" s="34">
        <f t="shared" si="324"/>
        <v>0</v>
      </c>
      <c r="S281" s="34">
        <f t="shared" si="325"/>
        <v>313.64</v>
      </c>
      <c r="T281" s="35">
        <f t="shared" si="326"/>
        <v>124.84</v>
      </c>
      <c r="U281" s="34">
        <f t="shared" si="327"/>
        <v>11.76</v>
      </c>
      <c r="V281" s="35">
        <f t="shared" si="328"/>
        <v>0</v>
      </c>
      <c r="W281" s="35">
        <f t="shared" si="329"/>
        <v>0</v>
      </c>
      <c r="X281" s="34">
        <f t="shared" si="330"/>
        <v>450.24</v>
      </c>
      <c r="Y281" s="34">
        <f t="shared" si="331"/>
        <v>1651.36</v>
      </c>
      <c r="Z281" s="42"/>
      <c r="AA281" s="45" t="s">
        <v>64</v>
      </c>
      <c r="AB281" s="46">
        <f t="shared" ref="AB281:AH281" si="357">K281+R281</f>
        <v>47.05</v>
      </c>
      <c r="AC281" s="46">
        <f t="shared" si="357"/>
        <v>940.93</v>
      </c>
      <c r="AD281" s="46">
        <f t="shared" si="357"/>
        <v>624.18</v>
      </c>
      <c r="AE281" s="46">
        <f t="shared" si="357"/>
        <v>39.2</v>
      </c>
      <c r="AF281" s="46">
        <f t="shared" si="357"/>
        <v>0</v>
      </c>
      <c r="AG281" s="46">
        <f t="shared" si="357"/>
        <v>0</v>
      </c>
      <c r="AH281" s="46">
        <f t="shared" si="357"/>
        <v>1651.36</v>
      </c>
      <c r="AI281" s="45" t="s">
        <v>33</v>
      </c>
      <c r="AJ281" s="15"/>
    </row>
    <row r="282" ht="17" customHeight="1" spans="1:36">
      <c r="A282" s="33">
        <f t="shared" si="316"/>
        <v>279</v>
      </c>
      <c r="B282" s="34" t="s">
        <v>342</v>
      </c>
      <c r="C282" s="54" t="s">
        <v>711</v>
      </c>
      <c r="D282" s="55" t="s">
        <v>712</v>
      </c>
      <c r="E282" s="35">
        <v>3920.55</v>
      </c>
      <c r="F282" s="35">
        <v>3920.55</v>
      </c>
      <c r="G282" s="35">
        <v>6241.75</v>
      </c>
      <c r="H282" s="35">
        <v>3920.55</v>
      </c>
      <c r="I282" s="76">
        <v>0</v>
      </c>
      <c r="J282" s="35"/>
      <c r="K282" s="34">
        <f t="shared" si="317"/>
        <v>47.05</v>
      </c>
      <c r="L282" s="34">
        <f t="shared" si="318"/>
        <v>627.29</v>
      </c>
      <c r="M282" s="35">
        <f t="shared" si="319"/>
        <v>499.34</v>
      </c>
      <c r="N282" s="34">
        <f t="shared" si="320"/>
        <v>27.44</v>
      </c>
      <c r="O282" s="35">
        <f t="shared" si="321"/>
        <v>0</v>
      </c>
      <c r="P282" s="35">
        <f t="shared" si="322"/>
        <v>0</v>
      </c>
      <c r="Q282" s="35">
        <f t="shared" si="323"/>
        <v>1201.12</v>
      </c>
      <c r="R282" s="34">
        <f t="shared" si="324"/>
        <v>0</v>
      </c>
      <c r="S282" s="34">
        <f t="shared" si="325"/>
        <v>313.64</v>
      </c>
      <c r="T282" s="35">
        <f t="shared" si="326"/>
        <v>124.84</v>
      </c>
      <c r="U282" s="34">
        <f t="shared" si="327"/>
        <v>11.76</v>
      </c>
      <c r="V282" s="35">
        <f t="shared" si="328"/>
        <v>0</v>
      </c>
      <c r="W282" s="35">
        <f t="shared" si="329"/>
        <v>0</v>
      </c>
      <c r="X282" s="34">
        <f t="shared" si="330"/>
        <v>450.24</v>
      </c>
      <c r="Y282" s="34">
        <f t="shared" si="331"/>
        <v>1651.36</v>
      </c>
      <c r="Z282" s="42"/>
      <c r="AA282" s="45" t="s">
        <v>64</v>
      </c>
      <c r="AB282" s="46">
        <f t="shared" ref="AB282:AH282" si="358">K282+R282</f>
        <v>47.05</v>
      </c>
      <c r="AC282" s="46">
        <f t="shared" si="358"/>
        <v>940.93</v>
      </c>
      <c r="AD282" s="46">
        <f t="shared" si="358"/>
        <v>624.18</v>
      </c>
      <c r="AE282" s="46">
        <f t="shared" si="358"/>
        <v>39.2</v>
      </c>
      <c r="AF282" s="46">
        <f t="shared" si="358"/>
        <v>0</v>
      </c>
      <c r="AG282" s="46">
        <f t="shared" si="358"/>
        <v>0</v>
      </c>
      <c r="AH282" s="46">
        <f t="shared" si="358"/>
        <v>1651.36</v>
      </c>
      <c r="AI282" s="45" t="s">
        <v>33</v>
      </c>
      <c r="AJ282" s="15"/>
    </row>
    <row r="283" ht="17" customHeight="1" spans="1:36">
      <c r="A283" s="33">
        <f t="shared" si="316"/>
        <v>280</v>
      </c>
      <c r="B283" s="34" t="s">
        <v>342</v>
      </c>
      <c r="C283" s="54" t="s">
        <v>713</v>
      </c>
      <c r="D283" s="197" t="s">
        <v>714</v>
      </c>
      <c r="E283" s="35">
        <v>3920.55</v>
      </c>
      <c r="F283" s="35">
        <v>3920.55</v>
      </c>
      <c r="G283" s="35">
        <v>6241.75</v>
      </c>
      <c r="H283" s="35">
        <v>3920.55</v>
      </c>
      <c r="I283" s="76">
        <v>2200</v>
      </c>
      <c r="J283" s="35"/>
      <c r="K283" s="34">
        <f t="shared" si="317"/>
        <v>47.05</v>
      </c>
      <c r="L283" s="34">
        <f t="shared" si="318"/>
        <v>627.29</v>
      </c>
      <c r="M283" s="35">
        <f t="shared" si="319"/>
        <v>499.34</v>
      </c>
      <c r="N283" s="34">
        <f t="shared" si="320"/>
        <v>27.44</v>
      </c>
      <c r="O283" s="35">
        <f t="shared" si="321"/>
        <v>110</v>
      </c>
      <c r="P283" s="35">
        <f t="shared" si="322"/>
        <v>0</v>
      </c>
      <c r="Q283" s="35">
        <f t="shared" si="323"/>
        <v>1311.12</v>
      </c>
      <c r="R283" s="34">
        <f t="shared" si="324"/>
        <v>0</v>
      </c>
      <c r="S283" s="34">
        <f t="shared" si="325"/>
        <v>313.64</v>
      </c>
      <c r="T283" s="35">
        <f t="shared" si="326"/>
        <v>124.84</v>
      </c>
      <c r="U283" s="34">
        <f t="shared" si="327"/>
        <v>11.76</v>
      </c>
      <c r="V283" s="35">
        <f t="shared" si="328"/>
        <v>110</v>
      </c>
      <c r="W283" s="35">
        <f t="shared" si="329"/>
        <v>0</v>
      </c>
      <c r="X283" s="34">
        <f t="shared" si="330"/>
        <v>560.24</v>
      </c>
      <c r="Y283" s="34">
        <f t="shared" si="331"/>
        <v>1871.36</v>
      </c>
      <c r="Z283" s="42"/>
      <c r="AA283" s="45" t="s">
        <v>64</v>
      </c>
      <c r="AB283" s="46">
        <f t="shared" ref="AB283:AH283" si="359">K283+R283</f>
        <v>47.05</v>
      </c>
      <c r="AC283" s="46">
        <f t="shared" si="359"/>
        <v>940.93</v>
      </c>
      <c r="AD283" s="46">
        <f t="shared" si="359"/>
        <v>624.18</v>
      </c>
      <c r="AE283" s="46">
        <f t="shared" si="359"/>
        <v>39.2</v>
      </c>
      <c r="AF283" s="46">
        <f t="shared" si="359"/>
        <v>220</v>
      </c>
      <c r="AG283" s="46">
        <f t="shared" si="359"/>
        <v>0</v>
      </c>
      <c r="AH283" s="46">
        <f t="shared" si="359"/>
        <v>1871.36</v>
      </c>
      <c r="AI283" s="45" t="s">
        <v>33</v>
      </c>
      <c r="AJ283" s="15"/>
    </row>
    <row r="284" ht="17" customHeight="1" spans="1:36">
      <c r="A284" s="33">
        <f t="shared" si="316"/>
        <v>281</v>
      </c>
      <c r="B284" s="34" t="s">
        <v>342</v>
      </c>
      <c r="C284" s="54" t="s">
        <v>715</v>
      </c>
      <c r="D284" s="55" t="s">
        <v>716</v>
      </c>
      <c r="E284" s="35">
        <v>3920.55</v>
      </c>
      <c r="F284" s="35">
        <v>3920.55</v>
      </c>
      <c r="G284" s="35">
        <v>6241.75</v>
      </c>
      <c r="H284" s="35">
        <v>3920.55</v>
      </c>
      <c r="I284" s="76">
        <v>0</v>
      </c>
      <c r="J284" s="35"/>
      <c r="K284" s="34">
        <f t="shared" si="317"/>
        <v>47.05</v>
      </c>
      <c r="L284" s="34">
        <f t="shared" si="318"/>
        <v>627.29</v>
      </c>
      <c r="M284" s="35">
        <f t="shared" si="319"/>
        <v>499.34</v>
      </c>
      <c r="N284" s="34">
        <f t="shared" si="320"/>
        <v>27.44</v>
      </c>
      <c r="O284" s="35">
        <f t="shared" si="321"/>
        <v>0</v>
      </c>
      <c r="P284" s="35">
        <f t="shared" si="322"/>
        <v>0</v>
      </c>
      <c r="Q284" s="35">
        <f t="shared" si="323"/>
        <v>1201.12</v>
      </c>
      <c r="R284" s="34">
        <f t="shared" si="324"/>
        <v>0</v>
      </c>
      <c r="S284" s="34">
        <f t="shared" si="325"/>
        <v>313.64</v>
      </c>
      <c r="T284" s="35">
        <f t="shared" si="326"/>
        <v>124.84</v>
      </c>
      <c r="U284" s="34">
        <f t="shared" si="327"/>
        <v>11.76</v>
      </c>
      <c r="V284" s="35">
        <f t="shared" si="328"/>
        <v>0</v>
      </c>
      <c r="W284" s="35">
        <f t="shared" si="329"/>
        <v>0</v>
      </c>
      <c r="X284" s="34">
        <f t="shared" si="330"/>
        <v>450.24</v>
      </c>
      <c r="Y284" s="34">
        <f t="shared" si="331"/>
        <v>1651.36</v>
      </c>
      <c r="Z284" s="42"/>
      <c r="AA284" s="45" t="s">
        <v>64</v>
      </c>
      <c r="AB284" s="46">
        <f t="shared" ref="AB284:AH284" si="360">K284+R284</f>
        <v>47.05</v>
      </c>
      <c r="AC284" s="46">
        <f t="shared" si="360"/>
        <v>940.93</v>
      </c>
      <c r="AD284" s="46">
        <f t="shared" si="360"/>
        <v>624.18</v>
      </c>
      <c r="AE284" s="46">
        <f t="shared" si="360"/>
        <v>39.2</v>
      </c>
      <c r="AF284" s="46">
        <f t="shared" si="360"/>
        <v>0</v>
      </c>
      <c r="AG284" s="46">
        <f t="shared" si="360"/>
        <v>0</v>
      </c>
      <c r="AH284" s="46">
        <f t="shared" si="360"/>
        <v>1651.36</v>
      </c>
      <c r="AI284" s="45" t="s">
        <v>33</v>
      </c>
      <c r="AJ284" s="15"/>
    </row>
    <row r="285" ht="17" customHeight="1" spans="1:36">
      <c r="A285" s="33">
        <f t="shared" si="316"/>
        <v>282</v>
      </c>
      <c r="B285" s="34" t="s">
        <v>342</v>
      </c>
      <c r="C285" s="54" t="s">
        <v>717</v>
      </c>
      <c r="D285" s="55" t="s">
        <v>718</v>
      </c>
      <c r="E285" s="35">
        <v>3920.55</v>
      </c>
      <c r="F285" s="35">
        <v>3920.55</v>
      </c>
      <c r="G285" s="35">
        <v>6241.75</v>
      </c>
      <c r="H285" s="35">
        <v>3920.55</v>
      </c>
      <c r="I285" s="76">
        <v>0</v>
      </c>
      <c r="J285" s="35"/>
      <c r="K285" s="34">
        <f t="shared" si="317"/>
        <v>47.05</v>
      </c>
      <c r="L285" s="34">
        <f t="shared" si="318"/>
        <v>627.29</v>
      </c>
      <c r="M285" s="35">
        <f t="shared" si="319"/>
        <v>499.34</v>
      </c>
      <c r="N285" s="34">
        <f t="shared" si="320"/>
        <v>27.44</v>
      </c>
      <c r="O285" s="35">
        <f t="shared" si="321"/>
        <v>0</v>
      </c>
      <c r="P285" s="35">
        <f t="shared" si="322"/>
        <v>0</v>
      </c>
      <c r="Q285" s="35">
        <f t="shared" si="323"/>
        <v>1201.12</v>
      </c>
      <c r="R285" s="34">
        <f t="shared" si="324"/>
        <v>0</v>
      </c>
      <c r="S285" s="34">
        <f t="shared" si="325"/>
        <v>313.64</v>
      </c>
      <c r="T285" s="35">
        <f t="shared" si="326"/>
        <v>124.84</v>
      </c>
      <c r="U285" s="34">
        <f t="shared" si="327"/>
        <v>11.76</v>
      </c>
      <c r="V285" s="35">
        <f t="shared" si="328"/>
        <v>0</v>
      </c>
      <c r="W285" s="35">
        <f t="shared" si="329"/>
        <v>0</v>
      </c>
      <c r="X285" s="34">
        <f t="shared" si="330"/>
        <v>450.24</v>
      </c>
      <c r="Y285" s="34">
        <f t="shared" si="331"/>
        <v>1651.36</v>
      </c>
      <c r="Z285" s="42"/>
      <c r="AA285" s="45" t="s">
        <v>64</v>
      </c>
      <c r="AB285" s="46">
        <f t="shared" ref="AB285:AH285" si="361">K285+R285</f>
        <v>47.05</v>
      </c>
      <c r="AC285" s="46">
        <f t="shared" si="361"/>
        <v>940.93</v>
      </c>
      <c r="AD285" s="46">
        <f t="shared" si="361"/>
        <v>624.18</v>
      </c>
      <c r="AE285" s="46">
        <f t="shared" si="361"/>
        <v>39.2</v>
      </c>
      <c r="AF285" s="46">
        <f t="shared" si="361"/>
        <v>0</v>
      </c>
      <c r="AG285" s="46">
        <f t="shared" si="361"/>
        <v>0</v>
      </c>
      <c r="AH285" s="46">
        <f t="shared" si="361"/>
        <v>1651.36</v>
      </c>
      <c r="AI285" s="45" t="s">
        <v>33</v>
      </c>
      <c r="AJ285" s="15"/>
    </row>
    <row r="286" ht="17" customHeight="1" spans="1:36">
      <c r="A286" s="33">
        <f t="shared" si="316"/>
        <v>283</v>
      </c>
      <c r="B286" s="34" t="s">
        <v>342</v>
      </c>
      <c r="C286" s="54" t="s">
        <v>719</v>
      </c>
      <c r="D286" s="197" t="s">
        <v>720</v>
      </c>
      <c r="E286" s="35">
        <v>3920.55</v>
      </c>
      <c r="F286" s="35">
        <v>3920.55</v>
      </c>
      <c r="G286" s="35">
        <v>6241.75</v>
      </c>
      <c r="H286" s="35">
        <v>3920.55</v>
      </c>
      <c r="I286" s="76">
        <v>0</v>
      </c>
      <c r="J286" s="35"/>
      <c r="K286" s="34">
        <f t="shared" si="317"/>
        <v>47.05</v>
      </c>
      <c r="L286" s="34">
        <f t="shared" si="318"/>
        <v>627.29</v>
      </c>
      <c r="M286" s="35">
        <f t="shared" si="319"/>
        <v>499.34</v>
      </c>
      <c r="N286" s="34">
        <f t="shared" si="320"/>
        <v>27.44</v>
      </c>
      <c r="O286" s="35">
        <f t="shared" si="321"/>
        <v>0</v>
      </c>
      <c r="P286" s="35">
        <f t="shared" si="322"/>
        <v>0</v>
      </c>
      <c r="Q286" s="35">
        <f t="shared" si="323"/>
        <v>1201.12</v>
      </c>
      <c r="R286" s="34">
        <f t="shared" si="324"/>
        <v>0</v>
      </c>
      <c r="S286" s="34">
        <f t="shared" si="325"/>
        <v>313.64</v>
      </c>
      <c r="T286" s="35">
        <f t="shared" si="326"/>
        <v>124.84</v>
      </c>
      <c r="U286" s="34">
        <f t="shared" si="327"/>
        <v>11.76</v>
      </c>
      <c r="V286" s="35">
        <f t="shared" si="328"/>
        <v>0</v>
      </c>
      <c r="W286" s="35">
        <f t="shared" si="329"/>
        <v>0</v>
      </c>
      <c r="X286" s="34">
        <f t="shared" si="330"/>
        <v>450.24</v>
      </c>
      <c r="Y286" s="34">
        <f t="shared" si="331"/>
        <v>1651.36</v>
      </c>
      <c r="Z286" s="42"/>
      <c r="AA286" s="45" t="s">
        <v>64</v>
      </c>
      <c r="AB286" s="46">
        <f t="shared" ref="AB286:AH286" si="362">K286+R286</f>
        <v>47.05</v>
      </c>
      <c r="AC286" s="46">
        <f t="shared" si="362"/>
        <v>940.93</v>
      </c>
      <c r="AD286" s="46">
        <f t="shared" si="362"/>
        <v>624.18</v>
      </c>
      <c r="AE286" s="46">
        <f t="shared" si="362"/>
        <v>39.2</v>
      </c>
      <c r="AF286" s="46">
        <f t="shared" si="362"/>
        <v>0</v>
      </c>
      <c r="AG286" s="46">
        <f t="shared" si="362"/>
        <v>0</v>
      </c>
      <c r="AH286" s="46">
        <f t="shared" si="362"/>
        <v>1651.36</v>
      </c>
      <c r="AI286" s="45" t="s">
        <v>33</v>
      </c>
      <c r="AJ286" s="15"/>
    </row>
    <row r="287" ht="17" customHeight="1" spans="1:36">
      <c r="A287" s="33">
        <f t="shared" si="316"/>
        <v>284</v>
      </c>
      <c r="B287" s="34" t="s">
        <v>342</v>
      </c>
      <c r="C287" s="54" t="s">
        <v>721</v>
      </c>
      <c r="D287" s="197" t="s">
        <v>722</v>
      </c>
      <c r="E287" s="35">
        <v>3920.55</v>
      </c>
      <c r="F287" s="35">
        <v>3920.55</v>
      </c>
      <c r="G287" s="35">
        <v>6241.75</v>
      </c>
      <c r="H287" s="35">
        <v>3920.55</v>
      </c>
      <c r="I287" s="76">
        <v>0</v>
      </c>
      <c r="J287" s="35"/>
      <c r="K287" s="34">
        <f t="shared" si="317"/>
        <v>47.05</v>
      </c>
      <c r="L287" s="34">
        <f t="shared" si="318"/>
        <v>627.29</v>
      </c>
      <c r="M287" s="35">
        <f t="shared" si="319"/>
        <v>499.34</v>
      </c>
      <c r="N287" s="34">
        <f t="shared" si="320"/>
        <v>27.44</v>
      </c>
      <c r="O287" s="35">
        <f t="shared" si="321"/>
        <v>0</v>
      </c>
      <c r="P287" s="35">
        <f t="shared" si="322"/>
        <v>0</v>
      </c>
      <c r="Q287" s="35">
        <f t="shared" si="323"/>
        <v>1201.12</v>
      </c>
      <c r="R287" s="34">
        <f t="shared" si="324"/>
        <v>0</v>
      </c>
      <c r="S287" s="34">
        <f t="shared" si="325"/>
        <v>313.64</v>
      </c>
      <c r="T287" s="35">
        <f t="shared" si="326"/>
        <v>124.84</v>
      </c>
      <c r="U287" s="34">
        <f t="shared" si="327"/>
        <v>11.76</v>
      </c>
      <c r="V287" s="35">
        <f t="shared" si="328"/>
        <v>0</v>
      </c>
      <c r="W287" s="35">
        <f t="shared" si="329"/>
        <v>0</v>
      </c>
      <c r="X287" s="34">
        <f t="shared" si="330"/>
        <v>450.24</v>
      </c>
      <c r="Y287" s="34">
        <f t="shared" si="331"/>
        <v>1651.36</v>
      </c>
      <c r="Z287" s="42"/>
      <c r="AA287" s="45" t="s">
        <v>64</v>
      </c>
      <c r="AB287" s="46">
        <f t="shared" ref="AB287:AH287" si="363">K287+R287</f>
        <v>47.05</v>
      </c>
      <c r="AC287" s="46">
        <f t="shared" si="363"/>
        <v>940.93</v>
      </c>
      <c r="AD287" s="46">
        <f t="shared" si="363"/>
        <v>624.18</v>
      </c>
      <c r="AE287" s="46">
        <f t="shared" si="363"/>
        <v>39.2</v>
      </c>
      <c r="AF287" s="46">
        <f t="shared" si="363"/>
        <v>0</v>
      </c>
      <c r="AG287" s="46">
        <f t="shared" si="363"/>
        <v>0</v>
      </c>
      <c r="AH287" s="46">
        <f t="shared" si="363"/>
        <v>1651.36</v>
      </c>
      <c r="AI287" s="45" t="s">
        <v>33</v>
      </c>
      <c r="AJ287" s="15"/>
    </row>
    <row r="288" ht="17" customHeight="1" spans="1:36">
      <c r="A288" s="33">
        <f t="shared" si="316"/>
        <v>285</v>
      </c>
      <c r="B288" s="34" t="s">
        <v>342</v>
      </c>
      <c r="C288" s="54" t="s">
        <v>723</v>
      </c>
      <c r="D288" s="55" t="s">
        <v>724</v>
      </c>
      <c r="E288" s="35">
        <v>3920.55</v>
      </c>
      <c r="F288" s="35">
        <v>3920.55</v>
      </c>
      <c r="G288" s="35">
        <v>6241.75</v>
      </c>
      <c r="H288" s="35">
        <v>3920.55</v>
      </c>
      <c r="I288" s="76">
        <v>0</v>
      </c>
      <c r="J288" s="35"/>
      <c r="K288" s="34">
        <f t="shared" si="317"/>
        <v>47.05</v>
      </c>
      <c r="L288" s="34">
        <f t="shared" si="318"/>
        <v>627.29</v>
      </c>
      <c r="M288" s="35">
        <f t="shared" si="319"/>
        <v>499.34</v>
      </c>
      <c r="N288" s="34">
        <f t="shared" si="320"/>
        <v>27.44</v>
      </c>
      <c r="O288" s="35">
        <f t="shared" si="321"/>
        <v>0</v>
      </c>
      <c r="P288" s="35">
        <f t="shared" si="322"/>
        <v>0</v>
      </c>
      <c r="Q288" s="35">
        <f t="shared" si="323"/>
        <v>1201.12</v>
      </c>
      <c r="R288" s="34">
        <f t="shared" si="324"/>
        <v>0</v>
      </c>
      <c r="S288" s="34">
        <f t="shared" si="325"/>
        <v>313.64</v>
      </c>
      <c r="T288" s="35">
        <f t="shared" si="326"/>
        <v>124.84</v>
      </c>
      <c r="U288" s="34">
        <f t="shared" si="327"/>
        <v>11.76</v>
      </c>
      <c r="V288" s="35">
        <f t="shared" si="328"/>
        <v>0</v>
      </c>
      <c r="W288" s="35">
        <f t="shared" si="329"/>
        <v>0</v>
      </c>
      <c r="X288" s="34">
        <f t="shared" si="330"/>
        <v>450.24</v>
      </c>
      <c r="Y288" s="34">
        <f t="shared" si="331"/>
        <v>1651.36</v>
      </c>
      <c r="Z288" s="42"/>
      <c r="AA288" s="45" t="s">
        <v>64</v>
      </c>
      <c r="AB288" s="46">
        <f t="shared" ref="AB288:AH288" si="364">K288+R288</f>
        <v>47.05</v>
      </c>
      <c r="AC288" s="46">
        <f t="shared" si="364"/>
        <v>940.93</v>
      </c>
      <c r="AD288" s="46">
        <f t="shared" si="364"/>
        <v>624.18</v>
      </c>
      <c r="AE288" s="46">
        <f t="shared" si="364"/>
        <v>39.2</v>
      </c>
      <c r="AF288" s="46">
        <f t="shared" si="364"/>
        <v>0</v>
      </c>
      <c r="AG288" s="46">
        <f t="shared" si="364"/>
        <v>0</v>
      </c>
      <c r="AH288" s="46">
        <f t="shared" si="364"/>
        <v>1651.36</v>
      </c>
      <c r="AI288" s="45" t="s">
        <v>33</v>
      </c>
      <c r="AJ288" s="15"/>
    </row>
    <row r="289" ht="17" customHeight="1" spans="1:36">
      <c r="A289" s="33">
        <f t="shared" si="316"/>
        <v>286</v>
      </c>
      <c r="B289" s="34" t="s">
        <v>342</v>
      </c>
      <c r="C289" s="54" t="s">
        <v>725</v>
      </c>
      <c r="D289" s="55" t="s">
        <v>726</v>
      </c>
      <c r="E289" s="35">
        <v>3920.55</v>
      </c>
      <c r="F289" s="35">
        <v>3920.55</v>
      </c>
      <c r="G289" s="35">
        <v>6241.75</v>
      </c>
      <c r="H289" s="35">
        <v>3920.55</v>
      </c>
      <c r="I289" s="76">
        <v>0</v>
      </c>
      <c r="J289" s="35"/>
      <c r="K289" s="34">
        <f t="shared" si="317"/>
        <v>47.05</v>
      </c>
      <c r="L289" s="34">
        <f t="shared" si="318"/>
        <v>627.29</v>
      </c>
      <c r="M289" s="35">
        <f t="shared" si="319"/>
        <v>499.34</v>
      </c>
      <c r="N289" s="34">
        <f t="shared" si="320"/>
        <v>27.44</v>
      </c>
      <c r="O289" s="35">
        <f t="shared" si="321"/>
        <v>0</v>
      </c>
      <c r="P289" s="35">
        <f t="shared" si="322"/>
        <v>0</v>
      </c>
      <c r="Q289" s="35">
        <f t="shared" si="323"/>
        <v>1201.12</v>
      </c>
      <c r="R289" s="34">
        <f t="shared" si="324"/>
        <v>0</v>
      </c>
      <c r="S289" s="34">
        <f t="shared" si="325"/>
        <v>313.64</v>
      </c>
      <c r="T289" s="35">
        <f t="shared" si="326"/>
        <v>124.84</v>
      </c>
      <c r="U289" s="34">
        <f t="shared" si="327"/>
        <v>11.76</v>
      </c>
      <c r="V289" s="35">
        <f t="shared" si="328"/>
        <v>0</v>
      </c>
      <c r="W289" s="35">
        <f t="shared" si="329"/>
        <v>0</v>
      </c>
      <c r="X289" s="34">
        <f t="shared" si="330"/>
        <v>450.24</v>
      </c>
      <c r="Y289" s="34">
        <f t="shared" si="331"/>
        <v>1651.36</v>
      </c>
      <c r="Z289" s="42"/>
      <c r="AA289" s="45" t="s">
        <v>64</v>
      </c>
      <c r="AB289" s="46">
        <f t="shared" ref="AB289:AH289" si="365">K289+R289</f>
        <v>47.05</v>
      </c>
      <c r="AC289" s="46">
        <f t="shared" si="365"/>
        <v>940.93</v>
      </c>
      <c r="AD289" s="46">
        <f t="shared" si="365"/>
        <v>624.18</v>
      </c>
      <c r="AE289" s="46">
        <f t="shared" si="365"/>
        <v>39.2</v>
      </c>
      <c r="AF289" s="46">
        <f t="shared" si="365"/>
        <v>0</v>
      </c>
      <c r="AG289" s="46">
        <f t="shared" si="365"/>
        <v>0</v>
      </c>
      <c r="AH289" s="46">
        <f t="shared" si="365"/>
        <v>1651.36</v>
      </c>
      <c r="AI289" s="45" t="s">
        <v>33</v>
      </c>
      <c r="AJ289" s="15"/>
    </row>
    <row r="290" ht="17" customHeight="1" spans="1:36">
      <c r="A290" s="33">
        <f t="shared" si="316"/>
        <v>287</v>
      </c>
      <c r="B290" s="39" t="s">
        <v>111</v>
      </c>
      <c r="C290" s="82" t="s">
        <v>754</v>
      </c>
      <c r="D290" s="79" t="s">
        <v>755</v>
      </c>
      <c r="E290" s="80">
        <v>3920.55</v>
      </c>
      <c r="F290" s="80">
        <v>3920.55</v>
      </c>
      <c r="G290" s="80">
        <v>6241.75</v>
      </c>
      <c r="H290" s="80">
        <v>3920.55</v>
      </c>
      <c r="I290" s="127">
        <v>0</v>
      </c>
      <c r="J290" s="35">
        <v>108</v>
      </c>
      <c r="K290" s="34">
        <f t="shared" si="317"/>
        <v>47.05</v>
      </c>
      <c r="L290" s="34">
        <f t="shared" si="318"/>
        <v>627.29</v>
      </c>
      <c r="M290" s="35">
        <f t="shared" si="319"/>
        <v>499.34</v>
      </c>
      <c r="N290" s="34">
        <f t="shared" si="320"/>
        <v>27.44</v>
      </c>
      <c r="O290" s="35">
        <f t="shared" si="321"/>
        <v>0</v>
      </c>
      <c r="P290" s="35">
        <f t="shared" si="322"/>
        <v>54</v>
      </c>
      <c r="Q290" s="35">
        <f t="shared" si="323"/>
        <v>1255.12</v>
      </c>
      <c r="R290" s="34">
        <f t="shared" si="324"/>
        <v>0</v>
      </c>
      <c r="S290" s="34">
        <f t="shared" si="325"/>
        <v>313.64</v>
      </c>
      <c r="T290" s="35">
        <f t="shared" si="326"/>
        <v>124.84</v>
      </c>
      <c r="U290" s="34">
        <f t="shared" si="327"/>
        <v>11.76</v>
      </c>
      <c r="V290" s="35">
        <f t="shared" si="328"/>
        <v>0</v>
      </c>
      <c r="W290" s="35">
        <f t="shared" si="329"/>
        <v>54</v>
      </c>
      <c r="X290" s="34">
        <f t="shared" si="330"/>
        <v>504.24</v>
      </c>
      <c r="Y290" s="34">
        <f t="shared" si="331"/>
        <v>1759.36</v>
      </c>
      <c r="Z290" s="42"/>
      <c r="AA290" s="45" t="s">
        <v>42</v>
      </c>
      <c r="AB290" s="46">
        <f t="shared" ref="AB290:AH290" si="366">K290+R290</f>
        <v>47.05</v>
      </c>
      <c r="AC290" s="46">
        <f t="shared" si="366"/>
        <v>940.93</v>
      </c>
      <c r="AD290" s="46">
        <f t="shared" si="366"/>
        <v>624.18</v>
      </c>
      <c r="AE290" s="46">
        <f t="shared" si="366"/>
        <v>39.2</v>
      </c>
      <c r="AF290" s="46">
        <f t="shared" si="366"/>
        <v>0</v>
      </c>
      <c r="AG290" s="46">
        <f t="shared" si="366"/>
        <v>108</v>
      </c>
      <c r="AH290" s="46">
        <f t="shared" si="366"/>
        <v>1759.36</v>
      </c>
      <c r="AI290" s="45" t="s">
        <v>33</v>
      </c>
      <c r="AJ290" s="15"/>
    </row>
    <row r="291" ht="17" customHeight="1" spans="1:36">
      <c r="A291" s="33">
        <f t="shared" si="316"/>
        <v>288</v>
      </c>
      <c r="B291" s="39" t="s">
        <v>111</v>
      </c>
      <c r="C291" s="82" t="s">
        <v>756</v>
      </c>
      <c r="D291" s="79" t="s">
        <v>757</v>
      </c>
      <c r="E291" s="80">
        <v>3920.55</v>
      </c>
      <c r="F291" s="80">
        <v>3920.55</v>
      </c>
      <c r="G291" s="80">
        <v>6241.75</v>
      </c>
      <c r="H291" s="80">
        <v>3920.55</v>
      </c>
      <c r="I291" s="127">
        <v>0</v>
      </c>
      <c r="J291" s="35">
        <v>108</v>
      </c>
      <c r="K291" s="34">
        <f t="shared" si="317"/>
        <v>47.05</v>
      </c>
      <c r="L291" s="34">
        <f t="shared" si="318"/>
        <v>627.29</v>
      </c>
      <c r="M291" s="35">
        <f t="shared" si="319"/>
        <v>499.34</v>
      </c>
      <c r="N291" s="34">
        <f t="shared" si="320"/>
        <v>27.44</v>
      </c>
      <c r="O291" s="35">
        <f t="shared" si="321"/>
        <v>0</v>
      </c>
      <c r="P291" s="35">
        <f t="shared" si="322"/>
        <v>54</v>
      </c>
      <c r="Q291" s="35">
        <f t="shared" si="323"/>
        <v>1255.12</v>
      </c>
      <c r="R291" s="34">
        <f t="shared" si="324"/>
        <v>0</v>
      </c>
      <c r="S291" s="34">
        <f t="shared" si="325"/>
        <v>313.64</v>
      </c>
      <c r="T291" s="35">
        <f t="shared" si="326"/>
        <v>124.84</v>
      </c>
      <c r="U291" s="34">
        <f t="shared" si="327"/>
        <v>11.76</v>
      </c>
      <c r="V291" s="35">
        <f t="shared" si="328"/>
        <v>0</v>
      </c>
      <c r="W291" s="35">
        <f t="shared" si="329"/>
        <v>54</v>
      </c>
      <c r="X291" s="34">
        <f t="shared" si="330"/>
        <v>504.24</v>
      </c>
      <c r="Y291" s="34">
        <f t="shared" si="331"/>
        <v>1759.36</v>
      </c>
      <c r="Z291" s="42"/>
      <c r="AA291" s="45" t="s">
        <v>42</v>
      </c>
      <c r="AB291" s="46">
        <f t="shared" ref="AB291:AH291" si="367">K291+R291</f>
        <v>47.05</v>
      </c>
      <c r="AC291" s="46">
        <f t="shared" si="367"/>
        <v>940.93</v>
      </c>
      <c r="AD291" s="46">
        <f t="shared" si="367"/>
        <v>624.18</v>
      </c>
      <c r="AE291" s="46">
        <f t="shared" si="367"/>
        <v>39.2</v>
      </c>
      <c r="AF291" s="46">
        <f t="shared" si="367"/>
        <v>0</v>
      </c>
      <c r="AG291" s="46">
        <f t="shared" si="367"/>
        <v>108</v>
      </c>
      <c r="AH291" s="46">
        <f t="shared" si="367"/>
        <v>1759.36</v>
      </c>
      <c r="AI291" s="45" t="s">
        <v>33</v>
      </c>
      <c r="AJ291" s="15"/>
    </row>
    <row r="292" ht="17" customHeight="1" spans="1:36">
      <c r="A292" s="33">
        <f t="shared" si="316"/>
        <v>289</v>
      </c>
      <c r="B292" s="39" t="s">
        <v>243</v>
      </c>
      <c r="C292" s="82" t="s">
        <v>758</v>
      </c>
      <c r="D292" s="202" t="s">
        <v>759</v>
      </c>
      <c r="E292" s="80">
        <v>3920.55</v>
      </c>
      <c r="F292" s="80">
        <v>3920.55</v>
      </c>
      <c r="G292" s="80">
        <v>6241.75</v>
      </c>
      <c r="H292" s="80">
        <v>3920.55</v>
      </c>
      <c r="I292" s="127">
        <v>0</v>
      </c>
      <c r="J292" s="35"/>
      <c r="K292" s="34">
        <f t="shared" si="317"/>
        <v>47.05</v>
      </c>
      <c r="L292" s="34">
        <f t="shared" si="318"/>
        <v>627.29</v>
      </c>
      <c r="M292" s="35">
        <f t="shared" si="319"/>
        <v>499.34</v>
      </c>
      <c r="N292" s="34">
        <f t="shared" si="320"/>
        <v>27.44</v>
      </c>
      <c r="O292" s="35">
        <f t="shared" si="321"/>
        <v>0</v>
      </c>
      <c r="P292" s="35">
        <f t="shared" si="322"/>
        <v>0</v>
      </c>
      <c r="Q292" s="35">
        <f t="shared" si="323"/>
        <v>1201.12</v>
      </c>
      <c r="R292" s="34">
        <f t="shared" si="324"/>
        <v>0</v>
      </c>
      <c r="S292" s="34">
        <f t="shared" si="325"/>
        <v>313.64</v>
      </c>
      <c r="T292" s="35">
        <f t="shared" si="326"/>
        <v>124.84</v>
      </c>
      <c r="U292" s="34">
        <f t="shared" si="327"/>
        <v>11.76</v>
      </c>
      <c r="V292" s="35">
        <f t="shared" si="328"/>
        <v>0</v>
      </c>
      <c r="W292" s="35">
        <f t="shared" si="329"/>
        <v>0</v>
      </c>
      <c r="X292" s="34">
        <f t="shared" si="330"/>
        <v>450.24</v>
      </c>
      <c r="Y292" s="34">
        <f t="shared" si="331"/>
        <v>1651.36</v>
      </c>
      <c r="Z292" s="42"/>
      <c r="AA292" s="45" t="s">
        <v>65</v>
      </c>
      <c r="AB292" s="46">
        <f t="shared" ref="AB292:AH292" si="368">K292+R292</f>
        <v>47.05</v>
      </c>
      <c r="AC292" s="46">
        <f t="shared" si="368"/>
        <v>940.93</v>
      </c>
      <c r="AD292" s="46">
        <f t="shared" si="368"/>
        <v>624.18</v>
      </c>
      <c r="AE292" s="46">
        <f t="shared" si="368"/>
        <v>39.2</v>
      </c>
      <c r="AF292" s="46">
        <f t="shared" si="368"/>
        <v>0</v>
      </c>
      <c r="AG292" s="46">
        <f t="shared" si="368"/>
        <v>0</v>
      </c>
      <c r="AH292" s="46">
        <f t="shared" si="368"/>
        <v>1651.36</v>
      </c>
      <c r="AI292" s="45" t="s">
        <v>33</v>
      </c>
      <c r="AJ292" s="15"/>
    </row>
    <row r="293" ht="17" customHeight="1" spans="1:36">
      <c r="A293" s="33">
        <f t="shared" si="316"/>
        <v>290</v>
      </c>
      <c r="B293" s="39" t="s">
        <v>105</v>
      </c>
      <c r="C293" s="82" t="s">
        <v>760</v>
      </c>
      <c r="D293" s="202" t="s">
        <v>761</v>
      </c>
      <c r="E293" s="80">
        <v>3920.55</v>
      </c>
      <c r="F293" s="80">
        <v>3920.55</v>
      </c>
      <c r="G293" s="80">
        <v>6241.75</v>
      </c>
      <c r="H293" s="80">
        <v>3920.55</v>
      </c>
      <c r="I293" s="127">
        <v>0</v>
      </c>
      <c r="J293" s="35">
        <v>108</v>
      </c>
      <c r="K293" s="34">
        <f t="shared" si="317"/>
        <v>47.05</v>
      </c>
      <c r="L293" s="34">
        <f t="shared" si="318"/>
        <v>627.29</v>
      </c>
      <c r="M293" s="35">
        <f t="shared" si="319"/>
        <v>499.34</v>
      </c>
      <c r="N293" s="34">
        <f t="shared" si="320"/>
        <v>27.44</v>
      </c>
      <c r="O293" s="35">
        <f t="shared" si="321"/>
        <v>0</v>
      </c>
      <c r="P293" s="35">
        <f t="shared" si="322"/>
        <v>54</v>
      </c>
      <c r="Q293" s="35">
        <f t="shared" si="323"/>
        <v>1255.12</v>
      </c>
      <c r="R293" s="34">
        <f t="shared" si="324"/>
        <v>0</v>
      </c>
      <c r="S293" s="34">
        <f t="shared" si="325"/>
        <v>313.64</v>
      </c>
      <c r="T293" s="35">
        <f t="shared" si="326"/>
        <v>124.84</v>
      </c>
      <c r="U293" s="34">
        <f t="shared" si="327"/>
        <v>11.76</v>
      </c>
      <c r="V293" s="35">
        <f t="shared" si="328"/>
        <v>0</v>
      </c>
      <c r="W293" s="35">
        <f t="shared" si="329"/>
        <v>54</v>
      </c>
      <c r="X293" s="34">
        <f t="shared" si="330"/>
        <v>504.24</v>
      </c>
      <c r="Y293" s="34">
        <f t="shared" si="331"/>
        <v>1759.36</v>
      </c>
      <c r="Z293" s="42"/>
      <c r="AA293" s="45" t="s">
        <v>57</v>
      </c>
      <c r="AB293" s="46">
        <f t="shared" ref="AB293:AB298" si="369">K293+R293</f>
        <v>47.05</v>
      </c>
      <c r="AC293" s="46">
        <f t="shared" ref="AC293:AC298" si="370">L293+S293</f>
        <v>940.93</v>
      </c>
      <c r="AD293" s="46">
        <f t="shared" ref="AD293:AD298" si="371">M293+T293</f>
        <v>624.18</v>
      </c>
      <c r="AE293" s="46">
        <f t="shared" ref="AE293:AE298" si="372">N293+U293</f>
        <v>39.2</v>
      </c>
      <c r="AF293" s="46">
        <f t="shared" ref="AF293:AF298" si="373">O293+V293</f>
        <v>0</v>
      </c>
      <c r="AG293" s="46">
        <f t="shared" ref="AG293:AG298" si="374">P293+W293</f>
        <v>108</v>
      </c>
      <c r="AH293" s="46">
        <f t="shared" ref="AH293:AH298" si="375">Q293+X293</f>
        <v>1759.36</v>
      </c>
      <c r="AI293" s="45" t="s">
        <v>33</v>
      </c>
      <c r="AJ293" s="15"/>
    </row>
    <row r="294" ht="17" customHeight="1" spans="1:36">
      <c r="A294" s="33">
        <f t="shared" si="316"/>
        <v>291</v>
      </c>
      <c r="B294" s="39" t="s">
        <v>105</v>
      </c>
      <c r="C294" s="82" t="s">
        <v>762</v>
      </c>
      <c r="D294" s="202" t="s">
        <v>763</v>
      </c>
      <c r="E294" s="80">
        <v>3920.55</v>
      </c>
      <c r="F294" s="80">
        <v>3920.55</v>
      </c>
      <c r="G294" s="80">
        <v>6241.75</v>
      </c>
      <c r="H294" s="80">
        <v>3920.55</v>
      </c>
      <c r="I294" s="127">
        <v>0</v>
      </c>
      <c r="J294" s="35">
        <v>108</v>
      </c>
      <c r="K294" s="34">
        <f t="shared" si="317"/>
        <v>47.05</v>
      </c>
      <c r="L294" s="34">
        <f t="shared" si="318"/>
        <v>627.29</v>
      </c>
      <c r="M294" s="35">
        <f t="shared" si="319"/>
        <v>499.34</v>
      </c>
      <c r="N294" s="34">
        <f t="shared" si="320"/>
        <v>27.44</v>
      </c>
      <c r="O294" s="35">
        <f t="shared" si="321"/>
        <v>0</v>
      </c>
      <c r="P294" s="35">
        <f t="shared" si="322"/>
        <v>54</v>
      </c>
      <c r="Q294" s="35">
        <f t="shared" si="323"/>
        <v>1255.12</v>
      </c>
      <c r="R294" s="34">
        <f t="shared" si="324"/>
        <v>0</v>
      </c>
      <c r="S294" s="34">
        <f t="shared" si="325"/>
        <v>313.64</v>
      </c>
      <c r="T294" s="35">
        <f t="shared" si="326"/>
        <v>124.84</v>
      </c>
      <c r="U294" s="34">
        <f t="shared" si="327"/>
        <v>11.76</v>
      </c>
      <c r="V294" s="35">
        <f t="shared" si="328"/>
        <v>0</v>
      </c>
      <c r="W294" s="35">
        <f t="shared" si="329"/>
        <v>54</v>
      </c>
      <c r="X294" s="34">
        <f t="shared" si="330"/>
        <v>504.24</v>
      </c>
      <c r="Y294" s="34">
        <f t="shared" si="331"/>
        <v>1759.36</v>
      </c>
      <c r="Z294" s="42"/>
      <c r="AA294" s="45" t="s">
        <v>57</v>
      </c>
      <c r="AB294" s="46">
        <f t="shared" si="369"/>
        <v>47.05</v>
      </c>
      <c r="AC294" s="46">
        <f t="shared" si="370"/>
        <v>940.93</v>
      </c>
      <c r="AD294" s="46">
        <f t="shared" si="371"/>
        <v>624.18</v>
      </c>
      <c r="AE294" s="46">
        <f t="shared" si="372"/>
        <v>39.2</v>
      </c>
      <c r="AF294" s="46">
        <f t="shared" si="373"/>
        <v>0</v>
      </c>
      <c r="AG294" s="46">
        <f t="shared" si="374"/>
        <v>108</v>
      </c>
      <c r="AH294" s="46">
        <f t="shared" si="375"/>
        <v>1759.36</v>
      </c>
      <c r="AI294" s="45" t="s">
        <v>33</v>
      </c>
      <c r="AJ294" s="15"/>
    </row>
    <row r="295" ht="17" customHeight="1" spans="1:36">
      <c r="A295" s="33">
        <f t="shared" si="316"/>
        <v>292</v>
      </c>
      <c r="B295" s="39" t="s">
        <v>243</v>
      </c>
      <c r="C295" s="82" t="s">
        <v>764</v>
      </c>
      <c r="D295" s="202" t="s">
        <v>765</v>
      </c>
      <c r="E295" s="80">
        <v>3920.55</v>
      </c>
      <c r="F295" s="80">
        <v>3920.55</v>
      </c>
      <c r="G295" s="80">
        <v>6241.75</v>
      </c>
      <c r="H295" s="80">
        <v>3920.55</v>
      </c>
      <c r="I295" s="127">
        <v>0</v>
      </c>
      <c r="J295" s="35">
        <v>108</v>
      </c>
      <c r="K295" s="34">
        <f t="shared" si="317"/>
        <v>47.05</v>
      </c>
      <c r="L295" s="34">
        <f t="shared" si="318"/>
        <v>627.29</v>
      </c>
      <c r="M295" s="35">
        <f t="shared" si="319"/>
        <v>499.34</v>
      </c>
      <c r="N295" s="34">
        <f t="shared" si="320"/>
        <v>27.44</v>
      </c>
      <c r="O295" s="35">
        <f t="shared" si="321"/>
        <v>0</v>
      </c>
      <c r="P295" s="35">
        <f t="shared" si="322"/>
        <v>54</v>
      </c>
      <c r="Q295" s="35">
        <f t="shared" si="323"/>
        <v>1255.12</v>
      </c>
      <c r="R295" s="34">
        <f t="shared" si="324"/>
        <v>0</v>
      </c>
      <c r="S295" s="34">
        <f t="shared" si="325"/>
        <v>313.64</v>
      </c>
      <c r="T295" s="35">
        <f t="shared" si="326"/>
        <v>124.84</v>
      </c>
      <c r="U295" s="34">
        <f t="shared" si="327"/>
        <v>11.76</v>
      </c>
      <c r="V295" s="35">
        <f t="shared" si="328"/>
        <v>0</v>
      </c>
      <c r="W295" s="35">
        <f t="shared" si="329"/>
        <v>54</v>
      </c>
      <c r="X295" s="34">
        <f t="shared" si="330"/>
        <v>504.24</v>
      </c>
      <c r="Y295" s="34">
        <f t="shared" si="331"/>
        <v>1759.36</v>
      </c>
      <c r="Z295" s="42"/>
      <c r="AA295" s="45" t="s">
        <v>65</v>
      </c>
      <c r="AB295" s="46">
        <f t="shared" si="369"/>
        <v>47.05</v>
      </c>
      <c r="AC295" s="46">
        <f t="shared" si="370"/>
        <v>940.93</v>
      </c>
      <c r="AD295" s="46">
        <f t="shared" si="371"/>
        <v>624.18</v>
      </c>
      <c r="AE295" s="46">
        <f t="shared" si="372"/>
        <v>39.2</v>
      </c>
      <c r="AF295" s="46">
        <f t="shared" si="373"/>
        <v>0</v>
      </c>
      <c r="AG295" s="46">
        <f t="shared" si="374"/>
        <v>108</v>
      </c>
      <c r="AH295" s="46">
        <f t="shared" si="375"/>
        <v>1759.36</v>
      </c>
      <c r="AI295" s="45" t="s">
        <v>33</v>
      </c>
      <c r="AJ295" s="15"/>
    </row>
    <row r="296" s="19" customFormat="1" ht="17" customHeight="1" spans="1:35">
      <c r="A296" s="109">
        <f t="shared" si="316"/>
        <v>293</v>
      </c>
      <c r="B296" s="110" t="s">
        <v>243</v>
      </c>
      <c r="C296" s="111" t="s">
        <v>766</v>
      </c>
      <c r="D296" s="203" t="s">
        <v>767</v>
      </c>
      <c r="E296" s="113">
        <v>3920.55</v>
      </c>
      <c r="F296" s="113">
        <v>3920.55</v>
      </c>
      <c r="G296" s="113">
        <v>0</v>
      </c>
      <c r="H296" s="113">
        <v>0</v>
      </c>
      <c r="I296" s="131">
        <v>0</v>
      </c>
      <c r="J296" s="113"/>
      <c r="K296" s="110">
        <f t="shared" si="317"/>
        <v>47.05</v>
      </c>
      <c r="L296" s="110">
        <f t="shared" si="318"/>
        <v>627.29</v>
      </c>
      <c r="M296" s="113">
        <f t="shared" si="319"/>
        <v>0</v>
      </c>
      <c r="N296" s="110">
        <f t="shared" si="320"/>
        <v>0</v>
      </c>
      <c r="O296" s="113">
        <f t="shared" si="321"/>
        <v>0</v>
      </c>
      <c r="P296" s="113">
        <f t="shared" si="322"/>
        <v>0</v>
      </c>
      <c r="Q296" s="113">
        <f t="shared" si="323"/>
        <v>674.34</v>
      </c>
      <c r="R296" s="110">
        <f t="shared" si="324"/>
        <v>0</v>
      </c>
      <c r="S296" s="110">
        <f t="shared" si="325"/>
        <v>313.64</v>
      </c>
      <c r="T296" s="113">
        <f t="shared" si="326"/>
        <v>0</v>
      </c>
      <c r="U296" s="110">
        <f t="shared" si="327"/>
        <v>0</v>
      </c>
      <c r="V296" s="113">
        <f t="shared" si="328"/>
        <v>0</v>
      </c>
      <c r="W296" s="113">
        <f t="shared" si="329"/>
        <v>0</v>
      </c>
      <c r="X296" s="110">
        <f t="shared" si="330"/>
        <v>313.64</v>
      </c>
      <c r="Y296" s="110">
        <f t="shared" si="331"/>
        <v>987.98</v>
      </c>
      <c r="Z296" s="136"/>
      <c r="AA296" s="45" t="s">
        <v>65</v>
      </c>
      <c r="AB296" s="138">
        <f t="shared" si="369"/>
        <v>47.05</v>
      </c>
      <c r="AC296" s="138">
        <f t="shared" si="370"/>
        <v>940.93</v>
      </c>
      <c r="AD296" s="138">
        <f t="shared" si="371"/>
        <v>0</v>
      </c>
      <c r="AE296" s="138">
        <f t="shared" si="372"/>
        <v>0</v>
      </c>
      <c r="AF296" s="138">
        <f t="shared" si="373"/>
        <v>0</v>
      </c>
      <c r="AG296" s="138">
        <f t="shared" si="374"/>
        <v>0</v>
      </c>
      <c r="AH296" s="138">
        <f t="shared" si="375"/>
        <v>987.98</v>
      </c>
      <c r="AI296" s="137" t="s">
        <v>33</v>
      </c>
    </row>
    <row r="297" ht="17" customHeight="1" spans="1:36">
      <c r="A297" s="33">
        <f t="shared" si="316"/>
        <v>294</v>
      </c>
      <c r="B297" s="39" t="s">
        <v>184</v>
      </c>
      <c r="C297" s="82" t="s">
        <v>768</v>
      </c>
      <c r="D297" s="202" t="s">
        <v>769</v>
      </c>
      <c r="E297" s="80">
        <v>3920.55</v>
      </c>
      <c r="F297" s="80">
        <v>3920.55</v>
      </c>
      <c r="G297" s="80">
        <v>6241.75</v>
      </c>
      <c r="H297" s="80">
        <v>3920.55</v>
      </c>
      <c r="I297" s="127">
        <v>0</v>
      </c>
      <c r="J297" s="35">
        <v>108</v>
      </c>
      <c r="K297" s="34">
        <f t="shared" si="317"/>
        <v>47.05</v>
      </c>
      <c r="L297" s="34">
        <f t="shared" si="318"/>
        <v>627.29</v>
      </c>
      <c r="M297" s="35">
        <f t="shared" si="319"/>
        <v>499.34</v>
      </c>
      <c r="N297" s="34">
        <f t="shared" si="320"/>
        <v>27.44</v>
      </c>
      <c r="O297" s="35">
        <f t="shared" si="321"/>
        <v>0</v>
      </c>
      <c r="P297" s="35">
        <f t="shared" si="322"/>
        <v>54</v>
      </c>
      <c r="Q297" s="35">
        <f t="shared" si="323"/>
        <v>1255.12</v>
      </c>
      <c r="R297" s="34">
        <f t="shared" si="324"/>
        <v>0</v>
      </c>
      <c r="S297" s="34">
        <f t="shared" si="325"/>
        <v>313.64</v>
      </c>
      <c r="T297" s="35">
        <f t="shared" si="326"/>
        <v>124.84</v>
      </c>
      <c r="U297" s="34">
        <f t="shared" si="327"/>
        <v>11.76</v>
      </c>
      <c r="V297" s="35">
        <f t="shared" si="328"/>
        <v>0</v>
      </c>
      <c r="W297" s="35">
        <f t="shared" si="329"/>
        <v>54</v>
      </c>
      <c r="X297" s="34">
        <f t="shared" si="330"/>
        <v>504.24</v>
      </c>
      <c r="Y297" s="34">
        <f t="shared" si="331"/>
        <v>1759.36</v>
      </c>
      <c r="Z297" s="42"/>
      <c r="AA297" s="140" t="s">
        <v>47</v>
      </c>
      <c r="AB297" s="46">
        <f t="shared" si="369"/>
        <v>47.05</v>
      </c>
      <c r="AC297" s="46">
        <f t="shared" si="370"/>
        <v>940.93</v>
      </c>
      <c r="AD297" s="46">
        <f t="shared" si="371"/>
        <v>624.18</v>
      </c>
      <c r="AE297" s="46">
        <f t="shared" si="372"/>
        <v>39.2</v>
      </c>
      <c r="AF297" s="46">
        <f t="shared" si="373"/>
        <v>0</v>
      </c>
      <c r="AG297" s="46">
        <f t="shared" si="374"/>
        <v>108</v>
      </c>
      <c r="AH297" s="46">
        <f t="shared" si="375"/>
        <v>1759.36</v>
      </c>
      <c r="AI297" s="45" t="s">
        <v>33</v>
      </c>
      <c r="AJ297" s="15"/>
    </row>
    <row r="298" ht="17" customHeight="1" spans="1:36">
      <c r="A298" s="33">
        <f t="shared" si="316"/>
        <v>295</v>
      </c>
      <c r="B298" s="39" t="s">
        <v>114</v>
      </c>
      <c r="C298" s="82" t="s">
        <v>770</v>
      </c>
      <c r="D298" s="204" t="s">
        <v>771</v>
      </c>
      <c r="E298" s="80">
        <v>3920.55</v>
      </c>
      <c r="F298" s="80">
        <v>3920.55</v>
      </c>
      <c r="G298" s="80">
        <v>6241.75</v>
      </c>
      <c r="H298" s="80">
        <v>3920.55</v>
      </c>
      <c r="I298" s="127">
        <v>3180</v>
      </c>
      <c r="J298" s="35">
        <v>108</v>
      </c>
      <c r="K298" s="34">
        <f t="shared" si="317"/>
        <v>47.05</v>
      </c>
      <c r="L298" s="34">
        <f t="shared" si="318"/>
        <v>627.29</v>
      </c>
      <c r="M298" s="35">
        <f t="shared" si="319"/>
        <v>499.34</v>
      </c>
      <c r="N298" s="34">
        <f t="shared" si="320"/>
        <v>27.44</v>
      </c>
      <c r="O298" s="35">
        <f t="shared" si="321"/>
        <v>159</v>
      </c>
      <c r="P298" s="35">
        <f t="shared" si="322"/>
        <v>54</v>
      </c>
      <c r="Q298" s="35">
        <f t="shared" si="323"/>
        <v>1414.12</v>
      </c>
      <c r="R298" s="34">
        <f t="shared" si="324"/>
        <v>0</v>
      </c>
      <c r="S298" s="34">
        <f t="shared" si="325"/>
        <v>313.64</v>
      </c>
      <c r="T298" s="35">
        <f t="shared" si="326"/>
        <v>124.84</v>
      </c>
      <c r="U298" s="34">
        <f t="shared" si="327"/>
        <v>11.76</v>
      </c>
      <c r="V298" s="35">
        <f t="shared" si="328"/>
        <v>159</v>
      </c>
      <c r="W298" s="35">
        <f t="shared" si="329"/>
        <v>54</v>
      </c>
      <c r="X298" s="34">
        <f t="shared" si="330"/>
        <v>663.24</v>
      </c>
      <c r="Y298" s="34">
        <f t="shared" si="331"/>
        <v>2077.36</v>
      </c>
      <c r="Z298" s="42"/>
      <c r="AA298" s="45" t="s">
        <v>53</v>
      </c>
      <c r="AB298" s="46">
        <f t="shared" si="369"/>
        <v>47.05</v>
      </c>
      <c r="AC298" s="46">
        <f t="shared" si="370"/>
        <v>940.93</v>
      </c>
      <c r="AD298" s="46">
        <f t="shared" si="371"/>
        <v>624.18</v>
      </c>
      <c r="AE298" s="46">
        <f t="shared" si="372"/>
        <v>39.2</v>
      </c>
      <c r="AF298" s="46">
        <f t="shared" si="373"/>
        <v>318</v>
      </c>
      <c r="AG298" s="46">
        <f t="shared" si="374"/>
        <v>108</v>
      </c>
      <c r="AH298" s="46">
        <f t="shared" si="375"/>
        <v>2077.36</v>
      </c>
      <c r="AI298" s="45" t="s">
        <v>35</v>
      </c>
      <c r="AJ298" s="15"/>
    </row>
    <row r="299" ht="21" customHeight="1" spans="1:36">
      <c r="A299" s="84" t="s">
        <v>10</v>
      </c>
      <c r="B299" s="84"/>
      <c r="C299" s="85"/>
      <c r="D299" s="86"/>
      <c r="E299" s="42">
        <f t="shared" ref="E299:AH299" si="376">SUM(E4:E298)</f>
        <v>1162654.00000001</v>
      </c>
      <c r="F299" s="42">
        <f t="shared" si="376"/>
        <v>1162654.00000001</v>
      </c>
      <c r="G299" s="42">
        <f t="shared" si="376"/>
        <v>1828832.75</v>
      </c>
      <c r="H299" s="42">
        <f t="shared" si="376"/>
        <v>1158733.45000001</v>
      </c>
      <c r="I299" s="42">
        <f t="shared" si="376"/>
        <v>749644</v>
      </c>
      <c r="J299" s="42">
        <f t="shared" si="376"/>
        <v>756</v>
      </c>
      <c r="K299" s="42">
        <f t="shared" si="376"/>
        <v>13952.7999999999</v>
      </c>
      <c r="L299" s="42">
        <f t="shared" si="376"/>
        <v>186025.2</v>
      </c>
      <c r="M299" s="42">
        <f t="shared" si="376"/>
        <v>146306.619999999</v>
      </c>
      <c r="N299" s="42">
        <f t="shared" si="376"/>
        <v>8110.05999999995</v>
      </c>
      <c r="O299" s="42">
        <f t="shared" si="376"/>
        <v>37482.2</v>
      </c>
      <c r="P299" s="42">
        <f t="shared" si="376"/>
        <v>378</v>
      </c>
      <c r="Q299" s="42">
        <f t="shared" si="376"/>
        <v>392254.879999999</v>
      </c>
      <c r="R299" s="42">
        <f t="shared" si="376"/>
        <v>0</v>
      </c>
      <c r="S299" s="42">
        <f t="shared" si="376"/>
        <v>93011.1999999999</v>
      </c>
      <c r="T299" s="42">
        <f t="shared" si="376"/>
        <v>36578.1199999999</v>
      </c>
      <c r="U299" s="42">
        <f t="shared" si="376"/>
        <v>3475.74000000002</v>
      </c>
      <c r="V299" s="42">
        <f t="shared" si="376"/>
        <v>37482.2</v>
      </c>
      <c r="W299" s="42">
        <f t="shared" si="376"/>
        <v>378</v>
      </c>
      <c r="X299" s="42">
        <f t="shared" si="376"/>
        <v>170925.26</v>
      </c>
      <c r="Y299" s="42">
        <f t="shared" si="376"/>
        <v>563180.139999997</v>
      </c>
      <c r="Z299" s="42">
        <f t="shared" si="376"/>
        <v>0</v>
      </c>
      <c r="AA299" s="42">
        <f t="shared" si="376"/>
        <v>0</v>
      </c>
      <c r="AB299" s="42">
        <f t="shared" si="376"/>
        <v>13952.7999999999</v>
      </c>
      <c r="AC299" s="42">
        <f t="shared" si="376"/>
        <v>279036.399999999</v>
      </c>
      <c r="AD299" s="42">
        <f t="shared" si="376"/>
        <v>182884.739999999</v>
      </c>
      <c r="AE299" s="42">
        <f t="shared" si="376"/>
        <v>11585.8</v>
      </c>
      <c r="AF299" s="42">
        <f t="shared" si="376"/>
        <v>74964.4</v>
      </c>
      <c r="AG299" s="42">
        <f t="shared" si="376"/>
        <v>756</v>
      </c>
      <c r="AH299" s="42">
        <f t="shared" si="376"/>
        <v>563180.139999997</v>
      </c>
      <c r="AI299" s="45"/>
      <c r="AJ299" s="15"/>
    </row>
    <row r="300" spans="1:27">
      <c r="A300" s="23"/>
      <c r="B300" s="23"/>
      <c r="E300" s="23"/>
      <c r="AA300" s="134"/>
    </row>
    <row r="301" ht="15" customHeight="1" spans="1:39">
      <c r="A301" s="87" t="s">
        <v>727</v>
      </c>
      <c r="B301" s="87"/>
      <c r="C301" s="87" t="s">
        <v>728</v>
      </c>
      <c r="D301" s="87"/>
      <c r="E301" s="87" t="s">
        <v>729</v>
      </c>
      <c r="F301" s="87"/>
      <c r="G301" s="88" t="s">
        <v>40</v>
      </c>
      <c r="H301" s="88"/>
      <c r="I301" s="87" t="s">
        <v>730</v>
      </c>
      <c r="J301" s="95" t="s">
        <v>731</v>
      </c>
      <c r="K301" s="95" t="s">
        <v>732</v>
      </c>
      <c r="N301" s="128"/>
      <c r="X301" s="22"/>
      <c r="Y301" s="22"/>
      <c r="AC301" s="135"/>
      <c r="AI301" s="15"/>
      <c r="AJ301" s="15"/>
      <c r="AK301" s="15"/>
      <c r="AL301" s="15"/>
      <c r="AM301" s="25"/>
    </row>
    <row r="302" ht="15" customHeight="1" spans="1:39">
      <c r="A302" s="89" t="s">
        <v>733</v>
      </c>
      <c r="B302" s="89"/>
      <c r="C302" s="90">
        <f>SUM(K4:K298)</f>
        <v>13952.7999999999</v>
      </c>
      <c r="D302" s="90"/>
      <c r="E302" s="91">
        <f>SUM(R4:R298)</f>
        <v>0</v>
      </c>
      <c r="F302" s="91"/>
      <c r="G302" s="92">
        <f>C302+E302</f>
        <v>13952.7999999999</v>
      </c>
      <c r="H302" s="93"/>
      <c r="I302" s="87">
        <f>COUNTIFS(E4:E298,"&lt;&gt;",E4:E298,"&lt;&gt;0")</f>
        <v>295</v>
      </c>
      <c r="J302" s="129"/>
      <c r="K302" s="95">
        <f t="shared" ref="K302:K307" si="377">G302+J302</f>
        <v>13952.7999999999</v>
      </c>
      <c r="N302" s="128"/>
      <c r="X302" s="22"/>
      <c r="Y302" s="22"/>
      <c r="AB302" s="134"/>
      <c r="AI302" s="15"/>
      <c r="AJ302" s="15"/>
      <c r="AK302" s="15"/>
      <c r="AL302" s="15"/>
      <c r="AM302" s="25"/>
    </row>
    <row r="303" ht="15" customHeight="1" spans="1:39">
      <c r="A303" s="89" t="s">
        <v>734</v>
      </c>
      <c r="B303" s="89"/>
      <c r="C303" s="90">
        <f>SUM(L4:L298)</f>
        <v>186025.2</v>
      </c>
      <c r="D303" s="90"/>
      <c r="E303" s="91">
        <f>SUM(S4:S298)</f>
        <v>93011.1999999999</v>
      </c>
      <c r="F303" s="91"/>
      <c r="G303" s="92">
        <f t="shared" ref="G302:G308" si="378">C303+E303</f>
        <v>279036.4</v>
      </c>
      <c r="H303" s="93"/>
      <c r="I303" s="87">
        <f>COUNTIFS(F4:F298,"&lt;&gt;",F4:F298,"&lt;&gt;0")</f>
        <v>295</v>
      </c>
      <c r="J303" s="95"/>
      <c r="K303" s="95">
        <f t="shared" si="377"/>
        <v>279036.4</v>
      </c>
      <c r="N303" s="128"/>
      <c r="X303" s="22"/>
      <c r="Y303" s="22"/>
      <c r="AC303" s="134"/>
      <c r="AI303" s="15"/>
      <c r="AJ303" s="15"/>
      <c r="AK303" s="15"/>
      <c r="AL303" s="15"/>
      <c r="AM303" s="25"/>
    </row>
    <row r="304" ht="15" customHeight="1" spans="1:39">
      <c r="A304" s="89" t="s">
        <v>735</v>
      </c>
      <c r="B304" s="89"/>
      <c r="C304" s="90">
        <f>SUM(N4:N298)</f>
        <v>8110.05999999995</v>
      </c>
      <c r="D304" s="90"/>
      <c r="E304" s="91">
        <f>SUM(U4:U298)</f>
        <v>3475.74000000002</v>
      </c>
      <c r="F304" s="91"/>
      <c r="G304" s="92">
        <f t="shared" si="378"/>
        <v>11585.8</v>
      </c>
      <c r="H304" s="93"/>
      <c r="I304" s="87">
        <f>COUNTIFS(H4:H298,"&lt;&gt;",H4:H298,"&lt;&gt;0")</f>
        <v>294</v>
      </c>
      <c r="J304" s="95"/>
      <c r="K304" s="95">
        <f t="shared" si="377"/>
        <v>11585.8</v>
      </c>
      <c r="N304" s="128"/>
      <c r="X304" s="22"/>
      <c r="Y304" s="22"/>
      <c r="AI304" s="15"/>
      <c r="AJ304" s="15"/>
      <c r="AK304" s="15"/>
      <c r="AL304" s="15"/>
      <c r="AM304" s="25"/>
    </row>
    <row r="305" ht="15" customHeight="1" spans="1:39">
      <c r="A305" s="94" t="s">
        <v>736</v>
      </c>
      <c r="B305" s="94"/>
      <c r="C305" s="90">
        <f>SUM(M4:M298)</f>
        <v>146306.619999999</v>
      </c>
      <c r="D305" s="90"/>
      <c r="E305" s="91">
        <f>SUM(T4:T298)</f>
        <v>36578.1199999999</v>
      </c>
      <c r="F305" s="91"/>
      <c r="G305" s="92">
        <f t="shared" si="378"/>
        <v>182884.739999999</v>
      </c>
      <c r="H305" s="93"/>
      <c r="I305" s="87">
        <f>COUNTIFS(G4:G298,"&lt;&gt;",G4:G298,"&lt;&gt;0")</f>
        <v>293</v>
      </c>
      <c r="J305" s="95"/>
      <c r="K305" s="95">
        <f t="shared" si="377"/>
        <v>182884.739999999</v>
      </c>
      <c r="N305" s="128"/>
      <c r="X305" s="22"/>
      <c r="Y305" s="22"/>
      <c r="AI305" s="15"/>
      <c r="AJ305" s="15"/>
      <c r="AK305" s="15"/>
      <c r="AL305" s="15"/>
      <c r="AM305" s="25"/>
    </row>
    <row r="306" ht="15" customHeight="1" spans="1:39">
      <c r="A306" s="94" t="s">
        <v>737</v>
      </c>
      <c r="B306" s="94"/>
      <c r="C306" s="90">
        <f>SUM(P4:P298)</f>
        <v>378</v>
      </c>
      <c r="D306" s="90"/>
      <c r="E306" s="91">
        <f>SUM(W4:W298)</f>
        <v>378</v>
      </c>
      <c r="F306" s="91"/>
      <c r="G306" s="92">
        <f t="shared" si="378"/>
        <v>756</v>
      </c>
      <c r="H306" s="93"/>
      <c r="I306" s="87">
        <f>COUNTIFS(J4:J298,"&lt;&gt;",J4:J298,"&lt;&gt;0")</f>
        <v>7</v>
      </c>
      <c r="J306" s="95"/>
      <c r="K306" s="95">
        <f t="shared" si="377"/>
        <v>756</v>
      </c>
      <c r="N306" s="128"/>
      <c r="X306" s="22"/>
      <c r="Y306" s="22"/>
      <c r="AI306" s="15"/>
      <c r="AJ306" s="15"/>
      <c r="AK306" s="15"/>
      <c r="AL306" s="15"/>
      <c r="AM306" s="25"/>
    </row>
    <row r="307" ht="21" customHeight="1" spans="1:39">
      <c r="A307" s="94" t="s">
        <v>738</v>
      </c>
      <c r="B307" s="94"/>
      <c r="C307" s="90">
        <f>SUM(O4:O298)</f>
        <v>37482.2</v>
      </c>
      <c r="D307" s="90"/>
      <c r="E307" s="91">
        <f>SUM(V4:V298)</f>
        <v>37482.2</v>
      </c>
      <c r="F307" s="91"/>
      <c r="G307" s="92">
        <f t="shared" si="378"/>
        <v>74964.4</v>
      </c>
      <c r="H307" s="93"/>
      <c r="I307" s="87">
        <f>COUNTIFS(I4:I298,"&lt;&gt;",I4:I298,"&lt;&gt;0")</f>
        <v>265</v>
      </c>
      <c r="J307" s="95"/>
      <c r="K307" s="95">
        <f t="shared" si="377"/>
        <v>74964.4</v>
      </c>
      <c r="N307" s="128"/>
      <c r="X307" s="22"/>
      <c r="Y307" s="22"/>
      <c r="AI307" s="15"/>
      <c r="AJ307" s="15"/>
      <c r="AK307" s="15"/>
      <c r="AL307" s="15"/>
      <c r="AM307" s="25"/>
    </row>
    <row r="308" ht="17" customHeight="1" spans="1:39">
      <c r="A308" s="95" t="s">
        <v>739</v>
      </c>
      <c r="B308" s="95"/>
      <c r="C308" s="96">
        <f>SUM(C302:D307)</f>
        <v>392254.879999999</v>
      </c>
      <c r="D308" s="97"/>
      <c r="E308" s="98">
        <f>SUM(E302:F307)</f>
        <v>170925.26</v>
      </c>
      <c r="F308" s="99"/>
      <c r="G308" s="100">
        <f t="shared" si="378"/>
        <v>563180.139999999</v>
      </c>
      <c r="H308" s="101"/>
      <c r="I308" s="95"/>
      <c r="J308" s="95"/>
      <c r="K308" s="130">
        <f>SUM(K302:K307)</f>
        <v>563180.139999999</v>
      </c>
      <c r="N308" s="128"/>
      <c r="X308" s="22"/>
      <c r="Y308" s="22"/>
      <c r="AI308" s="15"/>
      <c r="AJ308" s="15"/>
      <c r="AK308" s="15"/>
      <c r="AL308" s="15"/>
      <c r="AM308" s="25"/>
    </row>
    <row r="309" spans="1:32">
      <c r="A309" s="102" t="s">
        <v>740</v>
      </c>
      <c r="B309" s="102"/>
      <c r="C309" s="103"/>
      <c r="D309" s="102"/>
      <c r="E309" s="102"/>
      <c r="F309" s="102"/>
      <c r="G309" s="104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</row>
    <row r="310" spans="1:32">
      <c r="A310" s="102"/>
      <c r="B310" s="102"/>
      <c r="C310" s="103"/>
      <c r="D310" s="102"/>
      <c r="E310" s="102"/>
      <c r="F310" s="102"/>
      <c r="G310" s="104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</row>
    <row r="311" spans="1:32">
      <c r="A311" s="102"/>
      <c r="B311" s="102"/>
      <c r="C311" s="103"/>
      <c r="D311" s="102"/>
      <c r="E311" s="102"/>
      <c r="F311" s="102"/>
      <c r="G311" s="104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</row>
    <row r="312" spans="1:32">
      <c r="A312" s="102"/>
      <c r="B312" s="102"/>
      <c r="C312" s="103"/>
      <c r="D312" s="102"/>
      <c r="E312" s="102"/>
      <c r="F312" s="102"/>
      <c r="G312" s="104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</row>
    <row r="313" spans="1:32">
      <c r="A313" s="102"/>
      <c r="B313" s="102"/>
      <c r="C313" s="103"/>
      <c r="D313" s="102"/>
      <c r="E313" s="102"/>
      <c r="F313" s="102"/>
      <c r="G313" s="104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</row>
    <row r="314" spans="1:23">
      <c r="A314" s="102"/>
      <c r="B314" s="104"/>
      <c r="C314" s="103"/>
      <c r="D314" s="105"/>
      <c r="E314" s="102"/>
      <c r="F314" s="102"/>
      <c r="G314" s="104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S314" s="15"/>
      <c r="T314" s="15"/>
      <c r="U314" s="15"/>
      <c r="V314" s="15"/>
      <c r="W314" s="15"/>
    </row>
    <row r="315" spans="1:23">
      <c r="A315" s="102"/>
      <c r="B315" s="104"/>
      <c r="C315" s="103"/>
      <c r="D315" s="105"/>
      <c r="E315" s="102"/>
      <c r="F315" s="102"/>
      <c r="G315" s="104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S315" s="15"/>
      <c r="T315" s="15"/>
      <c r="U315" s="15"/>
      <c r="V315" s="15"/>
      <c r="W315" s="15"/>
    </row>
    <row r="316" spans="1:23">
      <c r="A316" s="102"/>
      <c r="B316" s="104"/>
      <c r="C316" s="103"/>
      <c r="D316" s="105"/>
      <c r="E316" s="102"/>
      <c r="F316" s="102"/>
      <c r="G316" s="104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S316" s="15"/>
      <c r="T316" s="15"/>
      <c r="U316" s="15"/>
      <c r="V316" s="15"/>
      <c r="W316" s="15"/>
    </row>
    <row r="317" spans="1:23">
      <c r="A317" s="106" t="s">
        <v>741</v>
      </c>
      <c r="B317" s="107"/>
      <c r="C317" s="108"/>
      <c r="D317" s="105"/>
      <c r="E317" s="102"/>
      <c r="F317" s="102"/>
      <c r="G317" s="104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W317" s="15"/>
    </row>
    <row r="318" spans="1:23">
      <c r="A318" s="106"/>
      <c r="B318" s="107"/>
      <c r="C318" s="108"/>
      <c r="W318" s="15"/>
    </row>
    <row r="319" s="21" customFormat="1" ht="19" customHeight="1" spans="1:36">
      <c r="A319" s="121">
        <f t="shared" ref="A319:A323" si="379">ROW()-3</f>
        <v>316</v>
      </c>
      <c r="B319" s="122" t="s">
        <v>105</v>
      </c>
      <c r="C319" s="123" t="s">
        <v>649</v>
      </c>
      <c r="D319" s="199" t="s">
        <v>650</v>
      </c>
      <c r="E319" s="126">
        <v>3920.55</v>
      </c>
      <c r="F319" s="126">
        <v>3920.55</v>
      </c>
      <c r="G319" s="126">
        <v>0</v>
      </c>
      <c r="H319" s="126">
        <v>3920.55</v>
      </c>
      <c r="I319" s="133">
        <v>0</v>
      </c>
      <c r="J319" s="125"/>
      <c r="K319" s="122">
        <f t="shared" ref="K319:K323" si="380">ROUND(E319*0.012,2)</f>
        <v>47.05</v>
      </c>
      <c r="L319" s="122">
        <f t="shared" ref="L319:L323" si="381">ROUND(F319*0.16,2)</f>
        <v>627.29</v>
      </c>
      <c r="M319" s="125">
        <f t="shared" ref="M319:M323" si="382">ROUND(G319*0.08,2)</f>
        <v>0</v>
      </c>
      <c r="N319" s="122">
        <f t="shared" ref="N319:N323" si="383">ROUND(H319*0.007,2)</f>
        <v>27.44</v>
      </c>
      <c r="O319" s="125">
        <f t="shared" ref="O319:O323" si="384">I319*5%</f>
        <v>0</v>
      </c>
      <c r="P319" s="125">
        <f t="shared" ref="P319:P323" si="385">J319*50%</f>
        <v>0</v>
      </c>
      <c r="Q319" s="125">
        <f t="shared" ref="Q319:Q323" si="386">SUM(K319:P319)</f>
        <v>701.78</v>
      </c>
      <c r="R319" s="122">
        <f t="shared" ref="R319:R323" si="387">E319*0</f>
        <v>0</v>
      </c>
      <c r="S319" s="122">
        <f t="shared" ref="S319:S323" si="388">ROUND(F319*0.08,2)</f>
        <v>313.64</v>
      </c>
      <c r="T319" s="125">
        <f t="shared" ref="T319:T323" si="389">ROUND(G319*0.02,2)</f>
        <v>0</v>
      </c>
      <c r="U319" s="122">
        <f t="shared" ref="U319:U323" si="390">ROUND(H319*0.003,2)</f>
        <v>11.76</v>
      </c>
      <c r="V319" s="125">
        <f t="shared" ref="V319:V323" si="391">I319*5%</f>
        <v>0</v>
      </c>
      <c r="W319" s="125">
        <f t="shared" ref="W319:W323" si="392">J319*50%</f>
        <v>0</v>
      </c>
      <c r="X319" s="122">
        <f t="shared" ref="X319:X323" si="393">SUM(R319:W319)</f>
        <v>325.4</v>
      </c>
      <c r="Y319" s="122">
        <f t="shared" ref="Y319:Y323" si="394">Q319+X319</f>
        <v>1027.18</v>
      </c>
      <c r="Z319" s="142"/>
      <c r="AA319" s="143" t="s">
        <v>57</v>
      </c>
      <c r="AB319" s="144">
        <f t="shared" ref="AB319:AH319" si="395">K319+R319</f>
        <v>47.05</v>
      </c>
      <c r="AC319" s="144">
        <f t="shared" si="395"/>
        <v>940.93</v>
      </c>
      <c r="AD319" s="144">
        <f t="shared" si="395"/>
        <v>0</v>
      </c>
      <c r="AE319" s="144">
        <f t="shared" si="395"/>
        <v>39.2</v>
      </c>
      <c r="AF319" s="144">
        <f t="shared" si="395"/>
        <v>0</v>
      </c>
      <c r="AG319" s="144">
        <f t="shared" si="395"/>
        <v>0</v>
      </c>
      <c r="AH319" s="144">
        <f t="shared" si="395"/>
        <v>1027.18</v>
      </c>
      <c r="AI319" s="143" t="s">
        <v>33</v>
      </c>
      <c r="AJ319" s="146"/>
    </row>
    <row r="320" s="15" customFormat="1" ht="16" customHeight="1" spans="1:35">
      <c r="A320" s="33">
        <f t="shared" si="379"/>
        <v>317</v>
      </c>
      <c r="B320" s="34" t="s">
        <v>111</v>
      </c>
      <c r="C320" s="37" t="s">
        <v>401</v>
      </c>
      <c r="D320" s="38" t="s">
        <v>402</v>
      </c>
      <c r="E320" s="120">
        <v>3920.55</v>
      </c>
      <c r="F320" s="120">
        <v>3920.55</v>
      </c>
      <c r="G320" s="120">
        <v>6241.75</v>
      </c>
      <c r="H320" s="120">
        <v>3920.55</v>
      </c>
      <c r="I320" s="120">
        <v>2200</v>
      </c>
      <c r="J320" s="35"/>
      <c r="K320" s="34">
        <f t="shared" si="380"/>
        <v>47.05</v>
      </c>
      <c r="L320" s="34">
        <f t="shared" si="381"/>
        <v>627.29</v>
      </c>
      <c r="M320" s="35">
        <f t="shared" si="382"/>
        <v>499.34</v>
      </c>
      <c r="N320" s="34">
        <f t="shared" si="383"/>
        <v>27.44</v>
      </c>
      <c r="O320" s="35">
        <f t="shared" si="384"/>
        <v>110</v>
      </c>
      <c r="P320" s="35">
        <f t="shared" si="385"/>
        <v>0</v>
      </c>
      <c r="Q320" s="35">
        <f t="shared" si="386"/>
        <v>1311.12</v>
      </c>
      <c r="R320" s="34">
        <f t="shared" si="387"/>
        <v>0</v>
      </c>
      <c r="S320" s="34">
        <f t="shared" si="388"/>
        <v>313.64</v>
      </c>
      <c r="T320" s="35">
        <f t="shared" si="389"/>
        <v>124.84</v>
      </c>
      <c r="U320" s="34">
        <f t="shared" si="390"/>
        <v>11.76</v>
      </c>
      <c r="V320" s="35">
        <f t="shared" si="391"/>
        <v>110</v>
      </c>
      <c r="W320" s="35">
        <f t="shared" si="392"/>
        <v>0</v>
      </c>
      <c r="X320" s="34">
        <f t="shared" si="393"/>
        <v>560.24</v>
      </c>
      <c r="Y320" s="34">
        <f t="shared" si="394"/>
        <v>1871.36</v>
      </c>
      <c r="Z320" s="34"/>
      <c r="AA320" s="45" t="s">
        <v>66</v>
      </c>
      <c r="AB320" s="46">
        <f t="shared" ref="AB320:AH320" si="396">K320+R320</f>
        <v>47.05</v>
      </c>
      <c r="AC320" s="46">
        <f t="shared" si="396"/>
        <v>940.93</v>
      </c>
      <c r="AD320" s="46">
        <f t="shared" si="396"/>
        <v>624.18</v>
      </c>
      <c r="AE320" s="46">
        <f t="shared" si="396"/>
        <v>39.2</v>
      </c>
      <c r="AF320" s="46">
        <f t="shared" si="396"/>
        <v>220</v>
      </c>
      <c r="AG320" s="46">
        <f t="shared" si="396"/>
        <v>0</v>
      </c>
      <c r="AH320" s="46">
        <f t="shared" si="396"/>
        <v>1871.36</v>
      </c>
      <c r="AI320" s="45" t="s">
        <v>36</v>
      </c>
    </row>
    <row r="321" s="15" customFormat="1" ht="16" customHeight="1" spans="1:35">
      <c r="A321" s="33">
        <f t="shared" si="379"/>
        <v>318</v>
      </c>
      <c r="B321" s="34" t="s">
        <v>111</v>
      </c>
      <c r="C321" s="37" t="s">
        <v>515</v>
      </c>
      <c r="D321" s="191" t="s">
        <v>516</v>
      </c>
      <c r="E321" s="120">
        <v>3920.55</v>
      </c>
      <c r="F321" s="120">
        <v>3920.55</v>
      </c>
      <c r="G321" s="120">
        <v>6241.75</v>
      </c>
      <c r="H321" s="120">
        <v>3920.55</v>
      </c>
      <c r="I321" s="120">
        <v>2200</v>
      </c>
      <c r="J321" s="35"/>
      <c r="K321" s="34">
        <f t="shared" si="380"/>
        <v>47.05</v>
      </c>
      <c r="L321" s="34">
        <f t="shared" si="381"/>
        <v>627.29</v>
      </c>
      <c r="M321" s="35">
        <f t="shared" si="382"/>
        <v>499.34</v>
      </c>
      <c r="N321" s="34">
        <f t="shared" si="383"/>
        <v>27.44</v>
      </c>
      <c r="O321" s="35">
        <f t="shared" si="384"/>
        <v>110</v>
      </c>
      <c r="P321" s="35">
        <f t="shared" si="385"/>
        <v>0</v>
      </c>
      <c r="Q321" s="35">
        <f t="shared" si="386"/>
        <v>1311.12</v>
      </c>
      <c r="R321" s="34">
        <f t="shared" si="387"/>
        <v>0</v>
      </c>
      <c r="S321" s="34">
        <f t="shared" si="388"/>
        <v>313.64</v>
      </c>
      <c r="T321" s="35">
        <f t="shared" si="389"/>
        <v>124.84</v>
      </c>
      <c r="U321" s="34">
        <f t="shared" si="390"/>
        <v>11.76</v>
      </c>
      <c r="V321" s="35">
        <f t="shared" si="391"/>
        <v>110</v>
      </c>
      <c r="W321" s="35">
        <f t="shared" si="392"/>
        <v>0</v>
      </c>
      <c r="X321" s="34">
        <f t="shared" si="393"/>
        <v>560.24</v>
      </c>
      <c r="Y321" s="34">
        <f t="shared" si="394"/>
        <v>1871.36</v>
      </c>
      <c r="Z321" s="34"/>
      <c r="AA321" s="45" t="s">
        <v>63</v>
      </c>
      <c r="AB321" s="46">
        <f t="shared" ref="AB321:AH321" si="397">K321+R321</f>
        <v>47.05</v>
      </c>
      <c r="AC321" s="46">
        <f t="shared" si="397"/>
        <v>940.93</v>
      </c>
      <c r="AD321" s="46">
        <f t="shared" si="397"/>
        <v>624.18</v>
      </c>
      <c r="AE321" s="46">
        <f t="shared" si="397"/>
        <v>39.2</v>
      </c>
      <c r="AF321" s="46">
        <f t="shared" si="397"/>
        <v>220</v>
      </c>
      <c r="AG321" s="46">
        <f t="shared" si="397"/>
        <v>0</v>
      </c>
      <c r="AH321" s="46">
        <f t="shared" si="397"/>
        <v>1871.36</v>
      </c>
      <c r="AI321" s="45" t="s">
        <v>33</v>
      </c>
    </row>
    <row r="322" s="15" customFormat="1" ht="16" customHeight="1" spans="1:35">
      <c r="A322" s="33">
        <f t="shared" si="379"/>
        <v>319</v>
      </c>
      <c r="B322" s="34" t="s">
        <v>111</v>
      </c>
      <c r="C322" s="37" t="s">
        <v>403</v>
      </c>
      <c r="D322" s="38" t="s">
        <v>404</v>
      </c>
      <c r="E322" s="120">
        <v>3920.55</v>
      </c>
      <c r="F322" s="120">
        <v>3920.55</v>
      </c>
      <c r="G322" s="120">
        <v>6241.75</v>
      </c>
      <c r="H322" s="120">
        <v>3920.55</v>
      </c>
      <c r="I322" s="120">
        <v>2200</v>
      </c>
      <c r="J322" s="35"/>
      <c r="K322" s="34">
        <f t="shared" si="380"/>
        <v>47.05</v>
      </c>
      <c r="L322" s="34">
        <f t="shared" si="381"/>
        <v>627.29</v>
      </c>
      <c r="M322" s="35">
        <f t="shared" si="382"/>
        <v>499.34</v>
      </c>
      <c r="N322" s="34">
        <f t="shared" si="383"/>
        <v>27.44</v>
      </c>
      <c r="O322" s="35">
        <f t="shared" si="384"/>
        <v>110</v>
      </c>
      <c r="P322" s="35">
        <f t="shared" si="385"/>
        <v>0</v>
      </c>
      <c r="Q322" s="35">
        <f t="shared" si="386"/>
        <v>1311.12</v>
      </c>
      <c r="R322" s="34">
        <f t="shared" si="387"/>
        <v>0</v>
      </c>
      <c r="S322" s="34">
        <f t="shared" si="388"/>
        <v>313.64</v>
      </c>
      <c r="T322" s="35">
        <f t="shared" si="389"/>
        <v>124.84</v>
      </c>
      <c r="U322" s="34">
        <f t="shared" si="390"/>
        <v>11.76</v>
      </c>
      <c r="V322" s="35">
        <f t="shared" si="391"/>
        <v>110</v>
      </c>
      <c r="W322" s="35">
        <f t="shared" si="392"/>
        <v>0</v>
      </c>
      <c r="X322" s="34">
        <f t="shared" si="393"/>
        <v>560.24</v>
      </c>
      <c r="Y322" s="34">
        <f t="shared" si="394"/>
        <v>1871.36</v>
      </c>
      <c r="Z322" s="34"/>
      <c r="AA322" s="45" t="s">
        <v>75</v>
      </c>
      <c r="AB322" s="46">
        <f t="shared" ref="AB322:AH322" si="398">K322+R322</f>
        <v>47.05</v>
      </c>
      <c r="AC322" s="46">
        <f t="shared" si="398"/>
        <v>940.93</v>
      </c>
      <c r="AD322" s="46">
        <f t="shared" si="398"/>
        <v>624.18</v>
      </c>
      <c r="AE322" s="46">
        <f t="shared" si="398"/>
        <v>39.2</v>
      </c>
      <c r="AF322" s="46">
        <f t="shared" si="398"/>
        <v>220</v>
      </c>
      <c r="AG322" s="46">
        <f t="shared" si="398"/>
        <v>0</v>
      </c>
      <c r="AH322" s="46">
        <f t="shared" si="398"/>
        <v>1871.36</v>
      </c>
      <c r="AI322" s="45" t="s">
        <v>33</v>
      </c>
    </row>
    <row r="323" s="20" customFormat="1" ht="19" customHeight="1" spans="1:36">
      <c r="A323" s="114">
        <f t="shared" si="379"/>
        <v>320</v>
      </c>
      <c r="B323" s="115" t="s">
        <v>184</v>
      </c>
      <c r="C323" s="116" t="s">
        <v>665</v>
      </c>
      <c r="D323" s="205" t="s">
        <v>666</v>
      </c>
      <c r="E323" s="118"/>
      <c r="F323" s="119"/>
      <c r="G323" s="120">
        <v>6241.75</v>
      </c>
      <c r="H323" s="119"/>
      <c r="I323" s="147">
        <v>2200</v>
      </c>
      <c r="J323" s="119"/>
      <c r="K323" s="115">
        <f t="shared" si="380"/>
        <v>0</v>
      </c>
      <c r="L323" s="115">
        <f t="shared" si="381"/>
        <v>0</v>
      </c>
      <c r="M323" s="119">
        <f t="shared" si="382"/>
        <v>499.34</v>
      </c>
      <c r="N323" s="115">
        <f t="shared" si="383"/>
        <v>0</v>
      </c>
      <c r="O323" s="119">
        <f t="shared" si="384"/>
        <v>110</v>
      </c>
      <c r="P323" s="119">
        <f t="shared" si="385"/>
        <v>0</v>
      </c>
      <c r="Q323" s="119">
        <f t="shared" si="386"/>
        <v>609.34</v>
      </c>
      <c r="R323" s="115">
        <f t="shared" si="387"/>
        <v>0</v>
      </c>
      <c r="S323" s="115">
        <f t="shared" si="388"/>
        <v>0</v>
      </c>
      <c r="T323" s="119">
        <f t="shared" si="389"/>
        <v>124.84</v>
      </c>
      <c r="U323" s="115">
        <f t="shared" si="390"/>
        <v>0</v>
      </c>
      <c r="V323" s="119">
        <f t="shared" si="391"/>
        <v>110</v>
      </c>
      <c r="W323" s="119">
        <f t="shared" si="392"/>
        <v>0</v>
      </c>
      <c r="X323" s="115">
        <f t="shared" si="393"/>
        <v>234.84</v>
      </c>
      <c r="Y323" s="115">
        <f t="shared" si="394"/>
        <v>844.18</v>
      </c>
      <c r="Z323" s="139"/>
      <c r="AA323" s="140" t="s">
        <v>47</v>
      </c>
      <c r="AB323" s="141">
        <f t="shared" ref="AB323:AH323" si="399">K323+R323</f>
        <v>0</v>
      </c>
      <c r="AC323" s="141">
        <f t="shared" si="399"/>
        <v>0</v>
      </c>
      <c r="AD323" s="141">
        <f t="shared" si="399"/>
        <v>624.18</v>
      </c>
      <c r="AE323" s="141">
        <f t="shared" si="399"/>
        <v>0</v>
      </c>
      <c r="AF323" s="141">
        <f t="shared" si="399"/>
        <v>220</v>
      </c>
      <c r="AG323" s="141">
        <f t="shared" si="399"/>
        <v>0</v>
      </c>
      <c r="AH323" s="141">
        <f t="shared" si="399"/>
        <v>844.18</v>
      </c>
      <c r="AI323" s="140" t="s">
        <v>33</v>
      </c>
      <c r="AJ323" s="145"/>
    </row>
    <row r="324" s="15" customFormat="1" ht="16" customHeight="1" spans="1:35">
      <c r="A324" s="33"/>
      <c r="B324" s="34"/>
      <c r="C324" s="34"/>
      <c r="D324" s="36"/>
      <c r="E324" s="120"/>
      <c r="F324" s="120"/>
      <c r="G324" s="120"/>
      <c r="H324" s="120"/>
      <c r="I324" s="120"/>
      <c r="J324" s="35"/>
      <c r="K324" s="34"/>
      <c r="L324" s="34"/>
      <c r="M324" s="35"/>
      <c r="N324" s="34"/>
      <c r="O324" s="35"/>
      <c r="P324" s="35"/>
      <c r="Q324" s="35"/>
      <c r="R324" s="34"/>
      <c r="S324" s="34"/>
      <c r="T324" s="35"/>
      <c r="U324" s="34"/>
      <c r="V324" s="35"/>
      <c r="W324" s="35"/>
      <c r="X324" s="34"/>
      <c r="Y324" s="34"/>
      <c r="Z324" s="34"/>
      <c r="AA324" s="45"/>
      <c r="AB324" s="46"/>
      <c r="AC324" s="46"/>
      <c r="AD324" s="46"/>
      <c r="AE324" s="46"/>
      <c r="AF324" s="46"/>
      <c r="AG324" s="46"/>
      <c r="AH324" s="46"/>
      <c r="AI324" s="45"/>
    </row>
    <row r="325" s="21" customFormat="1" ht="19" customHeight="1" spans="1:36">
      <c r="A325" s="121"/>
      <c r="B325" s="122"/>
      <c r="C325" s="123"/>
      <c r="D325" s="124"/>
      <c r="E325" s="125"/>
      <c r="F325" s="125"/>
      <c r="G325" s="126"/>
      <c r="H325" s="125"/>
      <c r="I325" s="133"/>
      <c r="J325" s="125"/>
      <c r="K325" s="122"/>
      <c r="L325" s="122"/>
      <c r="M325" s="125"/>
      <c r="N325" s="122"/>
      <c r="O325" s="125"/>
      <c r="P325" s="125"/>
      <c r="Q325" s="125"/>
      <c r="R325" s="122"/>
      <c r="S325" s="122"/>
      <c r="T325" s="125"/>
      <c r="U325" s="122"/>
      <c r="V325" s="125"/>
      <c r="W325" s="125"/>
      <c r="X325" s="122"/>
      <c r="Y325" s="122"/>
      <c r="Z325" s="142"/>
      <c r="AA325" s="143"/>
      <c r="AB325" s="144"/>
      <c r="AC325" s="144"/>
      <c r="AD325" s="144"/>
      <c r="AE325" s="144"/>
      <c r="AF325" s="144"/>
      <c r="AG325" s="144"/>
      <c r="AH325" s="144"/>
      <c r="AI325" s="143"/>
      <c r="AJ325" s="146"/>
    </row>
    <row r="326" spans="4:35">
      <c r="D326" s="22"/>
      <c r="W326" s="15"/>
      <c r="AH326" s="25"/>
      <c r="AI326"/>
    </row>
    <row r="327" spans="4:35">
      <c r="D327" s="22"/>
      <c r="W327" s="15"/>
      <c r="AH327" s="25"/>
      <c r="AI327"/>
    </row>
    <row r="328" spans="4:35">
      <c r="D328" s="22"/>
      <c r="W328" s="15"/>
      <c r="AH328" s="25"/>
      <c r="AI328"/>
    </row>
    <row r="329" spans="4:35">
      <c r="D329" s="22"/>
      <c r="W329" s="15"/>
      <c r="AH329" s="25"/>
      <c r="AI329"/>
    </row>
    <row r="330" spans="4:35">
      <c r="D330" s="22"/>
      <c r="W330" s="15"/>
      <c r="AH330" s="25"/>
      <c r="AI330"/>
    </row>
    <row r="331" spans="4:35">
      <c r="D331" s="22"/>
      <c r="W331" s="15"/>
      <c r="AH331" s="25"/>
      <c r="AI331"/>
    </row>
    <row r="332" spans="4:35">
      <c r="D332" s="22"/>
      <c r="W332" s="15"/>
      <c r="AH332" s="25"/>
      <c r="AI332"/>
    </row>
    <row r="333" spans="4:35">
      <c r="D333" s="22"/>
      <c r="W333" s="15"/>
      <c r="AH333" s="25"/>
      <c r="AI333"/>
    </row>
    <row r="334" spans="4:35">
      <c r="D334" s="22"/>
      <c r="W334" s="15"/>
      <c r="AH334" s="25"/>
      <c r="AI334"/>
    </row>
  </sheetData>
  <sheetProtection sort="0" autoFilter="0" pivotTables="0"/>
  <autoFilter xmlns:etc="http://www.wps.cn/officeDocument/2017/etCustomData" ref="A3:AI299" etc:filterBottomFollowUsedRange="0">
    <sortState ref="A3:AI299">
      <sortCondition ref="A3:A29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00:B300"/>
    <mergeCell ref="C300:D300"/>
    <mergeCell ref="A301:B301"/>
    <mergeCell ref="C301:D301"/>
    <mergeCell ref="E301:F301"/>
    <mergeCell ref="G301:H301"/>
    <mergeCell ref="A302:B302"/>
    <mergeCell ref="C302:D302"/>
    <mergeCell ref="E302:F302"/>
    <mergeCell ref="G302:H302"/>
    <mergeCell ref="A303:B303"/>
    <mergeCell ref="C303:D303"/>
    <mergeCell ref="E303:F303"/>
    <mergeCell ref="G303:H303"/>
    <mergeCell ref="A304:B304"/>
    <mergeCell ref="C304:D304"/>
    <mergeCell ref="E304:F304"/>
    <mergeCell ref="G304:H304"/>
    <mergeCell ref="A305:B305"/>
    <mergeCell ref="C305:D305"/>
    <mergeCell ref="E305:F305"/>
    <mergeCell ref="G305:H305"/>
    <mergeCell ref="A306:B306"/>
    <mergeCell ref="C306:D306"/>
    <mergeCell ref="E306:F306"/>
    <mergeCell ref="G306:H306"/>
    <mergeCell ref="A307:B307"/>
    <mergeCell ref="C307:D307"/>
    <mergeCell ref="E307:F307"/>
    <mergeCell ref="G307:H307"/>
    <mergeCell ref="A308:B308"/>
    <mergeCell ref="C308:D308"/>
    <mergeCell ref="E308:F308"/>
    <mergeCell ref="G308:H308"/>
    <mergeCell ref="A2:A3"/>
    <mergeCell ref="B2:B3"/>
    <mergeCell ref="C2:C3"/>
    <mergeCell ref="D2:D3"/>
    <mergeCell ref="A309:AF313"/>
    <mergeCell ref="A317:C318"/>
  </mergeCells>
  <conditionalFormatting sqref="D73">
    <cfRule type="duplicateValues" dxfId="187" priority="198"/>
  </conditionalFormatting>
  <conditionalFormatting sqref="C182">
    <cfRule type="duplicateValues" dxfId="188" priority="595"/>
  </conditionalFormatting>
  <conditionalFormatting sqref="C183">
    <cfRule type="duplicateValues" dxfId="188" priority="594"/>
  </conditionalFormatting>
  <conditionalFormatting sqref="C191">
    <cfRule type="duplicateValues" dxfId="188" priority="587"/>
  </conditionalFormatting>
  <conditionalFormatting sqref="C192">
    <cfRule type="duplicateValues" dxfId="188" priority="588"/>
  </conditionalFormatting>
  <conditionalFormatting sqref="C193">
    <cfRule type="duplicateValues" dxfId="188" priority="586"/>
  </conditionalFormatting>
  <conditionalFormatting sqref="C200">
    <cfRule type="duplicateValues" dxfId="187" priority="574"/>
    <cfRule type="duplicateValues" dxfId="187" priority="575"/>
    <cfRule type="duplicateValues" dxfId="187" priority="576"/>
    <cfRule type="duplicateValues" dxfId="187" priority="577"/>
    <cfRule type="duplicateValues" dxfId="187" priority="578"/>
    <cfRule type="duplicateValues" dxfId="187" priority="579"/>
    <cfRule type="duplicateValues" dxfId="187" priority="580"/>
    <cfRule type="duplicateValues" dxfId="187" priority="581"/>
    <cfRule type="duplicateValues" dxfId="188" priority="582"/>
  </conditionalFormatting>
  <conditionalFormatting sqref="C201">
    <cfRule type="duplicateValues" dxfId="187" priority="565"/>
    <cfRule type="duplicateValues" dxfId="187" priority="566"/>
    <cfRule type="duplicateValues" dxfId="187" priority="567"/>
    <cfRule type="duplicateValues" dxfId="187" priority="568"/>
    <cfRule type="duplicateValues" dxfId="187" priority="569"/>
    <cfRule type="duplicateValues" dxfId="187" priority="570"/>
    <cfRule type="duplicateValues" dxfId="187" priority="571"/>
    <cfRule type="duplicateValues" dxfId="187" priority="572"/>
    <cfRule type="duplicateValues" dxfId="188" priority="573"/>
  </conditionalFormatting>
  <conditionalFormatting sqref="C204">
    <cfRule type="duplicateValues" dxfId="187" priority="549"/>
  </conditionalFormatting>
  <conditionalFormatting sqref="C205">
    <cfRule type="duplicateValues" dxfId="187" priority="551"/>
    <cfRule type="duplicateValues" dxfId="187" priority="557"/>
  </conditionalFormatting>
  <conditionalFormatting sqref="D205">
    <cfRule type="duplicateValues" dxfId="187" priority="556"/>
  </conditionalFormatting>
  <conditionalFormatting sqref="C206">
    <cfRule type="duplicateValues" dxfId="187" priority="548"/>
  </conditionalFormatting>
  <conditionalFormatting sqref="D206">
    <cfRule type="duplicateValues" dxfId="187" priority="547"/>
  </conditionalFormatting>
  <conditionalFormatting sqref="D207">
    <cfRule type="duplicateValues" dxfId="187" priority="540"/>
    <cfRule type="duplicateValues" dxfId="187" priority="541"/>
    <cfRule type="duplicateValues" dxfId="187" priority="542"/>
  </conditionalFormatting>
  <conditionalFormatting sqref="C211">
    <cfRule type="duplicateValues" dxfId="187" priority="533"/>
    <cfRule type="duplicateValues" dxfId="187" priority="534"/>
    <cfRule type="duplicateValues" dxfId="187" priority="535"/>
    <cfRule type="duplicateValues" dxfId="187" priority="536"/>
    <cfRule type="duplicateValues" dxfId="187" priority="537"/>
  </conditionalFormatting>
  <conditionalFormatting sqref="C218">
    <cfRule type="duplicateValues" dxfId="187" priority="463"/>
    <cfRule type="duplicateValues" dxfId="187" priority="464"/>
    <cfRule type="duplicateValues" dxfId="187" priority="465"/>
    <cfRule type="duplicateValues" dxfId="187" priority="466"/>
    <cfRule type="duplicateValues" dxfId="187" priority="467"/>
    <cfRule type="duplicateValues" dxfId="187" priority="468"/>
    <cfRule type="duplicateValues" dxfId="187" priority="469"/>
    <cfRule type="duplicateValues" dxfId="187" priority="470"/>
    <cfRule type="duplicateValues" dxfId="187" priority="471"/>
    <cfRule type="duplicateValues" dxfId="187" priority="472"/>
    <cfRule type="duplicateValues" dxfId="187" priority="473"/>
    <cfRule type="duplicateValues" dxfId="187" priority="474"/>
    <cfRule type="duplicateValues" dxfId="187" priority="475"/>
    <cfRule type="duplicateValues" dxfId="187" priority="476"/>
    <cfRule type="duplicateValues" dxfId="187" priority="477"/>
    <cfRule type="duplicateValues" dxfId="187" priority="478"/>
    <cfRule type="duplicateValues" dxfId="187" priority="479"/>
    <cfRule type="duplicateValues" dxfId="187" priority="480"/>
    <cfRule type="duplicateValues" dxfId="187" priority="481"/>
    <cfRule type="duplicateValues" dxfId="187" priority="482"/>
    <cfRule type="duplicateValues" dxfId="187" priority="483"/>
    <cfRule type="duplicateValues" dxfId="187" priority="484"/>
    <cfRule type="duplicateValues" dxfId="187" priority="485"/>
    <cfRule type="duplicateValues" dxfId="187" priority="486"/>
    <cfRule type="duplicateValues" dxfId="187" priority="487"/>
    <cfRule type="duplicateValues" dxfId="187" priority="488"/>
    <cfRule type="duplicateValues" dxfId="187" priority="489"/>
    <cfRule type="duplicateValues" dxfId="187" priority="490"/>
    <cfRule type="duplicateValues" dxfId="187" priority="491"/>
    <cfRule type="duplicateValues" dxfId="187" priority="492"/>
  </conditionalFormatting>
  <conditionalFormatting sqref="C219">
    <cfRule type="duplicateValues" dxfId="187" priority="205"/>
    <cfRule type="duplicateValues" dxfId="187" priority="206"/>
    <cfRule type="duplicateValues" dxfId="187" priority="207"/>
    <cfRule type="duplicateValues" dxfId="187" priority="208"/>
    <cfRule type="duplicateValues" dxfId="187" priority="209"/>
    <cfRule type="duplicateValues" dxfId="187" priority="210"/>
    <cfRule type="duplicateValues" dxfId="187" priority="211"/>
    <cfRule type="duplicateValues" dxfId="187" priority="212"/>
    <cfRule type="duplicateValues" dxfId="187" priority="213"/>
    <cfRule type="duplicateValues" dxfId="187" priority="214"/>
    <cfRule type="duplicateValues" dxfId="187" priority="215"/>
    <cfRule type="duplicateValues" dxfId="187" priority="216"/>
    <cfRule type="duplicateValues" dxfId="187" priority="217"/>
    <cfRule type="duplicateValues" dxfId="187" priority="218"/>
    <cfRule type="duplicateValues" dxfId="187" priority="219"/>
    <cfRule type="duplicateValues" dxfId="187" priority="220"/>
    <cfRule type="duplicateValues" dxfId="187" priority="221"/>
    <cfRule type="duplicateValues" dxfId="187" priority="222"/>
    <cfRule type="duplicateValues" dxfId="187" priority="223"/>
    <cfRule type="duplicateValues" dxfId="187" priority="224"/>
    <cfRule type="duplicateValues" dxfId="187" priority="225"/>
    <cfRule type="duplicateValues" dxfId="187" priority="226"/>
    <cfRule type="duplicateValues" dxfId="187" priority="227"/>
    <cfRule type="duplicateValues" dxfId="187" priority="228"/>
    <cfRule type="duplicateValues" dxfId="187" priority="229"/>
    <cfRule type="duplicateValues" dxfId="187" priority="230"/>
    <cfRule type="duplicateValues" dxfId="187" priority="231"/>
    <cfRule type="duplicateValues" dxfId="187" priority="232"/>
    <cfRule type="duplicateValues" dxfId="187" priority="233"/>
    <cfRule type="duplicateValues" dxfId="187" priority="234"/>
    <cfRule type="duplicateValues" dxfId="187" priority="235"/>
    <cfRule type="duplicateValues" dxfId="187" priority="236"/>
    <cfRule type="duplicateValues" dxfId="187" priority="237"/>
    <cfRule type="duplicateValues" dxfId="187" priority="238"/>
    <cfRule type="duplicateValues" dxfId="187" priority="239"/>
    <cfRule type="duplicateValues" dxfId="187" priority="240"/>
    <cfRule type="duplicateValues" dxfId="187" priority="241"/>
    <cfRule type="duplicateValues" dxfId="187" priority="242"/>
    <cfRule type="duplicateValues" dxfId="187" priority="243"/>
    <cfRule type="duplicateValues" dxfId="187" priority="244"/>
    <cfRule type="duplicateValues" dxfId="187" priority="245"/>
    <cfRule type="duplicateValues" dxfId="187" priority="246"/>
    <cfRule type="duplicateValues" dxfId="187" priority="247"/>
    <cfRule type="duplicateValues" dxfId="187" priority="248"/>
    <cfRule type="duplicateValues" dxfId="187" priority="249"/>
    <cfRule type="duplicateValues" dxfId="187" priority="250"/>
    <cfRule type="duplicateValues" dxfId="187" priority="251"/>
    <cfRule type="duplicateValues" dxfId="187" priority="252"/>
    <cfRule type="duplicateValues" dxfId="187" priority="253"/>
    <cfRule type="duplicateValues" dxfId="187" priority="254"/>
    <cfRule type="duplicateValues" dxfId="187" priority="255"/>
  </conditionalFormatting>
  <conditionalFormatting sqref="C223">
    <cfRule type="duplicateValues" dxfId="187" priority="359"/>
    <cfRule type="duplicateValues" dxfId="187" priority="361"/>
    <cfRule type="duplicateValues" dxfId="187" priority="363"/>
    <cfRule type="duplicateValues" dxfId="187" priority="365"/>
    <cfRule type="duplicateValues" dxfId="187" priority="367"/>
    <cfRule type="duplicateValues" dxfId="187" priority="369"/>
    <cfRule type="duplicateValues" dxfId="187" priority="371"/>
    <cfRule type="duplicateValues" dxfId="187" priority="373"/>
    <cfRule type="duplicateValues" dxfId="187" priority="375"/>
    <cfRule type="duplicateValues" dxfId="187" priority="377"/>
    <cfRule type="duplicateValues" dxfId="187" priority="379"/>
    <cfRule type="duplicateValues" dxfId="187" priority="381"/>
    <cfRule type="duplicateValues" dxfId="187" priority="383"/>
    <cfRule type="duplicateValues" dxfId="187" priority="385"/>
    <cfRule type="duplicateValues" dxfId="187" priority="387"/>
    <cfRule type="duplicateValues" dxfId="187" priority="389"/>
    <cfRule type="duplicateValues" dxfId="187" priority="391"/>
    <cfRule type="duplicateValues" dxfId="187" priority="393"/>
    <cfRule type="duplicateValues" dxfId="187" priority="395"/>
    <cfRule type="duplicateValues" dxfId="187" priority="397"/>
    <cfRule type="duplicateValues" dxfId="187" priority="399"/>
    <cfRule type="duplicateValues" dxfId="187" priority="401"/>
    <cfRule type="duplicateValues" dxfId="187" priority="403"/>
    <cfRule type="duplicateValues" dxfId="187" priority="405"/>
    <cfRule type="duplicateValues" dxfId="187" priority="407"/>
    <cfRule type="duplicateValues" dxfId="187" priority="409"/>
    <cfRule type="duplicateValues" dxfId="187" priority="411"/>
    <cfRule type="duplicateValues" dxfId="187" priority="413"/>
    <cfRule type="duplicateValues" dxfId="187" priority="415"/>
    <cfRule type="duplicateValues" dxfId="187" priority="417"/>
    <cfRule type="duplicateValues" dxfId="187" priority="419"/>
    <cfRule type="duplicateValues" dxfId="187" priority="421"/>
    <cfRule type="duplicateValues" dxfId="187" priority="423"/>
    <cfRule type="duplicateValues" dxfId="187" priority="425"/>
    <cfRule type="duplicateValues" dxfId="187" priority="427"/>
    <cfRule type="duplicateValues" dxfId="187" priority="429"/>
    <cfRule type="duplicateValues" dxfId="187" priority="431"/>
    <cfRule type="duplicateValues" dxfId="187" priority="433"/>
    <cfRule type="duplicateValues" dxfId="187" priority="435"/>
    <cfRule type="duplicateValues" dxfId="187" priority="437"/>
    <cfRule type="duplicateValues" dxfId="187" priority="439"/>
    <cfRule type="duplicateValues" dxfId="187" priority="441"/>
    <cfRule type="duplicateValues" dxfId="187" priority="443"/>
    <cfRule type="duplicateValues" dxfId="187" priority="445"/>
    <cfRule type="duplicateValues" dxfId="187" priority="447"/>
    <cfRule type="duplicateValues" dxfId="187" priority="449"/>
    <cfRule type="duplicateValues" dxfId="187" priority="451"/>
    <cfRule type="duplicateValues" dxfId="187" priority="453"/>
    <cfRule type="duplicateValues" dxfId="187" priority="455"/>
    <cfRule type="duplicateValues" dxfId="187" priority="457"/>
    <cfRule type="duplicateValues" dxfId="187" priority="459"/>
  </conditionalFormatting>
  <conditionalFormatting sqref="C226">
    <cfRule type="duplicateValues" dxfId="187" priority="256"/>
    <cfRule type="duplicateValues" dxfId="187" priority="258"/>
    <cfRule type="duplicateValues" dxfId="187" priority="260"/>
    <cfRule type="duplicateValues" dxfId="187" priority="262"/>
    <cfRule type="duplicateValues" dxfId="187" priority="264"/>
    <cfRule type="duplicateValues" dxfId="187" priority="266"/>
    <cfRule type="duplicateValues" dxfId="187" priority="268"/>
    <cfRule type="duplicateValues" dxfId="187" priority="270"/>
    <cfRule type="duplicateValues" dxfId="187" priority="272"/>
    <cfRule type="duplicateValues" dxfId="187" priority="274"/>
    <cfRule type="duplicateValues" dxfId="187" priority="276"/>
    <cfRule type="duplicateValues" dxfId="187" priority="278"/>
    <cfRule type="duplicateValues" dxfId="187" priority="280"/>
    <cfRule type="duplicateValues" dxfId="187" priority="282"/>
    <cfRule type="duplicateValues" dxfId="187" priority="284"/>
    <cfRule type="duplicateValues" dxfId="187" priority="286"/>
    <cfRule type="duplicateValues" dxfId="187" priority="288"/>
    <cfRule type="duplicateValues" dxfId="187" priority="290"/>
    <cfRule type="duplicateValues" dxfId="187" priority="292"/>
    <cfRule type="duplicateValues" dxfId="187" priority="294"/>
    <cfRule type="duplicateValues" dxfId="187" priority="296"/>
    <cfRule type="duplicateValues" dxfId="187" priority="298"/>
    <cfRule type="duplicateValues" dxfId="187" priority="300"/>
    <cfRule type="duplicateValues" dxfId="187" priority="302"/>
    <cfRule type="duplicateValues" dxfId="187" priority="304"/>
    <cfRule type="duplicateValues" dxfId="187" priority="306"/>
    <cfRule type="duplicateValues" dxfId="187" priority="308"/>
    <cfRule type="duplicateValues" dxfId="187" priority="310"/>
    <cfRule type="duplicateValues" dxfId="187" priority="312"/>
    <cfRule type="duplicateValues" dxfId="187" priority="314"/>
    <cfRule type="duplicateValues" dxfId="187" priority="316"/>
    <cfRule type="duplicateValues" dxfId="187" priority="318"/>
    <cfRule type="duplicateValues" dxfId="187" priority="320"/>
    <cfRule type="duplicateValues" dxfId="187" priority="322"/>
    <cfRule type="duplicateValues" dxfId="187" priority="324"/>
    <cfRule type="duplicateValues" dxfId="187" priority="326"/>
    <cfRule type="duplicateValues" dxfId="187" priority="328"/>
    <cfRule type="duplicateValues" dxfId="187" priority="330"/>
    <cfRule type="duplicateValues" dxfId="187" priority="332"/>
    <cfRule type="duplicateValues" dxfId="187" priority="334"/>
    <cfRule type="duplicateValues" dxfId="187" priority="336"/>
    <cfRule type="duplicateValues" dxfId="187" priority="338"/>
    <cfRule type="duplicateValues" dxfId="187" priority="340"/>
    <cfRule type="duplicateValues" dxfId="187" priority="342"/>
    <cfRule type="duplicateValues" dxfId="187" priority="344"/>
    <cfRule type="duplicateValues" dxfId="187" priority="346"/>
    <cfRule type="duplicateValues" dxfId="187" priority="348"/>
    <cfRule type="duplicateValues" dxfId="187" priority="350"/>
    <cfRule type="duplicateValues" dxfId="187" priority="352"/>
    <cfRule type="duplicateValues" dxfId="187" priority="354"/>
    <cfRule type="duplicateValues" dxfId="187" priority="356"/>
  </conditionalFormatting>
  <conditionalFormatting sqref="C242">
    <cfRule type="duplicateValues" dxfId="187" priority="180"/>
    <cfRule type="duplicateValues" dxfId="187" priority="181"/>
  </conditionalFormatting>
  <conditionalFormatting sqref="C243">
    <cfRule type="duplicateValues" dxfId="187" priority="179"/>
  </conditionalFormatting>
  <conditionalFormatting sqref="D254">
    <cfRule type="duplicateValues" dxfId="187" priority="115"/>
  </conditionalFormatting>
  <conditionalFormatting sqref="C255">
    <cfRule type="duplicateValues" dxfId="187" priority="116"/>
    <cfRule type="duplicateValues" dxfId="187" priority="117"/>
    <cfRule type="duplicateValues" dxfId="187" priority="118"/>
    <cfRule type="duplicateValues" dxfId="187" priority="119"/>
    <cfRule type="duplicateValues" dxfId="187" priority="120"/>
    <cfRule type="duplicateValues" dxfId="187" priority="121"/>
    <cfRule type="duplicateValues" dxfId="187" priority="122"/>
    <cfRule type="duplicateValues" dxfId="187" priority="123"/>
    <cfRule type="duplicateValues" dxfId="187" priority="124"/>
    <cfRule type="duplicateValues" dxfId="187" priority="125"/>
    <cfRule type="duplicateValues" dxfId="187" priority="126"/>
    <cfRule type="duplicateValues" dxfId="187" priority="127"/>
    <cfRule type="duplicateValues" dxfId="187" priority="128"/>
    <cfRule type="duplicateValues" dxfId="187" priority="129"/>
    <cfRule type="duplicateValues" dxfId="187" priority="130"/>
    <cfRule type="duplicateValues" dxfId="187" priority="131"/>
    <cfRule type="duplicateValues" dxfId="187" priority="132"/>
    <cfRule type="duplicateValues" dxfId="187" priority="133"/>
    <cfRule type="duplicateValues" dxfId="187" priority="134"/>
    <cfRule type="duplicateValues" dxfId="187" priority="135"/>
    <cfRule type="duplicateValues" dxfId="187" priority="136"/>
    <cfRule type="duplicateValues" dxfId="187" priority="137"/>
    <cfRule type="duplicateValues" dxfId="187" priority="138"/>
    <cfRule type="duplicateValues" dxfId="187" priority="139"/>
    <cfRule type="duplicateValues" dxfId="187" priority="140"/>
    <cfRule type="duplicateValues" dxfId="187" priority="141"/>
    <cfRule type="duplicateValues" dxfId="187" priority="142"/>
    <cfRule type="duplicateValues" dxfId="187" priority="143"/>
    <cfRule type="duplicateValues" dxfId="187" priority="144"/>
    <cfRule type="duplicateValues" dxfId="187" priority="145"/>
    <cfRule type="duplicateValues" dxfId="187" priority="146"/>
    <cfRule type="duplicateValues" dxfId="187" priority="147"/>
    <cfRule type="duplicateValues" dxfId="187" priority="148"/>
    <cfRule type="duplicateValues" dxfId="187" priority="149"/>
    <cfRule type="duplicateValues" dxfId="187" priority="150"/>
    <cfRule type="duplicateValues" dxfId="187" priority="151"/>
    <cfRule type="duplicateValues" dxfId="187" priority="152"/>
    <cfRule type="duplicateValues" dxfId="187" priority="153"/>
    <cfRule type="duplicateValues" dxfId="187" priority="154"/>
    <cfRule type="duplicateValues" dxfId="187" priority="155"/>
    <cfRule type="duplicateValues" dxfId="187" priority="156"/>
    <cfRule type="duplicateValues" dxfId="187" priority="157"/>
    <cfRule type="duplicateValues" dxfId="187" priority="158"/>
    <cfRule type="duplicateValues" dxfId="187" priority="159"/>
    <cfRule type="duplicateValues" dxfId="187" priority="160"/>
    <cfRule type="duplicateValues" dxfId="187" priority="161"/>
    <cfRule type="duplicateValues" dxfId="187" priority="162"/>
    <cfRule type="duplicateValues" dxfId="187" priority="163"/>
    <cfRule type="duplicateValues" dxfId="187" priority="164"/>
    <cfRule type="duplicateValues" dxfId="187" priority="165"/>
    <cfRule type="duplicateValues" dxfId="187" priority="166"/>
  </conditionalFormatting>
  <conditionalFormatting sqref="D255">
    <cfRule type="duplicateValues" dxfId="187" priority="114"/>
  </conditionalFormatting>
  <conditionalFormatting sqref="C259">
    <cfRule type="duplicateValues" dxfId="187" priority="112"/>
    <cfRule type="duplicateValues" dxfId="187" priority="113"/>
  </conditionalFormatting>
  <conditionalFormatting sqref="C260">
    <cfRule type="duplicateValues" dxfId="187" priority="18"/>
    <cfRule type="duplicateValues" dxfId="187" priority="17"/>
    <cfRule type="duplicateValues" dxfId="187" priority="16"/>
    <cfRule type="duplicateValues" dxfId="187" priority="15"/>
    <cfRule type="duplicateValues" dxfId="187" priority="14"/>
    <cfRule type="duplicateValues" dxfId="187" priority="13"/>
    <cfRule type="duplicateValues" dxfId="187" priority="12"/>
    <cfRule type="duplicateValues" dxfId="187" priority="11"/>
    <cfRule type="duplicateValues" dxfId="187" priority="10"/>
  </conditionalFormatting>
  <conditionalFormatting sqref="C262">
    <cfRule type="duplicateValues" dxfId="187" priority="106"/>
    <cfRule type="duplicateValues" dxfId="187" priority="108"/>
    <cfRule type="duplicateValues" dxfId="187" priority="109"/>
    <cfRule type="duplicateValues" dxfId="187" priority="110"/>
  </conditionalFormatting>
  <conditionalFormatting sqref="C274">
    <cfRule type="duplicateValues" dxfId="187" priority="92"/>
    <cfRule type="duplicateValues" dxfId="187" priority="93"/>
    <cfRule type="duplicateValues" dxfId="187" priority="94"/>
    <cfRule type="duplicateValues" dxfId="187" priority="95"/>
  </conditionalFormatting>
  <conditionalFormatting sqref="C275">
    <cfRule type="duplicateValues" dxfId="187" priority="87"/>
    <cfRule type="duplicateValues" dxfId="187" priority="88"/>
    <cfRule type="duplicateValues" dxfId="187" priority="89"/>
    <cfRule type="duplicateValues" dxfId="187" priority="90"/>
  </conditionalFormatting>
  <conditionalFormatting sqref="C279">
    <cfRule type="duplicateValues" dxfId="187" priority="72"/>
    <cfRule type="duplicateValues" dxfId="187" priority="73"/>
    <cfRule type="duplicateValues" dxfId="187" priority="74"/>
    <cfRule type="duplicateValues" dxfId="187" priority="75"/>
    <cfRule type="duplicateValues" dxfId="187" priority="76"/>
    <cfRule type="duplicateValues" dxfId="187" priority="77"/>
    <cfRule type="duplicateValues" dxfId="187" priority="78"/>
  </conditionalFormatting>
  <conditionalFormatting sqref="D281">
    <cfRule type="duplicateValues" dxfId="187" priority="71"/>
  </conditionalFormatting>
  <conditionalFormatting sqref="D282">
    <cfRule type="duplicateValues" dxfId="187" priority="70"/>
  </conditionalFormatting>
  <conditionalFormatting sqref="C285">
    <cfRule type="duplicateValues" dxfId="187" priority="56"/>
    <cfRule type="duplicateValues" dxfId="187" priority="58"/>
    <cfRule type="duplicateValues" dxfId="187" priority="60"/>
    <cfRule type="duplicateValues" dxfId="187" priority="62"/>
    <cfRule type="duplicateValues" dxfId="187" priority="64"/>
    <cfRule type="duplicateValues" dxfId="187" priority="66"/>
    <cfRule type="duplicateValues" dxfId="187" priority="68"/>
  </conditionalFormatting>
  <conditionalFormatting sqref="D285">
    <cfRule type="duplicateValues" dxfId="187" priority="54"/>
  </conditionalFormatting>
  <conditionalFormatting sqref="D288">
    <cfRule type="duplicateValues" dxfId="187" priority="52"/>
  </conditionalFormatting>
  <conditionalFormatting sqref="C323">
    <cfRule type="duplicateValues" dxfId="187" priority="9"/>
    <cfRule type="duplicateValues" dxfId="187" priority="8"/>
    <cfRule type="duplicateValues" dxfId="187" priority="7"/>
    <cfRule type="duplicateValues" dxfId="187" priority="6"/>
    <cfRule type="duplicateValues" dxfId="187" priority="5"/>
    <cfRule type="duplicateValues" dxfId="187" priority="4"/>
    <cfRule type="duplicateValues" dxfId="187" priority="3"/>
    <cfRule type="duplicateValues" dxfId="187" priority="2"/>
    <cfRule type="duplicateValues" dxfId="187" priority="1"/>
  </conditionalFormatting>
  <conditionalFormatting sqref="C325">
    <cfRule type="duplicateValues" dxfId="187" priority="41"/>
    <cfRule type="duplicateValues" dxfId="187" priority="42"/>
    <cfRule type="duplicateValues" dxfId="187" priority="43"/>
    <cfRule type="duplicateValues" dxfId="187" priority="44"/>
    <cfRule type="duplicateValues" dxfId="187" priority="45"/>
    <cfRule type="duplicateValues" dxfId="187" priority="46"/>
    <cfRule type="duplicateValues" dxfId="187" priority="47"/>
    <cfRule type="duplicateValues" dxfId="187" priority="49"/>
    <cfRule type="duplicateValues" dxfId="187" priority="50"/>
  </conditionalFormatting>
  <conditionalFormatting sqref="D325">
    <cfRule type="duplicateValues" dxfId="187" priority="48"/>
  </conditionalFormatting>
  <conditionalFormatting sqref="C145:C149">
    <cfRule type="duplicateValues" dxfId="188" priority="598"/>
  </conditionalFormatting>
  <conditionalFormatting sqref="C189:C190">
    <cfRule type="duplicateValues" dxfId="188" priority="589"/>
  </conditionalFormatting>
  <conditionalFormatting sqref="C212:C215">
    <cfRule type="duplicateValues" dxfId="187" priority="529"/>
    <cfRule type="duplicateValues" dxfId="187" priority="531"/>
    <cfRule type="duplicateValues" dxfId="187" priority="532"/>
  </conditionalFormatting>
  <conditionalFormatting sqref="C216:C217">
    <cfRule type="duplicateValues" dxfId="187" priority="493"/>
    <cfRule type="duplicateValues" dxfId="187" priority="494"/>
    <cfRule type="duplicateValues" dxfId="187" priority="495"/>
    <cfRule type="duplicateValues" dxfId="187" priority="496"/>
    <cfRule type="duplicateValues" dxfId="187" priority="497"/>
    <cfRule type="duplicateValues" dxfId="187" priority="498"/>
    <cfRule type="duplicateValues" dxfId="187" priority="499"/>
    <cfRule type="duplicateValues" dxfId="187" priority="500"/>
    <cfRule type="duplicateValues" dxfId="187" priority="501"/>
    <cfRule type="duplicateValues" dxfId="187" priority="502"/>
    <cfRule type="duplicateValues" dxfId="187" priority="503"/>
    <cfRule type="duplicateValues" dxfId="187" priority="504"/>
    <cfRule type="duplicateValues" dxfId="187" priority="505"/>
    <cfRule type="duplicateValues" dxfId="187" priority="506"/>
    <cfRule type="duplicateValues" dxfId="187" priority="507"/>
    <cfRule type="duplicateValues" dxfId="187" priority="508"/>
    <cfRule type="duplicateValues" dxfId="187" priority="509"/>
    <cfRule type="duplicateValues" dxfId="187" priority="510"/>
    <cfRule type="duplicateValues" dxfId="187" priority="511"/>
    <cfRule type="duplicateValues" dxfId="187" priority="512"/>
    <cfRule type="duplicateValues" dxfId="187" priority="513"/>
    <cfRule type="duplicateValues" dxfId="187" priority="514"/>
    <cfRule type="duplicateValues" dxfId="187" priority="515"/>
    <cfRule type="duplicateValues" dxfId="187" priority="516"/>
    <cfRule type="duplicateValues" dxfId="187" priority="517"/>
    <cfRule type="duplicateValues" dxfId="187" priority="518"/>
    <cfRule type="duplicateValues" dxfId="187" priority="519"/>
    <cfRule type="duplicateValues" dxfId="187" priority="520"/>
    <cfRule type="duplicateValues" dxfId="187" priority="521"/>
    <cfRule type="duplicateValues" dxfId="187" priority="522"/>
    <cfRule type="duplicateValues" dxfId="187" priority="523"/>
    <cfRule type="duplicateValues" dxfId="187" priority="524"/>
    <cfRule type="duplicateValues" dxfId="187" priority="525"/>
    <cfRule type="duplicateValues" dxfId="187" priority="526"/>
    <cfRule type="duplicateValues" dxfId="187" priority="527"/>
    <cfRule type="duplicateValues" dxfId="187" priority="528"/>
  </conditionalFormatting>
  <conditionalFormatting sqref="C219:C226">
    <cfRule type="duplicateValues" dxfId="187" priority="204"/>
  </conditionalFormatting>
  <conditionalFormatting sqref="C219:C227">
    <cfRule type="duplicateValues" dxfId="187" priority="196"/>
  </conditionalFormatting>
  <conditionalFormatting sqref="C220:C222">
    <cfRule type="duplicateValues" dxfId="187" priority="358"/>
    <cfRule type="duplicateValues" dxfId="187" priority="360"/>
    <cfRule type="duplicateValues" dxfId="187" priority="362"/>
    <cfRule type="duplicateValues" dxfId="187" priority="364"/>
    <cfRule type="duplicateValues" dxfId="187" priority="366"/>
    <cfRule type="duplicateValues" dxfId="187" priority="368"/>
    <cfRule type="duplicateValues" dxfId="187" priority="370"/>
    <cfRule type="duplicateValues" dxfId="187" priority="372"/>
    <cfRule type="duplicateValues" dxfId="187" priority="374"/>
    <cfRule type="duplicateValues" dxfId="187" priority="376"/>
    <cfRule type="duplicateValues" dxfId="187" priority="378"/>
    <cfRule type="duplicateValues" dxfId="187" priority="380"/>
    <cfRule type="duplicateValues" dxfId="187" priority="382"/>
    <cfRule type="duplicateValues" dxfId="187" priority="384"/>
    <cfRule type="duplicateValues" dxfId="187" priority="386"/>
    <cfRule type="duplicateValues" dxfId="187" priority="388"/>
    <cfRule type="duplicateValues" dxfId="187" priority="390"/>
    <cfRule type="duplicateValues" dxfId="187" priority="392"/>
    <cfRule type="duplicateValues" dxfId="187" priority="394"/>
    <cfRule type="duplicateValues" dxfId="187" priority="396"/>
    <cfRule type="duplicateValues" dxfId="187" priority="398"/>
    <cfRule type="duplicateValues" dxfId="187" priority="400"/>
    <cfRule type="duplicateValues" dxfId="187" priority="402"/>
    <cfRule type="duplicateValues" dxfId="187" priority="404"/>
    <cfRule type="duplicateValues" dxfId="187" priority="406"/>
    <cfRule type="duplicateValues" dxfId="187" priority="408"/>
    <cfRule type="duplicateValues" dxfId="187" priority="410"/>
    <cfRule type="duplicateValues" dxfId="187" priority="412"/>
    <cfRule type="duplicateValues" dxfId="187" priority="414"/>
    <cfRule type="duplicateValues" dxfId="187" priority="416"/>
    <cfRule type="duplicateValues" dxfId="187" priority="418"/>
    <cfRule type="duplicateValues" dxfId="187" priority="420"/>
    <cfRule type="duplicateValues" dxfId="187" priority="422"/>
    <cfRule type="duplicateValues" dxfId="187" priority="424"/>
    <cfRule type="duplicateValues" dxfId="187" priority="426"/>
    <cfRule type="duplicateValues" dxfId="187" priority="428"/>
    <cfRule type="duplicateValues" dxfId="187" priority="430"/>
    <cfRule type="duplicateValues" dxfId="187" priority="432"/>
    <cfRule type="duplicateValues" dxfId="187" priority="434"/>
    <cfRule type="duplicateValues" dxfId="187" priority="436"/>
    <cfRule type="duplicateValues" dxfId="187" priority="438"/>
    <cfRule type="duplicateValues" dxfId="187" priority="440"/>
    <cfRule type="duplicateValues" dxfId="187" priority="442"/>
    <cfRule type="duplicateValues" dxfId="187" priority="444"/>
    <cfRule type="duplicateValues" dxfId="187" priority="446"/>
    <cfRule type="duplicateValues" dxfId="187" priority="448"/>
    <cfRule type="duplicateValues" dxfId="187" priority="450"/>
    <cfRule type="duplicateValues" dxfId="187" priority="452"/>
    <cfRule type="duplicateValues" dxfId="187" priority="454"/>
    <cfRule type="duplicateValues" dxfId="187" priority="456"/>
    <cfRule type="duplicateValues" dxfId="187" priority="458"/>
  </conditionalFormatting>
  <conditionalFormatting sqref="C224:C225">
    <cfRule type="duplicateValues" dxfId="187" priority="257"/>
    <cfRule type="duplicateValues" dxfId="187" priority="259"/>
    <cfRule type="duplicateValues" dxfId="187" priority="261"/>
    <cfRule type="duplicateValues" dxfId="187" priority="263"/>
    <cfRule type="duplicateValues" dxfId="187" priority="265"/>
    <cfRule type="duplicateValues" dxfId="187" priority="267"/>
    <cfRule type="duplicateValues" dxfId="187" priority="269"/>
    <cfRule type="duplicateValues" dxfId="187" priority="271"/>
    <cfRule type="duplicateValues" dxfId="187" priority="273"/>
    <cfRule type="duplicateValues" dxfId="187" priority="275"/>
    <cfRule type="duplicateValues" dxfId="187" priority="277"/>
    <cfRule type="duplicateValues" dxfId="187" priority="279"/>
    <cfRule type="duplicateValues" dxfId="187" priority="281"/>
    <cfRule type="duplicateValues" dxfId="187" priority="283"/>
    <cfRule type="duplicateValues" dxfId="187" priority="285"/>
    <cfRule type="duplicateValues" dxfId="187" priority="287"/>
    <cfRule type="duplicateValues" dxfId="187" priority="289"/>
    <cfRule type="duplicateValues" dxfId="187" priority="291"/>
    <cfRule type="duplicateValues" dxfId="187" priority="293"/>
    <cfRule type="duplicateValues" dxfId="187" priority="295"/>
    <cfRule type="duplicateValues" dxfId="187" priority="297"/>
    <cfRule type="duplicateValues" dxfId="187" priority="299"/>
    <cfRule type="duplicateValues" dxfId="187" priority="301"/>
    <cfRule type="duplicateValues" dxfId="187" priority="303"/>
    <cfRule type="duplicateValues" dxfId="187" priority="305"/>
    <cfRule type="duplicateValues" dxfId="187" priority="307"/>
    <cfRule type="duplicateValues" dxfId="187" priority="309"/>
    <cfRule type="duplicateValues" dxfId="187" priority="311"/>
    <cfRule type="duplicateValues" dxfId="187" priority="313"/>
    <cfRule type="duplicateValues" dxfId="187" priority="315"/>
    <cfRule type="duplicateValues" dxfId="187" priority="317"/>
    <cfRule type="duplicateValues" dxfId="187" priority="319"/>
    <cfRule type="duplicateValues" dxfId="187" priority="321"/>
    <cfRule type="duplicateValues" dxfId="187" priority="323"/>
    <cfRule type="duplicateValues" dxfId="187" priority="325"/>
    <cfRule type="duplicateValues" dxfId="187" priority="327"/>
    <cfRule type="duplicateValues" dxfId="187" priority="329"/>
    <cfRule type="duplicateValues" dxfId="187" priority="331"/>
    <cfRule type="duplicateValues" dxfId="187" priority="333"/>
    <cfRule type="duplicateValues" dxfId="187" priority="335"/>
    <cfRule type="duplicateValues" dxfId="187" priority="337"/>
    <cfRule type="duplicateValues" dxfId="187" priority="339"/>
    <cfRule type="duplicateValues" dxfId="187" priority="341"/>
    <cfRule type="duplicateValues" dxfId="187" priority="343"/>
    <cfRule type="duplicateValues" dxfId="187" priority="345"/>
    <cfRule type="duplicateValues" dxfId="187" priority="347"/>
    <cfRule type="duplicateValues" dxfId="187" priority="349"/>
    <cfRule type="duplicateValues" dxfId="187" priority="351"/>
    <cfRule type="duplicateValues" dxfId="187" priority="353"/>
    <cfRule type="duplicateValues" dxfId="187" priority="355"/>
    <cfRule type="duplicateValues" dxfId="187" priority="357"/>
  </conditionalFormatting>
  <conditionalFormatting sqref="C228:C231">
    <cfRule type="duplicateValues" dxfId="187" priority="194"/>
    <cfRule type="duplicateValues" dxfId="187" priority="195"/>
    <cfRule type="duplicateValues" dxfId="187" priority="199"/>
  </conditionalFormatting>
  <conditionalFormatting sqref="C232:C238">
    <cfRule type="duplicateValues" dxfId="187" priority="189"/>
    <cfRule type="duplicateValues" dxfId="187" priority="190"/>
    <cfRule type="duplicateValues" dxfId="187" priority="191"/>
    <cfRule type="duplicateValues" dxfId="187" priority="192"/>
    <cfRule type="duplicateValues" dxfId="187" priority="193"/>
  </conditionalFormatting>
  <conditionalFormatting sqref="C242:C244">
    <cfRule type="duplicateValues" dxfId="187" priority="177"/>
  </conditionalFormatting>
  <conditionalFormatting sqref="C254:C259">
    <cfRule type="duplicateValues" dxfId="187" priority="111"/>
  </conditionalFormatting>
  <conditionalFormatting sqref="C263:C266">
    <cfRule type="duplicateValues" dxfId="187" priority="101"/>
    <cfRule type="duplicateValues" dxfId="187" priority="102"/>
    <cfRule type="duplicateValues" dxfId="187" priority="103"/>
    <cfRule type="duplicateValues" dxfId="187" priority="104"/>
    <cfRule type="duplicateValues" dxfId="187" priority="105"/>
  </conditionalFormatting>
  <conditionalFormatting sqref="C267:C273">
    <cfRule type="duplicateValues" dxfId="187" priority="96"/>
    <cfRule type="duplicateValues" dxfId="187" priority="97"/>
    <cfRule type="duplicateValues" dxfId="187" priority="98"/>
    <cfRule type="duplicateValues" dxfId="187" priority="99"/>
  </conditionalFormatting>
  <conditionalFormatting sqref="C267:C274">
    <cfRule type="duplicateValues" dxfId="187" priority="91"/>
  </conditionalFormatting>
  <conditionalFormatting sqref="C293:C297">
    <cfRule type="duplicateValues" dxfId="187" priority="22"/>
    <cfRule type="duplicateValues" dxfId="187" priority="23"/>
    <cfRule type="duplicateValues" dxfId="187" priority="24"/>
    <cfRule type="duplicateValues" dxfId="187" priority="25"/>
    <cfRule type="duplicateValues" dxfId="187" priority="26"/>
    <cfRule type="duplicateValues" dxfId="187" priority="27"/>
    <cfRule type="duplicateValues" dxfId="187" priority="28"/>
  </conditionalFormatting>
  <conditionalFormatting sqref="D207:D208">
    <cfRule type="duplicateValues" dxfId="187" priority="539"/>
  </conditionalFormatting>
  <conditionalFormatting sqref="D219:D222">
    <cfRule type="duplicateValues" dxfId="187" priority="203"/>
  </conditionalFormatting>
  <conditionalFormatting sqref="D283:D284">
    <cfRule type="duplicateValues" dxfId="187" priority="69"/>
  </conditionalFormatting>
  <conditionalFormatting sqref="D289:D292">
    <cfRule type="duplicateValues" dxfId="187" priority="51"/>
  </conditionalFormatting>
  <conditionalFormatting sqref="D293:D297">
    <cfRule type="duplicateValues" dxfId="187" priority="19"/>
  </conditionalFormatting>
  <conditionalFormatting sqref="C1:C15 C17:C26 C55:C195 C28:C53 C252:C253 C308:C322 C324 C197:C240 C242:C250 C300 E308 G301:G308">
    <cfRule type="duplicateValues" dxfId="187" priority="170"/>
  </conditionalFormatting>
  <conditionalFormatting sqref="C1:C15 C55:C195 C17:C26 C28:C53 C262:C266 C242:C250 C252:C259 C300:C322 C324 C197:C240">
    <cfRule type="duplicateValues" dxfId="187" priority="100"/>
  </conditionalFormatting>
  <conditionalFormatting sqref="C2:C15 C55:C195 C17:C26 C28:C53 C308:C318 C320:C322 C324 C300 G301:G308 E308 C197:C218">
    <cfRule type="duplicateValues" dxfId="187" priority="460"/>
    <cfRule type="duplicateValues" dxfId="187" priority="461"/>
  </conditionalFormatting>
  <conditionalFormatting sqref="C2:C15 C55:C193 C17:C26 C28:C53 C308 C320:C322 C324 C314:C318 C300 G301:G308 E308 C204">
    <cfRule type="duplicateValues" dxfId="187" priority="583"/>
    <cfRule type="duplicateValues" dxfId="187" priority="584"/>
    <cfRule type="duplicateValues" dxfId="187" priority="585"/>
  </conditionalFormatting>
  <conditionalFormatting sqref="C2:C15 C55:C195 C17:C26 C28:C53 E308 C320:C322 C324 C314:C318 G301:G308 C308 C300 C197:C204">
    <cfRule type="duplicateValues" dxfId="187" priority="560"/>
  </conditionalFormatting>
  <conditionalFormatting sqref="C2:C15 C55:C195 C17:C26 C28:C53 C308:C318 C320:C322 C324 G301:G308 E308 C300 C197:C205">
    <cfRule type="duplicateValues" dxfId="187" priority="554"/>
  </conditionalFormatting>
  <conditionalFormatting sqref="C2:C15 C55:C57 C59:C61 C43:C53 C28:C41 C17:C26 C63:C65 C67:C188 C320:C322 C324 C308 C300 E308 C314:C318 G301:G308 C204">
    <cfRule type="duplicateValues" dxfId="189" priority="591"/>
    <cfRule type="duplicateValues" dxfId="187" priority="592"/>
  </conditionalFormatting>
  <conditionalFormatting sqref="C2:C15 C55:C195 C17:C26 C28:C53 C197:C201 C314:C318 C320:C322 C324 C308 E308 G301:G308 C300 C204">
    <cfRule type="duplicateValues" dxfId="187" priority="561"/>
    <cfRule type="duplicateValues" dxfId="187" priority="563"/>
  </conditionalFormatting>
  <conditionalFormatting sqref="C2:C15 C17:C26 C59:C61 C43:C53 C63:C65 C28:C41 C67:C180 C55:C57 C322 C324 G301:G308 C314:C318 C300 C204 C320">
    <cfRule type="duplicateValues" dxfId="187" priority="596"/>
  </conditionalFormatting>
  <conditionalFormatting sqref="C2:C15 C17:C26 C43:C53 C55:C57 C28:C41 C63:C65 C59:C61 C67:C180 C314:C316 C320 G301:G308 C322 C324 C204 C300">
    <cfRule type="duplicateValues" dxfId="187" priority="597"/>
  </conditionalFormatting>
  <conditionalFormatting sqref="C4:C15 C28:C53 C55:C195 C17:C26 C197:C201 C320:C322 C324 C204">
    <cfRule type="duplicateValues" dxfId="187" priority="562"/>
  </conditionalFormatting>
  <conditionalFormatting sqref="C4:C15 C55:C57 C67:C188 C59:C61 C63:C65 C28:C41 C43:C53 C17:C26 C320:C322 C324 C204">
    <cfRule type="duplicateValues" dxfId="187" priority="590"/>
  </conditionalFormatting>
  <conditionalFormatting sqref="C4:C15 C28:C53 C17:C26 C55:C195 C197:C227 C320:C322 C324">
    <cfRule type="duplicateValues" dxfId="187" priority="200"/>
    <cfRule type="duplicateValues" dxfId="187" priority="201"/>
    <cfRule type="duplicateValues" dxfId="187" priority="202"/>
  </conditionalFormatting>
  <conditionalFormatting sqref="C4:C15 C28:C53 C17:C26 C55:C195 C197:C215 C320:C322 C324">
    <cfRule type="duplicateValues" dxfId="187" priority="530"/>
  </conditionalFormatting>
  <conditionalFormatting sqref="C4:C15 C28:C53 C55:C195 C17:C26 C320:C322 C324 C197:C206">
    <cfRule type="duplicateValues" dxfId="187" priority="543"/>
    <cfRule type="duplicateValues" dxfId="187" priority="544"/>
    <cfRule type="duplicateValues" dxfId="187" priority="545"/>
    <cfRule type="duplicateValues" dxfId="187" priority="546"/>
  </conditionalFormatting>
  <conditionalFormatting sqref="C4:C15 C28:C53 C17:C26 C55:C195 C197:C204 C320:C322 C324">
    <cfRule type="duplicateValues" dxfId="187" priority="558"/>
  </conditionalFormatting>
  <conditionalFormatting sqref="C4:C15 C55:C195 C28:C53 C17:C26 C197:C240 C250 C320:C322 C324 C242:C244">
    <cfRule type="duplicateValues" dxfId="187" priority="178"/>
  </conditionalFormatting>
  <conditionalFormatting sqref="C4 C25:C26 C55:C195 C28:C53 C320:C322 C324 C197:C218">
    <cfRule type="duplicateValues" dxfId="187" priority="462"/>
  </conditionalFormatting>
  <conditionalFormatting sqref="C4:C15 C28:C53 C17:C26 C55:C195 C197:C210 C320:C322 C324">
    <cfRule type="duplicateValues" dxfId="187" priority="538"/>
  </conditionalFormatting>
  <conditionalFormatting sqref="C4:C15 C28:C53 C55:C195 C17:C26 C320:C322 C324 C197:C205">
    <cfRule type="duplicateValues" dxfId="187" priority="552"/>
    <cfRule type="duplicateValues" dxfId="187" priority="553"/>
    <cfRule type="duplicateValues" dxfId="187" priority="555"/>
  </conditionalFormatting>
  <conditionalFormatting sqref="C4:C15 C55:C195 C28:C53 C17:C26 C262 C197:C240 C252:C259 C319:C322 C324 C242:C250">
    <cfRule type="duplicateValues" dxfId="187" priority="107"/>
  </conditionalFormatting>
  <conditionalFormatting sqref="C4:C259 C261:C278 C319:C322 C324 C280:C284">
    <cfRule type="duplicateValues" dxfId="187" priority="79"/>
    <cfRule type="duplicateValues" dxfId="187" priority="80"/>
  </conditionalFormatting>
  <conditionalFormatting sqref="C4:C259 C261:C276 C319:C322 C324">
    <cfRule type="duplicateValues" dxfId="187" priority="86"/>
  </conditionalFormatting>
  <conditionalFormatting sqref="D4:D15 D55:D72 D28:D53 D17:D26 D74:D195 D205 D197:D203 D320:D322 D324">
    <cfRule type="duplicateValues" dxfId="187" priority="550"/>
  </conditionalFormatting>
  <conditionalFormatting sqref="C184:C188 C321">
    <cfRule type="duplicateValues" dxfId="188" priority="593"/>
  </conditionalFormatting>
  <conditionalFormatting sqref="C185:C195 C197:C203 C321">
    <cfRule type="duplicateValues" dxfId="187" priority="559"/>
  </conditionalFormatting>
  <conditionalFormatting sqref="C197:C231 C191:C195">
    <cfRule type="duplicateValues" dxfId="187" priority="197"/>
  </conditionalFormatting>
  <conditionalFormatting sqref="C194:C195 C197:C201">
    <cfRule type="duplicateValues" dxfId="187" priority="564"/>
  </conditionalFormatting>
  <conditionalFormatting sqref="C239:C240 C250">
    <cfRule type="duplicateValues" dxfId="187" priority="182"/>
    <cfRule type="duplicateValues" dxfId="187" priority="184"/>
    <cfRule type="duplicateValues" dxfId="187" priority="185"/>
    <cfRule type="duplicateValues" dxfId="187" priority="186"/>
    <cfRule type="duplicateValues" dxfId="187" priority="187"/>
    <cfRule type="duplicateValues" dxfId="187" priority="188"/>
  </conditionalFormatting>
  <conditionalFormatting sqref="D239:D240 D250 D242:D244">
    <cfRule type="duplicateValues" dxfId="187" priority="183"/>
  </conditionalFormatting>
  <conditionalFormatting sqref="C252 C245:C249">
    <cfRule type="duplicateValues" dxfId="187" priority="175"/>
    <cfRule type="duplicateValues" dxfId="187" priority="176"/>
  </conditionalFormatting>
  <conditionalFormatting sqref="C252:C253 C245:C249 C319">
    <cfRule type="duplicateValues" dxfId="187" priority="169"/>
  </conditionalFormatting>
  <conditionalFormatting sqref="D252 D245:D249">
    <cfRule type="duplicateValues" dxfId="187" priority="172"/>
  </conditionalFormatting>
  <conditionalFormatting sqref="C253 C319">
    <cfRule type="duplicateValues" dxfId="187" priority="173"/>
    <cfRule type="duplicateValues" dxfId="187" priority="174"/>
  </conditionalFormatting>
  <conditionalFormatting sqref="D253 D319">
    <cfRule type="duplicateValues" dxfId="187" priority="171"/>
  </conditionalFormatting>
  <conditionalFormatting sqref="C254 C256:C258">
    <cfRule type="duplicateValues" dxfId="187" priority="167"/>
    <cfRule type="duplicateValues" dxfId="187" priority="168"/>
  </conditionalFormatting>
  <conditionalFormatting sqref="C277:C278 C280:C284">
    <cfRule type="duplicateValues" dxfId="187" priority="81"/>
    <cfRule type="duplicateValues" dxfId="187" priority="82"/>
    <cfRule type="duplicateValues" dxfId="187" priority="83"/>
    <cfRule type="duplicateValues" dxfId="187" priority="84"/>
    <cfRule type="duplicateValues" dxfId="187" priority="85"/>
  </conditionalFormatting>
  <conditionalFormatting sqref="C286:C292 C298">
    <cfRule type="duplicateValues" dxfId="187" priority="55"/>
    <cfRule type="duplicateValues" dxfId="187" priority="57"/>
    <cfRule type="duplicateValues" dxfId="187" priority="59"/>
    <cfRule type="duplicateValues" dxfId="187" priority="61"/>
    <cfRule type="duplicateValues" dxfId="187" priority="63"/>
    <cfRule type="duplicateValues" dxfId="187" priority="65"/>
    <cfRule type="duplicateValues" dxfId="187" priority="67"/>
  </conditionalFormatting>
  <conditionalFormatting sqref="D286:D287 D298">
    <cfRule type="duplicateValues" dxfId="187" priority="53"/>
  </conditionalFormatting>
  <dataValidations count="1">
    <dataValidation type="custom" allowBlank="1" showInputMessage="1" showErrorMessage="1" sqref="D219:D226">
      <formula1>COUNTIF(D:D,D219&amp;"*")=1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3" max="25" man="1"/>
    <brk id="196" max="25" man="1"/>
    <brk id="255" max="25" man="1"/>
    <brk id="314" max="16383" man="1"/>
    <brk id="316" max="16383" man="1"/>
    <brk id="316" max="16383" man="1"/>
    <brk id="316" max="16383" man="1"/>
    <brk id="316" max="16383" man="1"/>
    <brk id="316" max="16383" man="1"/>
    <brk id="316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29"/>
  <sheetViews>
    <sheetView view="pageBreakPreview" zoomScaleNormal="100" workbookViewId="0">
      <pane xSplit="3" ySplit="3" topLeftCell="D294" activePane="bottomRight" state="frozen"/>
      <selection/>
      <selection pane="topRight"/>
      <selection pane="bottomLeft"/>
      <selection pane="bottomRight" activeCell="H325" sqref="H325"/>
    </sheetView>
  </sheetViews>
  <sheetFormatPr defaultColWidth="9" defaultRowHeight="13.5"/>
  <cols>
    <col min="1" max="1" width="6.375" style="22" customWidth="1"/>
    <col min="2" max="2" width="17.25" style="22" customWidth="1"/>
    <col min="3" max="3" width="7.75" style="23" customWidth="1"/>
    <col min="4" max="4" width="17.875" style="24" customWidth="1"/>
    <col min="5" max="9" width="12.625" style="22" customWidth="1"/>
    <col min="10" max="10" width="9.375" style="22" customWidth="1"/>
    <col min="11" max="11" width="12.875" style="22" customWidth="1"/>
    <col min="12" max="13" width="11.5" style="22" customWidth="1"/>
    <col min="14" max="15" width="10.375" style="22" customWidth="1"/>
    <col min="16" max="16" width="9.375" style="22" customWidth="1"/>
    <col min="17" max="18" width="11.5" style="22" customWidth="1"/>
    <col min="19" max="21" width="10.375" style="22" customWidth="1"/>
    <col min="22" max="22" width="11.5" style="22" customWidth="1"/>
    <col min="23" max="23" width="9.375" style="22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5" customWidth="1"/>
    <col min="36" max="36" width="16.125" customWidth="1"/>
    <col min="37" max="16376" width="4.75" customWidth="1"/>
  </cols>
  <sheetData>
    <row r="1" s="15" customFormat="1" ht="18.75" spans="1:35">
      <c r="A1" s="26" t="s">
        <v>753</v>
      </c>
      <c r="B1" s="27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I1" s="25"/>
    </row>
    <row r="2" s="15" customFormat="1" spans="1:35">
      <c r="A2" s="30" t="s">
        <v>81</v>
      </c>
      <c r="B2" s="30" t="s">
        <v>82</v>
      </c>
      <c r="C2" s="30" t="s">
        <v>83</v>
      </c>
      <c r="D2" s="31" t="s">
        <v>84</v>
      </c>
      <c r="E2" s="32" t="s">
        <v>85</v>
      </c>
      <c r="F2" s="32"/>
      <c r="G2" s="32"/>
      <c r="H2" s="32"/>
      <c r="I2" s="32"/>
      <c r="J2" s="32"/>
      <c r="K2" s="30" t="s">
        <v>86</v>
      </c>
      <c r="L2" s="30"/>
      <c r="M2" s="30"/>
      <c r="N2" s="30"/>
      <c r="O2" s="30"/>
      <c r="P2" s="30"/>
      <c r="Q2" s="30"/>
      <c r="R2" s="30" t="s">
        <v>87</v>
      </c>
      <c r="S2" s="30"/>
      <c r="T2" s="30"/>
      <c r="U2" s="30"/>
      <c r="V2" s="30"/>
      <c r="W2" s="30"/>
      <c r="X2" s="30"/>
      <c r="Y2" s="40"/>
      <c r="Z2" s="41"/>
      <c r="AA2" s="40"/>
      <c r="AB2" s="30" t="s">
        <v>88</v>
      </c>
      <c r="AC2" s="30"/>
      <c r="AD2" s="30"/>
      <c r="AE2" s="30"/>
      <c r="AF2" s="30"/>
      <c r="AG2" s="30"/>
      <c r="AH2" s="30"/>
      <c r="AI2" s="43"/>
    </row>
    <row r="3" s="15" customFormat="1" ht="24" spans="1:35">
      <c r="A3" s="30"/>
      <c r="B3" s="30"/>
      <c r="C3" s="30"/>
      <c r="D3" s="31"/>
      <c r="E3" s="30" t="s">
        <v>4</v>
      </c>
      <c r="F3" s="30" t="s">
        <v>5</v>
      </c>
      <c r="G3" s="30" t="s">
        <v>6</v>
      </c>
      <c r="H3" s="30" t="s">
        <v>8</v>
      </c>
      <c r="I3" s="30" t="s">
        <v>9</v>
      </c>
      <c r="J3" s="30" t="s">
        <v>7</v>
      </c>
      <c r="K3" s="30" t="s">
        <v>89</v>
      </c>
      <c r="L3" s="30" t="s">
        <v>90</v>
      </c>
      <c r="M3" s="30" t="s">
        <v>91</v>
      </c>
      <c r="N3" s="30" t="s">
        <v>92</v>
      </c>
      <c r="O3" s="30" t="s">
        <v>93</v>
      </c>
      <c r="P3" s="30" t="s">
        <v>7</v>
      </c>
      <c r="Q3" s="30" t="s">
        <v>10</v>
      </c>
      <c r="R3" s="30" t="s">
        <v>94</v>
      </c>
      <c r="S3" s="30" t="s">
        <v>95</v>
      </c>
      <c r="T3" s="30" t="s">
        <v>96</v>
      </c>
      <c r="U3" s="30" t="s">
        <v>97</v>
      </c>
      <c r="V3" s="30" t="s">
        <v>93</v>
      </c>
      <c r="W3" s="30" t="s">
        <v>7</v>
      </c>
      <c r="X3" s="30" t="s">
        <v>10</v>
      </c>
      <c r="Y3" s="42" t="s">
        <v>98</v>
      </c>
      <c r="Z3" s="42" t="s">
        <v>99</v>
      </c>
      <c r="AA3" s="43" t="s">
        <v>23</v>
      </c>
      <c r="AB3" s="44" t="s">
        <v>100</v>
      </c>
      <c r="AC3" s="44" t="s">
        <v>101</v>
      </c>
      <c r="AD3" s="44" t="s">
        <v>102</v>
      </c>
      <c r="AE3" s="44" t="s">
        <v>103</v>
      </c>
      <c r="AF3" s="44" t="s">
        <v>104</v>
      </c>
      <c r="AG3" s="44" t="s">
        <v>7</v>
      </c>
      <c r="AH3" s="44" t="s">
        <v>10</v>
      </c>
      <c r="AI3" s="43" t="s">
        <v>23</v>
      </c>
    </row>
    <row r="4" s="15" customFormat="1" ht="16" customHeight="1" spans="1:35">
      <c r="A4" s="33">
        <f t="shared" ref="A4:A67" si="0">ROW()-3</f>
        <v>1</v>
      </c>
      <c r="B4" s="34" t="s">
        <v>105</v>
      </c>
      <c r="C4" s="35" t="s">
        <v>106</v>
      </c>
      <c r="D4" s="190" t="s">
        <v>107</v>
      </c>
      <c r="E4" s="34">
        <v>4200</v>
      </c>
      <c r="F4" s="34">
        <v>4200</v>
      </c>
      <c r="G4" s="35">
        <v>6241.75</v>
      </c>
      <c r="H4" s="34">
        <v>4200</v>
      </c>
      <c r="I4" s="35">
        <v>4180</v>
      </c>
      <c r="J4" s="35"/>
      <c r="K4" s="34">
        <f t="shared" ref="K4:K67" si="1">ROUND(E4*0.012,2)</f>
        <v>50.4</v>
      </c>
      <c r="L4" s="34">
        <f t="shared" ref="L4:L67" si="2">ROUND(F4*0.16,2)</f>
        <v>672</v>
      </c>
      <c r="M4" s="35">
        <f t="shared" ref="M4:M67" si="3">ROUND(G4*0.08,2)</f>
        <v>499.34</v>
      </c>
      <c r="N4" s="34">
        <f t="shared" ref="N4:N67" si="4">ROUND(H4*0.007,2)</f>
        <v>29.4</v>
      </c>
      <c r="O4" s="35">
        <f t="shared" ref="O4:O67" si="5">I4*5%</f>
        <v>209</v>
      </c>
      <c r="P4" s="35">
        <f t="shared" ref="P4:P67" si="6">J4*50%</f>
        <v>0</v>
      </c>
      <c r="Q4" s="35">
        <f t="shared" ref="Q4:Q67" si="7">SUM(K4:P4)</f>
        <v>1460.14</v>
      </c>
      <c r="R4" s="34">
        <f t="shared" ref="R4:R67" si="8">E4*0</f>
        <v>0</v>
      </c>
      <c r="S4" s="34">
        <f t="shared" ref="S4:S67" si="9">ROUND(F4*0.08,2)</f>
        <v>336</v>
      </c>
      <c r="T4" s="35">
        <f t="shared" ref="T4:T67" si="10">ROUND(G4*0.02,2)</f>
        <v>124.84</v>
      </c>
      <c r="U4" s="34">
        <f t="shared" ref="U4:U67" si="11">ROUND(H4*0.003,2)</f>
        <v>12.6</v>
      </c>
      <c r="V4" s="35">
        <f t="shared" ref="V4:V67" si="12">I4*5%</f>
        <v>209</v>
      </c>
      <c r="W4" s="35">
        <f t="shared" ref="W4:W67" si="13">J4*50%</f>
        <v>0</v>
      </c>
      <c r="X4" s="34">
        <f t="shared" ref="X4:X67" si="14">SUM(R4:W4)</f>
        <v>682.44</v>
      </c>
      <c r="Y4" s="34">
        <f t="shared" ref="Y4:Y67" si="15">Q4+X4</f>
        <v>2142.58</v>
      </c>
      <c r="Z4" s="34"/>
      <c r="AA4" s="45" t="s">
        <v>53</v>
      </c>
      <c r="AB4" s="46">
        <f t="shared" ref="AB4:AH4" si="16">K4+R4</f>
        <v>50.4</v>
      </c>
      <c r="AC4" s="46">
        <f t="shared" si="16"/>
        <v>1008</v>
      </c>
      <c r="AD4" s="46">
        <f t="shared" si="16"/>
        <v>624.18</v>
      </c>
      <c r="AE4" s="46">
        <f t="shared" si="16"/>
        <v>42</v>
      </c>
      <c r="AF4" s="46">
        <f t="shared" si="16"/>
        <v>418</v>
      </c>
      <c r="AG4" s="46">
        <f t="shared" si="16"/>
        <v>0</v>
      </c>
      <c r="AH4" s="46">
        <f t="shared" si="16"/>
        <v>2142.58</v>
      </c>
      <c r="AI4" s="45" t="s">
        <v>35</v>
      </c>
    </row>
    <row r="5" s="15" customFormat="1" ht="16" customHeight="1" spans="1:35">
      <c r="A5" s="33">
        <f t="shared" si="0"/>
        <v>2</v>
      </c>
      <c r="B5" s="34" t="s">
        <v>108</v>
      </c>
      <c r="C5" s="34" t="s">
        <v>109</v>
      </c>
      <c r="D5" s="36" t="s">
        <v>110</v>
      </c>
      <c r="E5" s="34">
        <v>3920.55</v>
      </c>
      <c r="F5" s="34">
        <v>3920.55</v>
      </c>
      <c r="G5" s="35">
        <v>6241.75</v>
      </c>
      <c r="H5" s="34">
        <v>3920.55</v>
      </c>
      <c r="I5" s="35">
        <v>3180</v>
      </c>
      <c r="J5" s="35"/>
      <c r="K5" s="34">
        <f t="shared" si="1"/>
        <v>47.05</v>
      </c>
      <c r="L5" s="34">
        <f t="shared" si="2"/>
        <v>627.29</v>
      </c>
      <c r="M5" s="35">
        <f t="shared" si="3"/>
        <v>499.34</v>
      </c>
      <c r="N5" s="34">
        <f t="shared" si="4"/>
        <v>27.44</v>
      </c>
      <c r="O5" s="35">
        <f t="shared" si="5"/>
        <v>159</v>
      </c>
      <c r="P5" s="35">
        <f t="shared" si="6"/>
        <v>0</v>
      </c>
      <c r="Q5" s="35">
        <f t="shared" si="7"/>
        <v>1360.12</v>
      </c>
      <c r="R5" s="34">
        <f t="shared" si="8"/>
        <v>0</v>
      </c>
      <c r="S5" s="34">
        <f t="shared" si="9"/>
        <v>313.64</v>
      </c>
      <c r="T5" s="35">
        <f t="shared" si="10"/>
        <v>124.84</v>
      </c>
      <c r="U5" s="34">
        <f t="shared" si="11"/>
        <v>11.76</v>
      </c>
      <c r="V5" s="35">
        <f t="shared" si="12"/>
        <v>159</v>
      </c>
      <c r="W5" s="35">
        <f t="shared" si="13"/>
        <v>0</v>
      </c>
      <c r="X5" s="34">
        <f t="shared" si="14"/>
        <v>609.24</v>
      </c>
      <c r="Y5" s="34">
        <f t="shared" si="15"/>
        <v>1969.36</v>
      </c>
      <c r="Z5" s="34"/>
      <c r="AA5" s="45" t="s">
        <v>69</v>
      </c>
      <c r="AB5" s="46">
        <f t="shared" ref="AB5:AH5" si="17">K5+R5</f>
        <v>47.05</v>
      </c>
      <c r="AC5" s="46">
        <f t="shared" si="17"/>
        <v>940.93</v>
      </c>
      <c r="AD5" s="46">
        <f t="shared" si="17"/>
        <v>624.18</v>
      </c>
      <c r="AE5" s="46">
        <f t="shared" si="17"/>
        <v>39.2</v>
      </c>
      <c r="AF5" s="46">
        <f t="shared" si="17"/>
        <v>318</v>
      </c>
      <c r="AG5" s="46">
        <f t="shared" si="17"/>
        <v>0</v>
      </c>
      <c r="AH5" s="46">
        <f t="shared" si="17"/>
        <v>1969.36</v>
      </c>
      <c r="AI5" s="45" t="s">
        <v>35</v>
      </c>
    </row>
    <row r="6" s="15" customFormat="1" ht="16" customHeight="1" spans="1:35">
      <c r="A6" s="33">
        <f t="shared" si="0"/>
        <v>3</v>
      </c>
      <c r="B6" s="34" t="s">
        <v>111</v>
      </c>
      <c r="C6" s="34" t="s">
        <v>112</v>
      </c>
      <c r="D6" s="190" t="s">
        <v>113</v>
      </c>
      <c r="E6" s="34">
        <v>4200</v>
      </c>
      <c r="F6" s="34">
        <v>4200</v>
      </c>
      <c r="G6" s="35">
        <v>6241.75</v>
      </c>
      <c r="H6" s="34">
        <v>4200</v>
      </c>
      <c r="I6" s="35">
        <v>4180</v>
      </c>
      <c r="J6" s="35"/>
      <c r="K6" s="34">
        <f t="shared" si="1"/>
        <v>50.4</v>
      </c>
      <c r="L6" s="34">
        <f t="shared" si="2"/>
        <v>672</v>
      </c>
      <c r="M6" s="35">
        <f t="shared" si="3"/>
        <v>499.34</v>
      </c>
      <c r="N6" s="34">
        <f t="shared" si="4"/>
        <v>29.4</v>
      </c>
      <c r="O6" s="35">
        <f t="shared" si="5"/>
        <v>209</v>
      </c>
      <c r="P6" s="35">
        <f t="shared" si="6"/>
        <v>0</v>
      </c>
      <c r="Q6" s="35">
        <f t="shared" si="7"/>
        <v>1460.14</v>
      </c>
      <c r="R6" s="34">
        <f t="shared" si="8"/>
        <v>0</v>
      </c>
      <c r="S6" s="34">
        <f t="shared" si="9"/>
        <v>336</v>
      </c>
      <c r="T6" s="35">
        <f t="shared" si="10"/>
        <v>124.84</v>
      </c>
      <c r="U6" s="34">
        <f t="shared" si="11"/>
        <v>12.6</v>
      </c>
      <c r="V6" s="35">
        <f t="shared" si="12"/>
        <v>209</v>
      </c>
      <c r="W6" s="35">
        <f t="shared" si="13"/>
        <v>0</v>
      </c>
      <c r="X6" s="34">
        <f t="shared" si="14"/>
        <v>682.44</v>
      </c>
      <c r="Y6" s="34">
        <f t="shared" si="15"/>
        <v>2142.58</v>
      </c>
      <c r="Z6" s="34"/>
      <c r="AA6" s="45" t="s">
        <v>69</v>
      </c>
      <c r="AB6" s="46">
        <f t="shared" ref="AB6:AH6" si="18">K6+R6</f>
        <v>50.4</v>
      </c>
      <c r="AC6" s="46">
        <f t="shared" si="18"/>
        <v>1008</v>
      </c>
      <c r="AD6" s="46">
        <f t="shared" si="18"/>
        <v>624.18</v>
      </c>
      <c r="AE6" s="46">
        <f t="shared" si="18"/>
        <v>42</v>
      </c>
      <c r="AF6" s="46">
        <f t="shared" si="18"/>
        <v>418</v>
      </c>
      <c r="AG6" s="46">
        <f t="shared" si="18"/>
        <v>0</v>
      </c>
      <c r="AH6" s="46">
        <f t="shared" si="18"/>
        <v>2142.58</v>
      </c>
      <c r="AI6" s="45" t="s">
        <v>35</v>
      </c>
    </row>
    <row r="7" s="15" customFormat="1" ht="16" customHeight="1" spans="1:35">
      <c r="A7" s="33">
        <f t="shared" si="0"/>
        <v>4</v>
      </c>
      <c r="B7" s="34" t="s">
        <v>114</v>
      </c>
      <c r="C7" s="34" t="s">
        <v>115</v>
      </c>
      <c r="D7" s="36" t="s">
        <v>116</v>
      </c>
      <c r="E7" s="34">
        <v>3920.55</v>
      </c>
      <c r="F7" s="34">
        <v>3920.55</v>
      </c>
      <c r="G7" s="35">
        <v>6241.75</v>
      </c>
      <c r="H7" s="34">
        <v>3920.55</v>
      </c>
      <c r="I7" s="35">
        <v>3180</v>
      </c>
      <c r="J7" s="35"/>
      <c r="K7" s="34">
        <f t="shared" si="1"/>
        <v>47.05</v>
      </c>
      <c r="L7" s="34">
        <f t="shared" si="2"/>
        <v>627.29</v>
      </c>
      <c r="M7" s="35">
        <f t="shared" si="3"/>
        <v>499.34</v>
      </c>
      <c r="N7" s="34">
        <f t="shared" si="4"/>
        <v>27.44</v>
      </c>
      <c r="O7" s="35">
        <f t="shared" si="5"/>
        <v>159</v>
      </c>
      <c r="P7" s="35">
        <f t="shared" si="6"/>
        <v>0</v>
      </c>
      <c r="Q7" s="35">
        <f t="shared" si="7"/>
        <v>1360.12</v>
      </c>
      <c r="R7" s="34">
        <f t="shared" si="8"/>
        <v>0</v>
      </c>
      <c r="S7" s="34">
        <f t="shared" si="9"/>
        <v>313.64</v>
      </c>
      <c r="T7" s="35">
        <f t="shared" si="10"/>
        <v>124.84</v>
      </c>
      <c r="U7" s="34">
        <f t="shared" si="11"/>
        <v>11.76</v>
      </c>
      <c r="V7" s="35">
        <f t="shared" si="12"/>
        <v>159</v>
      </c>
      <c r="W7" s="35">
        <f t="shared" si="13"/>
        <v>0</v>
      </c>
      <c r="X7" s="34">
        <f t="shared" si="14"/>
        <v>609.24</v>
      </c>
      <c r="Y7" s="34">
        <f t="shared" si="15"/>
        <v>1969.36</v>
      </c>
      <c r="Z7" s="34"/>
      <c r="AA7" s="45" t="s">
        <v>69</v>
      </c>
      <c r="AB7" s="46">
        <f t="shared" ref="AB7:AH7" si="19">K7+R7</f>
        <v>47.05</v>
      </c>
      <c r="AC7" s="46">
        <f t="shared" si="19"/>
        <v>940.93</v>
      </c>
      <c r="AD7" s="46">
        <f t="shared" si="19"/>
        <v>624.18</v>
      </c>
      <c r="AE7" s="46">
        <f t="shared" si="19"/>
        <v>39.2</v>
      </c>
      <c r="AF7" s="46">
        <f t="shared" si="19"/>
        <v>318</v>
      </c>
      <c r="AG7" s="46">
        <f t="shared" si="19"/>
        <v>0</v>
      </c>
      <c r="AH7" s="46">
        <f t="shared" si="19"/>
        <v>1969.36</v>
      </c>
      <c r="AI7" s="45" t="s">
        <v>35</v>
      </c>
    </row>
    <row r="8" s="15" customFormat="1" ht="16" customHeight="1" spans="1:35">
      <c r="A8" s="33">
        <f t="shared" si="0"/>
        <v>5</v>
      </c>
      <c r="B8" s="34" t="s">
        <v>117</v>
      </c>
      <c r="C8" s="34" t="s">
        <v>118</v>
      </c>
      <c r="D8" s="190" t="s">
        <v>119</v>
      </c>
      <c r="E8" s="34">
        <v>3920.55</v>
      </c>
      <c r="F8" s="34">
        <v>3920.55</v>
      </c>
      <c r="G8" s="35">
        <v>6241.75</v>
      </c>
      <c r="H8" s="34">
        <v>3920.55</v>
      </c>
      <c r="I8" s="35">
        <v>3180</v>
      </c>
      <c r="J8" s="35"/>
      <c r="K8" s="34">
        <f t="shared" si="1"/>
        <v>47.05</v>
      </c>
      <c r="L8" s="34">
        <f t="shared" si="2"/>
        <v>627.29</v>
      </c>
      <c r="M8" s="35">
        <f t="shared" si="3"/>
        <v>499.34</v>
      </c>
      <c r="N8" s="34">
        <f t="shared" si="4"/>
        <v>27.44</v>
      </c>
      <c r="O8" s="35">
        <f t="shared" si="5"/>
        <v>159</v>
      </c>
      <c r="P8" s="35">
        <f t="shared" si="6"/>
        <v>0</v>
      </c>
      <c r="Q8" s="35">
        <f t="shared" si="7"/>
        <v>1360.12</v>
      </c>
      <c r="R8" s="34">
        <f t="shared" si="8"/>
        <v>0</v>
      </c>
      <c r="S8" s="34">
        <f t="shared" si="9"/>
        <v>313.64</v>
      </c>
      <c r="T8" s="35">
        <f t="shared" si="10"/>
        <v>124.84</v>
      </c>
      <c r="U8" s="34">
        <f t="shared" si="11"/>
        <v>11.76</v>
      </c>
      <c r="V8" s="35">
        <f t="shared" si="12"/>
        <v>159</v>
      </c>
      <c r="W8" s="35">
        <f t="shared" si="13"/>
        <v>0</v>
      </c>
      <c r="X8" s="34">
        <f t="shared" si="14"/>
        <v>609.24</v>
      </c>
      <c r="Y8" s="34">
        <f t="shared" si="15"/>
        <v>1969.36</v>
      </c>
      <c r="Z8" s="34"/>
      <c r="AA8" s="45" t="s">
        <v>69</v>
      </c>
      <c r="AB8" s="46">
        <f t="shared" ref="AB8:AH8" si="20">K8+R8</f>
        <v>47.05</v>
      </c>
      <c r="AC8" s="46">
        <f t="shared" si="20"/>
        <v>940.93</v>
      </c>
      <c r="AD8" s="46">
        <f t="shared" si="20"/>
        <v>624.18</v>
      </c>
      <c r="AE8" s="46">
        <f t="shared" si="20"/>
        <v>39.2</v>
      </c>
      <c r="AF8" s="46">
        <f t="shared" si="20"/>
        <v>318</v>
      </c>
      <c r="AG8" s="46">
        <f t="shared" si="20"/>
        <v>0</v>
      </c>
      <c r="AH8" s="46">
        <f t="shared" si="20"/>
        <v>1969.36</v>
      </c>
      <c r="AI8" s="45" t="s">
        <v>35</v>
      </c>
    </row>
    <row r="9" s="15" customFormat="1" ht="16" customHeight="1" spans="1:35">
      <c r="A9" s="33">
        <f t="shared" si="0"/>
        <v>6</v>
      </c>
      <c r="B9" s="34" t="s">
        <v>117</v>
      </c>
      <c r="C9" s="34" t="s">
        <v>120</v>
      </c>
      <c r="D9" s="36" t="s">
        <v>121</v>
      </c>
      <c r="E9" s="34">
        <v>3920.55</v>
      </c>
      <c r="F9" s="34">
        <v>3920.55</v>
      </c>
      <c r="G9" s="35">
        <v>6241.75</v>
      </c>
      <c r="H9" s="34">
        <v>3920.55</v>
      </c>
      <c r="I9" s="35">
        <v>4180</v>
      </c>
      <c r="J9" s="35"/>
      <c r="K9" s="34">
        <f t="shared" si="1"/>
        <v>47.05</v>
      </c>
      <c r="L9" s="34">
        <f t="shared" si="2"/>
        <v>627.29</v>
      </c>
      <c r="M9" s="35">
        <f t="shared" si="3"/>
        <v>499.34</v>
      </c>
      <c r="N9" s="34">
        <f t="shared" si="4"/>
        <v>27.44</v>
      </c>
      <c r="O9" s="35">
        <f t="shared" si="5"/>
        <v>209</v>
      </c>
      <c r="P9" s="35">
        <f t="shared" si="6"/>
        <v>0</v>
      </c>
      <c r="Q9" s="35">
        <f t="shared" si="7"/>
        <v>1410.12</v>
      </c>
      <c r="R9" s="34">
        <f t="shared" si="8"/>
        <v>0</v>
      </c>
      <c r="S9" s="34">
        <f t="shared" si="9"/>
        <v>313.64</v>
      </c>
      <c r="T9" s="35">
        <f t="shared" si="10"/>
        <v>124.84</v>
      </c>
      <c r="U9" s="34">
        <f t="shared" si="11"/>
        <v>11.76</v>
      </c>
      <c r="V9" s="35">
        <f t="shared" si="12"/>
        <v>209</v>
      </c>
      <c r="W9" s="35">
        <f t="shared" si="13"/>
        <v>0</v>
      </c>
      <c r="X9" s="34">
        <f t="shared" si="14"/>
        <v>659.24</v>
      </c>
      <c r="Y9" s="34">
        <f t="shared" si="15"/>
        <v>2069.36</v>
      </c>
      <c r="Z9" s="34"/>
      <c r="AA9" s="45" t="s">
        <v>69</v>
      </c>
      <c r="AB9" s="46">
        <f t="shared" ref="AB9:AH9" si="21">K9+R9</f>
        <v>47.05</v>
      </c>
      <c r="AC9" s="46">
        <f t="shared" si="21"/>
        <v>940.93</v>
      </c>
      <c r="AD9" s="46">
        <f t="shared" si="21"/>
        <v>624.18</v>
      </c>
      <c r="AE9" s="46">
        <f t="shared" si="21"/>
        <v>39.2</v>
      </c>
      <c r="AF9" s="46">
        <f t="shared" si="21"/>
        <v>418</v>
      </c>
      <c r="AG9" s="46">
        <f t="shared" si="21"/>
        <v>0</v>
      </c>
      <c r="AH9" s="46">
        <f t="shared" si="21"/>
        <v>2069.36</v>
      </c>
      <c r="AI9" s="45" t="s">
        <v>35</v>
      </c>
    </row>
    <row r="10" s="15" customFormat="1" ht="16" customHeight="1" spans="1:35">
      <c r="A10" s="33">
        <f t="shared" si="0"/>
        <v>7</v>
      </c>
      <c r="B10" s="34" t="s">
        <v>114</v>
      </c>
      <c r="C10" s="34" t="s">
        <v>122</v>
      </c>
      <c r="D10" s="36" t="s">
        <v>123</v>
      </c>
      <c r="E10" s="34">
        <v>3920.55</v>
      </c>
      <c r="F10" s="34">
        <v>3920.55</v>
      </c>
      <c r="G10" s="35">
        <v>6241.75</v>
      </c>
      <c r="H10" s="34">
        <v>3920.55</v>
      </c>
      <c r="I10" s="35">
        <v>2200</v>
      </c>
      <c r="J10" s="35"/>
      <c r="K10" s="34">
        <f t="shared" si="1"/>
        <v>47.05</v>
      </c>
      <c r="L10" s="34">
        <f t="shared" si="2"/>
        <v>627.29</v>
      </c>
      <c r="M10" s="35">
        <f t="shared" si="3"/>
        <v>499.34</v>
      </c>
      <c r="N10" s="34">
        <f t="shared" si="4"/>
        <v>27.44</v>
      </c>
      <c r="O10" s="35">
        <f t="shared" si="5"/>
        <v>110</v>
      </c>
      <c r="P10" s="35">
        <f t="shared" si="6"/>
        <v>0</v>
      </c>
      <c r="Q10" s="35">
        <f t="shared" si="7"/>
        <v>1311.12</v>
      </c>
      <c r="R10" s="34">
        <f t="shared" si="8"/>
        <v>0</v>
      </c>
      <c r="S10" s="34">
        <f t="shared" si="9"/>
        <v>313.64</v>
      </c>
      <c r="T10" s="35">
        <f t="shared" si="10"/>
        <v>124.84</v>
      </c>
      <c r="U10" s="34">
        <f t="shared" si="11"/>
        <v>11.76</v>
      </c>
      <c r="V10" s="35">
        <f t="shared" si="12"/>
        <v>110</v>
      </c>
      <c r="W10" s="35">
        <f t="shared" si="13"/>
        <v>0</v>
      </c>
      <c r="X10" s="34">
        <f t="shared" si="14"/>
        <v>560.24</v>
      </c>
      <c r="Y10" s="34">
        <f t="shared" si="15"/>
        <v>1871.36</v>
      </c>
      <c r="Z10" s="34"/>
      <c r="AA10" s="45" t="s">
        <v>53</v>
      </c>
      <c r="AB10" s="46">
        <f t="shared" ref="AB10:AH10" si="22">K10+R10</f>
        <v>47.05</v>
      </c>
      <c r="AC10" s="46">
        <f t="shared" si="22"/>
        <v>940.93</v>
      </c>
      <c r="AD10" s="46">
        <f t="shared" si="22"/>
        <v>624.18</v>
      </c>
      <c r="AE10" s="46">
        <f t="shared" si="22"/>
        <v>39.2</v>
      </c>
      <c r="AF10" s="46">
        <f t="shared" si="22"/>
        <v>220</v>
      </c>
      <c r="AG10" s="46">
        <f t="shared" si="22"/>
        <v>0</v>
      </c>
      <c r="AH10" s="46">
        <f t="shared" si="22"/>
        <v>1871.36</v>
      </c>
      <c r="AI10" s="45" t="s">
        <v>35</v>
      </c>
    </row>
    <row r="11" s="15" customFormat="1" ht="16" customHeight="1" spans="1:35">
      <c r="A11" s="33">
        <f t="shared" si="0"/>
        <v>8</v>
      </c>
      <c r="B11" s="34" t="s">
        <v>124</v>
      </c>
      <c r="C11" s="34" t="s">
        <v>125</v>
      </c>
      <c r="D11" s="36" t="s">
        <v>126</v>
      </c>
      <c r="E11" s="34">
        <v>3920.55</v>
      </c>
      <c r="F11" s="34">
        <v>3920.55</v>
      </c>
      <c r="G11" s="35">
        <v>6241.75</v>
      </c>
      <c r="H11" s="34">
        <v>3920.55</v>
      </c>
      <c r="I11" s="35">
        <v>2200</v>
      </c>
      <c r="J11" s="35"/>
      <c r="K11" s="34">
        <f t="shared" si="1"/>
        <v>47.05</v>
      </c>
      <c r="L11" s="34">
        <f t="shared" si="2"/>
        <v>627.29</v>
      </c>
      <c r="M11" s="35">
        <f t="shared" si="3"/>
        <v>499.34</v>
      </c>
      <c r="N11" s="34">
        <f t="shared" si="4"/>
        <v>27.44</v>
      </c>
      <c r="O11" s="35">
        <f t="shared" si="5"/>
        <v>110</v>
      </c>
      <c r="P11" s="35">
        <f t="shared" si="6"/>
        <v>0</v>
      </c>
      <c r="Q11" s="35">
        <f t="shared" si="7"/>
        <v>1311.12</v>
      </c>
      <c r="R11" s="34">
        <f t="shared" si="8"/>
        <v>0</v>
      </c>
      <c r="S11" s="34">
        <f t="shared" si="9"/>
        <v>313.64</v>
      </c>
      <c r="T11" s="35">
        <f t="shared" si="10"/>
        <v>124.84</v>
      </c>
      <c r="U11" s="34">
        <f t="shared" si="11"/>
        <v>11.76</v>
      </c>
      <c r="V11" s="35">
        <f t="shared" si="12"/>
        <v>110</v>
      </c>
      <c r="W11" s="35">
        <f t="shared" si="13"/>
        <v>0</v>
      </c>
      <c r="X11" s="34">
        <f t="shared" si="14"/>
        <v>560.24</v>
      </c>
      <c r="Y11" s="34">
        <f t="shared" si="15"/>
        <v>1871.36</v>
      </c>
      <c r="Z11" s="34"/>
      <c r="AA11" s="45" t="s">
        <v>53</v>
      </c>
      <c r="AB11" s="46">
        <f t="shared" ref="AB11:AH11" si="23">K11+R11</f>
        <v>47.05</v>
      </c>
      <c r="AC11" s="46">
        <f t="shared" si="23"/>
        <v>940.93</v>
      </c>
      <c r="AD11" s="46">
        <f t="shared" si="23"/>
        <v>624.18</v>
      </c>
      <c r="AE11" s="46">
        <f t="shared" si="23"/>
        <v>39.2</v>
      </c>
      <c r="AF11" s="46">
        <f t="shared" si="23"/>
        <v>220</v>
      </c>
      <c r="AG11" s="46">
        <f t="shared" si="23"/>
        <v>0</v>
      </c>
      <c r="AH11" s="46">
        <f t="shared" si="23"/>
        <v>1871.36</v>
      </c>
      <c r="AI11" s="45" t="s">
        <v>35</v>
      </c>
    </row>
    <row r="12" s="15" customFormat="1" ht="16" customHeight="1" spans="1:35">
      <c r="A12" s="33">
        <f t="shared" si="0"/>
        <v>9</v>
      </c>
      <c r="B12" s="34" t="s">
        <v>124</v>
      </c>
      <c r="C12" s="34" t="s">
        <v>127</v>
      </c>
      <c r="D12" s="190" t="s">
        <v>128</v>
      </c>
      <c r="E12" s="34">
        <v>3920.55</v>
      </c>
      <c r="F12" s="34">
        <v>3920.55</v>
      </c>
      <c r="G12" s="35">
        <v>6241.75</v>
      </c>
      <c r="H12" s="34">
        <v>3920.55</v>
      </c>
      <c r="I12" s="35">
        <v>2200</v>
      </c>
      <c r="J12" s="35"/>
      <c r="K12" s="34">
        <f t="shared" si="1"/>
        <v>47.05</v>
      </c>
      <c r="L12" s="34">
        <f t="shared" si="2"/>
        <v>627.29</v>
      </c>
      <c r="M12" s="35">
        <f t="shared" si="3"/>
        <v>499.34</v>
      </c>
      <c r="N12" s="34">
        <f t="shared" si="4"/>
        <v>27.44</v>
      </c>
      <c r="O12" s="35">
        <f t="shared" si="5"/>
        <v>110</v>
      </c>
      <c r="P12" s="35">
        <f t="shared" si="6"/>
        <v>0</v>
      </c>
      <c r="Q12" s="35">
        <f t="shared" si="7"/>
        <v>1311.12</v>
      </c>
      <c r="R12" s="34">
        <f t="shared" si="8"/>
        <v>0</v>
      </c>
      <c r="S12" s="34">
        <f t="shared" si="9"/>
        <v>313.64</v>
      </c>
      <c r="T12" s="35">
        <f t="shared" si="10"/>
        <v>124.84</v>
      </c>
      <c r="U12" s="34">
        <f t="shared" si="11"/>
        <v>11.76</v>
      </c>
      <c r="V12" s="35">
        <f t="shared" si="12"/>
        <v>110</v>
      </c>
      <c r="W12" s="35">
        <f t="shared" si="13"/>
        <v>0</v>
      </c>
      <c r="X12" s="34">
        <f t="shared" si="14"/>
        <v>560.24</v>
      </c>
      <c r="Y12" s="34">
        <f t="shared" si="15"/>
        <v>1871.36</v>
      </c>
      <c r="Z12" s="34"/>
      <c r="AA12" s="45" t="s">
        <v>53</v>
      </c>
      <c r="AB12" s="46">
        <f t="shared" ref="AB12:AH12" si="24">K12+R12</f>
        <v>47.05</v>
      </c>
      <c r="AC12" s="46">
        <f t="shared" si="24"/>
        <v>940.93</v>
      </c>
      <c r="AD12" s="46">
        <f t="shared" si="24"/>
        <v>624.18</v>
      </c>
      <c r="AE12" s="46">
        <f t="shared" si="24"/>
        <v>39.2</v>
      </c>
      <c r="AF12" s="46">
        <f t="shared" si="24"/>
        <v>220</v>
      </c>
      <c r="AG12" s="46">
        <f t="shared" si="24"/>
        <v>0</v>
      </c>
      <c r="AH12" s="46">
        <f t="shared" si="24"/>
        <v>1871.36</v>
      </c>
      <c r="AI12" s="45" t="s">
        <v>35</v>
      </c>
    </row>
    <row r="13" s="15" customFormat="1" ht="16" customHeight="1" spans="1:35">
      <c r="A13" s="33">
        <f t="shared" si="0"/>
        <v>10</v>
      </c>
      <c r="B13" s="34" t="s">
        <v>124</v>
      </c>
      <c r="C13" s="34" t="s">
        <v>129</v>
      </c>
      <c r="D13" s="36" t="s">
        <v>130</v>
      </c>
      <c r="E13" s="34">
        <v>3920.55</v>
      </c>
      <c r="F13" s="34">
        <v>3920.55</v>
      </c>
      <c r="G13" s="35">
        <v>6241.75</v>
      </c>
      <c r="H13" s="34">
        <v>3920.55</v>
      </c>
      <c r="I13" s="35">
        <v>2200</v>
      </c>
      <c r="J13" s="35"/>
      <c r="K13" s="34">
        <f t="shared" si="1"/>
        <v>47.05</v>
      </c>
      <c r="L13" s="34">
        <f t="shared" si="2"/>
        <v>627.29</v>
      </c>
      <c r="M13" s="35">
        <f t="shared" si="3"/>
        <v>499.34</v>
      </c>
      <c r="N13" s="34">
        <f t="shared" si="4"/>
        <v>27.44</v>
      </c>
      <c r="O13" s="35">
        <f t="shared" si="5"/>
        <v>110</v>
      </c>
      <c r="P13" s="35">
        <f t="shared" si="6"/>
        <v>0</v>
      </c>
      <c r="Q13" s="35">
        <f t="shared" si="7"/>
        <v>1311.12</v>
      </c>
      <c r="R13" s="34">
        <f t="shared" si="8"/>
        <v>0</v>
      </c>
      <c r="S13" s="34">
        <f t="shared" si="9"/>
        <v>313.64</v>
      </c>
      <c r="T13" s="35">
        <f t="shared" si="10"/>
        <v>124.84</v>
      </c>
      <c r="U13" s="34">
        <f t="shared" si="11"/>
        <v>11.76</v>
      </c>
      <c r="V13" s="35">
        <f t="shared" si="12"/>
        <v>110</v>
      </c>
      <c r="W13" s="35">
        <f t="shared" si="13"/>
        <v>0</v>
      </c>
      <c r="X13" s="34">
        <f t="shared" si="14"/>
        <v>560.24</v>
      </c>
      <c r="Y13" s="34">
        <f t="shared" si="15"/>
        <v>1871.36</v>
      </c>
      <c r="Z13" s="34"/>
      <c r="AA13" s="45" t="s">
        <v>53</v>
      </c>
      <c r="AB13" s="46">
        <f t="shared" ref="AB13:AH13" si="25">K13+R13</f>
        <v>47.05</v>
      </c>
      <c r="AC13" s="46">
        <f t="shared" si="25"/>
        <v>940.93</v>
      </c>
      <c r="AD13" s="46">
        <f t="shared" si="25"/>
        <v>624.18</v>
      </c>
      <c r="AE13" s="46">
        <f t="shared" si="25"/>
        <v>39.2</v>
      </c>
      <c r="AF13" s="46">
        <f t="shared" si="25"/>
        <v>220</v>
      </c>
      <c r="AG13" s="46">
        <f t="shared" si="25"/>
        <v>0</v>
      </c>
      <c r="AH13" s="46">
        <f t="shared" si="25"/>
        <v>1871.36</v>
      </c>
      <c r="AI13" s="45" t="s">
        <v>35</v>
      </c>
    </row>
    <row r="14" s="15" customFormat="1" ht="16" customHeight="1" spans="1:35">
      <c r="A14" s="33">
        <f t="shared" si="0"/>
        <v>11</v>
      </c>
      <c r="B14" s="34" t="s">
        <v>114</v>
      </c>
      <c r="C14" s="34" t="s">
        <v>131</v>
      </c>
      <c r="D14" s="36" t="s">
        <v>132</v>
      </c>
      <c r="E14" s="34">
        <v>3920.55</v>
      </c>
      <c r="F14" s="34">
        <v>3920.55</v>
      </c>
      <c r="G14" s="35">
        <v>6241.75</v>
      </c>
      <c r="H14" s="34">
        <v>3920.55</v>
      </c>
      <c r="I14" s="35">
        <v>4180</v>
      </c>
      <c r="J14" s="35"/>
      <c r="K14" s="34">
        <f t="shared" si="1"/>
        <v>47.05</v>
      </c>
      <c r="L14" s="34">
        <f t="shared" si="2"/>
        <v>627.29</v>
      </c>
      <c r="M14" s="35">
        <f t="shared" si="3"/>
        <v>499.34</v>
      </c>
      <c r="N14" s="34">
        <f t="shared" si="4"/>
        <v>27.44</v>
      </c>
      <c r="O14" s="35">
        <f t="shared" si="5"/>
        <v>209</v>
      </c>
      <c r="P14" s="35">
        <f t="shared" si="6"/>
        <v>0</v>
      </c>
      <c r="Q14" s="35">
        <f t="shared" si="7"/>
        <v>1410.12</v>
      </c>
      <c r="R14" s="34">
        <f t="shared" si="8"/>
        <v>0</v>
      </c>
      <c r="S14" s="34">
        <f t="shared" si="9"/>
        <v>313.64</v>
      </c>
      <c r="T14" s="35">
        <f t="shared" si="10"/>
        <v>124.84</v>
      </c>
      <c r="U14" s="34">
        <f t="shared" si="11"/>
        <v>11.76</v>
      </c>
      <c r="V14" s="35">
        <f t="shared" si="12"/>
        <v>209</v>
      </c>
      <c r="W14" s="35">
        <f t="shared" si="13"/>
        <v>0</v>
      </c>
      <c r="X14" s="34">
        <f t="shared" si="14"/>
        <v>659.24</v>
      </c>
      <c r="Y14" s="34">
        <f t="shared" si="15"/>
        <v>2069.36</v>
      </c>
      <c r="Z14" s="34"/>
      <c r="AA14" s="45" t="s">
        <v>53</v>
      </c>
      <c r="AB14" s="46">
        <f t="shared" ref="AB14:AH14" si="26">K14+R14</f>
        <v>47.05</v>
      </c>
      <c r="AC14" s="46">
        <f t="shared" si="26"/>
        <v>940.93</v>
      </c>
      <c r="AD14" s="46">
        <f t="shared" si="26"/>
        <v>624.18</v>
      </c>
      <c r="AE14" s="46">
        <f t="shared" si="26"/>
        <v>39.2</v>
      </c>
      <c r="AF14" s="46">
        <f t="shared" si="26"/>
        <v>418</v>
      </c>
      <c r="AG14" s="46">
        <f t="shared" si="26"/>
        <v>0</v>
      </c>
      <c r="AH14" s="46">
        <f t="shared" si="26"/>
        <v>2069.36</v>
      </c>
      <c r="AI14" s="45" t="s">
        <v>35</v>
      </c>
    </row>
    <row r="15" s="15" customFormat="1" ht="16" customHeight="1" spans="1:35">
      <c r="A15" s="33">
        <f t="shared" si="0"/>
        <v>12</v>
      </c>
      <c r="B15" s="34" t="s">
        <v>133</v>
      </c>
      <c r="C15" s="34" t="s">
        <v>134</v>
      </c>
      <c r="D15" s="36" t="s">
        <v>135</v>
      </c>
      <c r="E15" s="34">
        <v>3920.55</v>
      </c>
      <c r="F15" s="34">
        <v>3920.55</v>
      </c>
      <c r="G15" s="35">
        <v>6241.75</v>
      </c>
      <c r="H15" s="34">
        <v>3920.55</v>
      </c>
      <c r="I15" s="35">
        <v>3180</v>
      </c>
      <c r="J15" s="35"/>
      <c r="K15" s="34">
        <f t="shared" si="1"/>
        <v>47.05</v>
      </c>
      <c r="L15" s="34">
        <f t="shared" si="2"/>
        <v>627.29</v>
      </c>
      <c r="M15" s="35">
        <f t="shared" si="3"/>
        <v>499.34</v>
      </c>
      <c r="N15" s="34">
        <f t="shared" si="4"/>
        <v>27.44</v>
      </c>
      <c r="O15" s="35">
        <f t="shared" si="5"/>
        <v>159</v>
      </c>
      <c r="P15" s="35">
        <f t="shared" si="6"/>
        <v>0</v>
      </c>
      <c r="Q15" s="35">
        <f t="shared" si="7"/>
        <v>1360.12</v>
      </c>
      <c r="R15" s="34">
        <f t="shared" si="8"/>
        <v>0</v>
      </c>
      <c r="S15" s="34">
        <f t="shared" si="9"/>
        <v>313.64</v>
      </c>
      <c r="T15" s="35">
        <f t="shared" si="10"/>
        <v>124.84</v>
      </c>
      <c r="U15" s="34">
        <f t="shared" si="11"/>
        <v>11.76</v>
      </c>
      <c r="V15" s="35">
        <f t="shared" si="12"/>
        <v>159</v>
      </c>
      <c r="W15" s="35">
        <f t="shared" si="13"/>
        <v>0</v>
      </c>
      <c r="X15" s="34">
        <f t="shared" si="14"/>
        <v>609.24</v>
      </c>
      <c r="Y15" s="34">
        <f t="shared" si="15"/>
        <v>1969.36</v>
      </c>
      <c r="Z15" s="34"/>
      <c r="AA15" s="45" t="s">
        <v>69</v>
      </c>
      <c r="AB15" s="46">
        <f t="shared" ref="AB15:AH15" si="27">K15+R15</f>
        <v>47.05</v>
      </c>
      <c r="AC15" s="46">
        <f t="shared" si="27"/>
        <v>940.93</v>
      </c>
      <c r="AD15" s="46">
        <f t="shared" si="27"/>
        <v>624.18</v>
      </c>
      <c r="AE15" s="46">
        <f t="shared" si="27"/>
        <v>39.2</v>
      </c>
      <c r="AF15" s="46">
        <f t="shared" si="27"/>
        <v>318</v>
      </c>
      <c r="AG15" s="46">
        <f t="shared" si="27"/>
        <v>0</v>
      </c>
      <c r="AH15" s="46">
        <f t="shared" si="27"/>
        <v>1969.36</v>
      </c>
      <c r="AI15" s="45" t="s">
        <v>35</v>
      </c>
    </row>
    <row r="16" spans="1:36">
      <c r="A16" s="33">
        <f t="shared" si="0"/>
        <v>13</v>
      </c>
      <c r="B16" s="34" t="s">
        <v>124</v>
      </c>
      <c r="C16" s="34" t="s">
        <v>136</v>
      </c>
      <c r="D16" s="36" t="s">
        <v>137</v>
      </c>
      <c r="E16" s="34">
        <v>3920.55</v>
      </c>
      <c r="F16" s="34">
        <v>3920.55</v>
      </c>
      <c r="G16" s="35">
        <v>6241.75</v>
      </c>
      <c r="H16" s="34">
        <v>3920.55</v>
      </c>
      <c r="I16" s="35">
        <v>3180</v>
      </c>
      <c r="J16" s="35"/>
      <c r="K16" s="34">
        <f t="shared" si="1"/>
        <v>47.05</v>
      </c>
      <c r="L16" s="34">
        <f t="shared" si="2"/>
        <v>627.29</v>
      </c>
      <c r="M16" s="35">
        <f t="shared" si="3"/>
        <v>499.34</v>
      </c>
      <c r="N16" s="34">
        <f t="shared" si="4"/>
        <v>27.44</v>
      </c>
      <c r="O16" s="35">
        <f t="shared" si="5"/>
        <v>159</v>
      </c>
      <c r="P16" s="35">
        <f t="shared" si="6"/>
        <v>0</v>
      </c>
      <c r="Q16" s="35">
        <f t="shared" si="7"/>
        <v>1360.12</v>
      </c>
      <c r="R16" s="34">
        <f t="shared" si="8"/>
        <v>0</v>
      </c>
      <c r="S16" s="34">
        <f t="shared" si="9"/>
        <v>313.64</v>
      </c>
      <c r="T16" s="35">
        <f t="shared" si="10"/>
        <v>124.84</v>
      </c>
      <c r="U16" s="34">
        <f t="shared" si="11"/>
        <v>11.76</v>
      </c>
      <c r="V16" s="35">
        <f t="shared" si="12"/>
        <v>159</v>
      </c>
      <c r="W16" s="35">
        <f t="shared" si="13"/>
        <v>0</v>
      </c>
      <c r="X16" s="34">
        <f t="shared" si="14"/>
        <v>609.24</v>
      </c>
      <c r="Y16" s="34">
        <f t="shared" si="15"/>
        <v>1969.36</v>
      </c>
      <c r="Z16" s="34"/>
      <c r="AA16" s="45" t="s">
        <v>53</v>
      </c>
      <c r="AB16" s="46">
        <f t="shared" ref="AB16:AH16" si="28">K16+R16</f>
        <v>47.05</v>
      </c>
      <c r="AC16" s="46">
        <f t="shared" si="28"/>
        <v>940.93</v>
      </c>
      <c r="AD16" s="46">
        <f t="shared" si="28"/>
        <v>624.18</v>
      </c>
      <c r="AE16" s="46">
        <f t="shared" si="28"/>
        <v>39.2</v>
      </c>
      <c r="AF16" s="46">
        <f t="shared" si="28"/>
        <v>318</v>
      </c>
      <c r="AG16" s="46">
        <f t="shared" si="28"/>
        <v>0</v>
      </c>
      <c r="AH16" s="46">
        <f t="shared" si="28"/>
        <v>1969.36</v>
      </c>
      <c r="AI16" s="45" t="s">
        <v>35</v>
      </c>
      <c r="AJ16" s="15"/>
    </row>
    <row r="17" s="15" customFormat="1" ht="16" customHeight="1" spans="1:35">
      <c r="A17" s="33">
        <f t="shared" si="0"/>
        <v>14</v>
      </c>
      <c r="B17" s="34" t="s">
        <v>138</v>
      </c>
      <c r="C17" s="34" t="s">
        <v>139</v>
      </c>
      <c r="D17" s="36" t="s">
        <v>140</v>
      </c>
      <c r="E17" s="34">
        <v>4500</v>
      </c>
      <c r="F17" s="34">
        <v>4500</v>
      </c>
      <c r="G17" s="35">
        <v>6241.75</v>
      </c>
      <c r="H17" s="34">
        <v>4500</v>
      </c>
      <c r="I17" s="35">
        <v>4180</v>
      </c>
      <c r="J17" s="35"/>
      <c r="K17" s="34">
        <f t="shared" si="1"/>
        <v>54</v>
      </c>
      <c r="L17" s="34">
        <f t="shared" si="2"/>
        <v>720</v>
      </c>
      <c r="M17" s="35">
        <f t="shared" si="3"/>
        <v>499.34</v>
      </c>
      <c r="N17" s="34">
        <f t="shared" si="4"/>
        <v>31.5</v>
      </c>
      <c r="O17" s="35">
        <f t="shared" si="5"/>
        <v>209</v>
      </c>
      <c r="P17" s="35">
        <f t="shared" si="6"/>
        <v>0</v>
      </c>
      <c r="Q17" s="35">
        <f t="shared" si="7"/>
        <v>1513.84</v>
      </c>
      <c r="R17" s="34">
        <f t="shared" si="8"/>
        <v>0</v>
      </c>
      <c r="S17" s="34">
        <f t="shared" si="9"/>
        <v>360</v>
      </c>
      <c r="T17" s="35">
        <f t="shared" si="10"/>
        <v>124.84</v>
      </c>
      <c r="U17" s="34">
        <f t="shared" si="11"/>
        <v>13.5</v>
      </c>
      <c r="V17" s="35">
        <f t="shared" si="12"/>
        <v>209</v>
      </c>
      <c r="W17" s="35">
        <f t="shared" si="13"/>
        <v>0</v>
      </c>
      <c r="X17" s="34">
        <f t="shared" si="14"/>
        <v>707.34</v>
      </c>
      <c r="Y17" s="34">
        <f t="shared" si="15"/>
        <v>2221.18</v>
      </c>
      <c r="Z17" s="34"/>
      <c r="AA17" s="45" t="s">
        <v>77</v>
      </c>
      <c r="AB17" s="46">
        <f t="shared" ref="AB17:AH17" si="29">K17+R17</f>
        <v>54</v>
      </c>
      <c r="AC17" s="46">
        <f t="shared" si="29"/>
        <v>1080</v>
      </c>
      <c r="AD17" s="46">
        <f t="shared" si="29"/>
        <v>624.18</v>
      </c>
      <c r="AE17" s="46">
        <f t="shared" si="29"/>
        <v>45</v>
      </c>
      <c r="AF17" s="46">
        <f t="shared" si="29"/>
        <v>418</v>
      </c>
      <c r="AG17" s="46">
        <f t="shared" si="29"/>
        <v>0</v>
      </c>
      <c r="AH17" s="46">
        <f t="shared" si="29"/>
        <v>2221.18</v>
      </c>
      <c r="AI17" s="45" t="s">
        <v>31</v>
      </c>
    </row>
    <row r="18" s="15" customFormat="1" ht="16" customHeight="1" spans="1:35">
      <c r="A18" s="33">
        <f t="shared" si="0"/>
        <v>15</v>
      </c>
      <c r="B18" s="34" t="s">
        <v>138</v>
      </c>
      <c r="C18" s="34" t="s">
        <v>141</v>
      </c>
      <c r="D18" s="36" t="s">
        <v>142</v>
      </c>
      <c r="E18" s="34">
        <v>3920.55</v>
      </c>
      <c r="F18" s="34">
        <v>3920.55</v>
      </c>
      <c r="G18" s="35">
        <v>6241.75</v>
      </c>
      <c r="H18" s="34">
        <v>3920.55</v>
      </c>
      <c r="I18" s="35">
        <v>4180</v>
      </c>
      <c r="J18" s="35"/>
      <c r="K18" s="34">
        <f t="shared" si="1"/>
        <v>47.05</v>
      </c>
      <c r="L18" s="34">
        <f t="shared" si="2"/>
        <v>627.29</v>
      </c>
      <c r="M18" s="35">
        <f t="shared" si="3"/>
        <v>499.34</v>
      </c>
      <c r="N18" s="34">
        <f t="shared" si="4"/>
        <v>27.44</v>
      </c>
      <c r="O18" s="35">
        <f t="shared" si="5"/>
        <v>209</v>
      </c>
      <c r="P18" s="35">
        <f t="shared" si="6"/>
        <v>0</v>
      </c>
      <c r="Q18" s="35">
        <f t="shared" si="7"/>
        <v>1410.12</v>
      </c>
      <c r="R18" s="34">
        <f t="shared" si="8"/>
        <v>0</v>
      </c>
      <c r="S18" s="34">
        <f t="shared" si="9"/>
        <v>313.64</v>
      </c>
      <c r="T18" s="35">
        <f t="shared" si="10"/>
        <v>124.84</v>
      </c>
      <c r="U18" s="34">
        <f t="shared" si="11"/>
        <v>11.76</v>
      </c>
      <c r="V18" s="35">
        <f t="shared" si="12"/>
        <v>209</v>
      </c>
      <c r="W18" s="35">
        <f t="shared" si="13"/>
        <v>0</v>
      </c>
      <c r="X18" s="34">
        <f t="shared" si="14"/>
        <v>659.24</v>
      </c>
      <c r="Y18" s="34">
        <f t="shared" si="15"/>
        <v>2069.36</v>
      </c>
      <c r="Z18" s="34"/>
      <c r="AA18" s="45" t="s">
        <v>77</v>
      </c>
      <c r="AB18" s="46">
        <f t="shared" ref="AB18:AH18" si="30">K18+R18</f>
        <v>47.05</v>
      </c>
      <c r="AC18" s="46">
        <f t="shared" si="30"/>
        <v>940.93</v>
      </c>
      <c r="AD18" s="46">
        <f t="shared" si="30"/>
        <v>624.18</v>
      </c>
      <c r="AE18" s="46">
        <f t="shared" si="30"/>
        <v>39.2</v>
      </c>
      <c r="AF18" s="46">
        <f t="shared" si="30"/>
        <v>418</v>
      </c>
      <c r="AG18" s="46">
        <f t="shared" si="30"/>
        <v>0</v>
      </c>
      <c r="AH18" s="46">
        <f t="shared" si="30"/>
        <v>2069.36</v>
      </c>
      <c r="AI18" s="45" t="s">
        <v>31</v>
      </c>
    </row>
    <row r="19" s="15" customFormat="1" ht="16" customHeight="1" spans="1:35">
      <c r="A19" s="33">
        <f t="shared" si="0"/>
        <v>16</v>
      </c>
      <c r="B19" s="34" t="s">
        <v>143</v>
      </c>
      <c r="C19" s="34" t="s">
        <v>144</v>
      </c>
      <c r="D19" s="36" t="s">
        <v>145</v>
      </c>
      <c r="E19" s="34">
        <v>3920.55</v>
      </c>
      <c r="F19" s="34">
        <v>3920.55</v>
      </c>
      <c r="G19" s="35">
        <v>6241.75</v>
      </c>
      <c r="H19" s="34">
        <v>3920.55</v>
      </c>
      <c r="I19" s="35">
        <v>3180</v>
      </c>
      <c r="J19" s="35"/>
      <c r="K19" s="34">
        <f t="shared" si="1"/>
        <v>47.05</v>
      </c>
      <c r="L19" s="34">
        <f t="shared" si="2"/>
        <v>627.29</v>
      </c>
      <c r="M19" s="35">
        <f t="shared" si="3"/>
        <v>499.34</v>
      </c>
      <c r="N19" s="34">
        <f t="shared" si="4"/>
        <v>27.44</v>
      </c>
      <c r="O19" s="35">
        <f t="shared" si="5"/>
        <v>159</v>
      </c>
      <c r="P19" s="35">
        <f t="shared" si="6"/>
        <v>0</v>
      </c>
      <c r="Q19" s="35">
        <f t="shared" si="7"/>
        <v>1360.12</v>
      </c>
      <c r="R19" s="34">
        <f t="shared" si="8"/>
        <v>0</v>
      </c>
      <c r="S19" s="34">
        <f t="shared" si="9"/>
        <v>313.64</v>
      </c>
      <c r="T19" s="35">
        <f t="shared" si="10"/>
        <v>124.84</v>
      </c>
      <c r="U19" s="34">
        <f t="shared" si="11"/>
        <v>11.76</v>
      </c>
      <c r="V19" s="35">
        <f t="shared" si="12"/>
        <v>159</v>
      </c>
      <c r="W19" s="35">
        <f t="shared" si="13"/>
        <v>0</v>
      </c>
      <c r="X19" s="34">
        <f t="shared" si="14"/>
        <v>609.24</v>
      </c>
      <c r="Y19" s="34">
        <f t="shared" si="15"/>
        <v>1969.36</v>
      </c>
      <c r="Z19" s="34"/>
      <c r="AA19" s="45" t="s">
        <v>77</v>
      </c>
      <c r="AB19" s="46">
        <f t="shared" ref="AB19:AH19" si="31">K19+R19</f>
        <v>47.05</v>
      </c>
      <c r="AC19" s="46">
        <f t="shared" si="31"/>
        <v>940.93</v>
      </c>
      <c r="AD19" s="46">
        <f t="shared" si="31"/>
        <v>624.18</v>
      </c>
      <c r="AE19" s="46">
        <f t="shared" si="31"/>
        <v>39.2</v>
      </c>
      <c r="AF19" s="46">
        <f t="shared" si="31"/>
        <v>318</v>
      </c>
      <c r="AG19" s="46">
        <f t="shared" si="31"/>
        <v>0</v>
      </c>
      <c r="AH19" s="46">
        <f t="shared" si="31"/>
        <v>1969.36</v>
      </c>
      <c r="AI19" s="45" t="s">
        <v>31</v>
      </c>
    </row>
    <row r="20" s="15" customFormat="1" ht="16" customHeight="1" spans="1:35">
      <c r="A20" s="33">
        <f t="shared" si="0"/>
        <v>17</v>
      </c>
      <c r="B20" s="34" t="s">
        <v>143</v>
      </c>
      <c r="C20" s="37" t="s">
        <v>146</v>
      </c>
      <c r="D20" s="38" t="s">
        <v>147</v>
      </c>
      <c r="E20" s="34">
        <v>3920.55</v>
      </c>
      <c r="F20" s="34">
        <v>3920.55</v>
      </c>
      <c r="G20" s="35">
        <v>6241.75</v>
      </c>
      <c r="H20" s="34">
        <v>3920.55</v>
      </c>
      <c r="I20" s="35">
        <v>3180</v>
      </c>
      <c r="J20" s="35"/>
      <c r="K20" s="34">
        <f t="shared" si="1"/>
        <v>47.05</v>
      </c>
      <c r="L20" s="34">
        <f t="shared" si="2"/>
        <v>627.29</v>
      </c>
      <c r="M20" s="35">
        <f t="shared" si="3"/>
        <v>499.34</v>
      </c>
      <c r="N20" s="34">
        <f t="shared" si="4"/>
        <v>27.44</v>
      </c>
      <c r="O20" s="35">
        <f t="shared" si="5"/>
        <v>159</v>
      </c>
      <c r="P20" s="35">
        <f t="shared" si="6"/>
        <v>0</v>
      </c>
      <c r="Q20" s="35">
        <f t="shared" si="7"/>
        <v>1360.12</v>
      </c>
      <c r="R20" s="34">
        <f t="shared" si="8"/>
        <v>0</v>
      </c>
      <c r="S20" s="34">
        <f t="shared" si="9"/>
        <v>313.64</v>
      </c>
      <c r="T20" s="35">
        <f t="shared" si="10"/>
        <v>124.84</v>
      </c>
      <c r="U20" s="34">
        <f t="shared" si="11"/>
        <v>11.76</v>
      </c>
      <c r="V20" s="35">
        <f t="shared" si="12"/>
        <v>159</v>
      </c>
      <c r="W20" s="35">
        <f t="shared" si="13"/>
        <v>0</v>
      </c>
      <c r="X20" s="34">
        <f t="shared" si="14"/>
        <v>609.24</v>
      </c>
      <c r="Y20" s="34">
        <f t="shared" si="15"/>
        <v>1969.36</v>
      </c>
      <c r="Z20" s="34"/>
      <c r="AA20" s="45" t="s">
        <v>78</v>
      </c>
      <c r="AB20" s="46">
        <f t="shared" ref="AB20:AH20" si="32">K20+R20</f>
        <v>47.05</v>
      </c>
      <c r="AC20" s="46">
        <f t="shared" si="32"/>
        <v>940.93</v>
      </c>
      <c r="AD20" s="46">
        <f t="shared" si="32"/>
        <v>624.18</v>
      </c>
      <c r="AE20" s="46">
        <f t="shared" si="32"/>
        <v>39.2</v>
      </c>
      <c r="AF20" s="46">
        <f t="shared" si="32"/>
        <v>318</v>
      </c>
      <c r="AG20" s="46">
        <f t="shared" si="32"/>
        <v>0</v>
      </c>
      <c r="AH20" s="46">
        <f t="shared" si="32"/>
        <v>1969.36</v>
      </c>
      <c r="AI20" s="45" t="s">
        <v>32</v>
      </c>
    </row>
    <row r="21" s="15" customFormat="1" ht="16" customHeight="1" spans="1:35">
      <c r="A21" s="33">
        <f t="shared" si="0"/>
        <v>18</v>
      </c>
      <c r="B21" s="34" t="s">
        <v>148</v>
      </c>
      <c r="C21" s="37" t="s">
        <v>149</v>
      </c>
      <c r="D21" s="191" t="s">
        <v>150</v>
      </c>
      <c r="E21" s="34">
        <v>3920.55</v>
      </c>
      <c r="F21" s="34">
        <v>3920.55</v>
      </c>
      <c r="G21" s="35">
        <v>6241.75</v>
      </c>
      <c r="H21" s="34">
        <v>3920.55</v>
      </c>
      <c r="I21" s="35">
        <v>3180</v>
      </c>
      <c r="J21" s="35"/>
      <c r="K21" s="34">
        <f t="shared" si="1"/>
        <v>47.05</v>
      </c>
      <c r="L21" s="34">
        <f t="shared" si="2"/>
        <v>627.29</v>
      </c>
      <c r="M21" s="35">
        <f t="shared" si="3"/>
        <v>499.34</v>
      </c>
      <c r="N21" s="34">
        <f t="shared" si="4"/>
        <v>27.44</v>
      </c>
      <c r="O21" s="35">
        <f t="shared" si="5"/>
        <v>159</v>
      </c>
      <c r="P21" s="35">
        <f t="shared" si="6"/>
        <v>0</v>
      </c>
      <c r="Q21" s="35">
        <f t="shared" si="7"/>
        <v>1360.12</v>
      </c>
      <c r="R21" s="34">
        <f t="shared" si="8"/>
        <v>0</v>
      </c>
      <c r="S21" s="34">
        <f t="shared" si="9"/>
        <v>313.64</v>
      </c>
      <c r="T21" s="35">
        <f t="shared" si="10"/>
        <v>124.84</v>
      </c>
      <c r="U21" s="34">
        <f t="shared" si="11"/>
        <v>11.76</v>
      </c>
      <c r="V21" s="35">
        <f t="shared" si="12"/>
        <v>159</v>
      </c>
      <c r="W21" s="35">
        <f t="shared" si="13"/>
        <v>0</v>
      </c>
      <c r="X21" s="34">
        <f t="shared" si="14"/>
        <v>609.24</v>
      </c>
      <c r="Y21" s="34">
        <f t="shared" si="15"/>
        <v>1969.36</v>
      </c>
      <c r="Z21" s="34"/>
      <c r="AA21" s="45" t="s">
        <v>53</v>
      </c>
      <c r="AB21" s="46">
        <f t="shared" ref="AB21:AH21" si="33">K21+R21</f>
        <v>47.05</v>
      </c>
      <c r="AC21" s="46">
        <f t="shared" si="33"/>
        <v>940.93</v>
      </c>
      <c r="AD21" s="46">
        <f t="shared" si="33"/>
        <v>624.18</v>
      </c>
      <c r="AE21" s="46">
        <f t="shared" si="33"/>
        <v>39.2</v>
      </c>
      <c r="AF21" s="46">
        <f t="shared" si="33"/>
        <v>318</v>
      </c>
      <c r="AG21" s="46">
        <f t="shared" si="33"/>
        <v>0</v>
      </c>
      <c r="AH21" s="46">
        <f t="shared" si="33"/>
        <v>1969.36</v>
      </c>
      <c r="AI21" s="45" t="s">
        <v>35</v>
      </c>
    </row>
    <row r="22" s="15" customFormat="1" ht="16" customHeight="1" spans="1:35">
      <c r="A22" s="33">
        <f t="shared" si="0"/>
        <v>19</v>
      </c>
      <c r="B22" s="34" t="s">
        <v>148</v>
      </c>
      <c r="C22" s="34" t="s">
        <v>151</v>
      </c>
      <c r="D22" s="36" t="s">
        <v>152</v>
      </c>
      <c r="E22" s="34">
        <v>3920.55</v>
      </c>
      <c r="F22" s="34">
        <v>3920.55</v>
      </c>
      <c r="G22" s="35">
        <v>6241.75</v>
      </c>
      <c r="H22" s="34">
        <v>3920.55</v>
      </c>
      <c r="I22" s="35">
        <v>4180</v>
      </c>
      <c r="J22" s="35"/>
      <c r="K22" s="34">
        <f t="shared" si="1"/>
        <v>47.05</v>
      </c>
      <c r="L22" s="34">
        <f t="shared" si="2"/>
        <v>627.29</v>
      </c>
      <c r="M22" s="35">
        <f t="shared" si="3"/>
        <v>499.34</v>
      </c>
      <c r="N22" s="34">
        <f t="shared" si="4"/>
        <v>27.44</v>
      </c>
      <c r="O22" s="35">
        <f t="shared" si="5"/>
        <v>209</v>
      </c>
      <c r="P22" s="35">
        <f t="shared" si="6"/>
        <v>0</v>
      </c>
      <c r="Q22" s="35">
        <f t="shared" si="7"/>
        <v>1410.12</v>
      </c>
      <c r="R22" s="34">
        <f t="shared" si="8"/>
        <v>0</v>
      </c>
      <c r="S22" s="34">
        <f t="shared" si="9"/>
        <v>313.64</v>
      </c>
      <c r="T22" s="35">
        <f t="shared" si="10"/>
        <v>124.84</v>
      </c>
      <c r="U22" s="34">
        <f t="shared" si="11"/>
        <v>11.76</v>
      </c>
      <c r="V22" s="35">
        <f t="shared" si="12"/>
        <v>209</v>
      </c>
      <c r="W22" s="35">
        <f t="shared" si="13"/>
        <v>0</v>
      </c>
      <c r="X22" s="34">
        <f t="shared" si="14"/>
        <v>659.24</v>
      </c>
      <c r="Y22" s="34">
        <f t="shared" si="15"/>
        <v>2069.36</v>
      </c>
      <c r="Z22" s="34"/>
      <c r="AA22" s="45" t="s">
        <v>62</v>
      </c>
      <c r="AB22" s="46">
        <f t="shared" ref="AB22:AH22" si="34">K22+R22</f>
        <v>47.05</v>
      </c>
      <c r="AC22" s="46">
        <f t="shared" si="34"/>
        <v>940.93</v>
      </c>
      <c r="AD22" s="46">
        <f t="shared" si="34"/>
        <v>624.18</v>
      </c>
      <c r="AE22" s="46">
        <f t="shared" si="34"/>
        <v>39.2</v>
      </c>
      <c r="AF22" s="46">
        <f t="shared" si="34"/>
        <v>418</v>
      </c>
      <c r="AG22" s="46">
        <f t="shared" si="34"/>
        <v>0</v>
      </c>
      <c r="AH22" s="46">
        <f t="shared" si="34"/>
        <v>2069.36</v>
      </c>
      <c r="AI22" s="45" t="s">
        <v>36</v>
      </c>
    </row>
    <row r="23" s="15" customFormat="1" ht="16" customHeight="1" spans="1:35">
      <c r="A23" s="33">
        <f t="shared" si="0"/>
        <v>20</v>
      </c>
      <c r="B23" s="34" t="s">
        <v>108</v>
      </c>
      <c r="C23" s="34" t="s">
        <v>153</v>
      </c>
      <c r="D23" s="36" t="s">
        <v>154</v>
      </c>
      <c r="E23" s="34">
        <v>3920.55</v>
      </c>
      <c r="F23" s="34">
        <v>3920.55</v>
      </c>
      <c r="G23" s="35">
        <v>6241.75</v>
      </c>
      <c r="H23" s="34">
        <v>3920.55</v>
      </c>
      <c r="I23" s="35">
        <v>3180</v>
      </c>
      <c r="J23" s="35"/>
      <c r="K23" s="34">
        <f t="shared" si="1"/>
        <v>47.05</v>
      </c>
      <c r="L23" s="34">
        <f t="shared" si="2"/>
        <v>627.29</v>
      </c>
      <c r="M23" s="35">
        <f t="shared" si="3"/>
        <v>499.34</v>
      </c>
      <c r="N23" s="34">
        <f t="shared" si="4"/>
        <v>27.44</v>
      </c>
      <c r="O23" s="35">
        <f t="shared" si="5"/>
        <v>159</v>
      </c>
      <c r="P23" s="35">
        <f t="shared" si="6"/>
        <v>0</v>
      </c>
      <c r="Q23" s="35">
        <f t="shared" si="7"/>
        <v>1360.12</v>
      </c>
      <c r="R23" s="34">
        <f t="shared" si="8"/>
        <v>0</v>
      </c>
      <c r="S23" s="34">
        <f t="shared" si="9"/>
        <v>313.64</v>
      </c>
      <c r="T23" s="35">
        <f t="shared" si="10"/>
        <v>124.84</v>
      </c>
      <c r="U23" s="34">
        <f t="shared" si="11"/>
        <v>11.76</v>
      </c>
      <c r="V23" s="35">
        <f t="shared" si="12"/>
        <v>159</v>
      </c>
      <c r="W23" s="35">
        <f t="shared" si="13"/>
        <v>0</v>
      </c>
      <c r="X23" s="34">
        <f t="shared" si="14"/>
        <v>609.24</v>
      </c>
      <c r="Y23" s="34">
        <f t="shared" si="15"/>
        <v>1969.36</v>
      </c>
      <c r="Z23" s="34"/>
      <c r="AA23" s="45" t="s">
        <v>69</v>
      </c>
      <c r="AB23" s="46">
        <f t="shared" ref="AB23:AH23" si="35">K23+R23</f>
        <v>47.05</v>
      </c>
      <c r="AC23" s="46">
        <f t="shared" si="35"/>
        <v>940.93</v>
      </c>
      <c r="AD23" s="46">
        <f t="shared" si="35"/>
        <v>624.18</v>
      </c>
      <c r="AE23" s="46">
        <f t="shared" si="35"/>
        <v>39.2</v>
      </c>
      <c r="AF23" s="46">
        <f t="shared" si="35"/>
        <v>318</v>
      </c>
      <c r="AG23" s="46">
        <f t="shared" si="35"/>
        <v>0</v>
      </c>
      <c r="AH23" s="46">
        <f t="shared" si="35"/>
        <v>1969.36</v>
      </c>
      <c r="AI23" s="45" t="s">
        <v>35</v>
      </c>
    </row>
    <row r="24" s="15" customFormat="1" ht="16" customHeight="1" spans="1:35">
      <c r="A24" s="33">
        <f t="shared" si="0"/>
        <v>21</v>
      </c>
      <c r="B24" s="34" t="s">
        <v>41</v>
      </c>
      <c r="C24" s="39" t="s">
        <v>155</v>
      </c>
      <c r="D24" s="36" t="s">
        <v>156</v>
      </c>
      <c r="E24" s="34">
        <v>3920.55</v>
      </c>
      <c r="F24" s="34">
        <v>3920.55</v>
      </c>
      <c r="G24" s="35">
        <v>6241.75</v>
      </c>
      <c r="H24" s="34">
        <v>3920.55</v>
      </c>
      <c r="I24" s="35">
        <v>0</v>
      </c>
      <c r="J24" s="35"/>
      <c r="K24" s="34">
        <f t="shared" si="1"/>
        <v>47.05</v>
      </c>
      <c r="L24" s="34">
        <f t="shared" si="2"/>
        <v>627.29</v>
      </c>
      <c r="M24" s="35">
        <f t="shared" si="3"/>
        <v>499.34</v>
      </c>
      <c r="N24" s="34">
        <f t="shared" si="4"/>
        <v>27.44</v>
      </c>
      <c r="O24" s="35">
        <f t="shared" si="5"/>
        <v>0</v>
      </c>
      <c r="P24" s="35">
        <f t="shared" si="6"/>
        <v>0</v>
      </c>
      <c r="Q24" s="35">
        <f t="shared" si="7"/>
        <v>1201.12</v>
      </c>
      <c r="R24" s="34">
        <f t="shared" si="8"/>
        <v>0</v>
      </c>
      <c r="S24" s="34">
        <f t="shared" si="9"/>
        <v>313.64</v>
      </c>
      <c r="T24" s="35">
        <f t="shared" si="10"/>
        <v>124.84</v>
      </c>
      <c r="U24" s="34">
        <f t="shared" si="11"/>
        <v>11.76</v>
      </c>
      <c r="V24" s="35">
        <f t="shared" si="12"/>
        <v>0</v>
      </c>
      <c r="W24" s="35">
        <f t="shared" si="13"/>
        <v>0</v>
      </c>
      <c r="X24" s="34">
        <f t="shared" si="14"/>
        <v>450.24</v>
      </c>
      <c r="Y24" s="34">
        <f t="shared" si="15"/>
        <v>1651.36</v>
      </c>
      <c r="Z24" s="34"/>
      <c r="AA24" s="45" t="s">
        <v>41</v>
      </c>
      <c r="AB24" s="46">
        <f t="shared" ref="AB24:AH24" si="36">K24+R24</f>
        <v>47.05</v>
      </c>
      <c r="AC24" s="46">
        <f t="shared" si="36"/>
        <v>940.93</v>
      </c>
      <c r="AD24" s="46">
        <f t="shared" si="36"/>
        <v>624.18</v>
      </c>
      <c r="AE24" s="46">
        <f t="shared" si="36"/>
        <v>39.2</v>
      </c>
      <c r="AF24" s="46">
        <f t="shared" si="36"/>
        <v>0</v>
      </c>
      <c r="AG24" s="46">
        <f t="shared" si="36"/>
        <v>0</v>
      </c>
      <c r="AH24" s="46">
        <f t="shared" si="36"/>
        <v>1651.36</v>
      </c>
      <c r="AI24" s="45" t="s">
        <v>31</v>
      </c>
    </row>
    <row r="25" s="15" customFormat="1" ht="16" customHeight="1" spans="1:35">
      <c r="A25" s="33">
        <f t="shared" si="0"/>
        <v>22</v>
      </c>
      <c r="B25" s="34" t="s">
        <v>41</v>
      </c>
      <c r="C25" s="34" t="s">
        <v>157</v>
      </c>
      <c r="D25" s="36" t="s">
        <v>158</v>
      </c>
      <c r="E25" s="34">
        <v>3920.55</v>
      </c>
      <c r="F25" s="34">
        <v>3920.55</v>
      </c>
      <c r="G25" s="35">
        <v>6241.75</v>
      </c>
      <c r="H25" s="34">
        <v>3920.55</v>
      </c>
      <c r="I25" s="35">
        <v>3180</v>
      </c>
      <c r="J25" s="35"/>
      <c r="K25" s="34">
        <f t="shared" si="1"/>
        <v>47.05</v>
      </c>
      <c r="L25" s="34">
        <f t="shared" si="2"/>
        <v>627.29</v>
      </c>
      <c r="M25" s="35">
        <f t="shared" si="3"/>
        <v>499.34</v>
      </c>
      <c r="N25" s="34">
        <f t="shared" si="4"/>
        <v>27.44</v>
      </c>
      <c r="O25" s="35">
        <f t="shared" si="5"/>
        <v>159</v>
      </c>
      <c r="P25" s="35">
        <f t="shared" si="6"/>
        <v>0</v>
      </c>
      <c r="Q25" s="35">
        <f t="shared" si="7"/>
        <v>1360.12</v>
      </c>
      <c r="R25" s="34">
        <f t="shared" si="8"/>
        <v>0</v>
      </c>
      <c r="S25" s="34">
        <f t="shared" si="9"/>
        <v>313.64</v>
      </c>
      <c r="T25" s="35">
        <f t="shared" si="10"/>
        <v>124.84</v>
      </c>
      <c r="U25" s="34">
        <f t="shared" si="11"/>
        <v>11.76</v>
      </c>
      <c r="V25" s="35">
        <f t="shared" si="12"/>
        <v>159</v>
      </c>
      <c r="W25" s="35">
        <f t="shared" si="13"/>
        <v>0</v>
      </c>
      <c r="X25" s="34">
        <f t="shared" si="14"/>
        <v>609.24</v>
      </c>
      <c r="Y25" s="34">
        <f t="shared" si="15"/>
        <v>1969.36</v>
      </c>
      <c r="Z25" s="34"/>
      <c r="AA25" s="45" t="s">
        <v>41</v>
      </c>
      <c r="AB25" s="46">
        <f t="shared" ref="AB25:AH25" si="37">K25+R25</f>
        <v>47.05</v>
      </c>
      <c r="AC25" s="46">
        <f t="shared" si="37"/>
        <v>940.93</v>
      </c>
      <c r="AD25" s="46">
        <f t="shared" si="37"/>
        <v>624.18</v>
      </c>
      <c r="AE25" s="46">
        <f t="shared" si="37"/>
        <v>39.2</v>
      </c>
      <c r="AF25" s="46">
        <f t="shared" si="37"/>
        <v>318</v>
      </c>
      <c r="AG25" s="46">
        <f t="shared" si="37"/>
        <v>0</v>
      </c>
      <c r="AH25" s="46">
        <f t="shared" si="37"/>
        <v>1969.36</v>
      </c>
      <c r="AI25" s="45" t="s">
        <v>31</v>
      </c>
    </row>
    <row r="26" s="15" customFormat="1" ht="16" customHeight="1" spans="1:35">
      <c r="A26" s="33">
        <f t="shared" si="0"/>
        <v>23</v>
      </c>
      <c r="B26" s="34" t="s">
        <v>41</v>
      </c>
      <c r="C26" s="34" t="s">
        <v>159</v>
      </c>
      <c r="D26" s="36" t="s">
        <v>160</v>
      </c>
      <c r="E26" s="34">
        <v>3920.55</v>
      </c>
      <c r="F26" s="34">
        <v>3920.55</v>
      </c>
      <c r="G26" s="35">
        <v>6241.75</v>
      </c>
      <c r="H26" s="34">
        <v>3920.55</v>
      </c>
      <c r="I26" s="35">
        <v>3180</v>
      </c>
      <c r="J26" s="35"/>
      <c r="K26" s="34">
        <f t="shared" si="1"/>
        <v>47.05</v>
      </c>
      <c r="L26" s="34">
        <f t="shared" si="2"/>
        <v>627.29</v>
      </c>
      <c r="M26" s="35">
        <f t="shared" si="3"/>
        <v>499.34</v>
      </c>
      <c r="N26" s="34">
        <f t="shared" si="4"/>
        <v>27.44</v>
      </c>
      <c r="O26" s="35">
        <f t="shared" si="5"/>
        <v>159</v>
      </c>
      <c r="P26" s="35">
        <f t="shared" si="6"/>
        <v>0</v>
      </c>
      <c r="Q26" s="35">
        <f t="shared" si="7"/>
        <v>1360.12</v>
      </c>
      <c r="R26" s="34">
        <f t="shared" si="8"/>
        <v>0</v>
      </c>
      <c r="S26" s="34">
        <f t="shared" si="9"/>
        <v>313.64</v>
      </c>
      <c r="T26" s="35">
        <f t="shared" si="10"/>
        <v>124.84</v>
      </c>
      <c r="U26" s="34">
        <f t="shared" si="11"/>
        <v>11.76</v>
      </c>
      <c r="V26" s="35">
        <f t="shared" si="12"/>
        <v>159</v>
      </c>
      <c r="W26" s="35">
        <f t="shared" si="13"/>
        <v>0</v>
      </c>
      <c r="X26" s="34">
        <f t="shared" si="14"/>
        <v>609.24</v>
      </c>
      <c r="Y26" s="34">
        <f t="shared" si="15"/>
        <v>1969.36</v>
      </c>
      <c r="Z26" s="34"/>
      <c r="AA26" s="45" t="s">
        <v>41</v>
      </c>
      <c r="AB26" s="46">
        <f t="shared" ref="AB26:AH26" si="38">K26+R26</f>
        <v>47.05</v>
      </c>
      <c r="AC26" s="46">
        <f t="shared" si="38"/>
        <v>940.93</v>
      </c>
      <c r="AD26" s="46">
        <f t="shared" si="38"/>
        <v>624.18</v>
      </c>
      <c r="AE26" s="46">
        <f t="shared" si="38"/>
        <v>39.2</v>
      </c>
      <c r="AF26" s="46">
        <f t="shared" si="38"/>
        <v>318</v>
      </c>
      <c r="AG26" s="46">
        <f t="shared" si="38"/>
        <v>0</v>
      </c>
      <c r="AH26" s="46">
        <f t="shared" si="38"/>
        <v>1969.36</v>
      </c>
      <c r="AI26" s="45" t="s">
        <v>31</v>
      </c>
    </row>
    <row r="27" spans="1:36">
      <c r="A27" s="33">
        <f t="shared" si="0"/>
        <v>24</v>
      </c>
      <c r="B27" s="34" t="s">
        <v>161</v>
      </c>
      <c r="C27" s="34" t="s">
        <v>162</v>
      </c>
      <c r="D27" s="36" t="s">
        <v>163</v>
      </c>
      <c r="E27" s="34">
        <v>3920.55</v>
      </c>
      <c r="F27" s="34">
        <v>3920.55</v>
      </c>
      <c r="G27" s="35">
        <v>6241.75</v>
      </c>
      <c r="H27" s="34">
        <v>3920.55</v>
      </c>
      <c r="I27" s="35">
        <v>3180</v>
      </c>
      <c r="J27" s="35"/>
      <c r="K27" s="34">
        <f t="shared" si="1"/>
        <v>47.05</v>
      </c>
      <c r="L27" s="34">
        <f t="shared" si="2"/>
        <v>627.29</v>
      </c>
      <c r="M27" s="35">
        <f t="shared" si="3"/>
        <v>499.34</v>
      </c>
      <c r="N27" s="34">
        <f t="shared" si="4"/>
        <v>27.44</v>
      </c>
      <c r="O27" s="35">
        <f t="shared" si="5"/>
        <v>159</v>
      </c>
      <c r="P27" s="35">
        <f t="shared" si="6"/>
        <v>0</v>
      </c>
      <c r="Q27" s="35">
        <f t="shared" si="7"/>
        <v>1360.12</v>
      </c>
      <c r="R27" s="34">
        <f t="shared" si="8"/>
        <v>0</v>
      </c>
      <c r="S27" s="34">
        <f t="shared" si="9"/>
        <v>313.64</v>
      </c>
      <c r="T27" s="35">
        <f t="shared" si="10"/>
        <v>124.84</v>
      </c>
      <c r="U27" s="34">
        <f t="shared" si="11"/>
        <v>11.76</v>
      </c>
      <c r="V27" s="35">
        <f t="shared" si="12"/>
        <v>159</v>
      </c>
      <c r="W27" s="35">
        <f t="shared" si="13"/>
        <v>0</v>
      </c>
      <c r="X27" s="34">
        <f t="shared" si="14"/>
        <v>609.24</v>
      </c>
      <c r="Y27" s="34">
        <f t="shared" si="15"/>
        <v>1969.36</v>
      </c>
      <c r="Z27" s="34"/>
      <c r="AA27" s="45" t="s">
        <v>69</v>
      </c>
      <c r="AB27" s="46">
        <f t="shared" ref="AB27:AH27" si="39">K27+R27</f>
        <v>47.05</v>
      </c>
      <c r="AC27" s="46">
        <f t="shared" si="39"/>
        <v>940.93</v>
      </c>
      <c r="AD27" s="46">
        <f t="shared" si="39"/>
        <v>624.18</v>
      </c>
      <c r="AE27" s="46">
        <f t="shared" si="39"/>
        <v>39.2</v>
      </c>
      <c r="AF27" s="46">
        <f t="shared" si="39"/>
        <v>318</v>
      </c>
      <c r="AG27" s="46">
        <f t="shared" si="39"/>
        <v>0</v>
      </c>
      <c r="AH27" s="46">
        <f t="shared" si="39"/>
        <v>1969.36</v>
      </c>
      <c r="AI27" s="45" t="s">
        <v>35</v>
      </c>
      <c r="AJ27" s="15"/>
    </row>
    <row r="28" s="15" customFormat="1" ht="16" customHeight="1" spans="1:35">
      <c r="A28" s="33">
        <f t="shared" si="0"/>
        <v>25</v>
      </c>
      <c r="B28" s="34" t="s">
        <v>164</v>
      </c>
      <c r="C28" s="34" t="s">
        <v>165</v>
      </c>
      <c r="D28" s="36" t="s">
        <v>166</v>
      </c>
      <c r="E28" s="34">
        <v>3920.55</v>
      </c>
      <c r="F28" s="34">
        <v>3920.55</v>
      </c>
      <c r="G28" s="35">
        <v>6241.75</v>
      </c>
      <c r="H28" s="34">
        <v>3920.55</v>
      </c>
      <c r="I28" s="35">
        <v>3180</v>
      </c>
      <c r="J28" s="35"/>
      <c r="K28" s="34">
        <f t="shared" si="1"/>
        <v>47.05</v>
      </c>
      <c r="L28" s="34">
        <f t="shared" si="2"/>
        <v>627.29</v>
      </c>
      <c r="M28" s="35">
        <f t="shared" si="3"/>
        <v>499.34</v>
      </c>
      <c r="N28" s="34">
        <f t="shared" si="4"/>
        <v>27.44</v>
      </c>
      <c r="O28" s="35">
        <f t="shared" si="5"/>
        <v>159</v>
      </c>
      <c r="P28" s="35">
        <f t="shared" si="6"/>
        <v>0</v>
      </c>
      <c r="Q28" s="35">
        <f t="shared" si="7"/>
        <v>1360.12</v>
      </c>
      <c r="R28" s="34">
        <f t="shared" si="8"/>
        <v>0</v>
      </c>
      <c r="S28" s="34">
        <f t="shared" si="9"/>
        <v>313.64</v>
      </c>
      <c r="T28" s="35">
        <f t="shared" si="10"/>
        <v>124.84</v>
      </c>
      <c r="U28" s="34">
        <f t="shared" si="11"/>
        <v>11.76</v>
      </c>
      <c r="V28" s="35">
        <f t="shared" si="12"/>
        <v>159</v>
      </c>
      <c r="W28" s="35">
        <f t="shared" si="13"/>
        <v>0</v>
      </c>
      <c r="X28" s="34">
        <f t="shared" si="14"/>
        <v>609.24</v>
      </c>
      <c r="Y28" s="34">
        <f t="shared" si="15"/>
        <v>1969.36</v>
      </c>
      <c r="Z28" s="34"/>
      <c r="AA28" s="45" t="s">
        <v>68</v>
      </c>
      <c r="AB28" s="46">
        <f t="shared" ref="AB28:AH28" si="40">K28+R28</f>
        <v>47.05</v>
      </c>
      <c r="AC28" s="46">
        <f t="shared" si="40"/>
        <v>940.93</v>
      </c>
      <c r="AD28" s="46">
        <f t="shared" si="40"/>
        <v>624.18</v>
      </c>
      <c r="AE28" s="46">
        <f t="shared" si="40"/>
        <v>39.2</v>
      </c>
      <c r="AF28" s="46">
        <f t="shared" si="40"/>
        <v>318</v>
      </c>
      <c r="AG28" s="46">
        <f t="shared" si="40"/>
        <v>0</v>
      </c>
      <c r="AH28" s="46">
        <f t="shared" si="40"/>
        <v>1969.36</v>
      </c>
      <c r="AI28" s="45" t="s">
        <v>34</v>
      </c>
    </row>
    <row r="29" s="15" customFormat="1" ht="16" customHeight="1" spans="1:35">
      <c r="A29" s="33">
        <f t="shared" si="0"/>
        <v>26</v>
      </c>
      <c r="B29" s="34" t="s">
        <v>167</v>
      </c>
      <c r="C29" s="34" t="s">
        <v>168</v>
      </c>
      <c r="D29" s="36" t="s">
        <v>169</v>
      </c>
      <c r="E29" s="34">
        <v>3920.55</v>
      </c>
      <c r="F29" s="34">
        <v>3920.55</v>
      </c>
      <c r="G29" s="35">
        <v>6241.75</v>
      </c>
      <c r="H29" s="34">
        <v>3920.55</v>
      </c>
      <c r="I29" s="35">
        <v>3180</v>
      </c>
      <c r="J29" s="35"/>
      <c r="K29" s="34">
        <f t="shared" si="1"/>
        <v>47.05</v>
      </c>
      <c r="L29" s="34">
        <f t="shared" si="2"/>
        <v>627.29</v>
      </c>
      <c r="M29" s="35">
        <f t="shared" si="3"/>
        <v>499.34</v>
      </c>
      <c r="N29" s="34">
        <f t="shared" si="4"/>
        <v>27.44</v>
      </c>
      <c r="O29" s="35">
        <f t="shared" si="5"/>
        <v>159</v>
      </c>
      <c r="P29" s="35">
        <f t="shared" si="6"/>
        <v>0</v>
      </c>
      <c r="Q29" s="35">
        <f t="shared" si="7"/>
        <v>1360.12</v>
      </c>
      <c r="R29" s="34">
        <f t="shared" si="8"/>
        <v>0</v>
      </c>
      <c r="S29" s="34">
        <f t="shared" si="9"/>
        <v>313.64</v>
      </c>
      <c r="T29" s="35">
        <f t="shared" si="10"/>
        <v>124.84</v>
      </c>
      <c r="U29" s="34">
        <f t="shared" si="11"/>
        <v>11.76</v>
      </c>
      <c r="V29" s="35">
        <f t="shared" si="12"/>
        <v>159</v>
      </c>
      <c r="W29" s="35">
        <f t="shared" si="13"/>
        <v>0</v>
      </c>
      <c r="X29" s="34">
        <f t="shared" si="14"/>
        <v>609.24</v>
      </c>
      <c r="Y29" s="34">
        <f t="shared" si="15"/>
        <v>1969.36</v>
      </c>
      <c r="Z29" s="34"/>
      <c r="AA29" s="45" t="s">
        <v>53</v>
      </c>
      <c r="AB29" s="46">
        <f t="shared" ref="AB29:AH29" si="41">K29+R29</f>
        <v>47.05</v>
      </c>
      <c r="AC29" s="46">
        <f t="shared" si="41"/>
        <v>940.93</v>
      </c>
      <c r="AD29" s="46">
        <f t="shared" si="41"/>
        <v>624.18</v>
      </c>
      <c r="AE29" s="46">
        <f t="shared" si="41"/>
        <v>39.2</v>
      </c>
      <c r="AF29" s="46">
        <f t="shared" si="41"/>
        <v>318</v>
      </c>
      <c r="AG29" s="46">
        <f t="shared" si="41"/>
        <v>0</v>
      </c>
      <c r="AH29" s="46">
        <f t="shared" si="41"/>
        <v>1969.36</v>
      </c>
      <c r="AI29" s="45" t="s">
        <v>35</v>
      </c>
    </row>
    <row r="30" s="15" customFormat="1" ht="16" customHeight="1" spans="1:35">
      <c r="A30" s="33">
        <f t="shared" si="0"/>
        <v>27</v>
      </c>
      <c r="B30" s="34" t="s">
        <v>167</v>
      </c>
      <c r="C30" s="34" t="s">
        <v>170</v>
      </c>
      <c r="D30" s="36" t="s">
        <v>171</v>
      </c>
      <c r="E30" s="34">
        <v>3920.55</v>
      </c>
      <c r="F30" s="34">
        <v>3920.55</v>
      </c>
      <c r="G30" s="35">
        <v>6241.75</v>
      </c>
      <c r="H30" s="34">
        <v>3920.55</v>
      </c>
      <c r="I30" s="35">
        <v>3180</v>
      </c>
      <c r="J30" s="35"/>
      <c r="K30" s="34">
        <f t="shared" si="1"/>
        <v>47.05</v>
      </c>
      <c r="L30" s="34">
        <f t="shared" si="2"/>
        <v>627.29</v>
      </c>
      <c r="M30" s="35">
        <f t="shared" si="3"/>
        <v>499.34</v>
      </c>
      <c r="N30" s="34">
        <f t="shared" si="4"/>
        <v>27.44</v>
      </c>
      <c r="O30" s="35">
        <f t="shared" si="5"/>
        <v>159</v>
      </c>
      <c r="P30" s="35">
        <f t="shared" si="6"/>
        <v>0</v>
      </c>
      <c r="Q30" s="35">
        <f t="shared" si="7"/>
        <v>1360.12</v>
      </c>
      <c r="R30" s="34">
        <f t="shared" si="8"/>
        <v>0</v>
      </c>
      <c r="S30" s="34">
        <f t="shared" si="9"/>
        <v>313.64</v>
      </c>
      <c r="T30" s="35">
        <f t="shared" si="10"/>
        <v>124.84</v>
      </c>
      <c r="U30" s="34">
        <f t="shared" si="11"/>
        <v>11.76</v>
      </c>
      <c r="V30" s="35">
        <f t="shared" si="12"/>
        <v>159</v>
      </c>
      <c r="W30" s="35">
        <f t="shared" si="13"/>
        <v>0</v>
      </c>
      <c r="X30" s="34">
        <f t="shared" si="14"/>
        <v>609.24</v>
      </c>
      <c r="Y30" s="34">
        <f t="shared" si="15"/>
        <v>1969.36</v>
      </c>
      <c r="Z30" s="34"/>
      <c r="AA30" s="45" t="s">
        <v>73</v>
      </c>
      <c r="AB30" s="46">
        <f t="shared" ref="AB30:AH30" si="42">K30+R30</f>
        <v>47.05</v>
      </c>
      <c r="AC30" s="46">
        <f t="shared" si="42"/>
        <v>940.93</v>
      </c>
      <c r="AD30" s="46">
        <f t="shared" si="42"/>
        <v>624.18</v>
      </c>
      <c r="AE30" s="46">
        <f t="shared" si="42"/>
        <v>39.2</v>
      </c>
      <c r="AF30" s="46">
        <f t="shared" si="42"/>
        <v>318</v>
      </c>
      <c r="AG30" s="46">
        <f t="shared" si="42"/>
        <v>0</v>
      </c>
      <c r="AH30" s="46">
        <f t="shared" si="42"/>
        <v>1969.36</v>
      </c>
      <c r="AI30" s="45" t="s">
        <v>36</v>
      </c>
    </row>
    <row r="31" s="15" customFormat="1" ht="16" customHeight="1" spans="1:35">
      <c r="A31" s="33">
        <f t="shared" si="0"/>
        <v>28</v>
      </c>
      <c r="B31" s="34" t="s">
        <v>117</v>
      </c>
      <c r="C31" s="35" t="s">
        <v>172</v>
      </c>
      <c r="D31" s="36" t="s">
        <v>173</v>
      </c>
      <c r="E31" s="34">
        <v>3920.55</v>
      </c>
      <c r="F31" s="34">
        <v>3920.55</v>
      </c>
      <c r="G31" s="35">
        <v>6241.75</v>
      </c>
      <c r="H31" s="34">
        <v>3920.55</v>
      </c>
      <c r="I31" s="35">
        <v>4180</v>
      </c>
      <c r="J31" s="35"/>
      <c r="K31" s="34">
        <f t="shared" si="1"/>
        <v>47.05</v>
      </c>
      <c r="L31" s="34">
        <f t="shared" si="2"/>
        <v>627.29</v>
      </c>
      <c r="M31" s="35">
        <f t="shared" si="3"/>
        <v>499.34</v>
      </c>
      <c r="N31" s="34">
        <f t="shared" si="4"/>
        <v>27.44</v>
      </c>
      <c r="O31" s="35">
        <f t="shared" si="5"/>
        <v>209</v>
      </c>
      <c r="P31" s="35">
        <f t="shared" si="6"/>
        <v>0</v>
      </c>
      <c r="Q31" s="35">
        <f t="shared" si="7"/>
        <v>1410.12</v>
      </c>
      <c r="R31" s="34">
        <f t="shared" si="8"/>
        <v>0</v>
      </c>
      <c r="S31" s="34">
        <f t="shared" si="9"/>
        <v>313.64</v>
      </c>
      <c r="T31" s="35">
        <f t="shared" si="10"/>
        <v>124.84</v>
      </c>
      <c r="U31" s="34">
        <f t="shared" si="11"/>
        <v>11.76</v>
      </c>
      <c r="V31" s="35">
        <f t="shared" si="12"/>
        <v>209</v>
      </c>
      <c r="W31" s="35">
        <f t="shared" si="13"/>
        <v>0</v>
      </c>
      <c r="X31" s="34">
        <f t="shared" si="14"/>
        <v>659.24</v>
      </c>
      <c r="Y31" s="34">
        <f t="shared" si="15"/>
        <v>2069.36</v>
      </c>
      <c r="Z31" s="34"/>
      <c r="AA31" s="45" t="s">
        <v>53</v>
      </c>
      <c r="AB31" s="46">
        <f t="shared" ref="AB31:AH31" si="43">K31+R31</f>
        <v>47.05</v>
      </c>
      <c r="AC31" s="46">
        <f t="shared" si="43"/>
        <v>940.93</v>
      </c>
      <c r="AD31" s="46">
        <f t="shared" si="43"/>
        <v>624.18</v>
      </c>
      <c r="AE31" s="46">
        <f t="shared" si="43"/>
        <v>39.2</v>
      </c>
      <c r="AF31" s="46">
        <f t="shared" si="43"/>
        <v>418</v>
      </c>
      <c r="AG31" s="46">
        <f t="shared" si="43"/>
        <v>0</v>
      </c>
      <c r="AH31" s="46">
        <f t="shared" si="43"/>
        <v>2069.36</v>
      </c>
      <c r="AI31" s="45" t="s">
        <v>35</v>
      </c>
    </row>
    <row r="32" s="15" customFormat="1" ht="16" customHeight="1" spans="1:35">
      <c r="A32" s="33">
        <f t="shared" si="0"/>
        <v>29</v>
      </c>
      <c r="B32" s="34" t="s">
        <v>167</v>
      </c>
      <c r="C32" s="37" t="s">
        <v>174</v>
      </c>
      <c r="D32" s="38" t="s">
        <v>175</v>
      </c>
      <c r="E32" s="34">
        <v>3920.55</v>
      </c>
      <c r="F32" s="34">
        <v>3920.55</v>
      </c>
      <c r="G32" s="35">
        <v>6241.75</v>
      </c>
      <c r="H32" s="34">
        <v>3920.55</v>
      </c>
      <c r="I32" s="35">
        <v>3180</v>
      </c>
      <c r="J32" s="35"/>
      <c r="K32" s="34">
        <f t="shared" si="1"/>
        <v>47.05</v>
      </c>
      <c r="L32" s="34">
        <f t="shared" si="2"/>
        <v>627.29</v>
      </c>
      <c r="M32" s="35">
        <f t="shared" si="3"/>
        <v>499.34</v>
      </c>
      <c r="N32" s="34">
        <f t="shared" si="4"/>
        <v>27.44</v>
      </c>
      <c r="O32" s="35">
        <f t="shared" si="5"/>
        <v>159</v>
      </c>
      <c r="P32" s="35">
        <f t="shared" si="6"/>
        <v>0</v>
      </c>
      <c r="Q32" s="35">
        <f t="shared" si="7"/>
        <v>1360.12</v>
      </c>
      <c r="R32" s="34">
        <f t="shared" si="8"/>
        <v>0</v>
      </c>
      <c r="S32" s="34">
        <f t="shared" si="9"/>
        <v>313.64</v>
      </c>
      <c r="T32" s="35">
        <f t="shared" si="10"/>
        <v>124.84</v>
      </c>
      <c r="U32" s="34">
        <f t="shared" si="11"/>
        <v>11.76</v>
      </c>
      <c r="V32" s="35">
        <f t="shared" si="12"/>
        <v>159</v>
      </c>
      <c r="W32" s="35">
        <f t="shared" si="13"/>
        <v>0</v>
      </c>
      <c r="X32" s="34">
        <f t="shared" si="14"/>
        <v>609.24</v>
      </c>
      <c r="Y32" s="34">
        <f t="shared" si="15"/>
        <v>1969.36</v>
      </c>
      <c r="Z32" s="34"/>
      <c r="AA32" s="45" t="s">
        <v>69</v>
      </c>
      <c r="AB32" s="46">
        <f t="shared" ref="AB32:AH32" si="44">K32+R32</f>
        <v>47.05</v>
      </c>
      <c r="AC32" s="46">
        <f t="shared" si="44"/>
        <v>940.93</v>
      </c>
      <c r="AD32" s="46">
        <f t="shared" si="44"/>
        <v>624.18</v>
      </c>
      <c r="AE32" s="46">
        <f t="shared" si="44"/>
        <v>39.2</v>
      </c>
      <c r="AF32" s="46">
        <f t="shared" si="44"/>
        <v>318</v>
      </c>
      <c r="AG32" s="46">
        <f t="shared" si="44"/>
        <v>0</v>
      </c>
      <c r="AH32" s="46">
        <f t="shared" si="44"/>
        <v>1969.36</v>
      </c>
      <c r="AI32" s="45" t="s">
        <v>35</v>
      </c>
    </row>
    <row r="33" s="15" customFormat="1" ht="16" customHeight="1" spans="1:35">
      <c r="A33" s="33">
        <f t="shared" si="0"/>
        <v>30</v>
      </c>
      <c r="B33" s="34" t="s">
        <v>176</v>
      </c>
      <c r="C33" s="34" t="s">
        <v>177</v>
      </c>
      <c r="D33" s="36" t="s">
        <v>178</v>
      </c>
      <c r="E33" s="34">
        <v>3920.55</v>
      </c>
      <c r="F33" s="34">
        <v>3920.55</v>
      </c>
      <c r="G33" s="35">
        <v>6241.75</v>
      </c>
      <c r="H33" s="34">
        <v>3920.55</v>
      </c>
      <c r="I33" s="35">
        <v>3180</v>
      </c>
      <c r="J33" s="35"/>
      <c r="K33" s="34">
        <f t="shared" si="1"/>
        <v>47.05</v>
      </c>
      <c r="L33" s="34">
        <f t="shared" si="2"/>
        <v>627.29</v>
      </c>
      <c r="M33" s="35">
        <f t="shared" si="3"/>
        <v>499.34</v>
      </c>
      <c r="N33" s="34">
        <f t="shared" si="4"/>
        <v>27.44</v>
      </c>
      <c r="O33" s="35">
        <f t="shared" si="5"/>
        <v>159</v>
      </c>
      <c r="P33" s="35">
        <f t="shared" si="6"/>
        <v>0</v>
      </c>
      <c r="Q33" s="35">
        <f t="shared" si="7"/>
        <v>1360.12</v>
      </c>
      <c r="R33" s="34">
        <f t="shared" si="8"/>
        <v>0</v>
      </c>
      <c r="S33" s="34">
        <f t="shared" si="9"/>
        <v>313.64</v>
      </c>
      <c r="T33" s="35">
        <f t="shared" si="10"/>
        <v>124.84</v>
      </c>
      <c r="U33" s="34">
        <f t="shared" si="11"/>
        <v>11.76</v>
      </c>
      <c r="V33" s="35">
        <f t="shared" si="12"/>
        <v>159</v>
      </c>
      <c r="W33" s="35">
        <f t="shared" si="13"/>
        <v>0</v>
      </c>
      <c r="X33" s="34">
        <f t="shared" si="14"/>
        <v>609.24</v>
      </c>
      <c r="Y33" s="34">
        <f t="shared" si="15"/>
        <v>1969.36</v>
      </c>
      <c r="Z33" s="34"/>
      <c r="AA33" s="45" t="s">
        <v>76</v>
      </c>
      <c r="AB33" s="46">
        <f t="shared" ref="AB33:AH33" si="45">K33+R33</f>
        <v>47.05</v>
      </c>
      <c r="AC33" s="46">
        <f t="shared" si="45"/>
        <v>940.93</v>
      </c>
      <c r="AD33" s="46">
        <f t="shared" si="45"/>
        <v>624.18</v>
      </c>
      <c r="AE33" s="46">
        <f t="shared" si="45"/>
        <v>39.2</v>
      </c>
      <c r="AF33" s="46">
        <f t="shared" si="45"/>
        <v>318</v>
      </c>
      <c r="AG33" s="46">
        <f t="shared" si="45"/>
        <v>0</v>
      </c>
      <c r="AH33" s="46">
        <f t="shared" si="45"/>
        <v>1969.36</v>
      </c>
      <c r="AI33" s="45" t="s">
        <v>31</v>
      </c>
    </row>
    <row r="34" s="15" customFormat="1" ht="16" customHeight="1" spans="1:35">
      <c r="A34" s="33">
        <f t="shared" si="0"/>
        <v>31</v>
      </c>
      <c r="B34" s="34" t="s">
        <v>117</v>
      </c>
      <c r="C34" s="34" t="s">
        <v>179</v>
      </c>
      <c r="D34" s="36" t="s">
        <v>180</v>
      </c>
      <c r="E34" s="34">
        <v>3920.55</v>
      </c>
      <c r="F34" s="34">
        <v>3920.55</v>
      </c>
      <c r="G34" s="35">
        <v>6241.75</v>
      </c>
      <c r="H34" s="34">
        <v>3920.55</v>
      </c>
      <c r="I34" s="35">
        <v>4180</v>
      </c>
      <c r="J34" s="35"/>
      <c r="K34" s="34">
        <f t="shared" si="1"/>
        <v>47.05</v>
      </c>
      <c r="L34" s="34">
        <f t="shared" si="2"/>
        <v>627.29</v>
      </c>
      <c r="M34" s="35">
        <f t="shared" si="3"/>
        <v>499.34</v>
      </c>
      <c r="N34" s="34">
        <f t="shared" si="4"/>
        <v>27.44</v>
      </c>
      <c r="O34" s="35">
        <f t="shared" si="5"/>
        <v>209</v>
      </c>
      <c r="P34" s="35">
        <f t="shared" si="6"/>
        <v>0</v>
      </c>
      <c r="Q34" s="35">
        <f t="shared" si="7"/>
        <v>1410.12</v>
      </c>
      <c r="R34" s="34">
        <f t="shared" si="8"/>
        <v>0</v>
      </c>
      <c r="S34" s="34">
        <f t="shared" si="9"/>
        <v>313.64</v>
      </c>
      <c r="T34" s="35">
        <f t="shared" si="10"/>
        <v>124.84</v>
      </c>
      <c r="U34" s="34">
        <f t="shared" si="11"/>
        <v>11.76</v>
      </c>
      <c r="V34" s="35">
        <f t="shared" si="12"/>
        <v>209</v>
      </c>
      <c r="W34" s="35">
        <f t="shared" si="13"/>
        <v>0</v>
      </c>
      <c r="X34" s="34">
        <f t="shared" si="14"/>
        <v>659.24</v>
      </c>
      <c r="Y34" s="34">
        <f t="shared" si="15"/>
        <v>2069.36</v>
      </c>
      <c r="Z34" s="34"/>
      <c r="AA34" s="45" t="s">
        <v>53</v>
      </c>
      <c r="AB34" s="46">
        <f t="shared" ref="AB34:AH34" si="46">K34+R34</f>
        <v>47.05</v>
      </c>
      <c r="AC34" s="46">
        <f t="shared" si="46"/>
        <v>940.93</v>
      </c>
      <c r="AD34" s="46">
        <f t="shared" si="46"/>
        <v>624.18</v>
      </c>
      <c r="AE34" s="46">
        <f t="shared" si="46"/>
        <v>39.2</v>
      </c>
      <c r="AF34" s="46">
        <f t="shared" si="46"/>
        <v>418</v>
      </c>
      <c r="AG34" s="46">
        <f t="shared" si="46"/>
        <v>0</v>
      </c>
      <c r="AH34" s="46">
        <f t="shared" si="46"/>
        <v>2069.36</v>
      </c>
      <c r="AI34" s="45" t="s">
        <v>35</v>
      </c>
    </row>
    <row r="35" s="15" customFormat="1" ht="16" customHeight="1" spans="1:35">
      <c r="A35" s="33">
        <f t="shared" si="0"/>
        <v>32</v>
      </c>
      <c r="B35" s="34" t="s">
        <v>181</v>
      </c>
      <c r="C35" s="34" t="s">
        <v>182</v>
      </c>
      <c r="D35" s="36" t="s">
        <v>183</v>
      </c>
      <c r="E35" s="34">
        <v>3920.55</v>
      </c>
      <c r="F35" s="34">
        <v>3920.55</v>
      </c>
      <c r="G35" s="35">
        <v>6241.75</v>
      </c>
      <c r="H35" s="34">
        <v>3920.55</v>
      </c>
      <c r="I35" s="35">
        <v>2544</v>
      </c>
      <c r="J35" s="35"/>
      <c r="K35" s="34">
        <f t="shared" si="1"/>
        <v>47.05</v>
      </c>
      <c r="L35" s="34">
        <f t="shared" si="2"/>
        <v>627.29</v>
      </c>
      <c r="M35" s="35">
        <f t="shared" si="3"/>
        <v>499.34</v>
      </c>
      <c r="N35" s="34">
        <f t="shared" si="4"/>
        <v>27.44</v>
      </c>
      <c r="O35" s="35">
        <f t="shared" si="5"/>
        <v>127.2</v>
      </c>
      <c r="P35" s="35">
        <f t="shared" si="6"/>
        <v>0</v>
      </c>
      <c r="Q35" s="35">
        <f t="shared" si="7"/>
        <v>1328.32</v>
      </c>
      <c r="R35" s="34">
        <f t="shared" si="8"/>
        <v>0</v>
      </c>
      <c r="S35" s="34">
        <f t="shared" si="9"/>
        <v>313.64</v>
      </c>
      <c r="T35" s="35">
        <f t="shared" si="10"/>
        <v>124.84</v>
      </c>
      <c r="U35" s="34">
        <f t="shared" si="11"/>
        <v>11.76</v>
      </c>
      <c r="V35" s="35">
        <f t="shared" si="12"/>
        <v>127.2</v>
      </c>
      <c r="W35" s="35">
        <f t="shared" si="13"/>
        <v>0</v>
      </c>
      <c r="X35" s="34">
        <f t="shared" si="14"/>
        <v>577.44</v>
      </c>
      <c r="Y35" s="34">
        <f t="shared" si="15"/>
        <v>1905.76</v>
      </c>
      <c r="Z35" s="34"/>
      <c r="AA35" s="45" t="s">
        <v>61</v>
      </c>
      <c r="AB35" s="46">
        <f t="shared" ref="AB35:AH35" si="47">K35+R35</f>
        <v>47.05</v>
      </c>
      <c r="AC35" s="46">
        <f t="shared" si="47"/>
        <v>940.93</v>
      </c>
      <c r="AD35" s="46">
        <f t="shared" si="47"/>
        <v>624.18</v>
      </c>
      <c r="AE35" s="46">
        <f t="shared" si="47"/>
        <v>39.2</v>
      </c>
      <c r="AF35" s="46">
        <f t="shared" si="47"/>
        <v>254.4</v>
      </c>
      <c r="AG35" s="46">
        <f t="shared" si="47"/>
        <v>0</v>
      </c>
      <c r="AH35" s="46">
        <f t="shared" si="47"/>
        <v>1905.76</v>
      </c>
      <c r="AI35" s="45" t="s">
        <v>36</v>
      </c>
    </row>
    <row r="36" s="15" customFormat="1" ht="16" customHeight="1" spans="1:35">
      <c r="A36" s="33">
        <f t="shared" si="0"/>
        <v>33</v>
      </c>
      <c r="B36" s="34" t="s">
        <v>184</v>
      </c>
      <c r="C36" s="34" t="s">
        <v>185</v>
      </c>
      <c r="D36" s="36" t="s">
        <v>186</v>
      </c>
      <c r="E36" s="34">
        <v>3920.55</v>
      </c>
      <c r="F36" s="34">
        <v>3920.55</v>
      </c>
      <c r="G36" s="35">
        <v>6241.75</v>
      </c>
      <c r="H36" s="34">
        <v>3920.55</v>
      </c>
      <c r="I36" s="35">
        <v>3180</v>
      </c>
      <c r="J36" s="35"/>
      <c r="K36" s="34">
        <f t="shared" si="1"/>
        <v>47.05</v>
      </c>
      <c r="L36" s="34">
        <f t="shared" si="2"/>
        <v>627.29</v>
      </c>
      <c r="M36" s="35">
        <f t="shared" si="3"/>
        <v>499.34</v>
      </c>
      <c r="N36" s="34">
        <f t="shared" si="4"/>
        <v>27.44</v>
      </c>
      <c r="O36" s="35">
        <f t="shared" si="5"/>
        <v>159</v>
      </c>
      <c r="P36" s="35">
        <f t="shared" si="6"/>
        <v>0</v>
      </c>
      <c r="Q36" s="35">
        <f t="shared" si="7"/>
        <v>1360.12</v>
      </c>
      <c r="R36" s="34">
        <f t="shared" si="8"/>
        <v>0</v>
      </c>
      <c r="S36" s="34">
        <f t="shared" si="9"/>
        <v>313.64</v>
      </c>
      <c r="T36" s="35">
        <f t="shared" si="10"/>
        <v>124.84</v>
      </c>
      <c r="U36" s="34">
        <f t="shared" si="11"/>
        <v>11.76</v>
      </c>
      <c r="V36" s="35">
        <f t="shared" si="12"/>
        <v>159</v>
      </c>
      <c r="W36" s="35">
        <f t="shared" si="13"/>
        <v>0</v>
      </c>
      <c r="X36" s="34">
        <f t="shared" si="14"/>
        <v>609.24</v>
      </c>
      <c r="Y36" s="34">
        <f t="shared" si="15"/>
        <v>1969.36</v>
      </c>
      <c r="Z36" s="34"/>
      <c r="AA36" s="45" t="s">
        <v>47</v>
      </c>
      <c r="AB36" s="46">
        <f t="shared" ref="AB36:AH36" si="48">K36+R36</f>
        <v>47.05</v>
      </c>
      <c r="AC36" s="46">
        <f t="shared" si="48"/>
        <v>940.93</v>
      </c>
      <c r="AD36" s="46">
        <f t="shared" si="48"/>
        <v>624.18</v>
      </c>
      <c r="AE36" s="46">
        <f t="shared" si="48"/>
        <v>39.2</v>
      </c>
      <c r="AF36" s="46">
        <f t="shared" si="48"/>
        <v>318</v>
      </c>
      <c r="AG36" s="46">
        <f t="shared" si="48"/>
        <v>0</v>
      </c>
      <c r="AH36" s="46">
        <f t="shared" si="48"/>
        <v>1969.36</v>
      </c>
      <c r="AI36" s="45" t="s">
        <v>36</v>
      </c>
    </row>
    <row r="37" s="15" customFormat="1" ht="16" customHeight="1" spans="1:35">
      <c r="A37" s="33">
        <f t="shared" si="0"/>
        <v>34</v>
      </c>
      <c r="B37" s="34" t="s">
        <v>187</v>
      </c>
      <c r="C37" s="34" t="s">
        <v>188</v>
      </c>
      <c r="D37" s="36" t="s">
        <v>189</v>
      </c>
      <c r="E37" s="34">
        <v>4500</v>
      </c>
      <c r="F37" s="34">
        <v>4500</v>
      </c>
      <c r="G37" s="35">
        <v>6241.75</v>
      </c>
      <c r="H37" s="34">
        <v>4500</v>
      </c>
      <c r="I37" s="35">
        <v>4180</v>
      </c>
      <c r="J37" s="35"/>
      <c r="K37" s="34">
        <f t="shared" si="1"/>
        <v>54</v>
      </c>
      <c r="L37" s="34">
        <f t="shared" si="2"/>
        <v>720</v>
      </c>
      <c r="M37" s="35">
        <f t="shared" si="3"/>
        <v>499.34</v>
      </c>
      <c r="N37" s="34">
        <f t="shared" si="4"/>
        <v>31.5</v>
      </c>
      <c r="O37" s="35">
        <f t="shared" si="5"/>
        <v>209</v>
      </c>
      <c r="P37" s="35">
        <f t="shared" si="6"/>
        <v>0</v>
      </c>
      <c r="Q37" s="35">
        <f t="shared" si="7"/>
        <v>1513.84</v>
      </c>
      <c r="R37" s="34">
        <f t="shared" si="8"/>
        <v>0</v>
      </c>
      <c r="S37" s="34">
        <f t="shared" si="9"/>
        <v>360</v>
      </c>
      <c r="T37" s="35">
        <f t="shared" si="10"/>
        <v>124.84</v>
      </c>
      <c r="U37" s="34">
        <f t="shared" si="11"/>
        <v>13.5</v>
      </c>
      <c r="V37" s="35">
        <f t="shared" si="12"/>
        <v>209</v>
      </c>
      <c r="W37" s="35">
        <f t="shared" si="13"/>
        <v>0</v>
      </c>
      <c r="X37" s="34">
        <f t="shared" si="14"/>
        <v>707.34</v>
      </c>
      <c r="Y37" s="34">
        <f t="shared" si="15"/>
        <v>2221.18</v>
      </c>
      <c r="Z37" s="34"/>
      <c r="AA37" s="45" t="s">
        <v>76</v>
      </c>
      <c r="AB37" s="46">
        <f t="shared" ref="AB37:AH37" si="49">K37+R37</f>
        <v>54</v>
      </c>
      <c r="AC37" s="46">
        <f t="shared" si="49"/>
        <v>1080</v>
      </c>
      <c r="AD37" s="46">
        <f t="shared" si="49"/>
        <v>624.18</v>
      </c>
      <c r="AE37" s="46">
        <f t="shared" si="49"/>
        <v>45</v>
      </c>
      <c r="AF37" s="46">
        <f t="shared" si="49"/>
        <v>418</v>
      </c>
      <c r="AG37" s="46">
        <f t="shared" si="49"/>
        <v>0</v>
      </c>
      <c r="AH37" s="46">
        <f t="shared" si="49"/>
        <v>2221.18</v>
      </c>
      <c r="AI37" s="45" t="s">
        <v>31</v>
      </c>
    </row>
    <row r="38" s="15" customFormat="1" ht="16" customHeight="1" spans="1:35">
      <c r="A38" s="33">
        <f t="shared" si="0"/>
        <v>35</v>
      </c>
      <c r="B38" s="34" t="s">
        <v>190</v>
      </c>
      <c r="C38" s="34" t="s">
        <v>191</v>
      </c>
      <c r="D38" s="36" t="s">
        <v>192</v>
      </c>
      <c r="E38" s="34">
        <v>3920.55</v>
      </c>
      <c r="F38" s="34">
        <v>3920.55</v>
      </c>
      <c r="G38" s="35">
        <v>6241.75</v>
      </c>
      <c r="H38" s="34">
        <v>3920.55</v>
      </c>
      <c r="I38" s="35">
        <v>3180</v>
      </c>
      <c r="J38" s="35"/>
      <c r="K38" s="34">
        <f t="shared" si="1"/>
        <v>47.05</v>
      </c>
      <c r="L38" s="34">
        <f t="shared" si="2"/>
        <v>627.29</v>
      </c>
      <c r="M38" s="35">
        <f t="shared" si="3"/>
        <v>499.34</v>
      </c>
      <c r="N38" s="34">
        <f t="shared" si="4"/>
        <v>27.44</v>
      </c>
      <c r="O38" s="35">
        <f t="shared" si="5"/>
        <v>159</v>
      </c>
      <c r="P38" s="35">
        <f t="shared" si="6"/>
        <v>0</v>
      </c>
      <c r="Q38" s="35">
        <f t="shared" si="7"/>
        <v>1360.12</v>
      </c>
      <c r="R38" s="34">
        <f t="shared" si="8"/>
        <v>0</v>
      </c>
      <c r="S38" s="34">
        <f t="shared" si="9"/>
        <v>313.64</v>
      </c>
      <c r="T38" s="35">
        <f t="shared" si="10"/>
        <v>124.84</v>
      </c>
      <c r="U38" s="34">
        <f t="shared" si="11"/>
        <v>11.76</v>
      </c>
      <c r="V38" s="35">
        <f t="shared" si="12"/>
        <v>159</v>
      </c>
      <c r="W38" s="35">
        <f t="shared" si="13"/>
        <v>0</v>
      </c>
      <c r="X38" s="34">
        <f t="shared" si="14"/>
        <v>609.24</v>
      </c>
      <c r="Y38" s="34">
        <f t="shared" si="15"/>
        <v>1969.36</v>
      </c>
      <c r="Z38" s="34"/>
      <c r="AA38" s="45" t="s">
        <v>68</v>
      </c>
      <c r="AB38" s="46">
        <f t="shared" ref="AB38:AH38" si="50">K38+R38</f>
        <v>47.05</v>
      </c>
      <c r="AC38" s="46">
        <f t="shared" si="50"/>
        <v>940.93</v>
      </c>
      <c r="AD38" s="46">
        <f t="shared" si="50"/>
        <v>624.18</v>
      </c>
      <c r="AE38" s="46">
        <f t="shared" si="50"/>
        <v>39.2</v>
      </c>
      <c r="AF38" s="46">
        <f t="shared" si="50"/>
        <v>318</v>
      </c>
      <c r="AG38" s="46">
        <f t="shared" si="50"/>
        <v>0</v>
      </c>
      <c r="AH38" s="46">
        <f t="shared" si="50"/>
        <v>1969.36</v>
      </c>
      <c r="AI38" s="45" t="s">
        <v>34</v>
      </c>
    </row>
    <row r="39" s="15" customFormat="1" ht="16" customHeight="1" spans="1:35">
      <c r="A39" s="33">
        <f t="shared" si="0"/>
        <v>36</v>
      </c>
      <c r="B39" s="34" t="s">
        <v>148</v>
      </c>
      <c r="C39" s="34" t="s">
        <v>193</v>
      </c>
      <c r="D39" s="36" t="s">
        <v>194</v>
      </c>
      <c r="E39" s="34">
        <v>3920.55</v>
      </c>
      <c r="F39" s="34">
        <v>3920.55</v>
      </c>
      <c r="G39" s="35">
        <v>6241.75</v>
      </c>
      <c r="H39" s="34">
        <v>3920.55</v>
      </c>
      <c r="I39" s="35">
        <v>3180</v>
      </c>
      <c r="J39" s="35"/>
      <c r="K39" s="34">
        <f t="shared" si="1"/>
        <v>47.05</v>
      </c>
      <c r="L39" s="34">
        <f t="shared" si="2"/>
        <v>627.29</v>
      </c>
      <c r="M39" s="35">
        <f t="shared" si="3"/>
        <v>499.34</v>
      </c>
      <c r="N39" s="34">
        <f t="shared" si="4"/>
        <v>27.44</v>
      </c>
      <c r="O39" s="35">
        <f t="shared" si="5"/>
        <v>159</v>
      </c>
      <c r="P39" s="35">
        <f t="shared" si="6"/>
        <v>0</v>
      </c>
      <c r="Q39" s="35">
        <f t="shared" si="7"/>
        <v>1360.12</v>
      </c>
      <c r="R39" s="34">
        <f t="shared" si="8"/>
        <v>0</v>
      </c>
      <c r="S39" s="34">
        <f t="shared" si="9"/>
        <v>313.64</v>
      </c>
      <c r="T39" s="35">
        <f t="shared" si="10"/>
        <v>124.84</v>
      </c>
      <c r="U39" s="34">
        <f t="shared" si="11"/>
        <v>11.76</v>
      </c>
      <c r="V39" s="35">
        <f t="shared" si="12"/>
        <v>159</v>
      </c>
      <c r="W39" s="35">
        <f t="shared" si="13"/>
        <v>0</v>
      </c>
      <c r="X39" s="34">
        <f t="shared" si="14"/>
        <v>609.24</v>
      </c>
      <c r="Y39" s="34">
        <f t="shared" si="15"/>
        <v>1969.36</v>
      </c>
      <c r="Z39" s="34"/>
      <c r="AA39" s="45" t="s">
        <v>72</v>
      </c>
      <c r="AB39" s="46">
        <f t="shared" ref="AB39:AH39" si="51">K39+R39</f>
        <v>47.05</v>
      </c>
      <c r="AC39" s="46">
        <f t="shared" si="51"/>
        <v>940.93</v>
      </c>
      <c r="AD39" s="46">
        <f t="shared" si="51"/>
        <v>624.18</v>
      </c>
      <c r="AE39" s="46">
        <f t="shared" si="51"/>
        <v>39.2</v>
      </c>
      <c r="AF39" s="46">
        <f t="shared" si="51"/>
        <v>318</v>
      </c>
      <c r="AG39" s="46">
        <f t="shared" si="51"/>
        <v>0</v>
      </c>
      <c r="AH39" s="46">
        <f t="shared" si="51"/>
        <v>1969.36</v>
      </c>
      <c r="AI39" s="45" t="s">
        <v>36</v>
      </c>
    </row>
    <row r="40" s="15" customFormat="1" ht="16" customHeight="1" spans="1:35">
      <c r="A40" s="33">
        <f t="shared" si="0"/>
        <v>37</v>
      </c>
      <c r="B40" s="34" t="s">
        <v>190</v>
      </c>
      <c r="C40" s="34" t="s">
        <v>195</v>
      </c>
      <c r="D40" s="36" t="s">
        <v>196</v>
      </c>
      <c r="E40" s="34">
        <v>3920.55</v>
      </c>
      <c r="F40" s="34">
        <v>3920.55</v>
      </c>
      <c r="G40" s="35">
        <v>6241.75</v>
      </c>
      <c r="H40" s="34">
        <v>3920.55</v>
      </c>
      <c r="I40" s="35">
        <v>3180</v>
      </c>
      <c r="J40" s="35"/>
      <c r="K40" s="34">
        <f t="shared" si="1"/>
        <v>47.05</v>
      </c>
      <c r="L40" s="34">
        <f t="shared" si="2"/>
        <v>627.29</v>
      </c>
      <c r="M40" s="35">
        <f t="shared" si="3"/>
        <v>499.34</v>
      </c>
      <c r="N40" s="34">
        <f t="shared" si="4"/>
        <v>27.44</v>
      </c>
      <c r="O40" s="35">
        <f t="shared" si="5"/>
        <v>159</v>
      </c>
      <c r="P40" s="35">
        <f t="shared" si="6"/>
        <v>0</v>
      </c>
      <c r="Q40" s="35">
        <f t="shared" si="7"/>
        <v>1360.12</v>
      </c>
      <c r="R40" s="34">
        <f t="shared" si="8"/>
        <v>0</v>
      </c>
      <c r="S40" s="34">
        <f t="shared" si="9"/>
        <v>313.64</v>
      </c>
      <c r="T40" s="35">
        <f t="shared" si="10"/>
        <v>124.84</v>
      </c>
      <c r="U40" s="34">
        <f t="shared" si="11"/>
        <v>11.76</v>
      </c>
      <c r="V40" s="35">
        <f t="shared" si="12"/>
        <v>159</v>
      </c>
      <c r="W40" s="35">
        <f t="shared" si="13"/>
        <v>0</v>
      </c>
      <c r="X40" s="34">
        <f t="shared" si="14"/>
        <v>609.24</v>
      </c>
      <c r="Y40" s="34">
        <f t="shared" si="15"/>
        <v>1969.36</v>
      </c>
      <c r="Z40" s="34"/>
      <c r="AA40" s="45" t="s">
        <v>49</v>
      </c>
      <c r="AB40" s="46">
        <f t="shared" ref="AB40:AH40" si="52">K40+R40</f>
        <v>47.05</v>
      </c>
      <c r="AC40" s="46">
        <f t="shared" si="52"/>
        <v>940.93</v>
      </c>
      <c r="AD40" s="46">
        <f t="shared" si="52"/>
        <v>624.18</v>
      </c>
      <c r="AE40" s="46">
        <f t="shared" si="52"/>
        <v>39.2</v>
      </c>
      <c r="AF40" s="46">
        <f t="shared" si="52"/>
        <v>318</v>
      </c>
      <c r="AG40" s="46">
        <f t="shared" si="52"/>
        <v>0</v>
      </c>
      <c r="AH40" s="46">
        <f t="shared" si="52"/>
        <v>1969.36</v>
      </c>
      <c r="AI40" s="45" t="s">
        <v>34</v>
      </c>
    </row>
    <row r="41" s="15" customFormat="1" ht="16" customHeight="1" spans="1:35">
      <c r="A41" s="33">
        <f t="shared" si="0"/>
        <v>38</v>
      </c>
      <c r="B41" s="34" t="s">
        <v>108</v>
      </c>
      <c r="C41" s="34" t="s">
        <v>197</v>
      </c>
      <c r="D41" s="36" t="s">
        <v>198</v>
      </c>
      <c r="E41" s="34">
        <v>3920.55</v>
      </c>
      <c r="F41" s="34">
        <v>3920.55</v>
      </c>
      <c r="G41" s="35">
        <v>6241.75</v>
      </c>
      <c r="H41" s="34">
        <v>3920.55</v>
      </c>
      <c r="I41" s="35">
        <v>4180</v>
      </c>
      <c r="J41" s="35"/>
      <c r="K41" s="34">
        <f t="shared" si="1"/>
        <v>47.05</v>
      </c>
      <c r="L41" s="34">
        <f t="shared" si="2"/>
        <v>627.29</v>
      </c>
      <c r="M41" s="35">
        <f t="shared" si="3"/>
        <v>499.34</v>
      </c>
      <c r="N41" s="34">
        <f t="shared" si="4"/>
        <v>27.44</v>
      </c>
      <c r="O41" s="35">
        <f t="shared" si="5"/>
        <v>209</v>
      </c>
      <c r="P41" s="35">
        <f t="shared" si="6"/>
        <v>0</v>
      </c>
      <c r="Q41" s="35">
        <f t="shared" si="7"/>
        <v>1410.12</v>
      </c>
      <c r="R41" s="34">
        <f t="shared" si="8"/>
        <v>0</v>
      </c>
      <c r="S41" s="34">
        <f t="shared" si="9"/>
        <v>313.64</v>
      </c>
      <c r="T41" s="35">
        <f t="shared" si="10"/>
        <v>124.84</v>
      </c>
      <c r="U41" s="34">
        <f t="shared" si="11"/>
        <v>11.76</v>
      </c>
      <c r="V41" s="35">
        <f t="shared" si="12"/>
        <v>209</v>
      </c>
      <c r="W41" s="35">
        <f t="shared" si="13"/>
        <v>0</v>
      </c>
      <c r="X41" s="34">
        <f t="shared" si="14"/>
        <v>659.24</v>
      </c>
      <c r="Y41" s="34">
        <f t="shared" si="15"/>
        <v>2069.36</v>
      </c>
      <c r="Z41" s="34"/>
      <c r="AA41" s="45" t="s">
        <v>53</v>
      </c>
      <c r="AB41" s="46">
        <f t="shared" ref="AB41:AH41" si="53">K41+R41</f>
        <v>47.05</v>
      </c>
      <c r="AC41" s="46">
        <f t="shared" si="53"/>
        <v>940.93</v>
      </c>
      <c r="AD41" s="46">
        <f t="shared" si="53"/>
        <v>624.18</v>
      </c>
      <c r="AE41" s="46">
        <f t="shared" si="53"/>
        <v>39.2</v>
      </c>
      <c r="AF41" s="46">
        <f t="shared" si="53"/>
        <v>418</v>
      </c>
      <c r="AG41" s="46">
        <f t="shared" si="53"/>
        <v>0</v>
      </c>
      <c r="AH41" s="46">
        <f t="shared" si="53"/>
        <v>2069.36</v>
      </c>
      <c r="AI41" s="45" t="s">
        <v>35</v>
      </c>
    </row>
    <row r="42" s="15" customFormat="1" ht="16" customHeight="1" spans="1:35">
      <c r="A42" s="33">
        <f t="shared" si="0"/>
        <v>39</v>
      </c>
      <c r="B42" s="34" t="s">
        <v>143</v>
      </c>
      <c r="C42" s="34" t="s">
        <v>199</v>
      </c>
      <c r="D42" s="36" t="s">
        <v>200</v>
      </c>
      <c r="E42" s="34">
        <v>3920.55</v>
      </c>
      <c r="F42" s="34">
        <v>3920.55</v>
      </c>
      <c r="G42" s="35">
        <v>6241.75</v>
      </c>
      <c r="H42" s="34">
        <v>3920.55</v>
      </c>
      <c r="I42" s="35">
        <v>3180</v>
      </c>
      <c r="J42" s="35"/>
      <c r="K42" s="34">
        <f t="shared" si="1"/>
        <v>47.05</v>
      </c>
      <c r="L42" s="34">
        <f t="shared" si="2"/>
        <v>627.29</v>
      </c>
      <c r="M42" s="35">
        <f t="shared" si="3"/>
        <v>499.34</v>
      </c>
      <c r="N42" s="34">
        <f t="shared" si="4"/>
        <v>27.44</v>
      </c>
      <c r="O42" s="35">
        <f t="shared" si="5"/>
        <v>159</v>
      </c>
      <c r="P42" s="35">
        <f t="shared" si="6"/>
        <v>0</v>
      </c>
      <c r="Q42" s="35">
        <f t="shared" si="7"/>
        <v>1360.12</v>
      </c>
      <c r="R42" s="34">
        <f t="shared" si="8"/>
        <v>0</v>
      </c>
      <c r="S42" s="34">
        <f t="shared" si="9"/>
        <v>313.64</v>
      </c>
      <c r="T42" s="35">
        <f t="shared" si="10"/>
        <v>124.84</v>
      </c>
      <c r="U42" s="34">
        <f t="shared" si="11"/>
        <v>11.76</v>
      </c>
      <c r="V42" s="35">
        <f t="shared" si="12"/>
        <v>159</v>
      </c>
      <c r="W42" s="35">
        <f t="shared" si="13"/>
        <v>0</v>
      </c>
      <c r="X42" s="34">
        <f t="shared" si="14"/>
        <v>609.24</v>
      </c>
      <c r="Y42" s="34">
        <f t="shared" si="15"/>
        <v>1969.36</v>
      </c>
      <c r="Z42" s="34"/>
      <c r="AA42" s="45" t="s">
        <v>77</v>
      </c>
      <c r="AB42" s="46">
        <f t="shared" ref="AB42:AH42" si="54">K42+R42</f>
        <v>47.05</v>
      </c>
      <c r="AC42" s="46">
        <f t="shared" si="54"/>
        <v>940.93</v>
      </c>
      <c r="AD42" s="46">
        <f t="shared" si="54"/>
        <v>624.18</v>
      </c>
      <c r="AE42" s="46">
        <f t="shared" si="54"/>
        <v>39.2</v>
      </c>
      <c r="AF42" s="46">
        <f t="shared" si="54"/>
        <v>318</v>
      </c>
      <c r="AG42" s="46">
        <f t="shared" si="54"/>
        <v>0</v>
      </c>
      <c r="AH42" s="46">
        <f t="shared" si="54"/>
        <v>1969.36</v>
      </c>
      <c r="AI42" s="45" t="s">
        <v>31</v>
      </c>
    </row>
    <row r="43" s="15" customFormat="1" ht="16" customHeight="1" spans="1:35">
      <c r="A43" s="33">
        <f t="shared" si="0"/>
        <v>40</v>
      </c>
      <c r="B43" s="34" t="s">
        <v>190</v>
      </c>
      <c r="C43" s="34" t="s">
        <v>201</v>
      </c>
      <c r="D43" s="36" t="s">
        <v>202</v>
      </c>
      <c r="E43" s="34">
        <v>3920.55</v>
      </c>
      <c r="F43" s="34">
        <v>3920.55</v>
      </c>
      <c r="G43" s="35">
        <v>6241.75</v>
      </c>
      <c r="H43" s="34">
        <v>3920.55</v>
      </c>
      <c r="I43" s="35">
        <v>3180</v>
      </c>
      <c r="J43" s="35"/>
      <c r="K43" s="34">
        <f t="shared" si="1"/>
        <v>47.05</v>
      </c>
      <c r="L43" s="34">
        <f t="shared" si="2"/>
        <v>627.29</v>
      </c>
      <c r="M43" s="35">
        <f t="shared" si="3"/>
        <v>499.34</v>
      </c>
      <c r="N43" s="34">
        <f t="shared" si="4"/>
        <v>27.44</v>
      </c>
      <c r="O43" s="35">
        <f t="shared" si="5"/>
        <v>159</v>
      </c>
      <c r="P43" s="35">
        <f t="shared" si="6"/>
        <v>0</v>
      </c>
      <c r="Q43" s="35">
        <f t="shared" si="7"/>
        <v>1360.12</v>
      </c>
      <c r="R43" s="34">
        <f t="shared" si="8"/>
        <v>0</v>
      </c>
      <c r="S43" s="34">
        <f t="shared" si="9"/>
        <v>313.64</v>
      </c>
      <c r="T43" s="35">
        <f t="shared" si="10"/>
        <v>124.84</v>
      </c>
      <c r="U43" s="34">
        <f t="shared" si="11"/>
        <v>11.76</v>
      </c>
      <c r="V43" s="35">
        <f t="shared" si="12"/>
        <v>159</v>
      </c>
      <c r="W43" s="35">
        <f t="shared" si="13"/>
        <v>0</v>
      </c>
      <c r="X43" s="34">
        <f t="shared" si="14"/>
        <v>609.24</v>
      </c>
      <c r="Y43" s="34">
        <f t="shared" si="15"/>
        <v>1969.36</v>
      </c>
      <c r="Z43" s="34"/>
      <c r="AA43" s="45" t="s">
        <v>62</v>
      </c>
      <c r="AB43" s="46">
        <f t="shared" ref="AB43:AH43" si="55">K43+R43</f>
        <v>47.05</v>
      </c>
      <c r="AC43" s="46">
        <f t="shared" si="55"/>
        <v>940.93</v>
      </c>
      <c r="AD43" s="46">
        <f t="shared" si="55"/>
        <v>624.18</v>
      </c>
      <c r="AE43" s="46">
        <f t="shared" si="55"/>
        <v>39.2</v>
      </c>
      <c r="AF43" s="46">
        <f t="shared" si="55"/>
        <v>318</v>
      </c>
      <c r="AG43" s="46">
        <f t="shared" si="55"/>
        <v>0</v>
      </c>
      <c r="AH43" s="46">
        <f t="shared" si="55"/>
        <v>1969.36</v>
      </c>
      <c r="AI43" s="45" t="s">
        <v>36</v>
      </c>
    </row>
    <row r="44" s="15" customFormat="1" ht="16" customHeight="1" spans="1:35">
      <c r="A44" s="33">
        <f t="shared" si="0"/>
        <v>41</v>
      </c>
      <c r="B44" s="34" t="s">
        <v>190</v>
      </c>
      <c r="C44" s="34" t="s">
        <v>203</v>
      </c>
      <c r="D44" s="36" t="s">
        <v>204</v>
      </c>
      <c r="E44" s="34">
        <v>3920.55</v>
      </c>
      <c r="F44" s="34">
        <v>3920.55</v>
      </c>
      <c r="G44" s="35">
        <v>6241.75</v>
      </c>
      <c r="H44" s="34">
        <v>3920.55</v>
      </c>
      <c r="I44" s="35">
        <v>3180</v>
      </c>
      <c r="J44" s="35"/>
      <c r="K44" s="34">
        <f t="shared" si="1"/>
        <v>47.05</v>
      </c>
      <c r="L44" s="34">
        <f t="shared" si="2"/>
        <v>627.29</v>
      </c>
      <c r="M44" s="35">
        <f t="shared" si="3"/>
        <v>499.34</v>
      </c>
      <c r="N44" s="34">
        <f t="shared" si="4"/>
        <v>27.44</v>
      </c>
      <c r="O44" s="35">
        <f t="shared" si="5"/>
        <v>159</v>
      </c>
      <c r="P44" s="35">
        <f t="shared" si="6"/>
        <v>0</v>
      </c>
      <c r="Q44" s="35">
        <f t="shared" si="7"/>
        <v>1360.12</v>
      </c>
      <c r="R44" s="34">
        <f t="shared" si="8"/>
        <v>0</v>
      </c>
      <c r="S44" s="34">
        <f t="shared" si="9"/>
        <v>313.64</v>
      </c>
      <c r="T44" s="35">
        <f t="shared" si="10"/>
        <v>124.84</v>
      </c>
      <c r="U44" s="34">
        <f t="shared" si="11"/>
        <v>11.76</v>
      </c>
      <c r="V44" s="35">
        <f t="shared" si="12"/>
        <v>159</v>
      </c>
      <c r="W44" s="35">
        <f t="shared" si="13"/>
        <v>0</v>
      </c>
      <c r="X44" s="34">
        <f t="shared" si="14"/>
        <v>609.24</v>
      </c>
      <c r="Y44" s="34">
        <f t="shared" si="15"/>
        <v>1969.36</v>
      </c>
      <c r="Z44" s="34"/>
      <c r="AA44" s="45" t="s">
        <v>68</v>
      </c>
      <c r="AB44" s="46">
        <f t="shared" ref="AB44:AH44" si="56">K44+R44</f>
        <v>47.05</v>
      </c>
      <c r="AC44" s="46">
        <f t="shared" si="56"/>
        <v>940.93</v>
      </c>
      <c r="AD44" s="46">
        <f t="shared" si="56"/>
        <v>624.18</v>
      </c>
      <c r="AE44" s="46">
        <f t="shared" si="56"/>
        <v>39.2</v>
      </c>
      <c r="AF44" s="46">
        <f t="shared" si="56"/>
        <v>318</v>
      </c>
      <c r="AG44" s="46">
        <f t="shared" si="56"/>
        <v>0</v>
      </c>
      <c r="AH44" s="46">
        <f t="shared" si="56"/>
        <v>1969.36</v>
      </c>
      <c r="AI44" s="45" t="s">
        <v>34</v>
      </c>
    </row>
    <row r="45" s="15" customFormat="1" ht="16" customHeight="1" spans="1:35">
      <c r="A45" s="33">
        <f t="shared" si="0"/>
        <v>42</v>
      </c>
      <c r="B45" s="34" t="s">
        <v>148</v>
      </c>
      <c r="C45" s="34" t="s">
        <v>205</v>
      </c>
      <c r="D45" s="36" t="s">
        <v>206</v>
      </c>
      <c r="E45" s="34">
        <v>4200</v>
      </c>
      <c r="F45" s="34">
        <v>4200</v>
      </c>
      <c r="G45" s="35">
        <v>6241.75</v>
      </c>
      <c r="H45" s="34">
        <v>4200</v>
      </c>
      <c r="I45" s="35">
        <v>4180</v>
      </c>
      <c r="J45" s="35"/>
      <c r="K45" s="34">
        <f t="shared" si="1"/>
        <v>50.4</v>
      </c>
      <c r="L45" s="34">
        <f t="shared" si="2"/>
        <v>672</v>
      </c>
      <c r="M45" s="35">
        <f t="shared" si="3"/>
        <v>499.34</v>
      </c>
      <c r="N45" s="34">
        <f t="shared" si="4"/>
        <v>29.4</v>
      </c>
      <c r="O45" s="35">
        <f t="shared" si="5"/>
        <v>209</v>
      </c>
      <c r="P45" s="35">
        <f t="shared" si="6"/>
        <v>0</v>
      </c>
      <c r="Q45" s="35">
        <f t="shared" si="7"/>
        <v>1460.14</v>
      </c>
      <c r="R45" s="34">
        <f t="shared" si="8"/>
        <v>0</v>
      </c>
      <c r="S45" s="34">
        <f t="shared" si="9"/>
        <v>336</v>
      </c>
      <c r="T45" s="35">
        <f t="shared" si="10"/>
        <v>124.84</v>
      </c>
      <c r="U45" s="34">
        <f t="shared" si="11"/>
        <v>12.6</v>
      </c>
      <c r="V45" s="35">
        <f t="shared" si="12"/>
        <v>209</v>
      </c>
      <c r="W45" s="35">
        <f t="shared" si="13"/>
        <v>0</v>
      </c>
      <c r="X45" s="34">
        <f t="shared" si="14"/>
        <v>682.44</v>
      </c>
      <c r="Y45" s="34">
        <f t="shared" si="15"/>
        <v>2142.58</v>
      </c>
      <c r="Z45" s="34"/>
      <c r="AA45" s="45" t="s">
        <v>72</v>
      </c>
      <c r="AB45" s="46">
        <f t="shared" ref="AB45:AH45" si="57">K45+R45</f>
        <v>50.4</v>
      </c>
      <c r="AC45" s="46">
        <f t="shared" si="57"/>
        <v>1008</v>
      </c>
      <c r="AD45" s="46">
        <f t="shared" si="57"/>
        <v>624.18</v>
      </c>
      <c r="AE45" s="46">
        <f t="shared" si="57"/>
        <v>42</v>
      </c>
      <c r="AF45" s="46">
        <f t="shared" si="57"/>
        <v>418</v>
      </c>
      <c r="AG45" s="46">
        <f t="shared" si="57"/>
        <v>0</v>
      </c>
      <c r="AH45" s="46">
        <f t="shared" si="57"/>
        <v>2142.58</v>
      </c>
      <c r="AI45" s="45" t="s">
        <v>36</v>
      </c>
    </row>
    <row r="46" s="15" customFormat="1" ht="16" customHeight="1" spans="1:35">
      <c r="A46" s="33">
        <f t="shared" si="0"/>
        <v>43</v>
      </c>
      <c r="B46" s="34" t="s">
        <v>190</v>
      </c>
      <c r="C46" s="34" t="s">
        <v>207</v>
      </c>
      <c r="D46" s="36" t="s">
        <v>208</v>
      </c>
      <c r="E46" s="34">
        <v>3920.55</v>
      </c>
      <c r="F46" s="34">
        <v>3920.55</v>
      </c>
      <c r="G46" s="35">
        <v>6241.75</v>
      </c>
      <c r="H46" s="34">
        <v>3920.55</v>
      </c>
      <c r="I46" s="35">
        <v>4180</v>
      </c>
      <c r="J46" s="35"/>
      <c r="K46" s="34">
        <f t="shared" si="1"/>
        <v>47.05</v>
      </c>
      <c r="L46" s="34">
        <f t="shared" si="2"/>
        <v>627.29</v>
      </c>
      <c r="M46" s="35">
        <f t="shared" si="3"/>
        <v>499.34</v>
      </c>
      <c r="N46" s="34">
        <f t="shared" si="4"/>
        <v>27.44</v>
      </c>
      <c r="O46" s="35">
        <f t="shared" si="5"/>
        <v>209</v>
      </c>
      <c r="P46" s="35">
        <f t="shared" si="6"/>
        <v>0</v>
      </c>
      <c r="Q46" s="35">
        <f t="shared" si="7"/>
        <v>1410.12</v>
      </c>
      <c r="R46" s="34">
        <f t="shared" si="8"/>
        <v>0</v>
      </c>
      <c r="S46" s="34">
        <f t="shared" si="9"/>
        <v>313.64</v>
      </c>
      <c r="T46" s="35">
        <f t="shared" si="10"/>
        <v>124.84</v>
      </c>
      <c r="U46" s="34">
        <f t="shared" si="11"/>
        <v>11.76</v>
      </c>
      <c r="V46" s="35">
        <f t="shared" si="12"/>
        <v>209</v>
      </c>
      <c r="W46" s="35">
        <f t="shared" si="13"/>
        <v>0</v>
      </c>
      <c r="X46" s="34">
        <f t="shared" si="14"/>
        <v>659.24</v>
      </c>
      <c r="Y46" s="34">
        <f t="shared" si="15"/>
        <v>2069.36</v>
      </c>
      <c r="Z46" s="34"/>
      <c r="AA46" s="45" t="s">
        <v>68</v>
      </c>
      <c r="AB46" s="46">
        <f t="shared" ref="AB46:AH46" si="58">K46+R46</f>
        <v>47.05</v>
      </c>
      <c r="AC46" s="46">
        <f t="shared" si="58"/>
        <v>940.93</v>
      </c>
      <c r="AD46" s="46">
        <f t="shared" si="58"/>
        <v>624.18</v>
      </c>
      <c r="AE46" s="46">
        <f t="shared" si="58"/>
        <v>39.2</v>
      </c>
      <c r="AF46" s="46">
        <f t="shared" si="58"/>
        <v>418</v>
      </c>
      <c r="AG46" s="46">
        <f t="shared" si="58"/>
        <v>0</v>
      </c>
      <c r="AH46" s="46">
        <f t="shared" si="58"/>
        <v>2069.36</v>
      </c>
      <c r="AI46" s="45" t="s">
        <v>34</v>
      </c>
    </row>
    <row r="47" s="15" customFormat="1" ht="16" customHeight="1" spans="1:35">
      <c r="A47" s="33">
        <f t="shared" si="0"/>
        <v>44</v>
      </c>
      <c r="B47" s="34" t="s">
        <v>190</v>
      </c>
      <c r="C47" s="34" t="s">
        <v>209</v>
      </c>
      <c r="D47" s="36" t="s">
        <v>210</v>
      </c>
      <c r="E47" s="34">
        <v>3920.55</v>
      </c>
      <c r="F47" s="34">
        <v>3920.55</v>
      </c>
      <c r="G47" s="35">
        <v>6241.75</v>
      </c>
      <c r="H47" s="34">
        <v>3920.55</v>
      </c>
      <c r="I47" s="35">
        <v>3180</v>
      </c>
      <c r="J47" s="35"/>
      <c r="K47" s="34">
        <f t="shared" si="1"/>
        <v>47.05</v>
      </c>
      <c r="L47" s="34">
        <f t="shared" si="2"/>
        <v>627.29</v>
      </c>
      <c r="M47" s="35">
        <f t="shared" si="3"/>
        <v>499.34</v>
      </c>
      <c r="N47" s="34">
        <f t="shared" si="4"/>
        <v>27.44</v>
      </c>
      <c r="O47" s="35">
        <f t="shared" si="5"/>
        <v>159</v>
      </c>
      <c r="P47" s="35">
        <f t="shared" si="6"/>
        <v>0</v>
      </c>
      <c r="Q47" s="35">
        <f t="shared" si="7"/>
        <v>1360.12</v>
      </c>
      <c r="R47" s="34">
        <f t="shared" si="8"/>
        <v>0</v>
      </c>
      <c r="S47" s="34">
        <f t="shared" si="9"/>
        <v>313.64</v>
      </c>
      <c r="T47" s="35">
        <f t="shared" si="10"/>
        <v>124.84</v>
      </c>
      <c r="U47" s="34">
        <f t="shared" si="11"/>
        <v>11.76</v>
      </c>
      <c r="V47" s="35">
        <f t="shared" si="12"/>
        <v>159</v>
      </c>
      <c r="W47" s="35">
        <f t="shared" si="13"/>
        <v>0</v>
      </c>
      <c r="X47" s="34">
        <f t="shared" si="14"/>
        <v>609.24</v>
      </c>
      <c r="Y47" s="34">
        <f t="shared" si="15"/>
        <v>1969.36</v>
      </c>
      <c r="Z47" s="34"/>
      <c r="AA47" s="45" t="s">
        <v>68</v>
      </c>
      <c r="AB47" s="46">
        <f t="shared" ref="AB47:AH47" si="59">K47+R47</f>
        <v>47.05</v>
      </c>
      <c r="AC47" s="46">
        <f t="shared" si="59"/>
        <v>940.93</v>
      </c>
      <c r="AD47" s="46">
        <f t="shared" si="59"/>
        <v>624.18</v>
      </c>
      <c r="AE47" s="46">
        <f t="shared" si="59"/>
        <v>39.2</v>
      </c>
      <c r="AF47" s="46">
        <f t="shared" si="59"/>
        <v>318</v>
      </c>
      <c r="AG47" s="46">
        <f t="shared" si="59"/>
        <v>0</v>
      </c>
      <c r="AH47" s="46">
        <f t="shared" si="59"/>
        <v>1969.36</v>
      </c>
      <c r="AI47" s="45" t="s">
        <v>34</v>
      </c>
    </row>
    <row r="48" s="15" customFormat="1" ht="16" customHeight="1" spans="1:35">
      <c r="A48" s="33">
        <f t="shared" si="0"/>
        <v>45</v>
      </c>
      <c r="B48" s="34" t="s">
        <v>190</v>
      </c>
      <c r="C48" s="34" t="s">
        <v>211</v>
      </c>
      <c r="D48" s="36" t="s">
        <v>212</v>
      </c>
      <c r="E48" s="34">
        <v>3920.55</v>
      </c>
      <c r="F48" s="34">
        <v>3920.55</v>
      </c>
      <c r="G48" s="35">
        <v>6241.75</v>
      </c>
      <c r="H48" s="34">
        <v>3920.55</v>
      </c>
      <c r="I48" s="35">
        <v>3180</v>
      </c>
      <c r="J48" s="35"/>
      <c r="K48" s="34">
        <f t="shared" si="1"/>
        <v>47.05</v>
      </c>
      <c r="L48" s="34">
        <f t="shared" si="2"/>
        <v>627.29</v>
      </c>
      <c r="M48" s="35">
        <f t="shared" si="3"/>
        <v>499.34</v>
      </c>
      <c r="N48" s="34">
        <f t="shared" si="4"/>
        <v>27.44</v>
      </c>
      <c r="O48" s="35">
        <f t="shared" si="5"/>
        <v>159</v>
      </c>
      <c r="P48" s="35">
        <f t="shared" si="6"/>
        <v>0</v>
      </c>
      <c r="Q48" s="35">
        <f t="shared" si="7"/>
        <v>1360.12</v>
      </c>
      <c r="R48" s="34">
        <f t="shared" si="8"/>
        <v>0</v>
      </c>
      <c r="S48" s="34">
        <f t="shared" si="9"/>
        <v>313.64</v>
      </c>
      <c r="T48" s="35">
        <f t="shared" si="10"/>
        <v>124.84</v>
      </c>
      <c r="U48" s="34">
        <f t="shared" si="11"/>
        <v>11.76</v>
      </c>
      <c r="V48" s="35">
        <f t="shared" si="12"/>
        <v>159</v>
      </c>
      <c r="W48" s="35">
        <f t="shared" si="13"/>
        <v>0</v>
      </c>
      <c r="X48" s="34">
        <f t="shared" si="14"/>
        <v>609.24</v>
      </c>
      <c r="Y48" s="34">
        <f t="shared" si="15"/>
        <v>1969.36</v>
      </c>
      <c r="Z48" s="34"/>
      <c r="AA48" s="45" t="s">
        <v>62</v>
      </c>
      <c r="AB48" s="46">
        <f t="shared" ref="AB48:AH48" si="60">K48+R48</f>
        <v>47.05</v>
      </c>
      <c r="AC48" s="46">
        <f t="shared" si="60"/>
        <v>940.93</v>
      </c>
      <c r="AD48" s="46">
        <f t="shared" si="60"/>
        <v>624.18</v>
      </c>
      <c r="AE48" s="46">
        <f t="shared" si="60"/>
        <v>39.2</v>
      </c>
      <c r="AF48" s="46">
        <f t="shared" si="60"/>
        <v>318</v>
      </c>
      <c r="AG48" s="46">
        <f t="shared" si="60"/>
        <v>0</v>
      </c>
      <c r="AH48" s="46">
        <f t="shared" si="60"/>
        <v>1969.36</v>
      </c>
      <c r="AI48" s="45" t="s">
        <v>36</v>
      </c>
    </row>
    <row r="49" s="15" customFormat="1" ht="16" customHeight="1" spans="1:35">
      <c r="A49" s="33">
        <f t="shared" si="0"/>
        <v>46</v>
      </c>
      <c r="B49" s="34" t="s">
        <v>190</v>
      </c>
      <c r="C49" s="34" t="s">
        <v>213</v>
      </c>
      <c r="D49" s="36" t="s">
        <v>214</v>
      </c>
      <c r="E49" s="34">
        <v>3920.55</v>
      </c>
      <c r="F49" s="34">
        <v>3920.55</v>
      </c>
      <c r="G49" s="35">
        <v>6241.75</v>
      </c>
      <c r="H49" s="34">
        <v>3920.55</v>
      </c>
      <c r="I49" s="35">
        <v>3180</v>
      </c>
      <c r="J49" s="35"/>
      <c r="K49" s="34">
        <f t="shared" si="1"/>
        <v>47.05</v>
      </c>
      <c r="L49" s="34">
        <f t="shared" si="2"/>
        <v>627.29</v>
      </c>
      <c r="M49" s="35">
        <f t="shared" si="3"/>
        <v>499.34</v>
      </c>
      <c r="N49" s="34">
        <f t="shared" si="4"/>
        <v>27.44</v>
      </c>
      <c r="O49" s="35">
        <f t="shared" si="5"/>
        <v>159</v>
      </c>
      <c r="P49" s="35">
        <f t="shared" si="6"/>
        <v>0</v>
      </c>
      <c r="Q49" s="35">
        <f t="shared" si="7"/>
        <v>1360.12</v>
      </c>
      <c r="R49" s="34">
        <f t="shared" si="8"/>
        <v>0</v>
      </c>
      <c r="S49" s="34">
        <f t="shared" si="9"/>
        <v>313.64</v>
      </c>
      <c r="T49" s="35">
        <f t="shared" si="10"/>
        <v>124.84</v>
      </c>
      <c r="U49" s="34">
        <f t="shared" si="11"/>
        <v>11.76</v>
      </c>
      <c r="V49" s="35">
        <f t="shared" si="12"/>
        <v>159</v>
      </c>
      <c r="W49" s="35">
        <f t="shared" si="13"/>
        <v>0</v>
      </c>
      <c r="X49" s="34">
        <f t="shared" si="14"/>
        <v>609.24</v>
      </c>
      <c r="Y49" s="34">
        <f t="shared" si="15"/>
        <v>1969.36</v>
      </c>
      <c r="Z49" s="34"/>
      <c r="AA49" s="45" t="s">
        <v>68</v>
      </c>
      <c r="AB49" s="46">
        <f t="shared" ref="AB49:AH49" si="61">K49+R49</f>
        <v>47.05</v>
      </c>
      <c r="AC49" s="46">
        <f t="shared" si="61"/>
        <v>940.93</v>
      </c>
      <c r="AD49" s="46">
        <f t="shared" si="61"/>
        <v>624.18</v>
      </c>
      <c r="AE49" s="46">
        <f t="shared" si="61"/>
        <v>39.2</v>
      </c>
      <c r="AF49" s="46">
        <f t="shared" si="61"/>
        <v>318</v>
      </c>
      <c r="AG49" s="46">
        <f t="shared" si="61"/>
        <v>0</v>
      </c>
      <c r="AH49" s="46">
        <f t="shared" si="61"/>
        <v>1969.36</v>
      </c>
      <c r="AI49" s="45" t="s">
        <v>34</v>
      </c>
    </row>
    <row r="50" s="15" customFormat="1" ht="16" customHeight="1" spans="1:35">
      <c r="A50" s="33">
        <f t="shared" si="0"/>
        <v>47</v>
      </c>
      <c r="B50" s="34" t="s">
        <v>148</v>
      </c>
      <c r="C50" s="34" t="s">
        <v>215</v>
      </c>
      <c r="D50" s="36" t="s">
        <v>216</v>
      </c>
      <c r="E50" s="34">
        <v>4200</v>
      </c>
      <c r="F50" s="34">
        <v>4200</v>
      </c>
      <c r="G50" s="35">
        <v>6241.75</v>
      </c>
      <c r="H50" s="34">
        <v>4200</v>
      </c>
      <c r="I50" s="35">
        <v>4180</v>
      </c>
      <c r="J50" s="35"/>
      <c r="K50" s="34">
        <f t="shared" si="1"/>
        <v>50.4</v>
      </c>
      <c r="L50" s="34">
        <f t="shared" si="2"/>
        <v>672</v>
      </c>
      <c r="M50" s="35">
        <f t="shared" si="3"/>
        <v>499.34</v>
      </c>
      <c r="N50" s="34">
        <f t="shared" si="4"/>
        <v>29.4</v>
      </c>
      <c r="O50" s="35">
        <f t="shared" si="5"/>
        <v>209</v>
      </c>
      <c r="P50" s="35">
        <f t="shared" si="6"/>
        <v>0</v>
      </c>
      <c r="Q50" s="35">
        <f t="shared" si="7"/>
        <v>1460.14</v>
      </c>
      <c r="R50" s="34">
        <f t="shared" si="8"/>
        <v>0</v>
      </c>
      <c r="S50" s="34">
        <f t="shared" si="9"/>
        <v>336</v>
      </c>
      <c r="T50" s="35">
        <f t="shared" si="10"/>
        <v>124.84</v>
      </c>
      <c r="U50" s="34">
        <f t="shared" si="11"/>
        <v>12.6</v>
      </c>
      <c r="V50" s="35">
        <f t="shared" si="12"/>
        <v>209</v>
      </c>
      <c r="W50" s="35">
        <f t="shared" si="13"/>
        <v>0</v>
      </c>
      <c r="X50" s="34">
        <f t="shared" si="14"/>
        <v>682.44</v>
      </c>
      <c r="Y50" s="34">
        <f t="shared" si="15"/>
        <v>2142.58</v>
      </c>
      <c r="Z50" s="34"/>
      <c r="AA50" s="45" t="s">
        <v>62</v>
      </c>
      <c r="AB50" s="46">
        <f t="shared" ref="AB50:AH50" si="62">K50+R50</f>
        <v>50.4</v>
      </c>
      <c r="AC50" s="46">
        <f t="shared" si="62"/>
        <v>1008</v>
      </c>
      <c r="AD50" s="46">
        <f t="shared" si="62"/>
        <v>624.18</v>
      </c>
      <c r="AE50" s="46">
        <f t="shared" si="62"/>
        <v>42</v>
      </c>
      <c r="AF50" s="46">
        <f t="shared" si="62"/>
        <v>418</v>
      </c>
      <c r="AG50" s="46">
        <f t="shared" si="62"/>
        <v>0</v>
      </c>
      <c r="AH50" s="46">
        <f t="shared" si="62"/>
        <v>2142.58</v>
      </c>
      <c r="AI50" s="45" t="s">
        <v>36</v>
      </c>
    </row>
    <row r="51" s="15" customFormat="1" ht="16" customHeight="1" spans="1:35">
      <c r="A51" s="33">
        <f t="shared" si="0"/>
        <v>48</v>
      </c>
      <c r="B51" s="34" t="s">
        <v>148</v>
      </c>
      <c r="C51" s="34" t="s">
        <v>217</v>
      </c>
      <c r="D51" s="36" t="s">
        <v>218</v>
      </c>
      <c r="E51" s="34">
        <v>3920.55</v>
      </c>
      <c r="F51" s="34">
        <v>3920.55</v>
      </c>
      <c r="G51" s="35">
        <v>6241.75</v>
      </c>
      <c r="H51" s="34">
        <v>3920.55</v>
      </c>
      <c r="I51" s="35">
        <v>4180</v>
      </c>
      <c r="J51" s="35"/>
      <c r="K51" s="34">
        <f t="shared" si="1"/>
        <v>47.05</v>
      </c>
      <c r="L51" s="34">
        <f t="shared" si="2"/>
        <v>627.29</v>
      </c>
      <c r="M51" s="35">
        <f t="shared" si="3"/>
        <v>499.34</v>
      </c>
      <c r="N51" s="34">
        <f t="shared" si="4"/>
        <v>27.44</v>
      </c>
      <c r="O51" s="35">
        <f t="shared" si="5"/>
        <v>209</v>
      </c>
      <c r="P51" s="35">
        <f t="shared" si="6"/>
        <v>0</v>
      </c>
      <c r="Q51" s="35">
        <f t="shared" si="7"/>
        <v>1410.12</v>
      </c>
      <c r="R51" s="34">
        <f t="shared" si="8"/>
        <v>0</v>
      </c>
      <c r="S51" s="34">
        <f t="shared" si="9"/>
        <v>313.64</v>
      </c>
      <c r="T51" s="35">
        <f t="shared" si="10"/>
        <v>124.84</v>
      </c>
      <c r="U51" s="34">
        <f t="shared" si="11"/>
        <v>11.76</v>
      </c>
      <c r="V51" s="35">
        <f t="shared" si="12"/>
        <v>209</v>
      </c>
      <c r="W51" s="35">
        <f t="shared" si="13"/>
        <v>0</v>
      </c>
      <c r="X51" s="34">
        <f t="shared" si="14"/>
        <v>659.24</v>
      </c>
      <c r="Y51" s="34">
        <f t="shared" si="15"/>
        <v>2069.36</v>
      </c>
      <c r="Z51" s="34"/>
      <c r="AA51" s="45" t="s">
        <v>72</v>
      </c>
      <c r="AB51" s="46">
        <f t="shared" ref="AB51:AH51" si="63">K51+R51</f>
        <v>47.05</v>
      </c>
      <c r="AC51" s="46">
        <f t="shared" si="63"/>
        <v>940.93</v>
      </c>
      <c r="AD51" s="46">
        <f t="shared" si="63"/>
        <v>624.18</v>
      </c>
      <c r="AE51" s="46">
        <f t="shared" si="63"/>
        <v>39.2</v>
      </c>
      <c r="AF51" s="46">
        <f t="shared" si="63"/>
        <v>418</v>
      </c>
      <c r="AG51" s="46">
        <f t="shared" si="63"/>
        <v>0</v>
      </c>
      <c r="AH51" s="46">
        <f t="shared" si="63"/>
        <v>2069.36</v>
      </c>
      <c r="AI51" s="45" t="s">
        <v>36</v>
      </c>
    </row>
    <row r="52" s="15" customFormat="1" ht="16" customHeight="1" spans="1:35">
      <c r="A52" s="33">
        <f t="shared" si="0"/>
        <v>49</v>
      </c>
      <c r="B52" s="34" t="s">
        <v>148</v>
      </c>
      <c r="C52" s="34" t="s">
        <v>219</v>
      </c>
      <c r="D52" s="36" t="s">
        <v>220</v>
      </c>
      <c r="E52" s="34">
        <v>3920.55</v>
      </c>
      <c r="F52" s="34">
        <v>3920.55</v>
      </c>
      <c r="G52" s="35">
        <v>6241.75</v>
      </c>
      <c r="H52" s="34">
        <v>3920.55</v>
      </c>
      <c r="I52" s="35">
        <v>4180</v>
      </c>
      <c r="J52" s="35"/>
      <c r="K52" s="34">
        <f t="shared" si="1"/>
        <v>47.05</v>
      </c>
      <c r="L52" s="34">
        <f t="shared" si="2"/>
        <v>627.29</v>
      </c>
      <c r="M52" s="35">
        <f t="shared" si="3"/>
        <v>499.34</v>
      </c>
      <c r="N52" s="34">
        <f t="shared" si="4"/>
        <v>27.44</v>
      </c>
      <c r="O52" s="35">
        <f t="shared" si="5"/>
        <v>209</v>
      </c>
      <c r="P52" s="35">
        <f t="shared" si="6"/>
        <v>0</v>
      </c>
      <c r="Q52" s="35">
        <f t="shared" si="7"/>
        <v>1410.12</v>
      </c>
      <c r="R52" s="34">
        <f t="shared" si="8"/>
        <v>0</v>
      </c>
      <c r="S52" s="34">
        <f t="shared" si="9"/>
        <v>313.64</v>
      </c>
      <c r="T52" s="35">
        <f t="shared" si="10"/>
        <v>124.84</v>
      </c>
      <c r="U52" s="34">
        <f t="shared" si="11"/>
        <v>11.76</v>
      </c>
      <c r="V52" s="35">
        <f t="shared" si="12"/>
        <v>209</v>
      </c>
      <c r="W52" s="35">
        <f t="shared" si="13"/>
        <v>0</v>
      </c>
      <c r="X52" s="34">
        <f t="shared" si="14"/>
        <v>659.24</v>
      </c>
      <c r="Y52" s="34">
        <f t="shared" si="15"/>
        <v>2069.36</v>
      </c>
      <c r="Z52" s="34"/>
      <c r="AA52" s="45" t="s">
        <v>72</v>
      </c>
      <c r="AB52" s="46">
        <f t="shared" ref="AB52:AH52" si="64">K52+R52</f>
        <v>47.05</v>
      </c>
      <c r="AC52" s="46">
        <f t="shared" si="64"/>
        <v>940.93</v>
      </c>
      <c r="AD52" s="46">
        <f t="shared" si="64"/>
        <v>624.18</v>
      </c>
      <c r="AE52" s="46">
        <f t="shared" si="64"/>
        <v>39.2</v>
      </c>
      <c r="AF52" s="46">
        <f t="shared" si="64"/>
        <v>418</v>
      </c>
      <c r="AG52" s="46">
        <f t="shared" si="64"/>
        <v>0</v>
      </c>
      <c r="AH52" s="46">
        <f t="shared" si="64"/>
        <v>2069.36</v>
      </c>
      <c r="AI52" s="45" t="s">
        <v>36</v>
      </c>
    </row>
    <row r="53" s="15" customFormat="1" ht="16" customHeight="1" spans="1:35">
      <c r="A53" s="33">
        <f t="shared" si="0"/>
        <v>50</v>
      </c>
      <c r="B53" s="34" t="s">
        <v>148</v>
      </c>
      <c r="C53" s="34" t="s">
        <v>221</v>
      </c>
      <c r="D53" s="36" t="s">
        <v>222</v>
      </c>
      <c r="E53" s="34">
        <v>3920.55</v>
      </c>
      <c r="F53" s="34">
        <v>3920.55</v>
      </c>
      <c r="G53" s="35">
        <v>6241.75</v>
      </c>
      <c r="H53" s="34">
        <v>3920.55</v>
      </c>
      <c r="I53" s="35">
        <v>3180</v>
      </c>
      <c r="J53" s="35"/>
      <c r="K53" s="34">
        <f t="shared" si="1"/>
        <v>47.05</v>
      </c>
      <c r="L53" s="34">
        <f t="shared" si="2"/>
        <v>627.29</v>
      </c>
      <c r="M53" s="35">
        <f t="shared" si="3"/>
        <v>499.34</v>
      </c>
      <c r="N53" s="34">
        <f t="shared" si="4"/>
        <v>27.44</v>
      </c>
      <c r="O53" s="35">
        <f t="shared" si="5"/>
        <v>159</v>
      </c>
      <c r="P53" s="35">
        <f t="shared" si="6"/>
        <v>0</v>
      </c>
      <c r="Q53" s="35">
        <f t="shared" si="7"/>
        <v>1360.12</v>
      </c>
      <c r="R53" s="34">
        <f t="shared" si="8"/>
        <v>0</v>
      </c>
      <c r="S53" s="34">
        <f t="shared" si="9"/>
        <v>313.64</v>
      </c>
      <c r="T53" s="35">
        <f t="shared" si="10"/>
        <v>124.84</v>
      </c>
      <c r="U53" s="34">
        <f t="shared" si="11"/>
        <v>11.76</v>
      </c>
      <c r="V53" s="35">
        <f t="shared" si="12"/>
        <v>159</v>
      </c>
      <c r="W53" s="35">
        <f t="shared" si="13"/>
        <v>0</v>
      </c>
      <c r="X53" s="34">
        <f t="shared" si="14"/>
        <v>609.24</v>
      </c>
      <c r="Y53" s="34">
        <f t="shared" si="15"/>
        <v>1969.36</v>
      </c>
      <c r="Z53" s="34"/>
      <c r="AA53" s="45" t="s">
        <v>69</v>
      </c>
      <c r="AB53" s="46">
        <f t="shared" ref="AB53:AH53" si="65">K53+R53</f>
        <v>47.05</v>
      </c>
      <c r="AC53" s="46">
        <f t="shared" si="65"/>
        <v>940.93</v>
      </c>
      <c r="AD53" s="46">
        <f t="shared" si="65"/>
        <v>624.18</v>
      </c>
      <c r="AE53" s="46">
        <f t="shared" si="65"/>
        <v>39.2</v>
      </c>
      <c r="AF53" s="46">
        <f t="shared" si="65"/>
        <v>318</v>
      </c>
      <c r="AG53" s="46">
        <f t="shared" si="65"/>
        <v>0</v>
      </c>
      <c r="AH53" s="46">
        <f t="shared" si="65"/>
        <v>1969.36</v>
      </c>
      <c r="AI53" s="45" t="s">
        <v>35</v>
      </c>
    </row>
    <row r="54" spans="1:36">
      <c r="A54" s="33">
        <f t="shared" si="0"/>
        <v>51</v>
      </c>
      <c r="B54" s="34" t="s">
        <v>190</v>
      </c>
      <c r="C54" s="34" t="s">
        <v>223</v>
      </c>
      <c r="D54" s="36" t="s">
        <v>224</v>
      </c>
      <c r="E54" s="34">
        <v>3920.55</v>
      </c>
      <c r="F54" s="34">
        <v>3920.55</v>
      </c>
      <c r="G54" s="35">
        <v>6241.75</v>
      </c>
      <c r="H54" s="34">
        <v>3920.55</v>
      </c>
      <c r="I54" s="35">
        <v>3180</v>
      </c>
      <c r="J54" s="35"/>
      <c r="K54" s="34">
        <f t="shared" si="1"/>
        <v>47.05</v>
      </c>
      <c r="L54" s="34">
        <f t="shared" si="2"/>
        <v>627.29</v>
      </c>
      <c r="M54" s="35">
        <f t="shared" si="3"/>
        <v>499.34</v>
      </c>
      <c r="N54" s="34">
        <f t="shared" si="4"/>
        <v>27.44</v>
      </c>
      <c r="O54" s="35">
        <f t="shared" si="5"/>
        <v>159</v>
      </c>
      <c r="P54" s="35">
        <f t="shared" si="6"/>
        <v>0</v>
      </c>
      <c r="Q54" s="35">
        <f t="shared" si="7"/>
        <v>1360.12</v>
      </c>
      <c r="R54" s="34">
        <f t="shared" si="8"/>
        <v>0</v>
      </c>
      <c r="S54" s="34">
        <f t="shared" si="9"/>
        <v>313.64</v>
      </c>
      <c r="T54" s="35">
        <f t="shared" si="10"/>
        <v>124.84</v>
      </c>
      <c r="U54" s="34">
        <f t="shared" si="11"/>
        <v>11.76</v>
      </c>
      <c r="V54" s="35">
        <f t="shared" si="12"/>
        <v>159</v>
      </c>
      <c r="W54" s="35">
        <f t="shared" si="13"/>
        <v>0</v>
      </c>
      <c r="X54" s="34">
        <f t="shared" si="14"/>
        <v>609.24</v>
      </c>
      <c r="Y54" s="34">
        <f t="shared" si="15"/>
        <v>1969.36</v>
      </c>
      <c r="Z54" s="34"/>
      <c r="AA54" s="45" t="s">
        <v>62</v>
      </c>
      <c r="AB54" s="46">
        <f t="shared" ref="AB54:AH54" si="66">K54+R54</f>
        <v>47.05</v>
      </c>
      <c r="AC54" s="46">
        <f t="shared" si="66"/>
        <v>940.93</v>
      </c>
      <c r="AD54" s="46">
        <f t="shared" si="66"/>
        <v>624.18</v>
      </c>
      <c r="AE54" s="46">
        <f t="shared" si="66"/>
        <v>39.2</v>
      </c>
      <c r="AF54" s="46">
        <f t="shared" si="66"/>
        <v>318</v>
      </c>
      <c r="AG54" s="46">
        <f t="shared" si="66"/>
        <v>0</v>
      </c>
      <c r="AH54" s="46">
        <f t="shared" si="66"/>
        <v>1969.36</v>
      </c>
      <c r="AI54" s="45" t="s">
        <v>36</v>
      </c>
      <c r="AJ54" s="15"/>
    </row>
    <row r="55" s="15" customFormat="1" ht="16" customHeight="1" spans="1:35">
      <c r="A55" s="33">
        <f t="shared" si="0"/>
        <v>52</v>
      </c>
      <c r="B55" s="34" t="s">
        <v>105</v>
      </c>
      <c r="C55" s="37" t="s">
        <v>225</v>
      </c>
      <c r="D55" s="38" t="s">
        <v>226</v>
      </c>
      <c r="E55" s="34">
        <v>3920.55</v>
      </c>
      <c r="F55" s="34">
        <v>3920.55</v>
      </c>
      <c r="G55" s="35">
        <v>6241.75</v>
      </c>
      <c r="H55" s="34">
        <v>3920.55</v>
      </c>
      <c r="I55" s="35">
        <v>2200</v>
      </c>
      <c r="J55" s="35"/>
      <c r="K55" s="34">
        <f t="shared" si="1"/>
        <v>47.05</v>
      </c>
      <c r="L55" s="34">
        <f t="shared" si="2"/>
        <v>627.29</v>
      </c>
      <c r="M55" s="35">
        <f t="shared" si="3"/>
        <v>499.34</v>
      </c>
      <c r="N55" s="34">
        <f t="shared" si="4"/>
        <v>27.44</v>
      </c>
      <c r="O55" s="35">
        <f t="shared" si="5"/>
        <v>110</v>
      </c>
      <c r="P55" s="35">
        <f t="shared" si="6"/>
        <v>0</v>
      </c>
      <c r="Q55" s="35">
        <f t="shared" si="7"/>
        <v>1311.12</v>
      </c>
      <c r="R55" s="34">
        <f t="shared" si="8"/>
        <v>0</v>
      </c>
      <c r="S55" s="34">
        <f t="shared" si="9"/>
        <v>313.64</v>
      </c>
      <c r="T55" s="35">
        <f t="shared" si="10"/>
        <v>124.84</v>
      </c>
      <c r="U55" s="34">
        <f t="shared" si="11"/>
        <v>11.76</v>
      </c>
      <c r="V55" s="35">
        <f t="shared" si="12"/>
        <v>110</v>
      </c>
      <c r="W55" s="35">
        <f t="shared" si="13"/>
        <v>0</v>
      </c>
      <c r="X55" s="34">
        <f t="shared" si="14"/>
        <v>560.24</v>
      </c>
      <c r="Y55" s="34">
        <f t="shared" si="15"/>
        <v>1871.36</v>
      </c>
      <c r="Z55" s="34"/>
      <c r="AA55" s="45" t="s">
        <v>57</v>
      </c>
      <c r="AB55" s="46">
        <f t="shared" ref="AB55:AH55" si="67">K55+R55</f>
        <v>47.05</v>
      </c>
      <c r="AC55" s="46">
        <f t="shared" si="67"/>
        <v>940.93</v>
      </c>
      <c r="AD55" s="46">
        <f t="shared" si="67"/>
        <v>624.18</v>
      </c>
      <c r="AE55" s="46">
        <f t="shared" si="67"/>
        <v>39.2</v>
      </c>
      <c r="AF55" s="46">
        <f t="shared" si="67"/>
        <v>220</v>
      </c>
      <c r="AG55" s="46">
        <f t="shared" si="67"/>
        <v>0</v>
      </c>
      <c r="AH55" s="46">
        <f t="shared" si="67"/>
        <v>1871.36</v>
      </c>
      <c r="AI55" s="45" t="s">
        <v>33</v>
      </c>
    </row>
    <row r="56" s="15" customFormat="1" ht="16" customHeight="1" spans="1:35">
      <c r="A56" s="33">
        <f t="shared" si="0"/>
        <v>53</v>
      </c>
      <c r="B56" s="34" t="s">
        <v>190</v>
      </c>
      <c r="C56" s="37" t="s">
        <v>227</v>
      </c>
      <c r="D56" s="38" t="s">
        <v>228</v>
      </c>
      <c r="E56" s="34">
        <v>3920.55</v>
      </c>
      <c r="F56" s="34">
        <v>3920.55</v>
      </c>
      <c r="G56" s="35">
        <v>6241.75</v>
      </c>
      <c r="H56" s="34">
        <v>3920.55</v>
      </c>
      <c r="I56" s="35">
        <v>3180</v>
      </c>
      <c r="J56" s="35"/>
      <c r="K56" s="34">
        <f t="shared" si="1"/>
        <v>47.05</v>
      </c>
      <c r="L56" s="34">
        <f t="shared" si="2"/>
        <v>627.29</v>
      </c>
      <c r="M56" s="35">
        <f t="shared" si="3"/>
        <v>499.34</v>
      </c>
      <c r="N56" s="34">
        <f t="shared" si="4"/>
        <v>27.44</v>
      </c>
      <c r="O56" s="35">
        <f t="shared" si="5"/>
        <v>159</v>
      </c>
      <c r="P56" s="35">
        <f t="shared" si="6"/>
        <v>0</v>
      </c>
      <c r="Q56" s="35">
        <f t="shared" si="7"/>
        <v>1360.12</v>
      </c>
      <c r="R56" s="34">
        <f t="shared" si="8"/>
        <v>0</v>
      </c>
      <c r="S56" s="34">
        <f t="shared" si="9"/>
        <v>313.64</v>
      </c>
      <c r="T56" s="35">
        <f t="shared" si="10"/>
        <v>124.84</v>
      </c>
      <c r="U56" s="34">
        <f t="shared" si="11"/>
        <v>11.76</v>
      </c>
      <c r="V56" s="35">
        <f t="shared" si="12"/>
        <v>159</v>
      </c>
      <c r="W56" s="35">
        <f t="shared" si="13"/>
        <v>0</v>
      </c>
      <c r="X56" s="34">
        <f t="shared" si="14"/>
        <v>609.24</v>
      </c>
      <c r="Y56" s="34">
        <f t="shared" si="15"/>
        <v>1969.36</v>
      </c>
      <c r="Z56" s="34"/>
      <c r="AA56" s="45" t="s">
        <v>62</v>
      </c>
      <c r="AB56" s="46">
        <f t="shared" ref="AB56:AH56" si="68">K56+R56</f>
        <v>47.05</v>
      </c>
      <c r="AC56" s="46">
        <f t="shared" si="68"/>
        <v>940.93</v>
      </c>
      <c r="AD56" s="46">
        <f t="shared" si="68"/>
        <v>624.18</v>
      </c>
      <c r="AE56" s="46">
        <f t="shared" si="68"/>
        <v>39.2</v>
      </c>
      <c r="AF56" s="46">
        <f t="shared" si="68"/>
        <v>318</v>
      </c>
      <c r="AG56" s="46">
        <f t="shared" si="68"/>
        <v>0</v>
      </c>
      <c r="AH56" s="46">
        <f t="shared" si="68"/>
        <v>1969.36</v>
      </c>
      <c r="AI56" s="45" t="s">
        <v>36</v>
      </c>
    </row>
    <row r="57" s="15" customFormat="1" ht="16" customHeight="1" spans="1:35">
      <c r="A57" s="33">
        <f t="shared" si="0"/>
        <v>54</v>
      </c>
      <c r="B57" s="34" t="s">
        <v>190</v>
      </c>
      <c r="C57" s="37" t="s">
        <v>229</v>
      </c>
      <c r="D57" s="38" t="s">
        <v>230</v>
      </c>
      <c r="E57" s="34">
        <v>3920.55</v>
      </c>
      <c r="F57" s="34">
        <v>3920.55</v>
      </c>
      <c r="G57" s="35">
        <v>6241.75</v>
      </c>
      <c r="H57" s="34">
        <v>3920.55</v>
      </c>
      <c r="I57" s="35">
        <v>2200</v>
      </c>
      <c r="J57" s="35"/>
      <c r="K57" s="34">
        <f t="shared" si="1"/>
        <v>47.05</v>
      </c>
      <c r="L57" s="34">
        <f t="shared" si="2"/>
        <v>627.29</v>
      </c>
      <c r="M57" s="35">
        <f t="shared" si="3"/>
        <v>499.34</v>
      </c>
      <c r="N57" s="34">
        <f t="shared" si="4"/>
        <v>27.44</v>
      </c>
      <c r="O57" s="35">
        <f t="shared" si="5"/>
        <v>110</v>
      </c>
      <c r="P57" s="35">
        <f t="shared" si="6"/>
        <v>0</v>
      </c>
      <c r="Q57" s="35">
        <f t="shared" si="7"/>
        <v>1311.12</v>
      </c>
      <c r="R57" s="34">
        <f t="shared" si="8"/>
        <v>0</v>
      </c>
      <c r="S57" s="34">
        <f t="shared" si="9"/>
        <v>313.64</v>
      </c>
      <c r="T57" s="35">
        <f t="shared" si="10"/>
        <v>124.84</v>
      </c>
      <c r="U57" s="34">
        <f t="shared" si="11"/>
        <v>11.76</v>
      </c>
      <c r="V57" s="35">
        <f t="shared" si="12"/>
        <v>110</v>
      </c>
      <c r="W57" s="35">
        <f t="shared" si="13"/>
        <v>0</v>
      </c>
      <c r="X57" s="34">
        <f t="shared" si="14"/>
        <v>560.24</v>
      </c>
      <c r="Y57" s="34">
        <f t="shared" si="15"/>
        <v>1871.36</v>
      </c>
      <c r="Z57" s="34"/>
      <c r="AA57" s="45" t="s">
        <v>62</v>
      </c>
      <c r="AB57" s="46">
        <f t="shared" ref="AB57:AH57" si="69">K57+R57</f>
        <v>47.05</v>
      </c>
      <c r="AC57" s="46">
        <f t="shared" si="69"/>
        <v>940.93</v>
      </c>
      <c r="AD57" s="46">
        <f t="shared" si="69"/>
        <v>624.18</v>
      </c>
      <c r="AE57" s="46">
        <f t="shared" si="69"/>
        <v>39.2</v>
      </c>
      <c r="AF57" s="46">
        <f t="shared" si="69"/>
        <v>220</v>
      </c>
      <c r="AG57" s="46">
        <f t="shared" si="69"/>
        <v>0</v>
      </c>
      <c r="AH57" s="46">
        <f t="shared" si="69"/>
        <v>1871.36</v>
      </c>
      <c r="AI57" s="45" t="s">
        <v>36</v>
      </c>
    </row>
    <row r="58" s="15" customFormat="1" ht="16" customHeight="1" spans="1:35">
      <c r="A58" s="33">
        <f t="shared" si="0"/>
        <v>55</v>
      </c>
      <c r="B58" s="34" t="s">
        <v>190</v>
      </c>
      <c r="C58" s="37" t="s">
        <v>231</v>
      </c>
      <c r="D58" s="191" t="s">
        <v>232</v>
      </c>
      <c r="E58" s="34">
        <v>3920.55</v>
      </c>
      <c r="F58" s="34">
        <v>3920.55</v>
      </c>
      <c r="G58" s="35">
        <v>6241.75</v>
      </c>
      <c r="H58" s="34">
        <v>3920.55</v>
      </c>
      <c r="I58" s="35">
        <v>3180</v>
      </c>
      <c r="J58" s="35"/>
      <c r="K58" s="34">
        <f t="shared" si="1"/>
        <v>47.05</v>
      </c>
      <c r="L58" s="34">
        <f t="shared" si="2"/>
        <v>627.29</v>
      </c>
      <c r="M58" s="35">
        <f t="shared" si="3"/>
        <v>499.34</v>
      </c>
      <c r="N58" s="34">
        <f t="shared" si="4"/>
        <v>27.44</v>
      </c>
      <c r="O58" s="35">
        <f t="shared" si="5"/>
        <v>159</v>
      </c>
      <c r="P58" s="35">
        <f t="shared" si="6"/>
        <v>0</v>
      </c>
      <c r="Q58" s="35">
        <f t="shared" si="7"/>
        <v>1360.12</v>
      </c>
      <c r="R58" s="34">
        <f t="shared" si="8"/>
        <v>0</v>
      </c>
      <c r="S58" s="34">
        <f t="shared" si="9"/>
        <v>313.64</v>
      </c>
      <c r="T58" s="35">
        <f t="shared" si="10"/>
        <v>124.84</v>
      </c>
      <c r="U58" s="34">
        <f t="shared" si="11"/>
        <v>11.76</v>
      </c>
      <c r="V58" s="35">
        <f t="shared" si="12"/>
        <v>159</v>
      </c>
      <c r="W58" s="35">
        <f t="shared" si="13"/>
        <v>0</v>
      </c>
      <c r="X58" s="34">
        <f t="shared" si="14"/>
        <v>609.24</v>
      </c>
      <c r="Y58" s="34">
        <f t="shared" si="15"/>
        <v>1969.36</v>
      </c>
      <c r="Z58" s="34"/>
      <c r="AA58" s="45" t="s">
        <v>68</v>
      </c>
      <c r="AB58" s="46">
        <f t="shared" ref="AB58:AH58" si="70">K58+R58</f>
        <v>47.05</v>
      </c>
      <c r="AC58" s="46">
        <f t="shared" si="70"/>
        <v>940.93</v>
      </c>
      <c r="AD58" s="46">
        <f t="shared" si="70"/>
        <v>624.18</v>
      </c>
      <c r="AE58" s="46">
        <f t="shared" si="70"/>
        <v>39.2</v>
      </c>
      <c r="AF58" s="46">
        <f t="shared" si="70"/>
        <v>318</v>
      </c>
      <c r="AG58" s="46">
        <f t="shared" si="70"/>
        <v>0</v>
      </c>
      <c r="AH58" s="46">
        <f t="shared" si="70"/>
        <v>1969.36</v>
      </c>
      <c r="AI58" s="45" t="s">
        <v>34</v>
      </c>
    </row>
    <row r="59" s="15" customFormat="1" ht="16" customHeight="1" spans="1:35">
      <c r="A59" s="33">
        <f t="shared" si="0"/>
        <v>56</v>
      </c>
      <c r="B59" s="34" t="s">
        <v>233</v>
      </c>
      <c r="C59" s="34" t="s">
        <v>234</v>
      </c>
      <c r="D59" s="36" t="s">
        <v>235</v>
      </c>
      <c r="E59" s="34">
        <v>4200</v>
      </c>
      <c r="F59" s="34">
        <v>4200</v>
      </c>
      <c r="G59" s="35">
        <v>6241.75</v>
      </c>
      <c r="H59" s="34">
        <v>4200</v>
      </c>
      <c r="I59" s="35">
        <v>4180</v>
      </c>
      <c r="J59" s="35"/>
      <c r="K59" s="34">
        <f t="shared" si="1"/>
        <v>50.4</v>
      </c>
      <c r="L59" s="34">
        <f t="shared" si="2"/>
        <v>672</v>
      </c>
      <c r="M59" s="35">
        <f t="shared" si="3"/>
        <v>499.34</v>
      </c>
      <c r="N59" s="34">
        <f t="shared" si="4"/>
        <v>29.4</v>
      </c>
      <c r="O59" s="35">
        <f t="shared" si="5"/>
        <v>209</v>
      </c>
      <c r="P59" s="35">
        <f t="shared" si="6"/>
        <v>0</v>
      </c>
      <c r="Q59" s="35">
        <f t="shared" si="7"/>
        <v>1460.14</v>
      </c>
      <c r="R59" s="34">
        <f t="shared" si="8"/>
        <v>0</v>
      </c>
      <c r="S59" s="34">
        <f t="shared" si="9"/>
        <v>336</v>
      </c>
      <c r="T59" s="35">
        <f t="shared" si="10"/>
        <v>124.84</v>
      </c>
      <c r="U59" s="34">
        <f t="shared" si="11"/>
        <v>12.6</v>
      </c>
      <c r="V59" s="35">
        <f t="shared" si="12"/>
        <v>209</v>
      </c>
      <c r="W59" s="35">
        <f t="shared" si="13"/>
        <v>0</v>
      </c>
      <c r="X59" s="34">
        <f t="shared" si="14"/>
        <v>682.44</v>
      </c>
      <c r="Y59" s="34">
        <f t="shared" si="15"/>
        <v>2142.58</v>
      </c>
      <c r="Z59" s="34"/>
      <c r="AA59" s="45" t="s">
        <v>53</v>
      </c>
      <c r="AB59" s="46">
        <f t="shared" ref="AB59:AH59" si="71">K59+R59</f>
        <v>50.4</v>
      </c>
      <c r="AC59" s="46">
        <f t="shared" si="71"/>
        <v>1008</v>
      </c>
      <c r="AD59" s="46">
        <f t="shared" si="71"/>
        <v>624.18</v>
      </c>
      <c r="AE59" s="46">
        <f t="shared" si="71"/>
        <v>42</v>
      </c>
      <c r="AF59" s="46">
        <f t="shared" si="71"/>
        <v>418</v>
      </c>
      <c r="AG59" s="46">
        <f t="shared" si="71"/>
        <v>0</v>
      </c>
      <c r="AH59" s="46">
        <f t="shared" si="71"/>
        <v>2142.58</v>
      </c>
      <c r="AI59" s="45" t="s">
        <v>35</v>
      </c>
    </row>
    <row r="60" s="15" customFormat="1" ht="16" customHeight="1" spans="1:35">
      <c r="A60" s="33">
        <f t="shared" si="0"/>
        <v>57</v>
      </c>
      <c r="B60" s="34" t="s">
        <v>181</v>
      </c>
      <c r="C60" s="34" t="s">
        <v>236</v>
      </c>
      <c r="D60" s="36" t="s">
        <v>237</v>
      </c>
      <c r="E60" s="34">
        <v>3920.55</v>
      </c>
      <c r="F60" s="34">
        <v>3920.55</v>
      </c>
      <c r="G60" s="35">
        <v>6241.75</v>
      </c>
      <c r="H60" s="34">
        <v>3920.55</v>
      </c>
      <c r="I60" s="35">
        <v>3180</v>
      </c>
      <c r="J60" s="35"/>
      <c r="K60" s="34">
        <f t="shared" si="1"/>
        <v>47.05</v>
      </c>
      <c r="L60" s="34">
        <f t="shared" si="2"/>
        <v>627.29</v>
      </c>
      <c r="M60" s="35">
        <f t="shared" si="3"/>
        <v>499.34</v>
      </c>
      <c r="N60" s="34">
        <f t="shared" si="4"/>
        <v>27.44</v>
      </c>
      <c r="O60" s="35">
        <f t="shared" si="5"/>
        <v>159</v>
      </c>
      <c r="P60" s="35">
        <f t="shared" si="6"/>
        <v>0</v>
      </c>
      <c r="Q60" s="35">
        <f t="shared" si="7"/>
        <v>1360.12</v>
      </c>
      <c r="R60" s="34">
        <f t="shared" si="8"/>
        <v>0</v>
      </c>
      <c r="S60" s="34">
        <f t="shared" si="9"/>
        <v>313.64</v>
      </c>
      <c r="T60" s="35">
        <f t="shared" si="10"/>
        <v>124.84</v>
      </c>
      <c r="U60" s="34">
        <f t="shared" si="11"/>
        <v>11.76</v>
      </c>
      <c r="V60" s="35">
        <f t="shared" si="12"/>
        <v>159</v>
      </c>
      <c r="W60" s="35">
        <f t="shared" si="13"/>
        <v>0</v>
      </c>
      <c r="X60" s="34">
        <f t="shared" si="14"/>
        <v>609.24</v>
      </c>
      <c r="Y60" s="34">
        <f t="shared" si="15"/>
        <v>1969.36</v>
      </c>
      <c r="Z60" s="34"/>
      <c r="AA60" s="45" t="s">
        <v>58</v>
      </c>
      <c r="AB60" s="46">
        <f t="shared" ref="AB60:AH60" si="72">K60+R60</f>
        <v>47.05</v>
      </c>
      <c r="AC60" s="46">
        <f t="shared" si="72"/>
        <v>940.93</v>
      </c>
      <c r="AD60" s="46">
        <f t="shared" si="72"/>
        <v>624.18</v>
      </c>
      <c r="AE60" s="46">
        <f t="shared" si="72"/>
        <v>39.2</v>
      </c>
      <c r="AF60" s="46">
        <f t="shared" si="72"/>
        <v>318</v>
      </c>
      <c r="AG60" s="46">
        <f t="shared" si="72"/>
        <v>0</v>
      </c>
      <c r="AH60" s="46">
        <f t="shared" si="72"/>
        <v>1969.36</v>
      </c>
      <c r="AI60" s="45" t="s">
        <v>33</v>
      </c>
    </row>
    <row r="61" s="15" customFormat="1" ht="16" customHeight="1" spans="1:35">
      <c r="A61" s="33">
        <f t="shared" si="0"/>
        <v>58</v>
      </c>
      <c r="B61" s="34" t="s">
        <v>167</v>
      </c>
      <c r="C61" s="34" t="s">
        <v>238</v>
      </c>
      <c r="D61" s="36" t="s">
        <v>239</v>
      </c>
      <c r="E61" s="34">
        <v>4200</v>
      </c>
      <c r="F61" s="34">
        <v>4200</v>
      </c>
      <c r="G61" s="35">
        <v>6241.75</v>
      </c>
      <c r="H61" s="34">
        <v>4200</v>
      </c>
      <c r="I61" s="35">
        <v>4180</v>
      </c>
      <c r="J61" s="35"/>
      <c r="K61" s="34">
        <f t="shared" si="1"/>
        <v>50.4</v>
      </c>
      <c r="L61" s="34">
        <f t="shared" si="2"/>
        <v>672</v>
      </c>
      <c r="M61" s="35">
        <f t="shared" si="3"/>
        <v>499.34</v>
      </c>
      <c r="N61" s="34">
        <f t="shared" si="4"/>
        <v>29.4</v>
      </c>
      <c r="O61" s="35">
        <f t="shared" si="5"/>
        <v>209</v>
      </c>
      <c r="P61" s="35">
        <f t="shared" si="6"/>
        <v>0</v>
      </c>
      <c r="Q61" s="35">
        <f t="shared" si="7"/>
        <v>1460.14</v>
      </c>
      <c r="R61" s="34">
        <f t="shared" si="8"/>
        <v>0</v>
      </c>
      <c r="S61" s="34">
        <f t="shared" si="9"/>
        <v>336</v>
      </c>
      <c r="T61" s="35">
        <f t="shared" si="10"/>
        <v>124.84</v>
      </c>
      <c r="U61" s="34">
        <f t="shared" si="11"/>
        <v>12.6</v>
      </c>
      <c r="V61" s="35">
        <f t="shared" si="12"/>
        <v>209</v>
      </c>
      <c r="W61" s="35">
        <f t="shared" si="13"/>
        <v>0</v>
      </c>
      <c r="X61" s="34">
        <f t="shared" si="14"/>
        <v>682.44</v>
      </c>
      <c r="Y61" s="34">
        <f t="shared" si="15"/>
        <v>2142.58</v>
      </c>
      <c r="Z61" s="34"/>
      <c r="AA61" s="45" t="s">
        <v>53</v>
      </c>
      <c r="AB61" s="46">
        <f t="shared" ref="AB61:AH61" si="73">K61+R61</f>
        <v>50.4</v>
      </c>
      <c r="AC61" s="46">
        <f t="shared" si="73"/>
        <v>1008</v>
      </c>
      <c r="AD61" s="46">
        <f t="shared" si="73"/>
        <v>624.18</v>
      </c>
      <c r="AE61" s="46">
        <f t="shared" si="73"/>
        <v>42</v>
      </c>
      <c r="AF61" s="46">
        <f t="shared" si="73"/>
        <v>418</v>
      </c>
      <c r="AG61" s="46">
        <f t="shared" si="73"/>
        <v>0</v>
      </c>
      <c r="AH61" s="46">
        <f t="shared" si="73"/>
        <v>2142.58</v>
      </c>
      <c r="AI61" s="45" t="s">
        <v>35</v>
      </c>
    </row>
    <row r="62" s="15" customFormat="1" ht="16" customHeight="1" spans="1:35">
      <c r="A62" s="33">
        <f t="shared" si="0"/>
        <v>59</v>
      </c>
      <c r="B62" s="34" t="s">
        <v>240</v>
      </c>
      <c r="C62" s="34" t="s">
        <v>241</v>
      </c>
      <c r="D62" s="36" t="s">
        <v>242</v>
      </c>
      <c r="E62" s="34">
        <v>4700</v>
      </c>
      <c r="F62" s="34">
        <v>4700</v>
      </c>
      <c r="G62" s="35">
        <v>6241.75</v>
      </c>
      <c r="H62" s="34">
        <v>4700</v>
      </c>
      <c r="I62" s="35">
        <v>4180</v>
      </c>
      <c r="J62" s="35"/>
      <c r="K62" s="34">
        <f t="shared" si="1"/>
        <v>56.4</v>
      </c>
      <c r="L62" s="34">
        <f t="shared" si="2"/>
        <v>752</v>
      </c>
      <c r="M62" s="35">
        <f t="shared" si="3"/>
        <v>499.34</v>
      </c>
      <c r="N62" s="34">
        <f t="shared" si="4"/>
        <v>32.9</v>
      </c>
      <c r="O62" s="35">
        <f t="shared" si="5"/>
        <v>209</v>
      </c>
      <c r="P62" s="35">
        <f t="shared" si="6"/>
        <v>0</v>
      </c>
      <c r="Q62" s="35">
        <f t="shared" si="7"/>
        <v>1549.64</v>
      </c>
      <c r="R62" s="34">
        <f t="shared" si="8"/>
        <v>0</v>
      </c>
      <c r="S62" s="34">
        <f t="shared" si="9"/>
        <v>376</v>
      </c>
      <c r="T62" s="35">
        <f t="shared" si="10"/>
        <v>124.84</v>
      </c>
      <c r="U62" s="34">
        <f t="shared" si="11"/>
        <v>14.1</v>
      </c>
      <c r="V62" s="35">
        <f t="shared" si="12"/>
        <v>209</v>
      </c>
      <c r="W62" s="35">
        <f t="shared" si="13"/>
        <v>0</v>
      </c>
      <c r="X62" s="34">
        <f t="shared" si="14"/>
        <v>723.94</v>
      </c>
      <c r="Y62" s="34">
        <f t="shared" si="15"/>
        <v>2273.58</v>
      </c>
      <c r="Z62" s="34"/>
      <c r="AA62" s="45" t="s">
        <v>69</v>
      </c>
      <c r="AB62" s="46">
        <f t="shared" ref="AB62:AH62" si="74">K62+R62</f>
        <v>56.4</v>
      </c>
      <c r="AC62" s="46">
        <f t="shared" si="74"/>
        <v>1128</v>
      </c>
      <c r="AD62" s="46">
        <f t="shared" si="74"/>
        <v>624.18</v>
      </c>
      <c r="AE62" s="46">
        <f t="shared" si="74"/>
        <v>47</v>
      </c>
      <c r="AF62" s="46">
        <f t="shared" si="74"/>
        <v>418</v>
      </c>
      <c r="AG62" s="46">
        <f t="shared" si="74"/>
        <v>0</v>
      </c>
      <c r="AH62" s="46">
        <f t="shared" si="74"/>
        <v>2273.58</v>
      </c>
      <c r="AI62" s="45" t="s">
        <v>35</v>
      </c>
    </row>
    <row r="63" s="15" customFormat="1" ht="16" customHeight="1" spans="1:35">
      <c r="A63" s="33">
        <f t="shared" si="0"/>
        <v>60</v>
      </c>
      <c r="B63" s="34" t="s">
        <v>243</v>
      </c>
      <c r="C63" s="34" t="s">
        <v>244</v>
      </c>
      <c r="D63" s="36" t="s">
        <v>245</v>
      </c>
      <c r="E63" s="34">
        <v>4200</v>
      </c>
      <c r="F63" s="34">
        <v>4200</v>
      </c>
      <c r="G63" s="35">
        <v>6241.75</v>
      </c>
      <c r="H63" s="34">
        <v>4200</v>
      </c>
      <c r="I63" s="35">
        <v>4180</v>
      </c>
      <c r="J63" s="35"/>
      <c r="K63" s="34">
        <f t="shared" si="1"/>
        <v>50.4</v>
      </c>
      <c r="L63" s="34">
        <f t="shared" si="2"/>
        <v>672</v>
      </c>
      <c r="M63" s="35">
        <f t="shared" si="3"/>
        <v>499.34</v>
      </c>
      <c r="N63" s="34">
        <f t="shared" si="4"/>
        <v>29.4</v>
      </c>
      <c r="O63" s="35">
        <f t="shared" si="5"/>
        <v>209</v>
      </c>
      <c r="P63" s="35">
        <f t="shared" si="6"/>
        <v>0</v>
      </c>
      <c r="Q63" s="35">
        <f t="shared" si="7"/>
        <v>1460.14</v>
      </c>
      <c r="R63" s="34">
        <f t="shared" si="8"/>
        <v>0</v>
      </c>
      <c r="S63" s="34">
        <f t="shared" si="9"/>
        <v>336</v>
      </c>
      <c r="T63" s="35">
        <f t="shared" si="10"/>
        <v>124.84</v>
      </c>
      <c r="U63" s="34">
        <f t="shared" si="11"/>
        <v>12.6</v>
      </c>
      <c r="V63" s="35">
        <f t="shared" si="12"/>
        <v>209</v>
      </c>
      <c r="W63" s="35">
        <f t="shared" si="13"/>
        <v>0</v>
      </c>
      <c r="X63" s="34">
        <f t="shared" si="14"/>
        <v>682.44</v>
      </c>
      <c r="Y63" s="34">
        <f t="shared" si="15"/>
        <v>2142.58</v>
      </c>
      <c r="Z63" s="34"/>
      <c r="AA63" s="45" t="s">
        <v>69</v>
      </c>
      <c r="AB63" s="46">
        <f t="shared" ref="AB63:AH63" si="75">K63+R63</f>
        <v>50.4</v>
      </c>
      <c r="AC63" s="46">
        <f t="shared" si="75"/>
        <v>1008</v>
      </c>
      <c r="AD63" s="46">
        <f t="shared" si="75"/>
        <v>624.18</v>
      </c>
      <c r="AE63" s="46">
        <f t="shared" si="75"/>
        <v>42</v>
      </c>
      <c r="AF63" s="46">
        <f t="shared" si="75"/>
        <v>418</v>
      </c>
      <c r="AG63" s="46">
        <f t="shared" si="75"/>
        <v>0</v>
      </c>
      <c r="AH63" s="46">
        <f t="shared" si="75"/>
        <v>2142.58</v>
      </c>
      <c r="AI63" s="45" t="s">
        <v>35</v>
      </c>
    </row>
    <row r="64" s="15" customFormat="1" ht="16" customHeight="1" spans="1:35">
      <c r="A64" s="33">
        <f t="shared" si="0"/>
        <v>61</v>
      </c>
      <c r="B64" s="34" t="s">
        <v>148</v>
      </c>
      <c r="C64" s="37" t="s">
        <v>246</v>
      </c>
      <c r="D64" s="38" t="s">
        <v>247</v>
      </c>
      <c r="E64" s="34">
        <v>3920.55</v>
      </c>
      <c r="F64" s="34">
        <v>3920.55</v>
      </c>
      <c r="G64" s="35">
        <v>6241.75</v>
      </c>
      <c r="H64" s="34">
        <v>3920.55</v>
      </c>
      <c r="I64" s="35">
        <v>2200</v>
      </c>
      <c r="J64" s="35"/>
      <c r="K64" s="34">
        <f t="shared" si="1"/>
        <v>47.05</v>
      </c>
      <c r="L64" s="34">
        <f t="shared" si="2"/>
        <v>627.29</v>
      </c>
      <c r="M64" s="35">
        <f t="shared" si="3"/>
        <v>499.34</v>
      </c>
      <c r="N64" s="34">
        <f t="shared" si="4"/>
        <v>27.44</v>
      </c>
      <c r="O64" s="35">
        <f t="shared" si="5"/>
        <v>110</v>
      </c>
      <c r="P64" s="35">
        <f t="shared" si="6"/>
        <v>0</v>
      </c>
      <c r="Q64" s="35">
        <f t="shared" si="7"/>
        <v>1311.12</v>
      </c>
      <c r="R64" s="34">
        <f t="shared" si="8"/>
        <v>0</v>
      </c>
      <c r="S64" s="34">
        <f t="shared" si="9"/>
        <v>313.64</v>
      </c>
      <c r="T64" s="35">
        <f t="shared" si="10"/>
        <v>124.84</v>
      </c>
      <c r="U64" s="34">
        <f t="shared" si="11"/>
        <v>11.76</v>
      </c>
      <c r="V64" s="35">
        <f t="shared" si="12"/>
        <v>110</v>
      </c>
      <c r="W64" s="35">
        <f t="shared" si="13"/>
        <v>0</v>
      </c>
      <c r="X64" s="34">
        <f t="shared" si="14"/>
        <v>560.24</v>
      </c>
      <c r="Y64" s="34">
        <f t="shared" si="15"/>
        <v>1871.36</v>
      </c>
      <c r="Z64" s="34"/>
      <c r="AA64" s="45" t="s">
        <v>72</v>
      </c>
      <c r="AB64" s="46">
        <f t="shared" ref="AB64:AH64" si="76">K64+R64</f>
        <v>47.05</v>
      </c>
      <c r="AC64" s="46">
        <f t="shared" si="76"/>
        <v>940.93</v>
      </c>
      <c r="AD64" s="46">
        <f t="shared" si="76"/>
        <v>624.18</v>
      </c>
      <c r="AE64" s="46">
        <f t="shared" si="76"/>
        <v>39.2</v>
      </c>
      <c r="AF64" s="46">
        <f t="shared" si="76"/>
        <v>220</v>
      </c>
      <c r="AG64" s="46">
        <f t="shared" si="76"/>
        <v>0</v>
      </c>
      <c r="AH64" s="46">
        <f t="shared" si="76"/>
        <v>1871.36</v>
      </c>
      <c r="AI64" s="45" t="s">
        <v>36</v>
      </c>
    </row>
    <row r="65" s="15" customFormat="1" ht="16" customHeight="1" spans="1:35">
      <c r="A65" s="33">
        <f t="shared" si="0"/>
        <v>62</v>
      </c>
      <c r="B65" s="34" t="s">
        <v>233</v>
      </c>
      <c r="C65" s="34" t="s">
        <v>248</v>
      </c>
      <c r="D65" s="36" t="s">
        <v>249</v>
      </c>
      <c r="E65" s="34">
        <v>3920.55</v>
      </c>
      <c r="F65" s="34">
        <v>3920.55</v>
      </c>
      <c r="G65" s="35">
        <v>6241.75</v>
      </c>
      <c r="H65" s="34">
        <v>3920.55</v>
      </c>
      <c r="I65" s="35">
        <v>2200</v>
      </c>
      <c r="J65" s="35"/>
      <c r="K65" s="34">
        <f t="shared" si="1"/>
        <v>47.05</v>
      </c>
      <c r="L65" s="34">
        <f t="shared" si="2"/>
        <v>627.29</v>
      </c>
      <c r="M65" s="35">
        <f t="shared" si="3"/>
        <v>499.34</v>
      </c>
      <c r="N65" s="34">
        <f t="shared" si="4"/>
        <v>27.44</v>
      </c>
      <c r="O65" s="35">
        <f t="shared" si="5"/>
        <v>110</v>
      </c>
      <c r="P65" s="35">
        <f t="shared" si="6"/>
        <v>0</v>
      </c>
      <c r="Q65" s="35">
        <f t="shared" si="7"/>
        <v>1311.12</v>
      </c>
      <c r="R65" s="34">
        <f t="shared" si="8"/>
        <v>0</v>
      </c>
      <c r="S65" s="34">
        <f t="shared" si="9"/>
        <v>313.64</v>
      </c>
      <c r="T65" s="35">
        <f t="shared" si="10"/>
        <v>124.84</v>
      </c>
      <c r="U65" s="34">
        <f t="shared" si="11"/>
        <v>11.76</v>
      </c>
      <c r="V65" s="35">
        <f t="shared" si="12"/>
        <v>110</v>
      </c>
      <c r="W65" s="35">
        <f t="shared" si="13"/>
        <v>0</v>
      </c>
      <c r="X65" s="34">
        <f t="shared" si="14"/>
        <v>560.24</v>
      </c>
      <c r="Y65" s="34">
        <f t="shared" si="15"/>
        <v>1871.36</v>
      </c>
      <c r="Z65" s="34"/>
      <c r="AA65" s="45" t="s">
        <v>55</v>
      </c>
      <c r="AB65" s="46">
        <f t="shared" ref="AB65:AH65" si="77">K65+R65</f>
        <v>47.05</v>
      </c>
      <c r="AC65" s="46">
        <f t="shared" si="77"/>
        <v>940.93</v>
      </c>
      <c r="AD65" s="46">
        <f t="shared" si="77"/>
        <v>624.18</v>
      </c>
      <c r="AE65" s="46">
        <f t="shared" si="77"/>
        <v>39.2</v>
      </c>
      <c r="AF65" s="46">
        <f t="shared" si="77"/>
        <v>220</v>
      </c>
      <c r="AG65" s="46">
        <f t="shared" si="77"/>
        <v>0</v>
      </c>
      <c r="AH65" s="46">
        <f t="shared" si="77"/>
        <v>1871.36</v>
      </c>
      <c r="AI65" s="45" t="s">
        <v>33</v>
      </c>
    </row>
    <row r="66" s="15" customFormat="1" ht="16" customHeight="1" spans="1:35">
      <c r="A66" s="33">
        <f t="shared" si="0"/>
        <v>63</v>
      </c>
      <c r="B66" s="34" t="s">
        <v>233</v>
      </c>
      <c r="C66" s="34" t="s">
        <v>250</v>
      </c>
      <c r="D66" s="36" t="s">
        <v>251</v>
      </c>
      <c r="E66" s="34">
        <v>3920.55</v>
      </c>
      <c r="F66" s="34">
        <v>3920.55</v>
      </c>
      <c r="G66" s="35">
        <v>6241.75</v>
      </c>
      <c r="H66" s="34">
        <v>3920.55</v>
      </c>
      <c r="I66" s="35">
        <v>2200</v>
      </c>
      <c r="J66" s="35"/>
      <c r="K66" s="34">
        <f t="shared" si="1"/>
        <v>47.05</v>
      </c>
      <c r="L66" s="34">
        <f t="shared" si="2"/>
        <v>627.29</v>
      </c>
      <c r="M66" s="35">
        <f t="shared" si="3"/>
        <v>499.34</v>
      </c>
      <c r="N66" s="34">
        <f t="shared" si="4"/>
        <v>27.44</v>
      </c>
      <c r="O66" s="35">
        <f t="shared" si="5"/>
        <v>110</v>
      </c>
      <c r="P66" s="35">
        <f t="shared" si="6"/>
        <v>0</v>
      </c>
      <c r="Q66" s="35">
        <f t="shared" si="7"/>
        <v>1311.12</v>
      </c>
      <c r="R66" s="34">
        <f t="shared" si="8"/>
        <v>0</v>
      </c>
      <c r="S66" s="34">
        <f t="shared" si="9"/>
        <v>313.64</v>
      </c>
      <c r="T66" s="35">
        <f t="shared" si="10"/>
        <v>124.84</v>
      </c>
      <c r="U66" s="34">
        <f t="shared" si="11"/>
        <v>11.76</v>
      </c>
      <c r="V66" s="35">
        <f t="shared" si="12"/>
        <v>110</v>
      </c>
      <c r="W66" s="35">
        <f t="shared" si="13"/>
        <v>0</v>
      </c>
      <c r="X66" s="34">
        <f t="shared" si="14"/>
        <v>560.24</v>
      </c>
      <c r="Y66" s="34">
        <f t="shared" si="15"/>
        <v>1871.36</v>
      </c>
      <c r="Z66" s="34"/>
      <c r="AA66" s="45" t="s">
        <v>55</v>
      </c>
      <c r="AB66" s="46">
        <f t="shared" ref="AB66:AH66" si="78">K66+R66</f>
        <v>47.05</v>
      </c>
      <c r="AC66" s="46">
        <f t="shared" si="78"/>
        <v>940.93</v>
      </c>
      <c r="AD66" s="46">
        <f t="shared" si="78"/>
        <v>624.18</v>
      </c>
      <c r="AE66" s="46">
        <f t="shared" si="78"/>
        <v>39.2</v>
      </c>
      <c r="AF66" s="46">
        <f t="shared" si="78"/>
        <v>220</v>
      </c>
      <c r="AG66" s="46">
        <f t="shared" si="78"/>
        <v>0</v>
      </c>
      <c r="AH66" s="46">
        <f t="shared" si="78"/>
        <v>1871.36</v>
      </c>
      <c r="AI66" s="45" t="s">
        <v>33</v>
      </c>
    </row>
    <row r="67" s="15" customFormat="1" ht="16" customHeight="1" spans="1:35">
      <c r="A67" s="33">
        <f t="shared" si="0"/>
        <v>64</v>
      </c>
      <c r="B67" s="34" t="s">
        <v>233</v>
      </c>
      <c r="C67" s="34" t="s">
        <v>252</v>
      </c>
      <c r="D67" s="36" t="s">
        <v>253</v>
      </c>
      <c r="E67" s="34">
        <v>3920.55</v>
      </c>
      <c r="F67" s="34">
        <v>3920.55</v>
      </c>
      <c r="G67" s="35">
        <v>6241.75</v>
      </c>
      <c r="H67" s="34">
        <v>3920.55</v>
      </c>
      <c r="I67" s="35">
        <v>2200</v>
      </c>
      <c r="J67" s="35"/>
      <c r="K67" s="34">
        <f t="shared" si="1"/>
        <v>47.05</v>
      </c>
      <c r="L67" s="34">
        <f t="shared" si="2"/>
        <v>627.29</v>
      </c>
      <c r="M67" s="35">
        <f t="shared" si="3"/>
        <v>499.34</v>
      </c>
      <c r="N67" s="34">
        <f t="shared" si="4"/>
        <v>27.44</v>
      </c>
      <c r="O67" s="35">
        <f t="shared" si="5"/>
        <v>110</v>
      </c>
      <c r="P67" s="35">
        <f t="shared" si="6"/>
        <v>0</v>
      </c>
      <c r="Q67" s="35">
        <f t="shared" si="7"/>
        <v>1311.12</v>
      </c>
      <c r="R67" s="34">
        <f t="shared" si="8"/>
        <v>0</v>
      </c>
      <c r="S67" s="34">
        <f t="shared" si="9"/>
        <v>313.64</v>
      </c>
      <c r="T67" s="35">
        <f t="shared" si="10"/>
        <v>124.84</v>
      </c>
      <c r="U67" s="34">
        <f t="shared" si="11"/>
        <v>11.76</v>
      </c>
      <c r="V67" s="35">
        <f t="shared" si="12"/>
        <v>110</v>
      </c>
      <c r="W67" s="35">
        <f t="shared" si="13"/>
        <v>0</v>
      </c>
      <c r="X67" s="34">
        <f t="shared" si="14"/>
        <v>560.24</v>
      </c>
      <c r="Y67" s="34">
        <f t="shared" si="15"/>
        <v>1871.36</v>
      </c>
      <c r="Z67" s="34"/>
      <c r="AA67" s="45" t="s">
        <v>59</v>
      </c>
      <c r="AB67" s="46">
        <f t="shared" ref="AB67:AH67" si="79">K67+R67</f>
        <v>47.05</v>
      </c>
      <c r="AC67" s="46">
        <f t="shared" si="79"/>
        <v>940.93</v>
      </c>
      <c r="AD67" s="46">
        <f t="shared" si="79"/>
        <v>624.18</v>
      </c>
      <c r="AE67" s="46">
        <f t="shared" si="79"/>
        <v>39.2</v>
      </c>
      <c r="AF67" s="46">
        <f t="shared" si="79"/>
        <v>220</v>
      </c>
      <c r="AG67" s="46">
        <f t="shared" si="79"/>
        <v>0</v>
      </c>
      <c r="AH67" s="46">
        <f t="shared" si="79"/>
        <v>1871.36</v>
      </c>
      <c r="AI67" s="45" t="s">
        <v>33</v>
      </c>
    </row>
    <row r="68" s="15" customFormat="1" ht="16" customHeight="1" spans="1:35">
      <c r="A68" s="33">
        <f t="shared" ref="A68:A131" si="80">ROW()-3</f>
        <v>65</v>
      </c>
      <c r="B68" s="34" t="s">
        <v>233</v>
      </c>
      <c r="C68" s="34" t="s">
        <v>254</v>
      </c>
      <c r="D68" s="36" t="s">
        <v>255</v>
      </c>
      <c r="E68" s="34">
        <v>3920.55</v>
      </c>
      <c r="F68" s="34">
        <v>3920.55</v>
      </c>
      <c r="G68" s="35">
        <v>6241.75</v>
      </c>
      <c r="H68" s="34">
        <v>3920.55</v>
      </c>
      <c r="I68" s="35">
        <v>2200</v>
      </c>
      <c r="J68" s="35"/>
      <c r="K68" s="34">
        <f t="shared" ref="K68:K131" si="81">ROUND(E68*0.012,2)</f>
        <v>47.05</v>
      </c>
      <c r="L68" s="34">
        <f t="shared" ref="L68:L131" si="82">ROUND(F68*0.16,2)</f>
        <v>627.29</v>
      </c>
      <c r="M68" s="35">
        <f t="shared" ref="M68:M131" si="83">ROUND(G68*0.08,2)</f>
        <v>499.34</v>
      </c>
      <c r="N68" s="34">
        <f t="shared" ref="N68:N131" si="84">ROUND(H68*0.007,2)</f>
        <v>27.44</v>
      </c>
      <c r="O68" s="35">
        <f t="shared" ref="O68:O131" si="85">I68*5%</f>
        <v>110</v>
      </c>
      <c r="P68" s="35">
        <f t="shared" ref="P68:P131" si="86">J68*50%</f>
        <v>0</v>
      </c>
      <c r="Q68" s="35">
        <f t="shared" ref="Q68:Q131" si="87">SUM(K68:P68)</f>
        <v>1311.12</v>
      </c>
      <c r="R68" s="34">
        <f t="shared" ref="R68:R131" si="88">E68*0</f>
        <v>0</v>
      </c>
      <c r="S68" s="34">
        <f t="shared" ref="S68:S131" si="89">ROUND(F68*0.08,2)</f>
        <v>313.64</v>
      </c>
      <c r="T68" s="35">
        <f t="shared" ref="T68:T131" si="90">ROUND(G68*0.02,2)</f>
        <v>124.84</v>
      </c>
      <c r="U68" s="34">
        <f t="shared" ref="U68:U131" si="91">ROUND(H68*0.003,2)</f>
        <v>11.76</v>
      </c>
      <c r="V68" s="35">
        <f t="shared" ref="V68:V131" si="92">I68*5%</f>
        <v>110</v>
      </c>
      <c r="W68" s="35">
        <f t="shared" ref="W68:W131" si="93">J68*50%</f>
        <v>0</v>
      </c>
      <c r="X68" s="34">
        <f t="shared" ref="X68:X131" si="94">SUM(R68:W68)</f>
        <v>560.24</v>
      </c>
      <c r="Y68" s="34">
        <f t="shared" ref="Y68:Y131" si="95">Q68+X68</f>
        <v>1871.36</v>
      </c>
      <c r="Z68" s="34"/>
      <c r="AA68" s="45" t="s">
        <v>55</v>
      </c>
      <c r="AB68" s="46">
        <f t="shared" ref="AB68:AH68" si="96">K68+R68</f>
        <v>47.05</v>
      </c>
      <c r="AC68" s="46">
        <f t="shared" si="96"/>
        <v>940.93</v>
      </c>
      <c r="AD68" s="46">
        <f t="shared" si="96"/>
        <v>624.18</v>
      </c>
      <c r="AE68" s="46">
        <f t="shared" si="96"/>
        <v>39.2</v>
      </c>
      <c r="AF68" s="46">
        <f t="shared" si="96"/>
        <v>220</v>
      </c>
      <c r="AG68" s="46">
        <f t="shared" si="96"/>
        <v>0</v>
      </c>
      <c r="AH68" s="46">
        <f t="shared" si="96"/>
        <v>1871.36</v>
      </c>
      <c r="AI68" s="45" t="s">
        <v>33</v>
      </c>
    </row>
    <row r="69" s="15" customFormat="1" ht="16" customHeight="1" spans="1:35">
      <c r="A69" s="33">
        <f t="shared" si="80"/>
        <v>66</v>
      </c>
      <c r="B69" s="34" t="s">
        <v>256</v>
      </c>
      <c r="C69" s="34" t="s">
        <v>257</v>
      </c>
      <c r="D69" s="36" t="s">
        <v>258</v>
      </c>
      <c r="E69" s="34">
        <v>3920.55</v>
      </c>
      <c r="F69" s="34">
        <v>3920.55</v>
      </c>
      <c r="G69" s="35">
        <v>6241.75</v>
      </c>
      <c r="H69" s="34">
        <v>3920.55</v>
      </c>
      <c r="I69" s="35">
        <v>3180</v>
      </c>
      <c r="J69" s="35"/>
      <c r="K69" s="34">
        <f t="shared" si="81"/>
        <v>47.05</v>
      </c>
      <c r="L69" s="34">
        <f t="shared" si="82"/>
        <v>627.29</v>
      </c>
      <c r="M69" s="35">
        <f t="shared" si="83"/>
        <v>499.34</v>
      </c>
      <c r="N69" s="34">
        <f t="shared" si="84"/>
        <v>27.44</v>
      </c>
      <c r="O69" s="35">
        <f t="shared" si="85"/>
        <v>159</v>
      </c>
      <c r="P69" s="35">
        <f t="shared" si="86"/>
        <v>0</v>
      </c>
      <c r="Q69" s="35">
        <f t="shared" si="87"/>
        <v>1360.12</v>
      </c>
      <c r="R69" s="34">
        <f t="shared" si="88"/>
        <v>0</v>
      </c>
      <c r="S69" s="34">
        <f t="shared" si="89"/>
        <v>313.64</v>
      </c>
      <c r="T69" s="35">
        <f t="shared" si="90"/>
        <v>124.84</v>
      </c>
      <c r="U69" s="34">
        <f t="shared" si="91"/>
        <v>11.76</v>
      </c>
      <c r="V69" s="35">
        <f t="shared" si="92"/>
        <v>159</v>
      </c>
      <c r="W69" s="35">
        <f t="shared" si="93"/>
        <v>0</v>
      </c>
      <c r="X69" s="34">
        <f t="shared" si="94"/>
        <v>609.24</v>
      </c>
      <c r="Y69" s="34">
        <f t="shared" si="95"/>
        <v>1969.36</v>
      </c>
      <c r="Z69" s="34"/>
      <c r="AA69" s="45" t="s">
        <v>56</v>
      </c>
      <c r="AB69" s="46">
        <f t="shared" ref="AB69:AH69" si="97">K69+R69</f>
        <v>47.05</v>
      </c>
      <c r="AC69" s="46">
        <f t="shared" si="97"/>
        <v>940.93</v>
      </c>
      <c r="AD69" s="46">
        <f t="shared" si="97"/>
        <v>624.18</v>
      </c>
      <c r="AE69" s="46">
        <f t="shared" si="97"/>
        <v>39.2</v>
      </c>
      <c r="AF69" s="46">
        <f t="shared" si="97"/>
        <v>318</v>
      </c>
      <c r="AG69" s="46">
        <f t="shared" si="97"/>
        <v>0</v>
      </c>
      <c r="AH69" s="46">
        <f t="shared" si="97"/>
        <v>1969.36</v>
      </c>
      <c r="AI69" s="45" t="s">
        <v>36</v>
      </c>
    </row>
    <row r="70" s="15" customFormat="1" ht="16" customHeight="1" spans="1:35">
      <c r="A70" s="33">
        <f t="shared" si="80"/>
        <v>67</v>
      </c>
      <c r="B70" s="34" t="s">
        <v>233</v>
      </c>
      <c r="C70" s="39" t="s">
        <v>259</v>
      </c>
      <c r="D70" s="36" t="s">
        <v>260</v>
      </c>
      <c r="E70" s="34">
        <v>3920.55</v>
      </c>
      <c r="F70" s="34">
        <v>3920.55</v>
      </c>
      <c r="G70" s="35">
        <v>6241.75</v>
      </c>
      <c r="H70" s="34">
        <v>3920.55</v>
      </c>
      <c r="I70" s="35">
        <v>0</v>
      </c>
      <c r="J70" s="35"/>
      <c r="K70" s="34">
        <f t="shared" si="81"/>
        <v>47.05</v>
      </c>
      <c r="L70" s="34">
        <f t="shared" si="82"/>
        <v>627.29</v>
      </c>
      <c r="M70" s="35">
        <f t="shared" si="83"/>
        <v>499.34</v>
      </c>
      <c r="N70" s="34">
        <f t="shared" si="84"/>
        <v>27.44</v>
      </c>
      <c r="O70" s="35">
        <f t="shared" si="85"/>
        <v>0</v>
      </c>
      <c r="P70" s="35">
        <f t="shared" si="86"/>
        <v>0</v>
      </c>
      <c r="Q70" s="35">
        <f t="shared" si="87"/>
        <v>1201.12</v>
      </c>
      <c r="R70" s="34">
        <f t="shared" si="88"/>
        <v>0</v>
      </c>
      <c r="S70" s="34">
        <f t="shared" si="89"/>
        <v>313.64</v>
      </c>
      <c r="T70" s="35">
        <f t="shared" si="90"/>
        <v>124.84</v>
      </c>
      <c r="U70" s="34">
        <f t="shared" si="91"/>
        <v>11.76</v>
      </c>
      <c r="V70" s="35">
        <f t="shared" si="92"/>
        <v>0</v>
      </c>
      <c r="W70" s="35">
        <f t="shared" si="93"/>
        <v>0</v>
      </c>
      <c r="X70" s="34">
        <f t="shared" si="94"/>
        <v>450.24</v>
      </c>
      <c r="Y70" s="34">
        <f t="shared" si="95"/>
        <v>1651.36</v>
      </c>
      <c r="Z70" s="34"/>
      <c r="AA70" s="45" t="s">
        <v>55</v>
      </c>
      <c r="AB70" s="46">
        <f t="shared" ref="AB70:AH70" si="98">K70+R70</f>
        <v>47.05</v>
      </c>
      <c r="AC70" s="46">
        <f t="shared" si="98"/>
        <v>940.93</v>
      </c>
      <c r="AD70" s="46">
        <f t="shared" si="98"/>
        <v>624.18</v>
      </c>
      <c r="AE70" s="46">
        <f t="shared" si="98"/>
        <v>39.2</v>
      </c>
      <c r="AF70" s="46">
        <f t="shared" si="98"/>
        <v>0</v>
      </c>
      <c r="AG70" s="46">
        <f t="shared" si="98"/>
        <v>0</v>
      </c>
      <c r="AH70" s="46">
        <f t="shared" si="98"/>
        <v>1651.36</v>
      </c>
      <c r="AI70" s="45" t="s">
        <v>33</v>
      </c>
    </row>
    <row r="71" s="15" customFormat="1" ht="16" customHeight="1" spans="1:35">
      <c r="A71" s="33">
        <f t="shared" si="80"/>
        <v>68</v>
      </c>
      <c r="B71" s="34" t="s">
        <v>233</v>
      </c>
      <c r="C71" s="34" t="s">
        <v>261</v>
      </c>
      <c r="D71" s="36" t="s">
        <v>262</v>
      </c>
      <c r="E71" s="34">
        <v>3920.55</v>
      </c>
      <c r="F71" s="34">
        <v>3920.55</v>
      </c>
      <c r="G71" s="35">
        <v>6241.75</v>
      </c>
      <c r="H71" s="34">
        <v>3920.55</v>
      </c>
      <c r="I71" s="35">
        <v>2200</v>
      </c>
      <c r="J71" s="35"/>
      <c r="K71" s="34">
        <f t="shared" si="81"/>
        <v>47.05</v>
      </c>
      <c r="L71" s="34">
        <f t="shared" si="82"/>
        <v>627.29</v>
      </c>
      <c r="M71" s="35">
        <f t="shared" si="83"/>
        <v>499.34</v>
      </c>
      <c r="N71" s="34">
        <f t="shared" si="84"/>
        <v>27.44</v>
      </c>
      <c r="O71" s="35">
        <f t="shared" si="85"/>
        <v>110</v>
      </c>
      <c r="P71" s="35">
        <f t="shared" si="86"/>
        <v>0</v>
      </c>
      <c r="Q71" s="35">
        <f t="shared" si="87"/>
        <v>1311.12</v>
      </c>
      <c r="R71" s="34">
        <f t="shared" si="88"/>
        <v>0</v>
      </c>
      <c r="S71" s="34">
        <f t="shared" si="89"/>
        <v>313.64</v>
      </c>
      <c r="T71" s="35">
        <f t="shared" si="90"/>
        <v>124.84</v>
      </c>
      <c r="U71" s="34">
        <f t="shared" si="91"/>
        <v>11.76</v>
      </c>
      <c r="V71" s="35">
        <f t="shared" si="92"/>
        <v>110</v>
      </c>
      <c r="W71" s="35">
        <f t="shared" si="93"/>
        <v>0</v>
      </c>
      <c r="X71" s="34">
        <f t="shared" si="94"/>
        <v>560.24</v>
      </c>
      <c r="Y71" s="34">
        <f t="shared" si="95"/>
        <v>1871.36</v>
      </c>
      <c r="Z71" s="34"/>
      <c r="AA71" s="45" t="s">
        <v>59</v>
      </c>
      <c r="AB71" s="46">
        <f t="shared" ref="AB71:AH71" si="99">K71+R71</f>
        <v>47.05</v>
      </c>
      <c r="AC71" s="46">
        <f t="shared" si="99"/>
        <v>940.93</v>
      </c>
      <c r="AD71" s="46">
        <f t="shared" si="99"/>
        <v>624.18</v>
      </c>
      <c r="AE71" s="46">
        <f t="shared" si="99"/>
        <v>39.2</v>
      </c>
      <c r="AF71" s="46">
        <f t="shared" si="99"/>
        <v>220</v>
      </c>
      <c r="AG71" s="46">
        <f t="shared" si="99"/>
        <v>0</v>
      </c>
      <c r="AH71" s="46">
        <f t="shared" si="99"/>
        <v>1871.36</v>
      </c>
      <c r="AI71" s="45" t="s">
        <v>33</v>
      </c>
    </row>
    <row r="72" s="15" customFormat="1" ht="16" customHeight="1" spans="1:35">
      <c r="A72" s="33">
        <f t="shared" si="80"/>
        <v>69</v>
      </c>
      <c r="B72" s="34" t="s">
        <v>233</v>
      </c>
      <c r="C72" s="34" t="s">
        <v>263</v>
      </c>
      <c r="D72" s="36" t="s">
        <v>264</v>
      </c>
      <c r="E72" s="34">
        <v>3920.55</v>
      </c>
      <c r="F72" s="34">
        <v>3920.55</v>
      </c>
      <c r="G72" s="35">
        <v>6241.75</v>
      </c>
      <c r="H72" s="34">
        <v>3920.55</v>
      </c>
      <c r="I72" s="35">
        <v>2200</v>
      </c>
      <c r="J72" s="35"/>
      <c r="K72" s="34">
        <f t="shared" si="81"/>
        <v>47.05</v>
      </c>
      <c r="L72" s="34">
        <f t="shared" si="82"/>
        <v>627.29</v>
      </c>
      <c r="M72" s="35">
        <f t="shared" si="83"/>
        <v>499.34</v>
      </c>
      <c r="N72" s="34">
        <f t="shared" si="84"/>
        <v>27.44</v>
      </c>
      <c r="O72" s="35">
        <f t="shared" si="85"/>
        <v>110</v>
      </c>
      <c r="P72" s="35">
        <f t="shared" si="86"/>
        <v>0</v>
      </c>
      <c r="Q72" s="35">
        <f t="shared" si="87"/>
        <v>1311.12</v>
      </c>
      <c r="R72" s="34">
        <f t="shared" si="88"/>
        <v>0</v>
      </c>
      <c r="S72" s="34">
        <f t="shared" si="89"/>
        <v>313.64</v>
      </c>
      <c r="T72" s="35">
        <f t="shared" si="90"/>
        <v>124.84</v>
      </c>
      <c r="U72" s="34">
        <f t="shared" si="91"/>
        <v>11.76</v>
      </c>
      <c r="V72" s="35">
        <f t="shared" si="92"/>
        <v>110</v>
      </c>
      <c r="W72" s="35">
        <f t="shared" si="93"/>
        <v>0</v>
      </c>
      <c r="X72" s="34">
        <f t="shared" si="94"/>
        <v>560.24</v>
      </c>
      <c r="Y72" s="34">
        <f t="shared" si="95"/>
        <v>1871.36</v>
      </c>
      <c r="Z72" s="34"/>
      <c r="AA72" s="45" t="s">
        <v>59</v>
      </c>
      <c r="AB72" s="46">
        <f t="shared" ref="AB72:AH72" si="100">K72+R72</f>
        <v>47.05</v>
      </c>
      <c r="AC72" s="46">
        <f t="shared" si="100"/>
        <v>940.93</v>
      </c>
      <c r="AD72" s="46">
        <f t="shared" si="100"/>
        <v>624.18</v>
      </c>
      <c r="AE72" s="46">
        <f t="shared" si="100"/>
        <v>39.2</v>
      </c>
      <c r="AF72" s="46">
        <f t="shared" si="100"/>
        <v>220</v>
      </c>
      <c r="AG72" s="46">
        <f t="shared" si="100"/>
        <v>0</v>
      </c>
      <c r="AH72" s="46">
        <f t="shared" si="100"/>
        <v>1871.36</v>
      </c>
      <c r="AI72" s="45" t="s">
        <v>33</v>
      </c>
    </row>
    <row r="73" s="15" customFormat="1" ht="16" customHeight="1" spans="1:35">
      <c r="A73" s="33">
        <f t="shared" si="80"/>
        <v>70</v>
      </c>
      <c r="B73" s="34" t="s">
        <v>265</v>
      </c>
      <c r="C73" s="34" t="s">
        <v>266</v>
      </c>
      <c r="D73" s="36" t="s">
        <v>267</v>
      </c>
      <c r="E73" s="34">
        <v>3920.55</v>
      </c>
      <c r="F73" s="34">
        <v>3920.55</v>
      </c>
      <c r="G73" s="35">
        <v>6241.75</v>
      </c>
      <c r="H73" s="34">
        <v>3920.55</v>
      </c>
      <c r="I73" s="35">
        <v>2544</v>
      </c>
      <c r="J73" s="35"/>
      <c r="K73" s="34">
        <f t="shared" si="81"/>
        <v>47.05</v>
      </c>
      <c r="L73" s="34">
        <f t="shared" si="82"/>
        <v>627.29</v>
      </c>
      <c r="M73" s="35">
        <f t="shared" si="83"/>
        <v>499.34</v>
      </c>
      <c r="N73" s="34">
        <f t="shared" si="84"/>
        <v>27.44</v>
      </c>
      <c r="O73" s="35">
        <f t="shared" si="85"/>
        <v>127.2</v>
      </c>
      <c r="P73" s="35">
        <f t="shared" si="86"/>
        <v>0</v>
      </c>
      <c r="Q73" s="35">
        <f t="shared" si="87"/>
        <v>1328.32</v>
      </c>
      <c r="R73" s="34">
        <f t="shared" si="88"/>
        <v>0</v>
      </c>
      <c r="S73" s="34">
        <f t="shared" si="89"/>
        <v>313.64</v>
      </c>
      <c r="T73" s="35">
        <f t="shared" si="90"/>
        <v>124.84</v>
      </c>
      <c r="U73" s="34">
        <f t="shared" si="91"/>
        <v>11.76</v>
      </c>
      <c r="V73" s="35">
        <f t="shared" si="92"/>
        <v>127.2</v>
      </c>
      <c r="W73" s="35">
        <f t="shared" si="93"/>
        <v>0</v>
      </c>
      <c r="X73" s="34">
        <f t="shared" si="94"/>
        <v>577.44</v>
      </c>
      <c r="Y73" s="34">
        <f t="shared" si="95"/>
        <v>1905.76</v>
      </c>
      <c r="Z73" s="34"/>
      <c r="AA73" s="45" t="s">
        <v>58</v>
      </c>
      <c r="AB73" s="46">
        <f t="shared" ref="AB73:AH73" si="101">K73+R73</f>
        <v>47.05</v>
      </c>
      <c r="AC73" s="46">
        <f t="shared" si="101"/>
        <v>940.93</v>
      </c>
      <c r="AD73" s="46">
        <f t="shared" si="101"/>
        <v>624.18</v>
      </c>
      <c r="AE73" s="46">
        <f t="shared" si="101"/>
        <v>39.2</v>
      </c>
      <c r="AF73" s="46">
        <f t="shared" si="101"/>
        <v>254.4</v>
      </c>
      <c r="AG73" s="46">
        <f t="shared" si="101"/>
        <v>0</v>
      </c>
      <c r="AH73" s="46">
        <f t="shared" si="101"/>
        <v>1905.76</v>
      </c>
      <c r="AI73" s="45" t="s">
        <v>33</v>
      </c>
    </row>
    <row r="74" s="15" customFormat="1" ht="16" customHeight="1" spans="1:35">
      <c r="A74" s="33">
        <f t="shared" si="80"/>
        <v>71</v>
      </c>
      <c r="B74" s="34" t="s">
        <v>265</v>
      </c>
      <c r="C74" s="34" t="s">
        <v>268</v>
      </c>
      <c r="D74" s="36" t="s">
        <v>269</v>
      </c>
      <c r="E74" s="34">
        <v>3920.55</v>
      </c>
      <c r="F74" s="34">
        <v>3920.55</v>
      </c>
      <c r="G74" s="35">
        <v>6241.75</v>
      </c>
      <c r="H74" s="34">
        <v>3920.55</v>
      </c>
      <c r="I74" s="35">
        <v>2200</v>
      </c>
      <c r="J74" s="35"/>
      <c r="K74" s="34">
        <f t="shared" si="81"/>
        <v>47.05</v>
      </c>
      <c r="L74" s="34">
        <f t="shared" si="82"/>
        <v>627.29</v>
      </c>
      <c r="M74" s="35">
        <f t="shared" si="83"/>
        <v>499.34</v>
      </c>
      <c r="N74" s="34">
        <f t="shared" si="84"/>
        <v>27.44</v>
      </c>
      <c r="O74" s="35">
        <f t="shared" si="85"/>
        <v>110</v>
      </c>
      <c r="P74" s="35">
        <f t="shared" si="86"/>
        <v>0</v>
      </c>
      <c r="Q74" s="35">
        <f t="shared" si="87"/>
        <v>1311.12</v>
      </c>
      <c r="R74" s="34">
        <f t="shared" si="88"/>
        <v>0</v>
      </c>
      <c r="S74" s="34">
        <f t="shared" si="89"/>
        <v>313.64</v>
      </c>
      <c r="T74" s="35">
        <f t="shared" si="90"/>
        <v>124.84</v>
      </c>
      <c r="U74" s="34">
        <f t="shared" si="91"/>
        <v>11.76</v>
      </c>
      <c r="V74" s="35">
        <f t="shared" si="92"/>
        <v>110</v>
      </c>
      <c r="W74" s="35">
        <f t="shared" si="93"/>
        <v>0</v>
      </c>
      <c r="X74" s="34">
        <f t="shared" si="94"/>
        <v>560.24</v>
      </c>
      <c r="Y74" s="34">
        <f t="shared" si="95"/>
        <v>1871.36</v>
      </c>
      <c r="Z74" s="34"/>
      <c r="AA74" s="45" t="s">
        <v>58</v>
      </c>
      <c r="AB74" s="46">
        <f t="shared" ref="AB74:AH74" si="102">K74+R74</f>
        <v>47.05</v>
      </c>
      <c r="AC74" s="46">
        <f t="shared" si="102"/>
        <v>940.93</v>
      </c>
      <c r="AD74" s="46">
        <f t="shared" si="102"/>
        <v>624.18</v>
      </c>
      <c r="AE74" s="46">
        <f t="shared" si="102"/>
        <v>39.2</v>
      </c>
      <c r="AF74" s="46">
        <f t="shared" si="102"/>
        <v>220</v>
      </c>
      <c r="AG74" s="46">
        <f t="shared" si="102"/>
        <v>0</v>
      </c>
      <c r="AH74" s="46">
        <f t="shared" si="102"/>
        <v>1871.36</v>
      </c>
      <c r="AI74" s="45" t="s">
        <v>33</v>
      </c>
    </row>
    <row r="75" s="15" customFormat="1" ht="16" customHeight="1" spans="1:35">
      <c r="A75" s="33">
        <f t="shared" si="80"/>
        <v>72</v>
      </c>
      <c r="B75" s="34" t="s">
        <v>265</v>
      </c>
      <c r="C75" s="34" t="s">
        <v>270</v>
      </c>
      <c r="D75" s="36" t="s">
        <v>271</v>
      </c>
      <c r="E75" s="34">
        <v>3920.55</v>
      </c>
      <c r="F75" s="34">
        <v>3920.55</v>
      </c>
      <c r="G75" s="35">
        <v>6241.75</v>
      </c>
      <c r="H75" s="34">
        <v>3920.55</v>
      </c>
      <c r="I75" s="35">
        <v>2200</v>
      </c>
      <c r="J75" s="35"/>
      <c r="K75" s="34">
        <f t="shared" si="81"/>
        <v>47.05</v>
      </c>
      <c r="L75" s="34">
        <f t="shared" si="82"/>
        <v>627.29</v>
      </c>
      <c r="M75" s="35">
        <f t="shared" si="83"/>
        <v>499.34</v>
      </c>
      <c r="N75" s="34">
        <f t="shared" si="84"/>
        <v>27.44</v>
      </c>
      <c r="O75" s="35">
        <f t="shared" si="85"/>
        <v>110</v>
      </c>
      <c r="P75" s="35">
        <f t="shared" si="86"/>
        <v>0</v>
      </c>
      <c r="Q75" s="35">
        <f t="shared" si="87"/>
        <v>1311.12</v>
      </c>
      <c r="R75" s="34">
        <f t="shared" si="88"/>
        <v>0</v>
      </c>
      <c r="S75" s="34">
        <f t="shared" si="89"/>
        <v>313.64</v>
      </c>
      <c r="T75" s="35">
        <f t="shared" si="90"/>
        <v>124.84</v>
      </c>
      <c r="U75" s="34">
        <f t="shared" si="91"/>
        <v>11.76</v>
      </c>
      <c r="V75" s="35">
        <f t="shared" si="92"/>
        <v>110</v>
      </c>
      <c r="W75" s="35">
        <f t="shared" si="93"/>
        <v>0</v>
      </c>
      <c r="X75" s="34">
        <f t="shared" si="94"/>
        <v>560.24</v>
      </c>
      <c r="Y75" s="34">
        <f t="shared" si="95"/>
        <v>1871.36</v>
      </c>
      <c r="Z75" s="34"/>
      <c r="AA75" s="45" t="s">
        <v>58</v>
      </c>
      <c r="AB75" s="46">
        <f t="shared" ref="AB75:AH75" si="103">K75+R75</f>
        <v>47.05</v>
      </c>
      <c r="AC75" s="46">
        <f t="shared" si="103"/>
        <v>940.93</v>
      </c>
      <c r="AD75" s="46">
        <f t="shared" si="103"/>
        <v>624.18</v>
      </c>
      <c r="AE75" s="46">
        <f t="shared" si="103"/>
        <v>39.2</v>
      </c>
      <c r="AF75" s="46">
        <f t="shared" si="103"/>
        <v>220</v>
      </c>
      <c r="AG75" s="46">
        <f t="shared" si="103"/>
        <v>0</v>
      </c>
      <c r="AH75" s="46">
        <f t="shared" si="103"/>
        <v>1871.36</v>
      </c>
      <c r="AI75" s="45" t="s">
        <v>33</v>
      </c>
    </row>
    <row r="76" s="15" customFormat="1" ht="16" customHeight="1" spans="1:35">
      <c r="A76" s="33">
        <f t="shared" si="80"/>
        <v>73</v>
      </c>
      <c r="B76" s="34" t="s">
        <v>265</v>
      </c>
      <c r="C76" s="34" t="s">
        <v>272</v>
      </c>
      <c r="D76" s="36" t="s">
        <v>273</v>
      </c>
      <c r="E76" s="34">
        <v>3920.55</v>
      </c>
      <c r="F76" s="34">
        <v>3920.55</v>
      </c>
      <c r="G76" s="35">
        <v>6241.75</v>
      </c>
      <c r="H76" s="34">
        <v>3920.55</v>
      </c>
      <c r="I76" s="35">
        <v>2544</v>
      </c>
      <c r="J76" s="35"/>
      <c r="K76" s="34">
        <f t="shared" si="81"/>
        <v>47.05</v>
      </c>
      <c r="L76" s="34">
        <f t="shared" si="82"/>
        <v>627.29</v>
      </c>
      <c r="M76" s="35">
        <f t="shared" si="83"/>
        <v>499.34</v>
      </c>
      <c r="N76" s="34">
        <f t="shared" si="84"/>
        <v>27.44</v>
      </c>
      <c r="O76" s="35">
        <f t="shared" si="85"/>
        <v>127.2</v>
      </c>
      <c r="P76" s="35">
        <f t="shared" si="86"/>
        <v>0</v>
      </c>
      <c r="Q76" s="35">
        <f t="shared" si="87"/>
        <v>1328.32</v>
      </c>
      <c r="R76" s="34">
        <f t="shared" si="88"/>
        <v>0</v>
      </c>
      <c r="S76" s="34">
        <f t="shared" si="89"/>
        <v>313.64</v>
      </c>
      <c r="T76" s="35">
        <f t="shared" si="90"/>
        <v>124.84</v>
      </c>
      <c r="U76" s="34">
        <f t="shared" si="91"/>
        <v>11.76</v>
      </c>
      <c r="V76" s="35">
        <f t="shared" si="92"/>
        <v>127.2</v>
      </c>
      <c r="W76" s="35">
        <f t="shared" si="93"/>
        <v>0</v>
      </c>
      <c r="X76" s="34">
        <f t="shared" si="94"/>
        <v>577.44</v>
      </c>
      <c r="Y76" s="34">
        <f t="shared" si="95"/>
        <v>1905.76</v>
      </c>
      <c r="Z76" s="34"/>
      <c r="AA76" s="45" t="s">
        <v>58</v>
      </c>
      <c r="AB76" s="46">
        <f t="shared" ref="AB76:AH76" si="104">K76+R76</f>
        <v>47.05</v>
      </c>
      <c r="AC76" s="46">
        <f t="shared" si="104"/>
        <v>940.93</v>
      </c>
      <c r="AD76" s="46">
        <f t="shared" si="104"/>
        <v>624.18</v>
      </c>
      <c r="AE76" s="46">
        <f t="shared" si="104"/>
        <v>39.2</v>
      </c>
      <c r="AF76" s="46">
        <f t="shared" si="104"/>
        <v>254.4</v>
      </c>
      <c r="AG76" s="46">
        <f t="shared" si="104"/>
        <v>0</v>
      </c>
      <c r="AH76" s="46">
        <f t="shared" si="104"/>
        <v>1905.76</v>
      </c>
      <c r="AI76" s="45" t="s">
        <v>33</v>
      </c>
    </row>
    <row r="77" s="15" customFormat="1" ht="16" customHeight="1" spans="1:35">
      <c r="A77" s="33">
        <f t="shared" si="80"/>
        <v>74</v>
      </c>
      <c r="B77" s="34" t="s">
        <v>265</v>
      </c>
      <c r="C77" s="34" t="s">
        <v>274</v>
      </c>
      <c r="D77" s="36" t="s">
        <v>275</v>
      </c>
      <c r="E77" s="34">
        <v>3920.55</v>
      </c>
      <c r="F77" s="34">
        <v>3920.55</v>
      </c>
      <c r="G77" s="35">
        <v>6241.75</v>
      </c>
      <c r="H77" s="34">
        <v>3920.55</v>
      </c>
      <c r="I77" s="35">
        <v>2200</v>
      </c>
      <c r="J77" s="35"/>
      <c r="K77" s="34">
        <f t="shared" si="81"/>
        <v>47.05</v>
      </c>
      <c r="L77" s="34">
        <f t="shared" si="82"/>
        <v>627.29</v>
      </c>
      <c r="M77" s="35">
        <f t="shared" si="83"/>
        <v>499.34</v>
      </c>
      <c r="N77" s="34">
        <f t="shared" si="84"/>
        <v>27.44</v>
      </c>
      <c r="O77" s="35">
        <f t="shared" si="85"/>
        <v>110</v>
      </c>
      <c r="P77" s="35">
        <f t="shared" si="86"/>
        <v>0</v>
      </c>
      <c r="Q77" s="35">
        <f t="shared" si="87"/>
        <v>1311.12</v>
      </c>
      <c r="R77" s="34">
        <f t="shared" si="88"/>
        <v>0</v>
      </c>
      <c r="S77" s="34">
        <f t="shared" si="89"/>
        <v>313.64</v>
      </c>
      <c r="T77" s="35">
        <f t="shared" si="90"/>
        <v>124.84</v>
      </c>
      <c r="U77" s="34">
        <f t="shared" si="91"/>
        <v>11.76</v>
      </c>
      <c r="V77" s="35">
        <f t="shared" si="92"/>
        <v>110</v>
      </c>
      <c r="W77" s="35">
        <f t="shared" si="93"/>
        <v>0</v>
      </c>
      <c r="X77" s="34">
        <f t="shared" si="94"/>
        <v>560.24</v>
      </c>
      <c r="Y77" s="34">
        <f t="shared" si="95"/>
        <v>1871.36</v>
      </c>
      <c r="Z77" s="34"/>
      <c r="AA77" s="45" t="s">
        <v>58</v>
      </c>
      <c r="AB77" s="46">
        <f t="shared" ref="AB77:AH77" si="105">K77+R77</f>
        <v>47.05</v>
      </c>
      <c r="AC77" s="46">
        <f t="shared" si="105"/>
        <v>940.93</v>
      </c>
      <c r="AD77" s="46">
        <f t="shared" si="105"/>
        <v>624.18</v>
      </c>
      <c r="AE77" s="46">
        <f t="shared" si="105"/>
        <v>39.2</v>
      </c>
      <c r="AF77" s="46">
        <f t="shared" si="105"/>
        <v>220</v>
      </c>
      <c r="AG77" s="46">
        <f t="shared" si="105"/>
        <v>0</v>
      </c>
      <c r="AH77" s="46">
        <f t="shared" si="105"/>
        <v>1871.36</v>
      </c>
      <c r="AI77" s="45" t="s">
        <v>33</v>
      </c>
    </row>
    <row r="78" s="15" customFormat="1" ht="16" customHeight="1" spans="1:35">
      <c r="A78" s="33">
        <f t="shared" si="80"/>
        <v>75</v>
      </c>
      <c r="B78" s="34" t="s">
        <v>265</v>
      </c>
      <c r="C78" s="34" t="s">
        <v>276</v>
      </c>
      <c r="D78" s="36" t="s">
        <v>277</v>
      </c>
      <c r="E78" s="34">
        <v>3920.55</v>
      </c>
      <c r="F78" s="34">
        <v>3920.55</v>
      </c>
      <c r="G78" s="35">
        <v>6241.75</v>
      </c>
      <c r="H78" s="34">
        <v>3920.55</v>
      </c>
      <c r="I78" s="35">
        <v>2544</v>
      </c>
      <c r="J78" s="35"/>
      <c r="K78" s="34">
        <f t="shared" si="81"/>
        <v>47.05</v>
      </c>
      <c r="L78" s="34">
        <f t="shared" si="82"/>
        <v>627.29</v>
      </c>
      <c r="M78" s="35">
        <f t="shared" si="83"/>
        <v>499.34</v>
      </c>
      <c r="N78" s="34">
        <f t="shared" si="84"/>
        <v>27.44</v>
      </c>
      <c r="O78" s="35">
        <f t="shared" si="85"/>
        <v>127.2</v>
      </c>
      <c r="P78" s="35">
        <f t="shared" si="86"/>
        <v>0</v>
      </c>
      <c r="Q78" s="35">
        <f t="shared" si="87"/>
        <v>1328.32</v>
      </c>
      <c r="R78" s="34">
        <f t="shared" si="88"/>
        <v>0</v>
      </c>
      <c r="S78" s="34">
        <f t="shared" si="89"/>
        <v>313.64</v>
      </c>
      <c r="T78" s="35">
        <f t="shared" si="90"/>
        <v>124.84</v>
      </c>
      <c r="U78" s="34">
        <f t="shared" si="91"/>
        <v>11.76</v>
      </c>
      <c r="V78" s="35">
        <f t="shared" si="92"/>
        <v>127.2</v>
      </c>
      <c r="W78" s="35">
        <f t="shared" si="93"/>
        <v>0</v>
      </c>
      <c r="X78" s="34">
        <f t="shared" si="94"/>
        <v>577.44</v>
      </c>
      <c r="Y78" s="34">
        <f t="shared" si="95"/>
        <v>1905.76</v>
      </c>
      <c r="Z78" s="34"/>
      <c r="AA78" s="45" t="s">
        <v>58</v>
      </c>
      <c r="AB78" s="46">
        <f t="shared" ref="AB78:AH78" si="106">K78+R78</f>
        <v>47.05</v>
      </c>
      <c r="AC78" s="46">
        <f t="shared" si="106"/>
        <v>940.93</v>
      </c>
      <c r="AD78" s="46">
        <f t="shared" si="106"/>
        <v>624.18</v>
      </c>
      <c r="AE78" s="46">
        <f t="shared" si="106"/>
        <v>39.2</v>
      </c>
      <c r="AF78" s="46">
        <f t="shared" si="106"/>
        <v>254.4</v>
      </c>
      <c r="AG78" s="46">
        <f t="shared" si="106"/>
        <v>0</v>
      </c>
      <c r="AH78" s="46">
        <f t="shared" si="106"/>
        <v>1905.76</v>
      </c>
      <c r="AI78" s="45" t="s">
        <v>33</v>
      </c>
    </row>
    <row r="79" s="15" customFormat="1" ht="16" customHeight="1" spans="1:35">
      <c r="A79" s="33">
        <f t="shared" si="80"/>
        <v>76</v>
      </c>
      <c r="B79" s="34" t="s">
        <v>265</v>
      </c>
      <c r="C79" s="34" t="s">
        <v>278</v>
      </c>
      <c r="D79" s="36" t="s">
        <v>279</v>
      </c>
      <c r="E79" s="34">
        <v>3920.55</v>
      </c>
      <c r="F79" s="34">
        <v>3920.55</v>
      </c>
      <c r="G79" s="35">
        <v>6241.75</v>
      </c>
      <c r="H79" s="34">
        <v>3920.55</v>
      </c>
      <c r="I79" s="35">
        <v>2200</v>
      </c>
      <c r="J79" s="35"/>
      <c r="K79" s="34">
        <f t="shared" si="81"/>
        <v>47.05</v>
      </c>
      <c r="L79" s="34">
        <f t="shared" si="82"/>
        <v>627.29</v>
      </c>
      <c r="M79" s="35">
        <f t="shared" si="83"/>
        <v>499.34</v>
      </c>
      <c r="N79" s="34">
        <f t="shared" si="84"/>
        <v>27.44</v>
      </c>
      <c r="O79" s="35">
        <f t="shared" si="85"/>
        <v>110</v>
      </c>
      <c r="P79" s="35">
        <f t="shared" si="86"/>
        <v>0</v>
      </c>
      <c r="Q79" s="35">
        <f t="shared" si="87"/>
        <v>1311.12</v>
      </c>
      <c r="R79" s="34">
        <f t="shared" si="88"/>
        <v>0</v>
      </c>
      <c r="S79" s="34">
        <f t="shared" si="89"/>
        <v>313.64</v>
      </c>
      <c r="T79" s="35">
        <f t="shared" si="90"/>
        <v>124.84</v>
      </c>
      <c r="U79" s="34">
        <f t="shared" si="91"/>
        <v>11.76</v>
      </c>
      <c r="V79" s="35">
        <f t="shared" si="92"/>
        <v>110</v>
      </c>
      <c r="W79" s="35">
        <f t="shared" si="93"/>
        <v>0</v>
      </c>
      <c r="X79" s="34">
        <f t="shared" si="94"/>
        <v>560.24</v>
      </c>
      <c r="Y79" s="34">
        <f t="shared" si="95"/>
        <v>1871.36</v>
      </c>
      <c r="Z79" s="34"/>
      <c r="AA79" s="45" t="s">
        <v>58</v>
      </c>
      <c r="AB79" s="46">
        <f t="shared" ref="AB79:AH79" si="107">K79+R79</f>
        <v>47.05</v>
      </c>
      <c r="AC79" s="46">
        <f t="shared" si="107"/>
        <v>940.93</v>
      </c>
      <c r="AD79" s="46">
        <f t="shared" si="107"/>
        <v>624.18</v>
      </c>
      <c r="AE79" s="46">
        <f t="shared" si="107"/>
        <v>39.2</v>
      </c>
      <c r="AF79" s="46">
        <f t="shared" si="107"/>
        <v>220</v>
      </c>
      <c r="AG79" s="46">
        <f t="shared" si="107"/>
        <v>0</v>
      </c>
      <c r="AH79" s="46">
        <f t="shared" si="107"/>
        <v>1871.36</v>
      </c>
      <c r="AI79" s="45" t="s">
        <v>33</v>
      </c>
    </row>
    <row r="80" s="15" customFormat="1" ht="16" customHeight="1" spans="1:35">
      <c r="A80" s="33">
        <f t="shared" si="80"/>
        <v>77</v>
      </c>
      <c r="B80" s="34" t="s">
        <v>265</v>
      </c>
      <c r="C80" s="34" t="s">
        <v>280</v>
      </c>
      <c r="D80" s="36" t="s">
        <v>281</v>
      </c>
      <c r="E80" s="34">
        <v>3920.55</v>
      </c>
      <c r="F80" s="34">
        <v>3920.55</v>
      </c>
      <c r="G80" s="35">
        <v>6241.75</v>
      </c>
      <c r="H80" s="34">
        <v>3920.55</v>
      </c>
      <c r="I80" s="35">
        <v>2200</v>
      </c>
      <c r="J80" s="35"/>
      <c r="K80" s="34">
        <f t="shared" si="81"/>
        <v>47.05</v>
      </c>
      <c r="L80" s="34">
        <f t="shared" si="82"/>
        <v>627.29</v>
      </c>
      <c r="M80" s="35">
        <f t="shared" si="83"/>
        <v>499.34</v>
      </c>
      <c r="N80" s="34">
        <f t="shared" si="84"/>
        <v>27.44</v>
      </c>
      <c r="O80" s="35">
        <f t="shared" si="85"/>
        <v>110</v>
      </c>
      <c r="P80" s="35">
        <f t="shared" si="86"/>
        <v>0</v>
      </c>
      <c r="Q80" s="35">
        <f t="shared" si="87"/>
        <v>1311.12</v>
      </c>
      <c r="R80" s="34">
        <f t="shared" si="88"/>
        <v>0</v>
      </c>
      <c r="S80" s="34">
        <f t="shared" si="89"/>
        <v>313.64</v>
      </c>
      <c r="T80" s="35">
        <f t="shared" si="90"/>
        <v>124.84</v>
      </c>
      <c r="U80" s="34">
        <f t="shared" si="91"/>
        <v>11.76</v>
      </c>
      <c r="V80" s="35">
        <f t="shared" si="92"/>
        <v>110</v>
      </c>
      <c r="W80" s="35">
        <f t="shared" si="93"/>
        <v>0</v>
      </c>
      <c r="X80" s="34">
        <f t="shared" si="94"/>
        <v>560.24</v>
      </c>
      <c r="Y80" s="34">
        <f t="shared" si="95"/>
        <v>1871.36</v>
      </c>
      <c r="Z80" s="34"/>
      <c r="AA80" s="45" t="s">
        <v>58</v>
      </c>
      <c r="AB80" s="46">
        <f t="shared" ref="AB80:AH80" si="108">K80+R80</f>
        <v>47.05</v>
      </c>
      <c r="AC80" s="46">
        <f t="shared" si="108"/>
        <v>940.93</v>
      </c>
      <c r="AD80" s="46">
        <f t="shared" si="108"/>
        <v>624.18</v>
      </c>
      <c r="AE80" s="46">
        <f t="shared" si="108"/>
        <v>39.2</v>
      </c>
      <c r="AF80" s="46">
        <f t="shared" si="108"/>
        <v>220</v>
      </c>
      <c r="AG80" s="46">
        <f t="shared" si="108"/>
        <v>0</v>
      </c>
      <c r="AH80" s="46">
        <f t="shared" si="108"/>
        <v>1871.36</v>
      </c>
      <c r="AI80" s="45" t="s">
        <v>33</v>
      </c>
    </row>
    <row r="81" s="15" customFormat="1" ht="16" customHeight="1" spans="1:35">
      <c r="A81" s="33">
        <f t="shared" si="80"/>
        <v>78</v>
      </c>
      <c r="B81" s="34" t="s">
        <v>265</v>
      </c>
      <c r="C81" s="34" t="s">
        <v>282</v>
      </c>
      <c r="D81" s="36" t="s">
        <v>283</v>
      </c>
      <c r="E81" s="34">
        <v>3920.55</v>
      </c>
      <c r="F81" s="34">
        <v>3920.55</v>
      </c>
      <c r="G81" s="35">
        <v>6241.75</v>
      </c>
      <c r="H81" s="34">
        <v>3920.55</v>
      </c>
      <c r="I81" s="35">
        <v>2200</v>
      </c>
      <c r="J81" s="35"/>
      <c r="K81" s="34">
        <f t="shared" si="81"/>
        <v>47.05</v>
      </c>
      <c r="L81" s="34">
        <f t="shared" si="82"/>
        <v>627.29</v>
      </c>
      <c r="M81" s="35">
        <f t="shared" si="83"/>
        <v>499.34</v>
      </c>
      <c r="N81" s="34">
        <f t="shared" si="84"/>
        <v>27.44</v>
      </c>
      <c r="O81" s="35">
        <f t="shared" si="85"/>
        <v>110</v>
      </c>
      <c r="P81" s="35">
        <f t="shared" si="86"/>
        <v>0</v>
      </c>
      <c r="Q81" s="35">
        <f t="shared" si="87"/>
        <v>1311.12</v>
      </c>
      <c r="R81" s="34">
        <f t="shared" si="88"/>
        <v>0</v>
      </c>
      <c r="S81" s="34">
        <f t="shared" si="89"/>
        <v>313.64</v>
      </c>
      <c r="T81" s="35">
        <f t="shared" si="90"/>
        <v>124.84</v>
      </c>
      <c r="U81" s="34">
        <f t="shared" si="91"/>
        <v>11.76</v>
      </c>
      <c r="V81" s="35">
        <f t="shared" si="92"/>
        <v>110</v>
      </c>
      <c r="W81" s="35">
        <f t="shared" si="93"/>
        <v>0</v>
      </c>
      <c r="X81" s="34">
        <f t="shared" si="94"/>
        <v>560.24</v>
      </c>
      <c r="Y81" s="34">
        <f t="shared" si="95"/>
        <v>1871.36</v>
      </c>
      <c r="Z81" s="34"/>
      <c r="AA81" s="45" t="s">
        <v>58</v>
      </c>
      <c r="AB81" s="46">
        <f t="shared" ref="AB81:AH81" si="109">K81+R81</f>
        <v>47.05</v>
      </c>
      <c r="AC81" s="46">
        <f t="shared" si="109"/>
        <v>940.93</v>
      </c>
      <c r="AD81" s="46">
        <f t="shared" si="109"/>
        <v>624.18</v>
      </c>
      <c r="AE81" s="46">
        <f t="shared" si="109"/>
        <v>39.2</v>
      </c>
      <c r="AF81" s="46">
        <f t="shared" si="109"/>
        <v>220</v>
      </c>
      <c r="AG81" s="46">
        <f t="shared" si="109"/>
        <v>0</v>
      </c>
      <c r="AH81" s="46">
        <f t="shared" si="109"/>
        <v>1871.36</v>
      </c>
      <c r="AI81" s="45" t="s">
        <v>33</v>
      </c>
    </row>
    <row r="82" s="15" customFormat="1" ht="16" customHeight="1" spans="1:35">
      <c r="A82" s="33">
        <f t="shared" si="80"/>
        <v>79</v>
      </c>
      <c r="B82" s="34" t="s">
        <v>265</v>
      </c>
      <c r="C82" s="34" t="s">
        <v>284</v>
      </c>
      <c r="D82" s="36" t="s">
        <v>285</v>
      </c>
      <c r="E82" s="34">
        <v>3920.55</v>
      </c>
      <c r="F82" s="34">
        <v>3920.55</v>
      </c>
      <c r="G82" s="35">
        <v>6241.75</v>
      </c>
      <c r="H82" s="34">
        <v>3920.55</v>
      </c>
      <c r="I82" s="35">
        <v>2200</v>
      </c>
      <c r="J82" s="35"/>
      <c r="K82" s="34">
        <f t="shared" si="81"/>
        <v>47.05</v>
      </c>
      <c r="L82" s="34">
        <f t="shared" si="82"/>
        <v>627.29</v>
      </c>
      <c r="M82" s="35">
        <f t="shared" si="83"/>
        <v>499.34</v>
      </c>
      <c r="N82" s="34">
        <f t="shared" si="84"/>
        <v>27.44</v>
      </c>
      <c r="O82" s="35">
        <f t="shared" si="85"/>
        <v>110</v>
      </c>
      <c r="P82" s="35">
        <f t="shared" si="86"/>
        <v>0</v>
      </c>
      <c r="Q82" s="35">
        <f t="shared" si="87"/>
        <v>1311.12</v>
      </c>
      <c r="R82" s="34">
        <f t="shared" si="88"/>
        <v>0</v>
      </c>
      <c r="S82" s="34">
        <f t="shared" si="89"/>
        <v>313.64</v>
      </c>
      <c r="T82" s="35">
        <f t="shared" si="90"/>
        <v>124.84</v>
      </c>
      <c r="U82" s="34">
        <f t="shared" si="91"/>
        <v>11.76</v>
      </c>
      <c r="V82" s="35">
        <f t="shared" si="92"/>
        <v>110</v>
      </c>
      <c r="W82" s="35">
        <f t="shared" si="93"/>
        <v>0</v>
      </c>
      <c r="X82" s="34">
        <f t="shared" si="94"/>
        <v>560.24</v>
      </c>
      <c r="Y82" s="34">
        <f t="shared" si="95"/>
        <v>1871.36</v>
      </c>
      <c r="Z82" s="34"/>
      <c r="AA82" s="45" t="s">
        <v>58</v>
      </c>
      <c r="AB82" s="46">
        <f t="shared" ref="AB82:AH82" si="110">K82+R82</f>
        <v>47.05</v>
      </c>
      <c r="AC82" s="46">
        <f t="shared" si="110"/>
        <v>940.93</v>
      </c>
      <c r="AD82" s="46">
        <f t="shared" si="110"/>
        <v>624.18</v>
      </c>
      <c r="AE82" s="46">
        <f t="shared" si="110"/>
        <v>39.2</v>
      </c>
      <c r="AF82" s="46">
        <f t="shared" si="110"/>
        <v>220</v>
      </c>
      <c r="AG82" s="46">
        <f t="shared" si="110"/>
        <v>0</v>
      </c>
      <c r="AH82" s="46">
        <f t="shared" si="110"/>
        <v>1871.36</v>
      </c>
      <c r="AI82" s="45" t="s">
        <v>33</v>
      </c>
    </row>
    <row r="83" s="15" customFormat="1" ht="16" customHeight="1" spans="1:35">
      <c r="A83" s="33">
        <f t="shared" si="80"/>
        <v>80</v>
      </c>
      <c r="B83" s="34" t="s">
        <v>265</v>
      </c>
      <c r="C83" s="34" t="s">
        <v>286</v>
      </c>
      <c r="D83" s="36" t="s">
        <v>287</v>
      </c>
      <c r="E83" s="34">
        <v>3920.55</v>
      </c>
      <c r="F83" s="34">
        <v>3920.55</v>
      </c>
      <c r="G83" s="35">
        <v>6241.75</v>
      </c>
      <c r="H83" s="34">
        <v>3920.55</v>
      </c>
      <c r="I83" s="35">
        <v>2200</v>
      </c>
      <c r="J83" s="35"/>
      <c r="K83" s="34">
        <f t="shared" si="81"/>
        <v>47.05</v>
      </c>
      <c r="L83" s="34">
        <f t="shared" si="82"/>
        <v>627.29</v>
      </c>
      <c r="M83" s="35">
        <f t="shared" si="83"/>
        <v>499.34</v>
      </c>
      <c r="N83" s="34">
        <f t="shared" si="84"/>
        <v>27.44</v>
      </c>
      <c r="O83" s="35">
        <f t="shared" si="85"/>
        <v>110</v>
      </c>
      <c r="P83" s="35">
        <f t="shared" si="86"/>
        <v>0</v>
      </c>
      <c r="Q83" s="35">
        <f t="shared" si="87"/>
        <v>1311.12</v>
      </c>
      <c r="R83" s="34">
        <f t="shared" si="88"/>
        <v>0</v>
      </c>
      <c r="S83" s="34">
        <f t="shared" si="89"/>
        <v>313.64</v>
      </c>
      <c r="T83" s="35">
        <f t="shared" si="90"/>
        <v>124.84</v>
      </c>
      <c r="U83" s="34">
        <f t="shared" si="91"/>
        <v>11.76</v>
      </c>
      <c r="V83" s="35">
        <f t="shared" si="92"/>
        <v>110</v>
      </c>
      <c r="W83" s="35">
        <f t="shared" si="93"/>
        <v>0</v>
      </c>
      <c r="X83" s="34">
        <f t="shared" si="94"/>
        <v>560.24</v>
      </c>
      <c r="Y83" s="34">
        <f t="shared" si="95"/>
        <v>1871.36</v>
      </c>
      <c r="Z83" s="34"/>
      <c r="AA83" s="45" t="s">
        <v>58</v>
      </c>
      <c r="AB83" s="46">
        <f t="shared" ref="AB83:AH83" si="111">K83+R83</f>
        <v>47.05</v>
      </c>
      <c r="AC83" s="46">
        <f t="shared" si="111"/>
        <v>940.93</v>
      </c>
      <c r="AD83" s="46">
        <f t="shared" si="111"/>
        <v>624.18</v>
      </c>
      <c r="AE83" s="46">
        <f t="shared" si="111"/>
        <v>39.2</v>
      </c>
      <c r="AF83" s="46">
        <f t="shared" si="111"/>
        <v>220</v>
      </c>
      <c r="AG83" s="46">
        <f t="shared" si="111"/>
        <v>0</v>
      </c>
      <c r="AH83" s="46">
        <f t="shared" si="111"/>
        <v>1871.36</v>
      </c>
      <c r="AI83" s="45" t="s">
        <v>33</v>
      </c>
    </row>
    <row r="84" s="15" customFormat="1" ht="16" customHeight="1" spans="1:35">
      <c r="A84" s="33">
        <f t="shared" si="80"/>
        <v>81</v>
      </c>
      <c r="B84" s="34" t="s">
        <v>265</v>
      </c>
      <c r="C84" s="34" t="s">
        <v>288</v>
      </c>
      <c r="D84" s="36" t="s">
        <v>289</v>
      </c>
      <c r="E84" s="34">
        <v>3920.55</v>
      </c>
      <c r="F84" s="34">
        <v>3920.55</v>
      </c>
      <c r="G84" s="35">
        <v>6241.75</v>
      </c>
      <c r="H84" s="34">
        <v>3920.55</v>
      </c>
      <c r="I84" s="35">
        <v>2200</v>
      </c>
      <c r="J84" s="35"/>
      <c r="K84" s="34">
        <f t="shared" si="81"/>
        <v>47.05</v>
      </c>
      <c r="L84" s="34">
        <f t="shared" si="82"/>
        <v>627.29</v>
      </c>
      <c r="M84" s="35">
        <f t="shared" si="83"/>
        <v>499.34</v>
      </c>
      <c r="N84" s="34">
        <f t="shared" si="84"/>
        <v>27.44</v>
      </c>
      <c r="O84" s="35">
        <f t="shared" si="85"/>
        <v>110</v>
      </c>
      <c r="P84" s="35">
        <f t="shared" si="86"/>
        <v>0</v>
      </c>
      <c r="Q84" s="35">
        <f t="shared" si="87"/>
        <v>1311.12</v>
      </c>
      <c r="R84" s="34">
        <f t="shared" si="88"/>
        <v>0</v>
      </c>
      <c r="S84" s="34">
        <f t="shared" si="89"/>
        <v>313.64</v>
      </c>
      <c r="T84" s="35">
        <f t="shared" si="90"/>
        <v>124.84</v>
      </c>
      <c r="U84" s="34">
        <f t="shared" si="91"/>
        <v>11.76</v>
      </c>
      <c r="V84" s="35">
        <f t="shared" si="92"/>
        <v>110</v>
      </c>
      <c r="W84" s="35">
        <f t="shared" si="93"/>
        <v>0</v>
      </c>
      <c r="X84" s="34">
        <f t="shared" si="94"/>
        <v>560.24</v>
      </c>
      <c r="Y84" s="34">
        <f t="shared" si="95"/>
        <v>1871.36</v>
      </c>
      <c r="Z84" s="34"/>
      <c r="AA84" s="45" t="s">
        <v>58</v>
      </c>
      <c r="AB84" s="46">
        <f t="shared" ref="AB84:AH84" si="112">K84+R84</f>
        <v>47.05</v>
      </c>
      <c r="AC84" s="46">
        <f t="shared" si="112"/>
        <v>940.93</v>
      </c>
      <c r="AD84" s="46">
        <f t="shared" si="112"/>
        <v>624.18</v>
      </c>
      <c r="AE84" s="46">
        <f t="shared" si="112"/>
        <v>39.2</v>
      </c>
      <c r="AF84" s="46">
        <f t="shared" si="112"/>
        <v>220</v>
      </c>
      <c r="AG84" s="46">
        <f t="shared" si="112"/>
        <v>0</v>
      </c>
      <c r="AH84" s="46">
        <f t="shared" si="112"/>
        <v>1871.36</v>
      </c>
      <c r="AI84" s="45" t="s">
        <v>33</v>
      </c>
    </row>
    <row r="85" s="15" customFormat="1" ht="16" customHeight="1" spans="1:35">
      <c r="A85" s="33">
        <f t="shared" si="80"/>
        <v>82</v>
      </c>
      <c r="B85" s="34" t="s">
        <v>265</v>
      </c>
      <c r="C85" s="34" t="s">
        <v>290</v>
      </c>
      <c r="D85" s="36" t="s">
        <v>291</v>
      </c>
      <c r="E85" s="34">
        <v>3920.55</v>
      </c>
      <c r="F85" s="34">
        <v>3920.55</v>
      </c>
      <c r="G85" s="35">
        <v>6241.75</v>
      </c>
      <c r="H85" s="34">
        <v>3920.55</v>
      </c>
      <c r="I85" s="35">
        <v>2200</v>
      </c>
      <c r="J85" s="35"/>
      <c r="K85" s="34">
        <f t="shared" si="81"/>
        <v>47.05</v>
      </c>
      <c r="L85" s="34">
        <f t="shared" si="82"/>
        <v>627.29</v>
      </c>
      <c r="M85" s="35">
        <f t="shared" si="83"/>
        <v>499.34</v>
      </c>
      <c r="N85" s="34">
        <f t="shared" si="84"/>
        <v>27.44</v>
      </c>
      <c r="O85" s="35">
        <f t="shared" si="85"/>
        <v>110</v>
      </c>
      <c r="P85" s="35">
        <f t="shared" si="86"/>
        <v>0</v>
      </c>
      <c r="Q85" s="35">
        <f t="shared" si="87"/>
        <v>1311.12</v>
      </c>
      <c r="R85" s="34">
        <f t="shared" si="88"/>
        <v>0</v>
      </c>
      <c r="S85" s="34">
        <f t="shared" si="89"/>
        <v>313.64</v>
      </c>
      <c r="T85" s="35">
        <f t="shared" si="90"/>
        <v>124.84</v>
      </c>
      <c r="U85" s="34">
        <f t="shared" si="91"/>
        <v>11.76</v>
      </c>
      <c r="V85" s="35">
        <f t="shared" si="92"/>
        <v>110</v>
      </c>
      <c r="W85" s="35">
        <f t="shared" si="93"/>
        <v>0</v>
      </c>
      <c r="X85" s="34">
        <f t="shared" si="94"/>
        <v>560.24</v>
      </c>
      <c r="Y85" s="34">
        <f t="shared" si="95"/>
        <v>1871.36</v>
      </c>
      <c r="Z85" s="34"/>
      <c r="AA85" s="45" t="s">
        <v>53</v>
      </c>
      <c r="AB85" s="46">
        <f t="shared" ref="AB85:AH85" si="113">K85+R85</f>
        <v>47.05</v>
      </c>
      <c r="AC85" s="46">
        <f t="shared" si="113"/>
        <v>940.93</v>
      </c>
      <c r="AD85" s="46">
        <f t="shared" si="113"/>
        <v>624.18</v>
      </c>
      <c r="AE85" s="46">
        <f t="shared" si="113"/>
        <v>39.2</v>
      </c>
      <c r="AF85" s="46">
        <f t="shared" si="113"/>
        <v>220</v>
      </c>
      <c r="AG85" s="46">
        <f t="shared" si="113"/>
        <v>0</v>
      </c>
      <c r="AH85" s="46">
        <f t="shared" si="113"/>
        <v>1871.36</v>
      </c>
      <c r="AI85" s="45" t="s">
        <v>35</v>
      </c>
    </row>
    <row r="86" s="15" customFormat="1" ht="16" customHeight="1" spans="1:35">
      <c r="A86" s="33">
        <f t="shared" si="80"/>
        <v>83</v>
      </c>
      <c r="B86" s="34" t="s">
        <v>265</v>
      </c>
      <c r="C86" s="34" t="s">
        <v>292</v>
      </c>
      <c r="D86" s="36" t="s">
        <v>293</v>
      </c>
      <c r="E86" s="34">
        <v>3920.55</v>
      </c>
      <c r="F86" s="34">
        <v>3920.55</v>
      </c>
      <c r="G86" s="35">
        <v>6241.75</v>
      </c>
      <c r="H86" s="34">
        <v>3920.55</v>
      </c>
      <c r="I86" s="35">
        <v>2200</v>
      </c>
      <c r="J86" s="35"/>
      <c r="K86" s="34">
        <f t="shared" si="81"/>
        <v>47.05</v>
      </c>
      <c r="L86" s="34">
        <f t="shared" si="82"/>
        <v>627.29</v>
      </c>
      <c r="M86" s="35">
        <f t="shared" si="83"/>
        <v>499.34</v>
      </c>
      <c r="N86" s="34">
        <f t="shared" si="84"/>
        <v>27.44</v>
      </c>
      <c r="O86" s="35">
        <f t="shared" si="85"/>
        <v>110</v>
      </c>
      <c r="P86" s="35">
        <f t="shared" si="86"/>
        <v>0</v>
      </c>
      <c r="Q86" s="35">
        <f t="shared" si="87"/>
        <v>1311.12</v>
      </c>
      <c r="R86" s="34">
        <f t="shared" si="88"/>
        <v>0</v>
      </c>
      <c r="S86" s="34">
        <f t="shared" si="89"/>
        <v>313.64</v>
      </c>
      <c r="T86" s="35">
        <f t="shared" si="90"/>
        <v>124.84</v>
      </c>
      <c r="U86" s="34">
        <f t="shared" si="91"/>
        <v>11.76</v>
      </c>
      <c r="V86" s="35">
        <f t="shared" si="92"/>
        <v>110</v>
      </c>
      <c r="W86" s="35">
        <f t="shared" si="93"/>
        <v>0</v>
      </c>
      <c r="X86" s="34">
        <f t="shared" si="94"/>
        <v>560.24</v>
      </c>
      <c r="Y86" s="34">
        <f t="shared" si="95"/>
        <v>1871.36</v>
      </c>
      <c r="Z86" s="34"/>
      <c r="AA86" s="45" t="s">
        <v>58</v>
      </c>
      <c r="AB86" s="46">
        <f t="shared" ref="AB86:AH86" si="114">K86+R86</f>
        <v>47.05</v>
      </c>
      <c r="AC86" s="46">
        <f t="shared" si="114"/>
        <v>940.93</v>
      </c>
      <c r="AD86" s="46">
        <f t="shared" si="114"/>
        <v>624.18</v>
      </c>
      <c r="AE86" s="46">
        <f t="shared" si="114"/>
        <v>39.2</v>
      </c>
      <c r="AF86" s="46">
        <f t="shared" si="114"/>
        <v>220</v>
      </c>
      <c r="AG86" s="46">
        <f t="shared" si="114"/>
        <v>0</v>
      </c>
      <c r="AH86" s="46">
        <f t="shared" si="114"/>
        <v>1871.36</v>
      </c>
      <c r="AI86" s="45" t="s">
        <v>33</v>
      </c>
    </row>
    <row r="87" s="15" customFormat="1" ht="16" customHeight="1" spans="1:35">
      <c r="A87" s="33">
        <f t="shared" si="80"/>
        <v>84</v>
      </c>
      <c r="B87" s="34" t="s">
        <v>265</v>
      </c>
      <c r="C87" s="34" t="s">
        <v>294</v>
      </c>
      <c r="D87" s="190" t="s">
        <v>295</v>
      </c>
      <c r="E87" s="34">
        <v>3920.55</v>
      </c>
      <c r="F87" s="34">
        <v>3920.55</v>
      </c>
      <c r="G87" s="35">
        <v>6241.75</v>
      </c>
      <c r="H87" s="34">
        <v>3920.55</v>
      </c>
      <c r="I87" s="35">
        <v>2200</v>
      </c>
      <c r="J87" s="35"/>
      <c r="K87" s="34">
        <f t="shared" si="81"/>
        <v>47.05</v>
      </c>
      <c r="L87" s="34">
        <f t="shared" si="82"/>
        <v>627.29</v>
      </c>
      <c r="M87" s="35">
        <f t="shared" si="83"/>
        <v>499.34</v>
      </c>
      <c r="N87" s="34">
        <f t="shared" si="84"/>
        <v>27.44</v>
      </c>
      <c r="O87" s="35">
        <f t="shared" si="85"/>
        <v>110</v>
      </c>
      <c r="P87" s="35">
        <f t="shared" si="86"/>
        <v>0</v>
      </c>
      <c r="Q87" s="35">
        <f t="shared" si="87"/>
        <v>1311.12</v>
      </c>
      <c r="R87" s="34">
        <f t="shared" si="88"/>
        <v>0</v>
      </c>
      <c r="S87" s="34">
        <f t="shared" si="89"/>
        <v>313.64</v>
      </c>
      <c r="T87" s="35">
        <f t="shared" si="90"/>
        <v>124.84</v>
      </c>
      <c r="U87" s="34">
        <f t="shared" si="91"/>
        <v>11.76</v>
      </c>
      <c r="V87" s="35">
        <f t="shared" si="92"/>
        <v>110</v>
      </c>
      <c r="W87" s="35">
        <f t="shared" si="93"/>
        <v>0</v>
      </c>
      <c r="X87" s="34">
        <f t="shared" si="94"/>
        <v>560.24</v>
      </c>
      <c r="Y87" s="34">
        <f t="shared" si="95"/>
        <v>1871.36</v>
      </c>
      <c r="Z87" s="34"/>
      <c r="AA87" s="45" t="s">
        <v>58</v>
      </c>
      <c r="AB87" s="46">
        <f t="shared" ref="AB87:AH87" si="115">K87+R87</f>
        <v>47.05</v>
      </c>
      <c r="AC87" s="46">
        <f t="shared" si="115"/>
        <v>940.93</v>
      </c>
      <c r="AD87" s="46">
        <f t="shared" si="115"/>
        <v>624.18</v>
      </c>
      <c r="AE87" s="46">
        <f t="shared" si="115"/>
        <v>39.2</v>
      </c>
      <c r="AF87" s="46">
        <f t="shared" si="115"/>
        <v>220</v>
      </c>
      <c r="AG87" s="46">
        <f t="shared" si="115"/>
        <v>0</v>
      </c>
      <c r="AH87" s="46">
        <f t="shared" si="115"/>
        <v>1871.36</v>
      </c>
      <c r="AI87" s="45" t="s">
        <v>33</v>
      </c>
    </row>
    <row r="88" s="15" customFormat="1" ht="16" customHeight="1" spans="1:35">
      <c r="A88" s="33">
        <f t="shared" si="80"/>
        <v>85</v>
      </c>
      <c r="B88" s="34" t="s">
        <v>265</v>
      </c>
      <c r="C88" s="34" t="s">
        <v>296</v>
      </c>
      <c r="D88" s="36" t="s">
        <v>297</v>
      </c>
      <c r="E88" s="34">
        <v>3920.55</v>
      </c>
      <c r="F88" s="34">
        <v>3920.55</v>
      </c>
      <c r="G88" s="35">
        <v>6241.75</v>
      </c>
      <c r="H88" s="34">
        <v>3920.55</v>
      </c>
      <c r="I88" s="35">
        <v>2544</v>
      </c>
      <c r="J88" s="35"/>
      <c r="K88" s="34">
        <f t="shared" si="81"/>
        <v>47.05</v>
      </c>
      <c r="L88" s="34">
        <f t="shared" si="82"/>
        <v>627.29</v>
      </c>
      <c r="M88" s="35">
        <f t="shared" si="83"/>
        <v>499.34</v>
      </c>
      <c r="N88" s="34">
        <f t="shared" si="84"/>
        <v>27.44</v>
      </c>
      <c r="O88" s="35">
        <f t="shared" si="85"/>
        <v>127.2</v>
      </c>
      <c r="P88" s="35">
        <f t="shared" si="86"/>
        <v>0</v>
      </c>
      <c r="Q88" s="35">
        <f t="shared" si="87"/>
        <v>1328.32</v>
      </c>
      <c r="R88" s="34">
        <f t="shared" si="88"/>
        <v>0</v>
      </c>
      <c r="S88" s="34">
        <f t="shared" si="89"/>
        <v>313.64</v>
      </c>
      <c r="T88" s="35">
        <f t="shared" si="90"/>
        <v>124.84</v>
      </c>
      <c r="U88" s="34">
        <f t="shared" si="91"/>
        <v>11.76</v>
      </c>
      <c r="V88" s="35">
        <f t="shared" si="92"/>
        <v>127.2</v>
      </c>
      <c r="W88" s="35">
        <f t="shared" si="93"/>
        <v>0</v>
      </c>
      <c r="X88" s="34">
        <f t="shared" si="94"/>
        <v>577.44</v>
      </c>
      <c r="Y88" s="34">
        <f t="shared" si="95"/>
        <v>1905.76</v>
      </c>
      <c r="Z88" s="34"/>
      <c r="AA88" s="45" t="s">
        <v>58</v>
      </c>
      <c r="AB88" s="46">
        <f t="shared" ref="AB88:AH88" si="116">K88+R88</f>
        <v>47.05</v>
      </c>
      <c r="AC88" s="46">
        <f t="shared" si="116"/>
        <v>940.93</v>
      </c>
      <c r="AD88" s="46">
        <f t="shared" si="116"/>
        <v>624.18</v>
      </c>
      <c r="AE88" s="46">
        <f t="shared" si="116"/>
        <v>39.2</v>
      </c>
      <c r="AF88" s="46">
        <f t="shared" si="116"/>
        <v>254.4</v>
      </c>
      <c r="AG88" s="46">
        <f t="shared" si="116"/>
        <v>0</v>
      </c>
      <c r="AH88" s="46">
        <f t="shared" si="116"/>
        <v>1905.76</v>
      </c>
      <c r="AI88" s="45" t="s">
        <v>33</v>
      </c>
    </row>
    <row r="89" s="15" customFormat="1" ht="16" customHeight="1" spans="1:35">
      <c r="A89" s="33">
        <f t="shared" si="80"/>
        <v>86</v>
      </c>
      <c r="B89" s="34" t="s">
        <v>265</v>
      </c>
      <c r="C89" s="34" t="s">
        <v>298</v>
      </c>
      <c r="D89" s="36" t="s">
        <v>299</v>
      </c>
      <c r="E89" s="34">
        <v>3920.55</v>
      </c>
      <c r="F89" s="34">
        <v>3920.55</v>
      </c>
      <c r="G89" s="35">
        <v>6241.75</v>
      </c>
      <c r="H89" s="34">
        <v>3920.55</v>
      </c>
      <c r="I89" s="35">
        <v>2544</v>
      </c>
      <c r="J89" s="35"/>
      <c r="K89" s="34">
        <f t="shared" si="81"/>
        <v>47.05</v>
      </c>
      <c r="L89" s="34">
        <f t="shared" si="82"/>
        <v>627.29</v>
      </c>
      <c r="M89" s="35">
        <f t="shared" si="83"/>
        <v>499.34</v>
      </c>
      <c r="N89" s="34">
        <f t="shared" si="84"/>
        <v>27.44</v>
      </c>
      <c r="O89" s="35">
        <f t="shared" si="85"/>
        <v>127.2</v>
      </c>
      <c r="P89" s="35">
        <f t="shared" si="86"/>
        <v>0</v>
      </c>
      <c r="Q89" s="35">
        <f t="shared" si="87"/>
        <v>1328.32</v>
      </c>
      <c r="R89" s="34">
        <f t="shared" si="88"/>
        <v>0</v>
      </c>
      <c r="S89" s="34">
        <f t="shared" si="89"/>
        <v>313.64</v>
      </c>
      <c r="T89" s="35">
        <f t="shared" si="90"/>
        <v>124.84</v>
      </c>
      <c r="U89" s="34">
        <f t="shared" si="91"/>
        <v>11.76</v>
      </c>
      <c r="V89" s="35">
        <f t="shared" si="92"/>
        <v>127.2</v>
      </c>
      <c r="W89" s="35">
        <f t="shared" si="93"/>
        <v>0</v>
      </c>
      <c r="X89" s="34">
        <f t="shared" si="94"/>
        <v>577.44</v>
      </c>
      <c r="Y89" s="34">
        <f t="shared" si="95"/>
        <v>1905.76</v>
      </c>
      <c r="Z89" s="34"/>
      <c r="AA89" s="45" t="s">
        <v>58</v>
      </c>
      <c r="AB89" s="46">
        <f t="shared" ref="AB89:AH89" si="117">K89+R89</f>
        <v>47.05</v>
      </c>
      <c r="AC89" s="46">
        <f t="shared" si="117"/>
        <v>940.93</v>
      </c>
      <c r="AD89" s="46">
        <f t="shared" si="117"/>
        <v>624.18</v>
      </c>
      <c r="AE89" s="46">
        <f t="shared" si="117"/>
        <v>39.2</v>
      </c>
      <c r="AF89" s="46">
        <f t="shared" si="117"/>
        <v>254.4</v>
      </c>
      <c r="AG89" s="46">
        <f t="shared" si="117"/>
        <v>0</v>
      </c>
      <c r="AH89" s="46">
        <f t="shared" si="117"/>
        <v>1905.76</v>
      </c>
      <c r="AI89" s="45" t="s">
        <v>33</v>
      </c>
    </row>
    <row r="90" s="15" customFormat="1" ht="16" customHeight="1" spans="1:35">
      <c r="A90" s="33">
        <f t="shared" si="80"/>
        <v>87</v>
      </c>
      <c r="B90" s="34" t="s">
        <v>265</v>
      </c>
      <c r="C90" s="34" t="s">
        <v>300</v>
      </c>
      <c r="D90" s="36" t="s">
        <v>301</v>
      </c>
      <c r="E90" s="34">
        <v>3920.55</v>
      </c>
      <c r="F90" s="34">
        <v>3920.55</v>
      </c>
      <c r="G90" s="35">
        <v>6241.75</v>
      </c>
      <c r="H90" s="34">
        <v>3920.55</v>
      </c>
      <c r="I90" s="35">
        <v>2544</v>
      </c>
      <c r="J90" s="35"/>
      <c r="K90" s="34">
        <f t="shared" si="81"/>
        <v>47.05</v>
      </c>
      <c r="L90" s="34">
        <f t="shared" si="82"/>
        <v>627.29</v>
      </c>
      <c r="M90" s="35">
        <f t="shared" si="83"/>
        <v>499.34</v>
      </c>
      <c r="N90" s="34">
        <f t="shared" si="84"/>
        <v>27.44</v>
      </c>
      <c r="O90" s="35">
        <f t="shared" si="85"/>
        <v>127.2</v>
      </c>
      <c r="P90" s="35">
        <f t="shared" si="86"/>
        <v>0</v>
      </c>
      <c r="Q90" s="35">
        <f t="shared" si="87"/>
        <v>1328.32</v>
      </c>
      <c r="R90" s="34">
        <f t="shared" si="88"/>
        <v>0</v>
      </c>
      <c r="S90" s="34">
        <f t="shared" si="89"/>
        <v>313.64</v>
      </c>
      <c r="T90" s="35">
        <f t="shared" si="90"/>
        <v>124.84</v>
      </c>
      <c r="U90" s="34">
        <f t="shared" si="91"/>
        <v>11.76</v>
      </c>
      <c r="V90" s="35">
        <f t="shared" si="92"/>
        <v>127.2</v>
      </c>
      <c r="W90" s="35">
        <f t="shared" si="93"/>
        <v>0</v>
      </c>
      <c r="X90" s="34">
        <f t="shared" si="94"/>
        <v>577.44</v>
      </c>
      <c r="Y90" s="34">
        <f t="shared" si="95"/>
        <v>1905.76</v>
      </c>
      <c r="Z90" s="34"/>
      <c r="AA90" s="45" t="s">
        <v>58</v>
      </c>
      <c r="AB90" s="46">
        <f t="shared" ref="AB90:AH90" si="118">K90+R90</f>
        <v>47.05</v>
      </c>
      <c r="AC90" s="46">
        <f t="shared" si="118"/>
        <v>940.93</v>
      </c>
      <c r="AD90" s="46">
        <f t="shared" si="118"/>
        <v>624.18</v>
      </c>
      <c r="AE90" s="46">
        <f t="shared" si="118"/>
        <v>39.2</v>
      </c>
      <c r="AF90" s="46">
        <f t="shared" si="118"/>
        <v>254.4</v>
      </c>
      <c r="AG90" s="46">
        <f t="shared" si="118"/>
        <v>0</v>
      </c>
      <c r="AH90" s="46">
        <f t="shared" si="118"/>
        <v>1905.76</v>
      </c>
      <c r="AI90" s="45" t="s">
        <v>33</v>
      </c>
    </row>
    <row r="91" s="15" customFormat="1" ht="16" customHeight="1" spans="1:35">
      <c r="A91" s="33">
        <f t="shared" si="80"/>
        <v>88</v>
      </c>
      <c r="B91" s="34" t="s">
        <v>233</v>
      </c>
      <c r="C91" s="34" t="s">
        <v>302</v>
      </c>
      <c r="D91" s="36" t="s">
        <v>303</v>
      </c>
      <c r="E91" s="34">
        <v>3920.55</v>
      </c>
      <c r="F91" s="34">
        <v>3920.55</v>
      </c>
      <c r="G91" s="35">
        <v>6241.75</v>
      </c>
      <c r="H91" s="34">
        <v>3920.55</v>
      </c>
      <c r="I91" s="35">
        <v>2544</v>
      </c>
      <c r="J91" s="35"/>
      <c r="K91" s="34">
        <f t="shared" si="81"/>
        <v>47.05</v>
      </c>
      <c r="L91" s="34">
        <f t="shared" si="82"/>
        <v>627.29</v>
      </c>
      <c r="M91" s="35">
        <f t="shared" si="83"/>
        <v>499.34</v>
      </c>
      <c r="N91" s="34">
        <f t="shared" si="84"/>
        <v>27.44</v>
      </c>
      <c r="O91" s="35">
        <f t="shared" si="85"/>
        <v>127.2</v>
      </c>
      <c r="P91" s="35">
        <f t="shared" si="86"/>
        <v>0</v>
      </c>
      <c r="Q91" s="35">
        <f t="shared" si="87"/>
        <v>1328.32</v>
      </c>
      <c r="R91" s="34">
        <f t="shared" si="88"/>
        <v>0</v>
      </c>
      <c r="S91" s="34">
        <f t="shared" si="89"/>
        <v>313.64</v>
      </c>
      <c r="T91" s="35">
        <f t="shared" si="90"/>
        <v>124.84</v>
      </c>
      <c r="U91" s="34">
        <f t="shared" si="91"/>
        <v>11.76</v>
      </c>
      <c r="V91" s="35">
        <f t="shared" si="92"/>
        <v>127.2</v>
      </c>
      <c r="W91" s="35">
        <f t="shared" si="93"/>
        <v>0</v>
      </c>
      <c r="X91" s="34">
        <f t="shared" si="94"/>
        <v>577.44</v>
      </c>
      <c r="Y91" s="34">
        <f t="shared" si="95"/>
        <v>1905.76</v>
      </c>
      <c r="Z91" s="34"/>
      <c r="AA91" s="45" t="s">
        <v>55</v>
      </c>
      <c r="AB91" s="46">
        <f t="shared" ref="AB91:AH91" si="119">K91+R91</f>
        <v>47.05</v>
      </c>
      <c r="AC91" s="46">
        <f t="shared" si="119"/>
        <v>940.93</v>
      </c>
      <c r="AD91" s="46">
        <f t="shared" si="119"/>
        <v>624.18</v>
      </c>
      <c r="AE91" s="46">
        <f t="shared" si="119"/>
        <v>39.2</v>
      </c>
      <c r="AF91" s="46">
        <f t="shared" si="119"/>
        <v>254.4</v>
      </c>
      <c r="AG91" s="46">
        <f t="shared" si="119"/>
        <v>0</v>
      </c>
      <c r="AH91" s="46">
        <f t="shared" si="119"/>
        <v>1905.76</v>
      </c>
      <c r="AI91" s="45" t="s">
        <v>33</v>
      </c>
    </row>
    <row r="92" s="16" customFormat="1" ht="16" customHeight="1" spans="1:36">
      <c r="A92" s="47">
        <f t="shared" si="80"/>
        <v>89</v>
      </c>
      <c r="B92" s="48" t="s">
        <v>265</v>
      </c>
      <c r="C92" s="48" t="s">
        <v>304</v>
      </c>
      <c r="D92" s="49" t="s">
        <v>305</v>
      </c>
      <c r="E92" s="48">
        <v>3920.55</v>
      </c>
      <c r="F92" s="48">
        <v>3920.55</v>
      </c>
      <c r="G92" s="50">
        <v>6241.75</v>
      </c>
      <c r="H92" s="48">
        <v>3920.55</v>
      </c>
      <c r="I92" s="50">
        <v>2544</v>
      </c>
      <c r="J92" s="35"/>
      <c r="K92" s="48">
        <f t="shared" si="81"/>
        <v>47.05</v>
      </c>
      <c r="L92" s="48">
        <f t="shared" si="82"/>
        <v>627.29</v>
      </c>
      <c r="M92" s="50">
        <f t="shared" si="83"/>
        <v>499.34</v>
      </c>
      <c r="N92" s="48">
        <f t="shared" si="84"/>
        <v>27.44</v>
      </c>
      <c r="O92" s="50">
        <f t="shared" si="85"/>
        <v>127.2</v>
      </c>
      <c r="P92" s="50">
        <f t="shared" si="86"/>
        <v>0</v>
      </c>
      <c r="Q92" s="50">
        <f t="shared" si="87"/>
        <v>1328.32</v>
      </c>
      <c r="R92" s="48">
        <f t="shared" si="88"/>
        <v>0</v>
      </c>
      <c r="S92" s="48">
        <f t="shared" si="89"/>
        <v>313.64</v>
      </c>
      <c r="T92" s="50">
        <f t="shared" si="90"/>
        <v>124.84</v>
      </c>
      <c r="U92" s="48">
        <f t="shared" si="91"/>
        <v>11.76</v>
      </c>
      <c r="V92" s="50">
        <f t="shared" si="92"/>
        <v>127.2</v>
      </c>
      <c r="W92" s="50">
        <f t="shared" si="93"/>
        <v>0</v>
      </c>
      <c r="X92" s="48">
        <f t="shared" si="94"/>
        <v>577.44</v>
      </c>
      <c r="Y92" s="48">
        <f t="shared" si="95"/>
        <v>1905.76</v>
      </c>
      <c r="Z92" s="48"/>
      <c r="AA92" s="51" t="s">
        <v>58</v>
      </c>
      <c r="AB92" s="52">
        <f t="shared" ref="AB92:AH92" si="120">K92+R92</f>
        <v>47.05</v>
      </c>
      <c r="AC92" s="52">
        <f t="shared" si="120"/>
        <v>940.93</v>
      </c>
      <c r="AD92" s="52">
        <f t="shared" si="120"/>
        <v>624.18</v>
      </c>
      <c r="AE92" s="52">
        <f t="shared" si="120"/>
        <v>39.2</v>
      </c>
      <c r="AF92" s="52">
        <f t="shared" si="120"/>
        <v>254.4</v>
      </c>
      <c r="AG92" s="52">
        <f t="shared" si="120"/>
        <v>0</v>
      </c>
      <c r="AH92" s="52">
        <f t="shared" si="120"/>
        <v>1905.76</v>
      </c>
      <c r="AI92" s="51" t="s">
        <v>33</v>
      </c>
      <c r="AJ92" s="15"/>
    </row>
    <row r="93" s="15" customFormat="1" ht="16" customHeight="1" spans="1:35">
      <c r="A93" s="33">
        <f t="shared" si="80"/>
        <v>90</v>
      </c>
      <c r="B93" s="34" t="s">
        <v>265</v>
      </c>
      <c r="C93" s="39" t="s">
        <v>306</v>
      </c>
      <c r="D93" s="191" t="s">
        <v>307</v>
      </c>
      <c r="E93" s="34">
        <v>3920.55</v>
      </c>
      <c r="F93" s="34">
        <v>3920.55</v>
      </c>
      <c r="G93" s="35">
        <v>6241.75</v>
      </c>
      <c r="H93" s="34">
        <v>3920.55</v>
      </c>
      <c r="I93" s="35">
        <v>0</v>
      </c>
      <c r="J93" s="35"/>
      <c r="K93" s="34">
        <f t="shared" si="81"/>
        <v>47.05</v>
      </c>
      <c r="L93" s="34">
        <f t="shared" si="82"/>
        <v>627.29</v>
      </c>
      <c r="M93" s="35">
        <f t="shared" si="83"/>
        <v>499.34</v>
      </c>
      <c r="N93" s="34">
        <f t="shared" si="84"/>
        <v>27.44</v>
      </c>
      <c r="O93" s="35">
        <f t="shared" si="85"/>
        <v>0</v>
      </c>
      <c r="P93" s="35">
        <f t="shared" si="86"/>
        <v>0</v>
      </c>
      <c r="Q93" s="35">
        <f t="shared" si="87"/>
        <v>1201.12</v>
      </c>
      <c r="R93" s="34">
        <f t="shared" si="88"/>
        <v>0</v>
      </c>
      <c r="S93" s="34">
        <f t="shared" si="89"/>
        <v>313.64</v>
      </c>
      <c r="T93" s="35">
        <f t="shared" si="90"/>
        <v>124.84</v>
      </c>
      <c r="U93" s="34">
        <f t="shared" si="91"/>
        <v>11.76</v>
      </c>
      <c r="V93" s="35">
        <f t="shared" si="92"/>
        <v>0</v>
      </c>
      <c r="W93" s="35">
        <f t="shared" si="93"/>
        <v>0</v>
      </c>
      <c r="X93" s="34">
        <f t="shared" si="94"/>
        <v>450.24</v>
      </c>
      <c r="Y93" s="34">
        <f t="shared" si="95"/>
        <v>1651.36</v>
      </c>
      <c r="Z93" s="34"/>
      <c r="AA93" s="45" t="s">
        <v>58</v>
      </c>
      <c r="AB93" s="46">
        <f t="shared" ref="AB93:AH93" si="121">K93+R93</f>
        <v>47.05</v>
      </c>
      <c r="AC93" s="46">
        <f t="shared" si="121"/>
        <v>940.93</v>
      </c>
      <c r="AD93" s="46">
        <f t="shared" si="121"/>
        <v>624.18</v>
      </c>
      <c r="AE93" s="46">
        <f t="shared" si="121"/>
        <v>39.2</v>
      </c>
      <c r="AF93" s="46">
        <f t="shared" si="121"/>
        <v>0</v>
      </c>
      <c r="AG93" s="46">
        <f t="shared" si="121"/>
        <v>0</v>
      </c>
      <c r="AH93" s="46">
        <f t="shared" si="121"/>
        <v>1651.36</v>
      </c>
      <c r="AI93" s="45" t="s">
        <v>33</v>
      </c>
    </row>
    <row r="94" s="15" customFormat="1" ht="16" customHeight="1" spans="1:35">
      <c r="A94" s="33">
        <f t="shared" si="80"/>
        <v>91</v>
      </c>
      <c r="B94" s="34" t="s">
        <v>265</v>
      </c>
      <c r="C94" s="34" t="s">
        <v>308</v>
      </c>
      <c r="D94" s="191" t="s">
        <v>309</v>
      </c>
      <c r="E94" s="34">
        <v>3920.55</v>
      </c>
      <c r="F94" s="34">
        <v>3920.55</v>
      </c>
      <c r="G94" s="35">
        <v>6241.75</v>
      </c>
      <c r="H94" s="34">
        <v>3920.55</v>
      </c>
      <c r="I94" s="35">
        <v>2200</v>
      </c>
      <c r="J94" s="35"/>
      <c r="K94" s="34">
        <f t="shared" si="81"/>
        <v>47.05</v>
      </c>
      <c r="L94" s="34">
        <f t="shared" si="82"/>
        <v>627.29</v>
      </c>
      <c r="M94" s="35">
        <f t="shared" si="83"/>
        <v>499.34</v>
      </c>
      <c r="N94" s="34">
        <f t="shared" si="84"/>
        <v>27.44</v>
      </c>
      <c r="O94" s="35">
        <f t="shared" si="85"/>
        <v>110</v>
      </c>
      <c r="P94" s="35">
        <f t="shared" si="86"/>
        <v>0</v>
      </c>
      <c r="Q94" s="35">
        <f t="shared" si="87"/>
        <v>1311.12</v>
      </c>
      <c r="R94" s="34">
        <f t="shared" si="88"/>
        <v>0</v>
      </c>
      <c r="S94" s="34">
        <f t="shared" si="89"/>
        <v>313.64</v>
      </c>
      <c r="T94" s="35">
        <f t="shared" si="90"/>
        <v>124.84</v>
      </c>
      <c r="U94" s="34">
        <f t="shared" si="91"/>
        <v>11.76</v>
      </c>
      <c r="V94" s="35">
        <f t="shared" si="92"/>
        <v>110</v>
      </c>
      <c r="W94" s="35">
        <f t="shared" si="93"/>
        <v>0</v>
      </c>
      <c r="X94" s="34">
        <f t="shared" si="94"/>
        <v>560.24</v>
      </c>
      <c r="Y94" s="34">
        <f t="shared" si="95"/>
        <v>1871.36</v>
      </c>
      <c r="Z94" s="34"/>
      <c r="AA94" s="45" t="s">
        <v>58</v>
      </c>
      <c r="AB94" s="46">
        <f t="shared" ref="AB94:AH94" si="122">K94+R94</f>
        <v>47.05</v>
      </c>
      <c r="AC94" s="46">
        <f t="shared" si="122"/>
        <v>940.93</v>
      </c>
      <c r="AD94" s="46">
        <f t="shared" si="122"/>
        <v>624.18</v>
      </c>
      <c r="AE94" s="46">
        <f t="shared" si="122"/>
        <v>39.2</v>
      </c>
      <c r="AF94" s="46">
        <f t="shared" si="122"/>
        <v>220</v>
      </c>
      <c r="AG94" s="46">
        <f t="shared" si="122"/>
        <v>0</v>
      </c>
      <c r="AH94" s="46">
        <f t="shared" si="122"/>
        <v>1871.36</v>
      </c>
      <c r="AI94" s="45" t="s">
        <v>33</v>
      </c>
    </row>
    <row r="95" s="15" customFormat="1" ht="16" customHeight="1" spans="1:35">
      <c r="A95" s="33">
        <f t="shared" si="80"/>
        <v>92</v>
      </c>
      <c r="B95" s="34" t="s">
        <v>233</v>
      </c>
      <c r="C95" s="34" t="s">
        <v>310</v>
      </c>
      <c r="D95" s="38" t="s">
        <v>311</v>
      </c>
      <c r="E95" s="34">
        <v>3920.55</v>
      </c>
      <c r="F95" s="34">
        <v>3920.55</v>
      </c>
      <c r="G95" s="35">
        <v>6241.75</v>
      </c>
      <c r="H95" s="34">
        <v>3920.55</v>
      </c>
      <c r="I95" s="35">
        <v>2544</v>
      </c>
      <c r="J95" s="35"/>
      <c r="K95" s="34">
        <f t="shared" si="81"/>
        <v>47.05</v>
      </c>
      <c r="L95" s="34">
        <f t="shared" si="82"/>
        <v>627.29</v>
      </c>
      <c r="M95" s="35">
        <f t="shared" si="83"/>
        <v>499.34</v>
      </c>
      <c r="N95" s="34">
        <f t="shared" si="84"/>
        <v>27.44</v>
      </c>
      <c r="O95" s="35">
        <f t="shared" si="85"/>
        <v>127.2</v>
      </c>
      <c r="P95" s="35">
        <f t="shared" si="86"/>
        <v>0</v>
      </c>
      <c r="Q95" s="35">
        <f t="shared" si="87"/>
        <v>1328.32</v>
      </c>
      <c r="R95" s="34">
        <f t="shared" si="88"/>
        <v>0</v>
      </c>
      <c r="S95" s="34">
        <f t="shared" si="89"/>
        <v>313.64</v>
      </c>
      <c r="T95" s="35">
        <f t="shared" si="90"/>
        <v>124.84</v>
      </c>
      <c r="U95" s="34">
        <f t="shared" si="91"/>
        <v>11.76</v>
      </c>
      <c r="V95" s="35">
        <f t="shared" si="92"/>
        <v>127.2</v>
      </c>
      <c r="W95" s="35">
        <f t="shared" si="93"/>
        <v>0</v>
      </c>
      <c r="X95" s="34">
        <f t="shared" si="94"/>
        <v>577.44</v>
      </c>
      <c r="Y95" s="34">
        <f t="shared" si="95"/>
        <v>1905.76</v>
      </c>
      <c r="Z95" s="34"/>
      <c r="AA95" s="45" t="s">
        <v>55</v>
      </c>
      <c r="AB95" s="46">
        <f t="shared" ref="AB95:AH95" si="123">K95+R95</f>
        <v>47.05</v>
      </c>
      <c r="AC95" s="46">
        <f t="shared" si="123"/>
        <v>940.93</v>
      </c>
      <c r="AD95" s="46">
        <f t="shared" si="123"/>
        <v>624.18</v>
      </c>
      <c r="AE95" s="46">
        <f t="shared" si="123"/>
        <v>39.2</v>
      </c>
      <c r="AF95" s="46">
        <f t="shared" si="123"/>
        <v>254.4</v>
      </c>
      <c r="AG95" s="46">
        <f t="shared" si="123"/>
        <v>0</v>
      </c>
      <c r="AH95" s="46">
        <f t="shared" si="123"/>
        <v>1905.76</v>
      </c>
      <c r="AI95" s="45" t="s">
        <v>33</v>
      </c>
    </row>
    <row r="96" s="15" customFormat="1" ht="16" customHeight="1" spans="1:35">
      <c r="A96" s="33">
        <f t="shared" si="80"/>
        <v>93</v>
      </c>
      <c r="B96" s="34" t="s">
        <v>265</v>
      </c>
      <c r="C96" s="34" t="s">
        <v>312</v>
      </c>
      <c r="D96" s="38" t="s">
        <v>313</v>
      </c>
      <c r="E96" s="34">
        <v>3920.55</v>
      </c>
      <c r="F96" s="34">
        <v>3920.55</v>
      </c>
      <c r="G96" s="35">
        <v>6241.75</v>
      </c>
      <c r="H96" s="34">
        <v>3920.55</v>
      </c>
      <c r="I96" s="35">
        <v>2544</v>
      </c>
      <c r="J96" s="35"/>
      <c r="K96" s="34">
        <f t="shared" si="81"/>
        <v>47.05</v>
      </c>
      <c r="L96" s="34">
        <f t="shared" si="82"/>
        <v>627.29</v>
      </c>
      <c r="M96" s="35">
        <f t="shared" si="83"/>
        <v>499.34</v>
      </c>
      <c r="N96" s="34">
        <f t="shared" si="84"/>
        <v>27.44</v>
      </c>
      <c r="O96" s="35">
        <f t="shared" si="85"/>
        <v>127.2</v>
      </c>
      <c r="P96" s="35">
        <f t="shared" si="86"/>
        <v>0</v>
      </c>
      <c r="Q96" s="35">
        <f t="shared" si="87"/>
        <v>1328.32</v>
      </c>
      <c r="R96" s="34">
        <f t="shared" si="88"/>
        <v>0</v>
      </c>
      <c r="S96" s="34">
        <f t="shared" si="89"/>
        <v>313.64</v>
      </c>
      <c r="T96" s="35">
        <f t="shared" si="90"/>
        <v>124.84</v>
      </c>
      <c r="U96" s="34">
        <f t="shared" si="91"/>
        <v>11.76</v>
      </c>
      <c r="V96" s="35">
        <f t="shared" si="92"/>
        <v>127.2</v>
      </c>
      <c r="W96" s="35">
        <f t="shared" si="93"/>
        <v>0</v>
      </c>
      <c r="X96" s="34">
        <f t="shared" si="94"/>
        <v>577.44</v>
      </c>
      <c r="Y96" s="34">
        <f t="shared" si="95"/>
        <v>1905.76</v>
      </c>
      <c r="Z96" s="34"/>
      <c r="AA96" s="45" t="s">
        <v>58</v>
      </c>
      <c r="AB96" s="46">
        <f t="shared" ref="AB96:AH96" si="124">K96+R96</f>
        <v>47.05</v>
      </c>
      <c r="AC96" s="46">
        <f t="shared" si="124"/>
        <v>940.93</v>
      </c>
      <c r="AD96" s="46">
        <f t="shared" si="124"/>
        <v>624.18</v>
      </c>
      <c r="AE96" s="46">
        <f t="shared" si="124"/>
        <v>39.2</v>
      </c>
      <c r="AF96" s="46">
        <f t="shared" si="124"/>
        <v>254.4</v>
      </c>
      <c r="AG96" s="46">
        <f t="shared" si="124"/>
        <v>0</v>
      </c>
      <c r="AH96" s="46">
        <f t="shared" si="124"/>
        <v>1905.76</v>
      </c>
      <c r="AI96" s="45" t="s">
        <v>33</v>
      </c>
    </row>
    <row r="97" s="15" customFormat="1" ht="16" customHeight="1" spans="1:35">
      <c r="A97" s="33">
        <f t="shared" si="80"/>
        <v>94</v>
      </c>
      <c r="B97" s="34" t="s">
        <v>265</v>
      </c>
      <c r="C97" s="37" t="s">
        <v>314</v>
      </c>
      <c r="D97" s="38" t="s">
        <v>315</v>
      </c>
      <c r="E97" s="34">
        <v>3920.55</v>
      </c>
      <c r="F97" s="34">
        <v>3920.55</v>
      </c>
      <c r="G97" s="35">
        <v>6241.75</v>
      </c>
      <c r="H97" s="34">
        <v>3920.55</v>
      </c>
      <c r="I97" s="35">
        <v>2200</v>
      </c>
      <c r="J97" s="35"/>
      <c r="K97" s="34">
        <f t="shared" si="81"/>
        <v>47.05</v>
      </c>
      <c r="L97" s="34">
        <f t="shared" si="82"/>
        <v>627.29</v>
      </c>
      <c r="M97" s="35">
        <f t="shared" si="83"/>
        <v>499.34</v>
      </c>
      <c r="N97" s="34">
        <f t="shared" si="84"/>
        <v>27.44</v>
      </c>
      <c r="O97" s="35">
        <f t="shared" si="85"/>
        <v>110</v>
      </c>
      <c r="P97" s="35">
        <f t="shared" si="86"/>
        <v>0</v>
      </c>
      <c r="Q97" s="35">
        <f t="shared" si="87"/>
        <v>1311.12</v>
      </c>
      <c r="R97" s="34">
        <f t="shared" si="88"/>
        <v>0</v>
      </c>
      <c r="S97" s="34">
        <f t="shared" si="89"/>
        <v>313.64</v>
      </c>
      <c r="T97" s="35">
        <f t="shared" si="90"/>
        <v>124.84</v>
      </c>
      <c r="U97" s="34">
        <f t="shared" si="91"/>
        <v>11.76</v>
      </c>
      <c r="V97" s="35">
        <f t="shared" si="92"/>
        <v>110</v>
      </c>
      <c r="W97" s="35">
        <f t="shared" si="93"/>
        <v>0</v>
      </c>
      <c r="X97" s="34">
        <f t="shared" si="94"/>
        <v>560.24</v>
      </c>
      <c r="Y97" s="34">
        <f t="shared" si="95"/>
        <v>1871.36</v>
      </c>
      <c r="Z97" s="34"/>
      <c r="AA97" s="45" t="s">
        <v>58</v>
      </c>
      <c r="AB97" s="46">
        <f t="shared" ref="AB97:AH97" si="125">K97+R97</f>
        <v>47.05</v>
      </c>
      <c r="AC97" s="46">
        <f t="shared" si="125"/>
        <v>940.93</v>
      </c>
      <c r="AD97" s="46">
        <f t="shared" si="125"/>
        <v>624.18</v>
      </c>
      <c r="AE97" s="46">
        <f t="shared" si="125"/>
        <v>39.2</v>
      </c>
      <c r="AF97" s="46">
        <f t="shared" si="125"/>
        <v>220</v>
      </c>
      <c r="AG97" s="46">
        <f t="shared" si="125"/>
        <v>0</v>
      </c>
      <c r="AH97" s="46">
        <f t="shared" si="125"/>
        <v>1871.36</v>
      </c>
      <c r="AI97" s="45" t="s">
        <v>33</v>
      </c>
    </row>
    <row r="98" s="15" customFormat="1" ht="16" customHeight="1" spans="1:35">
      <c r="A98" s="33">
        <f t="shared" si="80"/>
        <v>95</v>
      </c>
      <c r="B98" s="34" t="s">
        <v>233</v>
      </c>
      <c r="C98" s="37" t="s">
        <v>316</v>
      </c>
      <c r="D98" s="38" t="s">
        <v>317</v>
      </c>
      <c r="E98" s="34">
        <v>3920.55</v>
      </c>
      <c r="F98" s="34">
        <v>3920.55</v>
      </c>
      <c r="G98" s="35">
        <v>6241.75</v>
      </c>
      <c r="H98" s="34">
        <v>3920.55</v>
      </c>
      <c r="I98" s="35">
        <v>2200</v>
      </c>
      <c r="J98" s="35"/>
      <c r="K98" s="34">
        <f t="shared" si="81"/>
        <v>47.05</v>
      </c>
      <c r="L98" s="34">
        <f t="shared" si="82"/>
        <v>627.29</v>
      </c>
      <c r="M98" s="35">
        <f t="shared" si="83"/>
        <v>499.34</v>
      </c>
      <c r="N98" s="34">
        <f t="shared" si="84"/>
        <v>27.44</v>
      </c>
      <c r="O98" s="35">
        <f t="shared" si="85"/>
        <v>110</v>
      </c>
      <c r="P98" s="35">
        <f t="shared" si="86"/>
        <v>0</v>
      </c>
      <c r="Q98" s="35">
        <f t="shared" si="87"/>
        <v>1311.12</v>
      </c>
      <c r="R98" s="34">
        <f t="shared" si="88"/>
        <v>0</v>
      </c>
      <c r="S98" s="34">
        <f t="shared" si="89"/>
        <v>313.64</v>
      </c>
      <c r="T98" s="35">
        <f t="shared" si="90"/>
        <v>124.84</v>
      </c>
      <c r="U98" s="34">
        <f t="shared" si="91"/>
        <v>11.76</v>
      </c>
      <c r="V98" s="35">
        <f t="shared" si="92"/>
        <v>110</v>
      </c>
      <c r="W98" s="35">
        <f t="shared" si="93"/>
        <v>0</v>
      </c>
      <c r="X98" s="34">
        <f t="shared" si="94"/>
        <v>560.24</v>
      </c>
      <c r="Y98" s="34">
        <f t="shared" si="95"/>
        <v>1871.36</v>
      </c>
      <c r="Z98" s="34"/>
      <c r="AA98" s="45" t="s">
        <v>59</v>
      </c>
      <c r="AB98" s="46">
        <f t="shared" ref="AB98:AH98" si="126">K98+R98</f>
        <v>47.05</v>
      </c>
      <c r="AC98" s="46">
        <f t="shared" si="126"/>
        <v>940.93</v>
      </c>
      <c r="AD98" s="46">
        <f t="shared" si="126"/>
        <v>624.18</v>
      </c>
      <c r="AE98" s="46">
        <f t="shared" si="126"/>
        <v>39.2</v>
      </c>
      <c r="AF98" s="46">
        <f t="shared" si="126"/>
        <v>220</v>
      </c>
      <c r="AG98" s="46">
        <f t="shared" si="126"/>
        <v>0</v>
      </c>
      <c r="AH98" s="46">
        <f t="shared" si="126"/>
        <v>1871.36</v>
      </c>
      <c r="AI98" s="45" t="s">
        <v>33</v>
      </c>
    </row>
    <row r="99" s="15" customFormat="1" ht="16" customHeight="1" spans="1:35">
      <c r="A99" s="33">
        <f t="shared" si="80"/>
        <v>96</v>
      </c>
      <c r="B99" s="34" t="s">
        <v>265</v>
      </c>
      <c r="C99" s="37" t="s">
        <v>318</v>
      </c>
      <c r="D99" s="38" t="s">
        <v>319</v>
      </c>
      <c r="E99" s="34">
        <v>3920.55</v>
      </c>
      <c r="F99" s="34">
        <v>3920.55</v>
      </c>
      <c r="G99" s="35">
        <v>6241.75</v>
      </c>
      <c r="H99" s="34">
        <v>3920.55</v>
      </c>
      <c r="I99" s="35">
        <v>2200</v>
      </c>
      <c r="J99" s="35"/>
      <c r="K99" s="34">
        <f t="shared" si="81"/>
        <v>47.05</v>
      </c>
      <c r="L99" s="34">
        <f t="shared" si="82"/>
        <v>627.29</v>
      </c>
      <c r="M99" s="35">
        <f t="shared" si="83"/>
        <v>499.34</v>
      </c>
      <c r="N99" s="34">
        <f t="shared" si="84"/>
        <v>27.44</v>
      </c>
      <c r="O99" s="35">
        <f t="shared" si="85"/>
        <v>110</v>
      </c>
      <c r="P99" s="35">
        <f t="shared" si="86"/>
        <v>0</v>
      </c>
      <c r="Q99" s="35">
        <f t="shared" si="87"/>
        <v>1311.12</v>
      </c>
      <c r="R99" s="34">
        <f t="shared" si="88"/>
        <v>0</v>
      </c>
      <c r="S99" s="34">
        <f t="shared" si="89"/>
        <v>313.64</v>
      </c>
      <c r="T99" s="35">
        <f t="shared" si="90"/>
        <v>124.84</v>
      </c>
      <c r="U99" s="34">
        <f t="shared" si="91"/>
        <v>11.76</v>
      </c>
      <c r="V99" s="35">
        <f t="shared" si="92"/>
        <v>110</v>
      </c>
      <c r="W99" s="35">
        <f t="shared" si="93"/>
        <v>0</v>
      </c>
      <c r="X99" s="34">
        <f t="shared" si="94"/>
        <v>560.24</v>
      </c>
      <c r="Y99" s="34">
        <f t="shared" si="95"/>
        <v>1871.36</v>
      </c>
      <c r="Z99" s="34"/>
      <c r="AA99" s="45" t="s">
        <v>58</v>
      </c>
      <c r="AB99" s="46">
        <f t="shared" ref="AB99:AH99" si="127">K99+R99</f>
        <v>47.05</v>
      </c>
      <c r="AC99" s="46">
        <f t="shared" si="127"/>
        <v>940.93</v>
      </c>
      <c r="AD99" s="46">
        <f t="shared" si="127"/>
        <v>624.18</v>
      </c>
      <c r="AE99" s="46">
        <f t="shared" si="127"/>
        <v>39.2</v>
      </c>
      <c r="AF99" s="46">
        <f t="shared" si="127"/>
        <v>220</v>
      </c>
      <c r="AG99" s="46">
        <f t="shared" si="127"/>
        <v>0</v>
      </c>
      <c r="AH99" s="46">
        <f t="shared" si="127"/>
        <v>1871.36</v>
      </c>
      <c r="AI99" s="45" t="s">
        <v>33</v>
      </c>
    </row>
    <row r="100" s="15" customFormat="1" ht="16" customHeight="1" spans="1:35">
      <c r="A100" s="33">
        <f t="shared" si="80"/>
        <v>97</v>
      </c>
      <c r="B100" s="34" t="s">
        <v>233</v>
      </c>
      <c r="C100" s="34" t="s">
        <v>320</v>
      </c>
      <c r="D100" s="36" t="s">
        <v>321</v>
      </c>
      <c r="E100" s="34">
        <v>3920.55</v>
      </c>
      <c r="F100" s="34">
        <v>3920.55</v>
      </c>
      <c r="G100" s="35">
        <v>6241.75</v>
      </c>
      <c r="H100" s="34">
        <v>3920.55</v>
      </c>
      <c r="I100" s="35">
        <v>2200</v>
      </c>
      <c r="J100" s="35"/>
      <c r="K100" s="34">
        <f t="shared" si="81"/>
        <v>47.05</v>
      </c>
      <c r="L100" s="34">
        <f t="shared" si="82"/>
        <v>627.29</v>
      </c>
      <c r="M100" s="35">
        <f t="shared" si="83"/>
        <v>499.34</v>
      </c>
      <c r="N100" s="34">
        <f t="shared" si="84"/>
        <v>27.44</v>
      </c>
      <c r="O100" s="35">
        <f t="shared" si="85"/>
        <v>110</v>
      </c>
      <c r="P100" s="35">
        <f t="shared" si="86"/>
        <v>0</v>
      </c>
      <c r="Q100" s="35">
        <f t="shared" si="87"/>
        <v>1311.12</v>
      </c>
      <c r="R100" s="34">
        <f t="shared" si="88"/>
        <v>0</v>
      </c>
      <c r="S100" s="34">
        <f t="shared" si="89"/>
        <v>313.64</v>
      </c>
      <c r="T100" s="35">
        <f t="shared" si="90"/>
        <v>124.84</v>
      </c>
      <c r="U100" s="34">
        <f t="shared" si="91"/>
        <v>11.76</v>
      </c>
      <c r="V100" s="35">
        <f t="shared" si="92"/>
        <v>110</v>
      </c>
      <c r="W100" s="35">
        <f t="shared" si="93"/>
        <v>0</v>
      </c>
      <c r="X100" s="34">
        <f t="shared" si="94"/>
        <v>560.24</v>
      </c>
      <c r="Y100" s="34">
        <f t="shared" si="95"/>
        <v>1871.36</v>
      </c>
      <c r="Z100" s="34"/>
      <c r="AA100" s="45" t="s">
        <v>55</v>
      </c>
      <c r="AB100" s="46">
        <f t="shared" ref="AB100:AH100" si="128">K100+R100</f>
        <v>47.05</v>
      </c>
      <c r="AC100" s="46">
        <f t="shared" si="128"/>
        <v>940.93</v>
      </c>
      <c r="AD100" s="46">
        <f t="shared" si="128"/>
        <v>624.18</v>
      </c>
      <c r="AE100" s="46">
        <f t="shared" si="128"/>
        <v>39.2</v>
      </c>
      <c r="AF100" s="46">
        <f t="shared" si="128"/>
        <v>220</v>
      </c>
      <c r="AG100" s="46">
        <f t="shared" si="128"/>
        <v>0</v>
      </c>
      <c r="AH100" s="46">
        <f t="shared" si="128"/>
        <v>1871.36</v>
      </c>
      <c r="AI100" s="45" t="s">
        <v>33</v>
      </c>
    </row>
    <row r="101" s="15" customFormat="1" ht="16" customHeight="1" spans="1:35">
      <c r="A101" s="33">
        <f t="shared" si="80"/>
        <v>98</v>
      </c>
      <c r="B101" s="34" t="s">
        <v>105</v>
      </c>
      <c r="C101" s="34" t="s">
        <v>322</v>
      </c>
      <c r="D101" s="36" t="s">
        <v>323</v>
      </c>
      <c r="E101" s="34">
        <v>3920.55</v>
      </c>
      <c r="F101" s="34">
        <v>3920.55</v>
      </c>
      <c r="G101" s="35">
        <v>6241.75</v>
      </c>
      <c r="H101" s="34">
        <v>3920.55</v>
      </c>
      <c r="I101" s="35">
        <v>2200</v>
      </c>
      <c r="J101" s="35"/>
      <c r="K101" s="34">
        <f t="shared" si="81"/>
        <v>47.05</v>
      </c>
      <c r="L101" s="34">
        <f t="shared" si="82"/>
        <v>627.29</v>
      </c>
      <c r="M101" s="35">
        <f t="shared" si="83"/>
        <v>499.34</v>
      </c>
      <c r="N101" s="34">
        <f t="shared" si="84"/>
        <v>27.44</v>
      </c>
      <c r="O101" s="35">
        <f t="shared" si="85"/>
        <v>110</v>
      </c>
      <c r="P101" s="35">
        <f t="shared" si="86"/>
        <v>0</v>
      </c>
      <c r="Q101" s="35">
        <f t="shared" si="87"/>
        <v>1311.12</v>
      </c>
      <c r="R101" s="34">
        <f t="shared" si="88"/>
        <v>0</v>
      </c>
      <c r="S101" s="34">
        <f t="shared" si="89"/>
        <v>313.64</v>
      </c>
      <c r="T101" s="35">
        <f t="shared" si="90"/>
        <v>124.84</v>
      </c>
      <c r="U101" s="34">
        <f t="shared" si="91"/>
        <v>11.76</v>
      </c>
      <c r="V101" s="35">
        <f t="shared" si="92"/>
        <v>110</v>
      </c>
      <c r="W101" s="35">
        <f t="shared" si="93"/>
        <v>0</v>
      </c>
      <c r="X101" s="34">
        <f t="shared" si="94"/>
        <v>560.24</v>
      </c>
      <c r="Y101" s="34">
        <f t="shared" si="95"/>
        <v>1871.36</v>
      </c>
      <c r="Z101" s="34"/>
      <c r="AA101" s="45" t="s">
        <v>57</v>
      </c>
      <c r="AB101" s="46">
        <f t="shared" ref="AB101:AH101" si="129">K101+R101</f>
        <v>47.05</v>
      </c>
      <c r="AC101" s="46">
        <f t="shared" si="129"/>
        <v>940.93</v>
      </c>
      <c r="AD101" s="46">
        <f t="shared" si="129"/>
        <v>624.18</v>
      </c>
      <c r="AE101" s="46">
        <f t="shared" si="129"/>
        <v>39.2</v>
      </c>
      <c r="AF101" s="46">
        <f t="shared" si="129"/>
        <v>220</v>
      </c>
      <c r="AG101" s="46">
        <f t="shared" si="129"/>
        <v>0</v>
      </c>
      <c r="AH101" s="46">
        <f t="shared" si="129"/>
        <v>1871.36</v>
      </c>
      <c r="AI101" s="45" t="s">
        <v>33</v>
      </c>
    </row>
    <row r="102" s="15" customFormat="1" ht="16" customHeight="1" spans="1:35">
      <c r="A102" s="33">
        <f t="shared" si="80"/>
        <v>99</v>
      </c>
      <c r="B102" s="34" t="s">
        <v>105</v>
      </c>
      <c r="C102" s="34" t="s">
        <v>324</v>
      </c>
      <c r="D102" s="36" t="s">
        <v>325</v>
      </c>
      <c r="E102" s="34">
        <v>3920.55</v>
      </c>
      <c r="F102" s="34">
        <v>3920.55</v>
      </c>
      <c r="G102" s="35">
        <v>6241.75</v>
      </c>
      <c r="H102" s="34">
        <v>3920.55</v>
      </c>
      <c r="I102" s="35">
        <v>2200</v>
      </c>
      <c r="J102" s="35"/>
      <c r="K102" s="34">
        <f t="shared" si="81"/>
        <v>47.05</v>
      </c>
      <c r="L102" s="34">
        <f t="shared" si="82"/>
        <v>627.29</v>
      </c>
      <c r="M102" s="35">
        <f t="shared" si="83"/>
        <v>499.34</v>
      </c>
      <c r="N102" s="34">
        <f t="shared" si="84"/>
        <v>27.44</v>
      </c>
      <c r="O102" s="35">
        <f t="shared" si="85"/>
        <v>110</v>
      </c>
      <c r="P102" s="35">
        <f t="shared" si="86"/>
        <v>0</v>
      </c>
      <c r="Q102" s="35">
        <f t="shared" si="87"/>
        <v>1311.12</v>
      </c>
      <c r="R102" s="34">
        <f t="shared" si="88"/>
        <v>0</v>
      </c>
      <c r="S102" s="34">
        <f t="shared" si="89"/>
        <v>313.64</v>
      </c>
      <c r="T102" s="35">
        <f t="shared" si="90"/>
        <v>124.84</v>
      </c>
      <c r="U102" s="34">
        <f t="shared" si="91"/>
        <v>11.76</v>
      </c>
      <c r="V102" s="35">
        <f t="shared" si="92"/>
        <v>110</v>
      </c>
      <c r="W102" s="35">
        <f t="shared" si="93"/>
        <v>0</v>
      </c>
      <c r="X102" s="34">
        <f t="shared" si="94"/>
        <v>560.24</v>
      </c>
      <c r="Y102" s="34">
        <f t="shared" si="95"/>
        <v>1871.36</v>
      </c>
      <c r="Z102" s="34"/>
      <c r="AA102" s="45" t="s">
        <v>57</v>
      </c>
      <c r="AB102" s="46">
        <f t="shared" ref="AB102:AH102" si="130">K102+R102</f>
        <v>47.05</v>
      </c>
      <c r="AC102" s="46">
        <f t="shared" si="130"/>
        <v>940.93</v>
      </c>
      <c r="AD102" s="46">
        <f t="shared" si="130"/>
        <v>624.18</v>
      </c>
      <c r="AE102" s="46">
        <f t="shared" si="130"/>
        <v>39.2</v>
      </c>
      <c r="AF102" s="46">
        <f t="shared" si="130"/>
        <v>220</v>
      </c>
      <c r="AG102" s="46">
        <f t="shared" si="130"/>
        <v>0</v>
      </c>
      <c r="AH102" s="46">
        <f t="shared" si="130"/>
        <v>1871.36</v>
      </c>
      <c r="AI102" s="45" t="s">
        <v>33</v>
      </c>
    </row>
    <row r="103" s="15" customFormat="1" ht="16" customHeight="1" spans="1:35">
      <c r="A103" s="33">
        <f t="shared" si="80"/>
        <v>100</v>
      </c>
      <c r="B103" s="34" t="s">
        <v>105</v>
      </c>
      <c r="C103" s="34" t="s">
        <v>326</v>
      </c>
      <c r="D103" s="36" t="s">
        <v>327</v>
      </c>
      <c r="E103" s="34">
        <v>3920.55</v>
      </c>
      <c r="F103" s="34">
        <v>3920.55</v>
      </c>
      <c r="G103" s="35">
        <v>6241.75</v>
      </c>
      <c r="H103" s="34">
        <v>3920.55</v>
      </c>
      <c r="I103" s="35">
        <v>2200</v>
      </c>
      <c r="J103" s="35"/>
      <c r="K103" s="34">
        <f t="shared" si="81"/>
        <v>47.05</v>
      </c>
      <c r="L103" s="34">
        <f t="shared" si="82"/>
        <v>627.29</v>
      </c>
      <c r="M103" s="35">
        <f t="shared" si="83"/>
        <v>499.34</v>
      </c>
      <c r="N103" s="34">
        <f t="shared" si="84"/>
        <v>27.44</v>
      </c>
      <c r="O103" s="35">
        <f t="shared" si="85"/>
        <v>110</v>
      </c>
      <c r="P103" s="35">
        <f t="shared" si="86"/>
        <v>0</v>
      </c>
      <c r="Q103" s="35">
        <f t="shared" si="87"/>
        <v>1311.12</v>
      </c>
      <c r="R103" s="34">
        <f t="shared" si="88"/>
        <v>0</v>
      </c>
      <c r="S103" s="34">
        <f t="shared" si="89"/>
        <v>313.64</v>
      </c>
      <c r="T103" s="35">
        <f t="shared" si="90"/>
        <v>124.84</v>
      </c>
      <c r="U103" s="34">
        <f t="shared" si="91"/>
        <v>11.76</v>
      </c>
      <c r="V103" s="35">
        <f t="shared" si="92"/>
        <v>110</v>
      </c>
      <c r="W103" s="35">
        <f t="shared" si="93"/>
        <v>0</v>
      </c>
      <c r="X103" s="34">
        <f t="shared" si="94"/>
        <v>560.24</v>
      </c>
      <c r="Y103" s="34">
        <f t="shared" si="95"/>
        <v>1871.36</v>
      </c>
      <c r="Z103" s="34"/>
      <c r="AA103" s="45" t="s">
        <v>57</v>
      </c>
      <c r="AB103" s="46">
        <f t="shared" ref="AB103:AH103" si="131">K103+R103</f>
        <v>47.05</v>
      </c>
      <c r="AC103" s="46">
        <f t="shared" si="131"/>
        <v>940.93</v>
      </c>
      <c r="AD103" s="46">
        <f t="shared" si="131"/>
        <v>624.18</v>
      </c>
      <c r="AE103" s="46">
        <f t="shared" si="131"/>
        <v>39.2</v>
      </c>
      <c r="AF103" s="46">
        <f t="shared" si="131"/>
        <v>220</v>
      </c>
      <c r="AG103" s="46">
        <f t="shared" si="131"/>
        <v>0</v>
      </c>
      <c r="AH103" s="46">
        <f t="shared" si="131"/>
        <v>1871.36</v>
      </c>
      <c r="AI103" s="45" t="s">
        <v>33</v>
      </c>
    </row>
    <row r="104" s="15" customFormat="1" ht="16" customHeight="1" spans="1:35">
      <c r="A104" s="33">
        <f t="shared" si="80"/>
        <v>101</v>
      </c>
      <c r="B104" s="34" t="s">
        <v>105</v>
      </c>
      <c r="C104" s="34" t="s">
        <v>328</v>
      </c>
      <c r="D104" s="36" t="s">
        <v>329</v>
      </c>
      <c r="E104" s="34">
        <v>3920.55</v>
      </c>
      <c r="F104" s="34">
        <v>3920.55</v>
      </c>
      <c r="G104" s="35">
        <v>6241.75</v>
      </c>
      <c r="H104" s="34">
        <v>3920.55</v>
      </c>
      <c r="I104" s="35">
        <v>2200</v>
      </c>
      <c r="J104" s="35"/>
      <c r="K104" s="34">
        <f t="shared" si="81"/>
        <v>47.05</v>
      </c>
      <c r="L104" s="34">
        <f t="shared" si="82"/>
        <v>627.29</v>
      </c>
      <c r="M104" s="35">
        <f t="shared" si="83"/>
        <v>499.34</v>
      </c>
      <c r="N104" s="34">
        <f t="shared" si="84"/>
        <v>27.44</v>
      </c>
      <c r="O104" s="35">
        <f t="shared" si="85"/>
        <v>110</v>
      </c>
      <c r="P104" s="35">
        <f t="shared" si="86"/>
        <v>0</v>
      </c>
      <c r="Q104" s="35">
        <f t="shared" si="87"/>
        <v>1311.12</v>
      </c>
      <c r="R104" s="34">
        <f t="shared" si="88"/>
        <v>0</v>
      </c>
      <c r="S104" s="34">
        <f t="shared" si="89"/>
        <v>313.64</v>
      </c>
      <c r="T104" s="35">
        <f t="shared" si="90"/>
        <v>124.84</v>
      </c>
      <c r="U104" s="34">
        <f t="shared" si="91"/>
        <v>11.76</v>
      </c>
      <c r="V104" s="35">
        <f t="shared" si="92"/>
        <v>110</v>
      </c>
      <c r="W104" s="35">
        <f t="shared" si="93"/>
        <v>0</v>
      </c>
      <c r="X104" s="34">
        <f t="shared" si="94"/>
        <v>560.24</v>
      </c>
      <c r="Y104" s="34">
        <f t="shared" si="95"/>
        <v>1871.36</v>
      </c>
      <c r="Z104" s="34"/>
      <c r="AA104" s="45" t="s">
        <v>54</v>
      </c>
      <c r="AB104" s="46">
        <f t="shared" ref="AB104:AH104" si="132">K104+R104</f>
        <v>47.05</v>
      </c>
      <c r="AC104" s="46">
        <f t="shared" si="132"/>
        <v>940.93</v>
      </c>
      <c r="AD104" s="46">
        <f t="shared" si="132"/>
        <v>624.18</v>
      </c>
      <c r="AE104" s="46">
        <f t="shared" si="132"/>
        <v>39.2</v>
      </c>
      <c r="AF104" s="46">
        <f t="shared" si="132"/>
        <v>220</v>
      </c>
      <c r="AG104" s="46">
        <f t="shared" si="132"/>
        <v>0</v>
      </c>
      <c r="AH104" s="46">
        <f t="shared" si="132"/>
        <v>1871.36</v>
      </c>
      <c r="AI104" s="45" t="s">
        <v>33</v>
      </c>
    </row>
    <row r="105" s="15" customFormat="1" ht="16" customHeight="1" spans="1:35">
      <c r="A105" s="33">
        <f t="shared" si="80"/>
        <v>102</v>
      </c>
      <c r="B105" s="34" t="s">
        <v>105</v>
      </c>
      <c r="C105" s="34" t="s">
        <v>330</v>
      </c>
      <c r="D105" s="36" t="s">
        <v>331</v>
      </c>
      <c r="E105" s="34">
        <v>3920.55</v>
      </c>
      <c r="F105" s="34">
        <v>3920.55</v>
      </c>
      <c r="G105" s="35">
        <v>6241.75</v>
      </c>
      <c r="H105" s="34">
        <v>3920.55</v>
      </c>
      <c r="I105" s="35">
        <v>2200</v>
      </c>
      <c r="J105" s="35"/>
      <c r="K105" s="34">
        <f t="shared" si="81"/>
        <v>47.05</v>
      </c>
      <c r="L105" s="34">
        <f t="shared" si="82"/>
        <v>627.29</v>
      </c>
      <c r="M105" s="35">
        <f t="shared" si="83"/>
        <v>499.34</v>
      </c>
      <c r="N105" s="34">
        <f t="shared" si="84"/>
        <v>27.44</v>
      </c>
      <c r="O105" s="35">
        <f t="shared" si="85"/>
        <v>110</v>
      </c>
      <c r="P105" s="35">
        <f t="shared" si="86"/>
        <v>0</v>
      </c>
      <c r="Q105" s="35">
        <f t="shared" si="87"/>
        <v>1311.12</v>
      </c>
      <c r="R105" s="34">
        <f t="shared" si="88"/>
        <v>0</v>
      </c>
      <c r="S105" s="34">
        <f t="shared" si="89"/>
        <v>313.64</v>
      </c>
      <c r="T105" s="35">
        <f t="shared" si="90"/>
        <v>124.84</v>
      </c>
      <c r="U105" s="34">
        <f t="shared" si="91"/>
        <v>11.76</v>
      </c>
      <c r="V105" s="35">
        <f t="shared" si="92"/>
        <v>110</v>
      </c>
      <c r="W105" s="35">
        <f t="shared" si="93"/>
        <v>0</v>
      </c>
      <c r="X105" s="34">
        <f t="shared" si="94"/>
        <v>560.24</v>
      </c>
      <c r="Y105" s="34">
        <f t="shared" si="95"/>
        <v>1871.36</v>
      </c>
      <c r="Z105" s="34"/>
      <c r="AA105" s="45" t="s">
        <v>57</v>
      </c>
      <c r="AB105" s="46">
        <f t="shared" ref="AB105:AH105" si="133">K105+R105</f>
        <v>47.05</v>
      </c>
      <c r="AC105" s="46">
        <f t="shared" si="133"/>
        <v>940.93</v>
      </c>
      <c r="AD105" s="46">
        <f t="shared" si="133"/>
        <v>624.18</v>
      </c>
      <c r="AE105" s="46">
        <f t="shared" si="133"/>
        <v>39.2</v>
      </c>
      <c r="AF105" s="46">
        <f t="shared" si="133"/>
        <v>220</v>
      </c>
      <c r="AG105" s="46">
        <f t="shared" si="133"/>
        <v>0</v>
      </c>
      <c r="AH105" s="46">
        <f t="shared" si="133"/>
        <v>1871.36</v>
      </c>
      <c r="AI105" s="45" t="s">
        <v>33</v>
      </c>
    </row>
    <row r="106" s="15" customFormat="1" ht="16" customHeight="1" spans="1:35">
      <c r="A106" s="33">
        <f t="shared" si="80"/>
        <v>103</v>
      </c>
      <c r="B106" s="34" t="s">
        <v>105</v>
      </c>
      <c r="C106" s="34" t="s">
        <v>332</v>
      </c>
      <c r="D106" s="36" t="s">
        <v>333</v>
      </c>
      <c r="E106" s="34">
        <v>3920.55</v>
      </c>
      <c r="F106" s="34">
        <v>3920.55</v>
      </c>
      <c r="G106" s="35">
        <v>6241.75</v>
      </c>
      <c r="H106" s="34">
        <v>3920.55</v>
      </c>
      <c r="I106" s="35">
        <v>2200</v>
      </c>
      <c r="J106" s="35"/>
      <c r="K106" s="34">
        <f t="shared" si="81"/>
        <v>47.05</v>
      </c>
      <c r="L106" s="34">
        <f t="shared" si="82"/>
        <v>627.29</v>
      </c>
      <c r="M106" s="35">
        <f t="shared" si="83"/>
        <v>499.34</v>
      </c>
      <c r="N106" s="34">
        <f t="shared" si="84"/>
        <v>27.44</v>
      </c>
      <c r="O106" s="35">
        <f t="shared" si="85"/>
        <v>110</v>
      </c>
      <c r="P106" s="35">
        <f t="shared" si="86"/>
        <v>0</v>
      </c>
      <c r="Q106" s="35">
        <f t="shared" si="87"/>
        <v>1311.12</v>
      </c>
      <c r="R106" s="34">
        <f t="shared" si="88"/>
        <v>0</v>
      </c>
      <c r="S106" s="34">
        <f t="shared" si="89"/>
        <v>313.64</v>
      </c>
      <c r="T106" s="35">
        <f t="shared" si="90"/>
        <v>124.84</v>
      </c>
      <c r="U106" s="34">
        <f t="shared" si="91"/>
        <v>11.76</v>
      </c>
      <c r="V106" s="35">
        <f t="shared" si="92"/>
        <v>110</v>
      </c>
      <c r="W106" s="35">
        <f t="shared" si="93"/>
        <v>0</v>
      </c>
      <c r="X106" s="34">
        <f t="shared" si="94"/>
        <v>560.24</v>
      </c>
      <c r="Y106" s="34">
        <f t="shared" si="95"/>
        <v>1871.36</v>
      </c>
      <c r="Z106" s="34"/>
      <c r="AA106" s="45" t="s">
        <v>57</v>
      </c>
      <c r="AB106" s="46">
        <f t="shared" ref="AB106:AH106" si="134">K106+R106</f>
        <v>47.05</v>
      </c>
      <c r="AC106" s="46">
        <f t="shared" si="134"/>
        <v>940.93</v>
      </c>
      <c r="AD106" s="46">
        <f t="shared" si="134"/>
        <v>624.18</v>
      </c>
      <c r="AE106" s="46">
        <f t="shared" si="134"/>
        <v>39.2</v>
      </c>
      <c r="AF106" s="46">
        <f t="shared" si="134"/>
        <v>220</v>
      </c>
      <c r="AG106" s="46">
        <f t="shared" si="134"/>
        <v>0</v>
      </c>
      <c r="AH106" s="46">
        <f t="shared" si="134"/>
        <v>1871.36</v>
      </c>
      <c r="AI106" s="45" t="s">
        <v>33</v>
      </c>
    </row>
    <row r="107" s="15" customFormat="1" ht="16" customHeight="1" spans="1:35">
      <c r="A107" s="33">
        <f t="shared" si="80"/>
        <v>104</v>
      </c>
      <c r="B107" s="34" t="s">
        <v>105</v>
      </c>
      <c r="C107" s="34" t="s">
        <v>334</v>
      </c>
      <c r="D107" s="36" t="s">
        <v>335</v>
      </c>
      <c r="E107" s="34">
        <v>3920.55</v>
      </c>
      <c r="F107" s="34">
        <v>3920.55</v>
      </c>
      <c r="G107" s="35">
        <v>6241.75</v>
      </c>
      <c r="H107" s="34">
        <v>3920.55</v>
      </c>
      <c r="I107" s="35">
        <v>2200</v>
      </c>
      <c r="J107" s="35"/>
      <c r="K107" s="34">
        <f t="shared" si="81"/>
        <v>47.05</v>
      </c>
      <c r="L107" s="34">
        <f t="shared" si="82"/>
        <v>627.29</v>
      </c>
      <c r="M107" s="35">
        <f t="shared" si="83"/>
        <v>499.34</v>
      </c>
      <c r="N107" s="34">
        <f t="shared" si="84"/>
        <v>27.44</v>
      </c>
      <c r="O107" s="35">
        <f t="shared" si="85"/>
        <v>110</v>
      </c>
      <c r="P107" s="35">
        <f t="shared" si="86"/>
        <v>0</v>
      </c>
      <c r="Q107" s="35">
        <f t="shared" si="87"/>
        <v>1311.12</v>
      </c>
      <c r="R107" s="34">
        <f t="shared" si="88"/>
        <v>0</v>
      </c>
      <c r="S107" s="34">
        <f t="shared" si="89"/>
        <v>313.64</v>
      </c>
      <c r="T107" s="35">
        <f t="shared" si="90"/>
        <v>124.84</v>
      </c>
      <c r="U107" s="34">
        <f t="shared" si="91"/>
        <v>11.76</v>
      </c>
      <c r="V107" s="35">
        <f t="shared" si="92"/>
        <v>110</v>
      </c>
      <c r="W107" s="35">
        <f t="shared" si="93"/>
        <v>0</v>
      </c>
      <c r="X107" s="34">
        <f t="shared" si="94"/>
        <v>560.24</v>
      </c>
      <c r="Y107" s="34">
        <f t="shared" si="95"/>
        <v>1871.36</v>
      </c>
      <c r="Z107" s="34"/>
      <c r="AA107" s="45" t="s">
        <v>57</v>
      </c>
      <c r="AB107" s="46">
        <f t="shared" ref="AB107:AH107" si="135">K107+R107</f>
        <v>47.05</v>
      </c>
      <c r="AC107" s="46">
        <f t="shared" si="135"/>
        <v>940.93</v>
      </c>
      <c r="AD107" s="46">
        <f t="shared" si="135"/>
        <v>624.18</v>
      </c>
      <c r="AE107" s="46">
        <f t="shared" si="135"/>
        <v>39.2</v>
      </c>
      <c r="AF107" s="46">
        <f t="shared" si="135"/>
        <v>220</v>
      </c>
      <c r="AG107" s="46">
        <f t="shared" si="135"/>
        <v>0</v>
      </c>
      <c r="AH107" s="46">
        <f t="shared" si="135"/>
        <v>1871.36</v>
      </c>
      <c r="AI107" s="45" t="s">
        <v>33</v>
      </c>
    </row>
    <row r="108" s="15" customFormat="1" ht="16" customHeight="1" spans="1:35">
      <c r="A108" s="33">
        <f t="shared" si="80"/>
        <v>105</v>
      </c>
      <c r="B108" s="34" t="s">
        <v>256</v>
      </c>
      <c r="C108" s="34" t="s">
        <v>336</v>
      </c>
      <c r="D108" s="36" t="s">
        <v>337</v>
      </c>
      <c r="E108" s="34">
        <v>3920.55</v>
      </c>
      <c r="F108" s="34">
        <v>3920.55</v>
      </c>
      <c r="G108" s="35">
        <v>6241.75</v>
      </c>
      <c r="H108" s="34">
        <v>3920.55</v>
      </c>
      <c r="I108" s="35">
        <v>2200</v>
      </c>
      <c r="J108" s="35"/>
      <c r="K108" s="34">
        <f t="shared" si="81"/>
        <v>47.05</v>
      </c>
      <c r="L108" s="34">
        <f t="shared" si="82"/>
        <v>627.29</v>
      </c>
      <c r="M108" s="35">
        <f t="shared" si="83"/>
        <v>499.34</v>
      </c>
      <c r="N108" s="34">
        <f t="shared" si="84"/>
        <v>27.44</v>
      </c>
      <c r="O108" s="35">
        <f t="shared" si="85"/>
        <v>110</v>
      </c>
      <c r="P108" s="35">
        <f t="shared" si="86"/>
        <v>0</v>
      </c>
      <c r="Q108" s="35">
        <f t="shared" si="87"/>
        <v>1311.12</v>
      </c>
      <c r="R108" s="34">
        <f t="shared" si="88"/>
        <v>0</v>
      </c>
      <c r="S108" s="34">
        <f t="shared" si="89"/>
        <v>313.64</v>
      </c>
      <c r="T108" s="35">
        <f t="shared" si="90"/>
        <v>124.84</v>
      </c>
      <c r="U108" s="34">
        <f t="shared" si="91"/>
        <v>11.76</v>
      </c>
      <c r="V108" s="35">
        <f t="shared" si="92"/>
        <v>110</v>
      </c>
      <c r="W108" s="35">
        <f t="shared" si="93"/>
        <v>0</v>
      </c>
      <c r="X108" s="34">
        <f t="shared" si="94"/>
        <v>560.24</v>
      </c>
      <c r="Y108" s="34">
        <f t="shared" si="95"/>
        <v>1871.36</v>
      </c>
      <c r="Z108" s="34"/>
      <c r="AA108" s="45" t="s">
        <v>56</v>
      </c>
      <c r="AB108" s="46">
        <f t="shared" ref="AB108:AH108" si="136">K108+R108</f>
        <v>47.05</v>
      </c>
      <c r="AC108" s="46">
        <f t="shared" si="136"/>
        <v>940.93</v>
      </c>
      <c r="AD108" s="46">
        <f t="shared" si="136"/>
        <v>624.18</v>
      </c>
      <c r="AE108" s="46">
        <f t="shared" si="136"/>
        <v>39.2</v>
      </c>
      <c r="AF108" s="46">
        <f t="shared" si="136"/>
        <v>220</v>
      </c>
      <c r="AG108" s="46">
        <f t="shared" si="136"/>
        <v>0</v>
      </c>
      <c r="AH108" s="46">
        <f t="shared" si="136"/>
        <v>1871.36</v>
      </c>
      <c r="AI108" s="45" t="s">
        <v>33</v>
      </c>
    </row>
    <row r="109" s="15" customFormat="1" ht="16" customHeight="1" spans="1:35">
      <c r="A109" s="33">
        <f t="shared" si="80"/>
        <v>106</v>
      </c>
      <c r="B109" s="34" t="s">
        <v>256</v>
      </c>
      <c r="C109" s="34" t="s">
        <v>338</v>
      </c>
      <c r="D109" s="36" t="s">
        <v>339</v>
      </c>
      <c r="E109" s="34">
        <v>3920.55</v>
      </c>
      <c r="F109" s="34">
        <v>3920.55</v>
      </c>
      <c r="G109" s="35">
        <v>6241.75</v>
      </c>
      <c r="H109" s="34">
        <v>3920.55</v>
      </c>
      <c r="I109" s="35">
        <v>2200</v>
      </c>
      <c r="J109" s="35"/>
      <c r="K109" s="34">
        <f t="shared" si="81"/>
        <v>47.05</v>
      </c>
      <c r="L109" s="34">
        <f t="shared" si="82"/>
        <v>627.29</v>
      </c>
      <c r="M109" s="35">
        <f t="shared" si="83"/>
        <v>499.34</v>
      </c>
      <c r="N109" s="34">
        <f t="shared" si="84"/>
        <v>27.44</v>
      </c>
      <c r="O109" s="35">
        <f t="shared" si="85"/>
        <v>110</v>
      </c>
      <c r="P109" s="35">
        <f t="shared" si="86"/>
        <v>0</v>
      </c>
      <c r="Q109" s="35">
        <f t="shared" si="87"/>
        <v>1311.12</v>
      </c>
      <c r="R109" s="34">
        <f t="shared" si="88"/>
        <v>0</v>
      </c>
      <c r="S109" s="34">
        <f t="shared" si="89"/>
        <v>313.64</v>
      </c>
      <c r="T109" s="35">
        <f t="shared" si="90"/>
        <v>124.84</v>
      </c>
      <c r="U109" s="34">
        <f t="shared" si="91"/>
        <v>11.76</v>
      </c>
      <c r="V109" s="35">
        <f t="shared" si="92"/>
        <v>110</v>
      </c>
      <c r="W109" s="35">
        <f t="shared" si="93"/>
        <v>0</v>
      </c>
      <c r="X109" s="34">
        <f t="shared" si="94"/>
        <v>560.24</v>
      </c>
      <c r="Y109" s="34">
        <f t="shared" si="95"/>
        <v>1871.36</v>
      </c>
      <c r="Z109" s="34"/>
      <c r="AA109" s="45" t="s">
        <v>56</v>
      </c>
      <c r="AB109" s="46">
        <f t="shared" ref="AB109:AH109" si="137">K109+R109</f>
        <v>47.05</v>
      </c>
      <c r="AC109" s="46">
        <f t="shared" si="137"/>
        <v>940.93</v>
      </c>
      <c r="AD109" s="46">
        <f t="shared" si="137"/>
        <v>624.18</v>
      </c>
      <c r="AE109" s="46">
        <f t="shared" si="137"/>
        <v>39.2</v>
      </c>
      <c r="AF109" s="46">
        <f t="shared" si="137"/>
        <v>220</v>
      </c>
      <c r="AG109" s="46">
        <f t="shared" si="137"/>
        <v>0</v>
      </c>
      <c r="AH109" s="46">
        <f t="shared" si="137"/>
        <v>1871.36</v>
      </c>
      <c r="AI109" s="45" t="s">
        <v>33</v>
      </c>
    </row>
    <row r="110" s="15" customFormat="1" ht="16" customHeight="1" spans="1:35">
      <c r="A110" s="33">
        <f t="shared" si="80"/>
        <v>107</v>
      </c>
      <c r="B110" s="34" t="s">
        <v>256</v>
      </c>
      <c r="C110" s="34" t="s">
        <v>340</v>
      </c>
      <c r="D110" s="36" t="s">
        <v>341</v>
      </c>
      <c r="E110" s="34">
        <v>3920.55</v>
      </c>
      <c r="F110" s="34">
        <v>3920.55</v>
      </c>
      <c r="G110" s="35">
        <v>6241.75</v>
      </c>
      <c r="H110" s="34">
        <v>3920.55</v>
      </c>
      <c r="I110" s="35">
        <v>2200</v>
      </c>
      <c r="J110" s="35"/>
      <c r="K110" s="34">
        <f t="shared" si="81"/>
        <v>47.05</v>
      </c>
      <c r="L110" s="34">
        <f t="shared" si="82"/>
        <v>627.29</v>
      </c>
      <c r="M110" s="35">
        <f t="shared" si="83"/>
        <v>499.34</v>
      </c>
      <c r="N110" s="34">
        <f t="shared" si="84"/>
        <v>27.44</v>
      </c>
      <c r="O110" s="35">
        <f t="shared" si="85"/>
        <v>110</v>
      </c>
      <c r="P110" s="35">
        <f t="shared" si="86"/>
        <v>0</v>
      </c>
      <c r="Q110" s="35">
        <f t="shared" si="87"/>
        <v>1311.12</v>
      </c>
      <c r="R110" s="34">
        <f t="shared" si="88"/>
        <v>0</v>
      </c>
      <c r="S110" s="34">
        <f t="shared" si="89"/>
        <v>313.64</v>
      </c>
      <c r="T110" s="35">
        <f t="shared" si="90"/>
        <v>124.84</v>
      </c>
      <c r="U110" s="34">
        <f t="shared" si="91"/>
        <v>11.76</v>
      </c>
      <c r="V110" s="35">
        <f t="shared" si="92"/>
        <v>110</v>
      </c>
      <c r="W110" s="35">
        <f t="shared" si="93"/>
        <v>0</v>
      </c>
      <c r="X110" s="34">
        <f t="shared" si="94"/>
        <v>560.24</v>
      </c>
      <c r="Y110" s="34">
        <f t="shared" si="95"/>
        <v>1871.36</v>
      </c>
      <c r="Z110" s="34"/>
      <c r="AA110" s="45" t="s">
        <v>56</v>
      </c>
      <c r="AB110" s="46">
        <f t="shared" ref="AB110:AH110" si="138">K110+R110</f>
        <v>47.05</v>
      </c>
      <c r="AC110" s="46">
        <f t="shared" si="138"/>
        <v>940.93</v>
      </c>
      <c r="AD110" s="46">
        <f t="shared" si="138"/>
        <v>624.18</v>
      </c>
      <c r="AE110" s="46">
        <f t="shared" si="138"/>
        <v>39.2</v>
      </c>
      <c r="AF110" s="46">
        <f t="shared" si="138"/>
        <v>220</v>
      </c>
      <c r="AG110" s="46">
        <f t="shared" si="138"/>
        <v>0</v>
      </c>
      <c r="AH110" s="46">
        <f t="shared" si="138"/>
        <v>1871.36</v>
      </c>
      <c r="AI110" s="45" t="s">
        <v>33</v>
      </c>
    </row>
    <row r="111" s="15" customFormat="1" ht="16" customHeight="1" spans="1:35">
      <c r="A111" s="33">
        <f t="shared" si="80"/>
        <v>108</v>
      </c>
      <c r="B111" s="34" t="s">
        <v>342</v>
      </c>
      <c r="C111" s="34" t="s">
        <v>343</v>
      </c>
      <c r="D111" s="36" t="s">
        <v>344</v>
      </c>
      <c r="E111" s="34">
        <v>3920.55</v>
      </c>
      <c r="F111" s="34">
        <v>3920.55</v>
      </c>
      <c r="G111" s="35">
        <v>6241.75</v>
      </c>
      <c r="H111" s="34">
        <v>3920.55</v>
      </c>
      <c r="I111" s="35">
        <v>2200</v>
      </c>
      <c r="J111" s="35"/>
      <c r="K111" s="34">
        <f t="shared" si="81"/>
        <v>47.05</v>
      </c>
      <c r="L111" s="34">
        <f t="shared" si="82"/>
        <v>627.29</v>
      </c>
      <c r="M111" s="35">
        <f t="shared" si="83"/>
        <v>499.34</v>
      </c>
      <c r="N111" s="34">
        <f t="shared" si="84"/>
        <v>27.44</v>
      </c>
      <c r="O111" s="35">
        <f t="shared" si="85"/>
        <v>110</v>
      </c>
      <c r="P111" s="35">
        <f t="shared" si="86"/>
        <v>0</v>
      </c>
      <c r="Q111" s="35">
        <f t="shared" si="87"/>
        <v>1311.12</v>
      </c>
      <c r="R111" s="34">
        <f t="shared" si="88"/>
        <v>0</v>
      </c>
      <c r="S111" s="34">
        <f t="shared" si="89"/>
        <v>313.64</v>
      </c>
      <c r="T111" s="35">
        <f t="shared" si="90"/>
        <v>124.84</v>
      </c>
      <c r="U111" s="34">
        <f t="shared" si="91"/>
        <v>11.76</v>
      </c>
      <c r="V111" s="35">
        <f t="shared" si="92"/>
        <v>110</v>
      </c>
      <c r="W111" s="35">
        <f t="shared" si="93"/>
        <v>0</v>
      </c>
      <c r="X111" s="34">
        <f t="shared" si="94"/>
        <v>560.24</v>
      </c>
      <c r="Y111" s="34">
        <f t="shared" si="95"/>
        <v>1871.36</v>
      </c>
      <c r="Z111" s="34"/>
      <c r="AA111" s="45" t="s">
        <v>64</v>
      </c>
      <c r="AB111" s="46">
        <f t="shared" ref="AB111:AH111" si="139">K111+R111</f>
        <v>47.05</v>
      </c>
      <c r="AC111" s="46">
        <f t="shared" si="139"/>
        <v>940.93</v>
      </c>
      <c r="AD111" s="46">
        <f t="shared" si="139"/>
        <v>624.18</v>
      </c>
      <c r="AE111" s="46">
        <f t="shared" si="139"/>
        <v>39.2</v>
      </c>
      <c r="AF111" s="46">
        <f t="shared" si="139"/>
        <v>220</v>
      </c>
      <c r="AG111" s="46">
        <f t="shared" si="139"/>
        <v>0</v>
      </c>
      <c r="AH111" s="46">
        <f t="shared" si="139"/>
        <v>1871.36</v>
      </c>
      <c r="AI111" s="45" t="s">
        <v>33</v>
      </c>
    </row>
    <row r="112" s="15" customFormat="1" ht="16" customHeight="1" spans="1:35">
      <c r="A112" s="33">
        <f t="shared" si="80"/>
        <v>109</v>
      </c>
      <c r="B112" s="34" t="s">
        <v>342</v>
      </c>
      <c r="C112" s="34" t="s">
        <v>345</v>
      </c>
      <c r="D112" s="36" t="s">
        <v>346</v>
      </c>
      <c r="E112" s="34">
        <v>3920.55</v>
      </c>
      <c r="F112" s="34">
        <v>3920.55</v>
      </c>
      <c r="G112" s="35">
        <v>6241.75</v>
      </c>
      <c r="H112" s="34">
        <v>3920.55</v>
      </c>
      <c r="I112" s="35">
        <v>2200</v>
      </c>
      <c r="J112" s="35"/>
      <c r="K112" s="34">
        <f t="shared" si="81"/>
        <v>47.05</v>
      </c>
      <c r="L112" s="34">
        <f t="shared" si="82"/>
        <v>627.29</v>
      </c>
      <c r="M112" s="35">
        <f t="shared" si="83"/>
        <v>499.34</v>
      </c>
      <c r="N112" s="34">
        <f t="shared" si="84"/>
        <v>27.44</v>
      </c>
      <c r="O112" s="35">
        <f t="shared" si="85"/>
        <v>110</v>
      </c>
      <c r="P112" s="35">
        <f t="shared" si="86"/>
        <v>0</v>
      </c>
      <c r="Q112" s="35">
        <f t="shared" si="87"/>
        <v>1311.12</v>
      </c>
      <c r="R112" s="34">
        <f t="shared" si="88"/>
        <v>0</v>
      </c>
      <c r="S112" s="34">
        <f t="shared" si="89"/>
        <v>313.64</v>
      </c>
      <c r="T112" s="35">
        <f t="shared" si="90"/>
        <v>124.84</v>
      </c>
      <c r="U112" s="34">
        <f t="shared" si="91"/>
        <v>11.76</v>
      </c>
      <c r="V112" s="35">
        <f t="shared" si="92"/>
        <v>110</v>
      </c>
      <c r="W112" s="35">
        <f t="shared" si="93"/>
        <v>0</v>
      </c>
      <c r="X112" s="34">
        <f t="shared" si="94"/>
        <v>560.24</v>
      </c>
      <c r="Y112" s="34">
        <f t="shared" si="95"/>
        <v>1871.36</v>
      </c>
      <c r="Z112" s="34"/>
      <c r="AA112" s="45" t="s">
        <v>64</v>
      </c>
      <c r="AB112" s="46">
        <f t="shared" ref="AB112:AH112" si="140">K112+R112</f>
        <v>47.05</v>
      </c>
      <c r="AC112" s="46">
        <f t="shared" si="140"/>
        <v>940.93</v>
      </c>
      <c r="AD112" s="46">
        <f t="shared" si="140"/>
        <v>624.18</v>
      </c>
      <c r="AE112" s="46">
        <f t="shared" si="140"/>
        <v>39.2</v>
      </c>
      <c r="AF112" s="46">
        <f t="shared" si="140"/>
        <v>220</v>
      </c>
      <c r="AG112" s="46">
        <f t="shared" si="140"/>
        <v>0</v>
      </c>
      <c r="AH112" s="46">
        <f t="shared" si="140"/>
        <v>1871.36</v>
      </c>
      <c r="AI112" s="45" t="s">
        <v>33</v>
      </c>
    </row>
    <row r="113" s="15" customFormat="1" ht="16" customHeight="1" spans="1:35">
      <c r="A113" s="33">
        <f t="shared" si="80"/>
        <v>110</v>
      </c>
      <c r="B113" s="34" t="s">
        <v>243</v>
      </c>
      <c r="C113" s="34" t="s">
        <v>349</v>
      </c>
      <c r="D113" s="36" t="s">
        <v>350</v>
      </c>
      <c r="E113" s="34">
        <v>3920.55</v>
      </c>
      <c r="F113" s="34">
        <v>3920.55</v>
      </c>
      <c r="G113" s="35">
        <v>6241.75</v>
      </c>
      <c r="H113" s="34">
        <v>3920.55</v>
      </c>
      <c r="I113" s="35">
        <v>2200</v>
      </c>
      <c r="J113" s="35"/>
      <c r="K113" s="34">
        <f t="shared" si="81"/>
        <v>47.05</v>
      </c>
      <c r="L113" s="34">
        <f t="shared" si="82"/>
        <v>627.29</v>
      </c>
      <c r="M113" s="35">
        <f t="shared" si="83"/>
        <v>499.34</v>
      </c>
      <c r="N113" s="34">
        <f t="shared" si="84"/>
        <v>27.44</v>
      </c>
      <c r="O113" s="35">
        <f t="shared" si="85"/>
        <v>110</v>
      </c>
      <c r="P113" s="35">
        <f t="shared" si="86"/>
        <v>0</v>
      </c>
      <c r="Q113" s="35">
        <f t="shared" si="87"/>
        <v>1311.12</v>
      </c>
      <c r="R113" s="34">
        <f t="shared" si="88"/>
        <v>0</v>
      </c>
      <c r="S113" s="34">
        <f t="shared" si="89"/>
        <v>313.64</v>
      </c>
      <c r="T113" s="35">
        <f t="shared" si="90"/>
        <v>124.84</v>
      </c>
      <c r="U113" s="34">
        <f t="shared" si="91"/>
        <v>11.76</v>
      </c>
      <c r="V113" s="35">
        <f t="shared" si="92"/>
        <v>110</v>
      </c>
      <c r="W113" s="35">
        <f t="shared" si="93"/>
        <v>0</v>
      </c>
      <c r="X113" s="34">
        <f t="shared" si="94"/>
        <v>560.24</v>
      </c>
      <c r="Y113" s="34">
        <f t="shared" si="95"/>
        <v>1871.36</v>
      </c>
      <c r="Z113" s="34"/>
      <c r="AA113" s="45" t="s">
        <v>65</v>
      </c>
      <c r="AB113" s="46">
        <f t="shared" ref="AB113:AH113" si="141">K113+R113</f>
        <v>47.05</v>
      </c>
      <c r="AC113" s="46">
        <f t="shared" si="141"/>
        <v>940.93</v>
      </c>
      <c r="AD113" s="46">
        <f t="shared" si="141"/>
        <v>624.18</v>
      </c>
      <c r="AE113" s="46">
        <f t="shared" si="141"/>
        <v>39.2</v>
      </c>
      <c r="AF113" s="46">
        <f t="shared" si="141"/>
        <v>220</v>
      </c>
      <c r="AG113" s="46">
        <f t="shared" si="141"/>
        <v>0</v>
      </c>
      <c r="AH113" s="46">
        <f t="shared" si="141"/>
        <v>1871.36</v>
      </c>
      <c r="AI113" s="45" t="s">
        <v>33</v>
      </c>
    </row>
    <row r="114" s="15" customFormat="1" ht="16" customHeight="1" spans="1:35">
      <c r="A114" s="33">
        <f t="shared" si="80"/>
        <v>111</v>
      </c>
      <c r="B114" s="34" t="s">
        <v>243</v>
      </c>
      <c r="C114" s="34" t="s">
        <v>351</v>
      </c>
      <c r="D114" s="36" t="s">
        <v>352</v>
      </c>
      <c r="E114" s="34">
        <v>3920.55</v>
      </c>
      <c r="F114" s="34">
        <v>3920.55</v>
      </c>
      <c r="G114" s="35">
        <v>6241.75</v>
      </c>
      <c r="H114" s="34">
        <v>3920.55</v>
      </c>
      <c r="I114" s="35">
        <v>2200</v>
      </c>
      <c r="J114" s="35"/>
      <c r="K114" s="34">
        <f t="shared" si="81"/>
        <v>47.05</v>
      </c>
      <c r="L114" s="34">
        <f t="shared" si="82"/>
        <v>627.29</v>
      </c>
      <c r="M114" s="35">
        <f t="shared" si="83"/>
        <v>499.34</v>
      </c>
      <c r="N114" s="34">
        <f t="shared" si="84"/>
        <v>27.44</v>
      </c>
      <c r="O114" s="35">
        <f t="shared" si="85"/>
        <v>110</v>
      </c>
      <c r="P114" s="35">
        <f t="shared" si="86"/>
        <v>0</v>
      </c>
      <c r="Q114" s="35">
        <f t="shared" si="87"/>
        <v>1311.12</v>
      </c>
      <c r="R114" s="34">
        <f t="shared" si="88"/>
        <v>0</v>
      </c>
      <c r="S114" s="34">
        <f t="shared" si="89"/>
        <v>313.64</v>
      </c>
      <c r="T114" s="35">
        <f t="shared" si="90"/>
        <v>124.84</v>
      </c>
      <c r="U114" s="34">
        <f t="shared" si="91"/>
        <v>11.76</v>
      </c>
      <c r="V114" s="35">
        <f t="shared" si="92"/>
        <v>110</v>
      </c>
      <c r="W114" s="35">
        <f t="shared" si="93"/>
        <v>0</v>
      </c>
      <c r="X114" s="34">
        <f t="shared" si="94"/>
        <v>560.24</v>
      </c>
      <c r="Y114" s="34">
        <f t="shared" si="95"/>
        <v>1871.36</v>
      </c>
      <c r="Z114" s="34"/>
      <c r="AA114" s="45" t="s">
        <v>65</v>
      </c>
      <c r="AB114" s="46">
        <f t="shared" ref="AB114:AH114" si="142">K114+R114</f>
        <v>47.05</v>
      </c>
      <c r="AC114" s="46">
        <f t="shared" si="142"/>
        <v>940.93</v>
      </c>
      <c r="AD114" s="46">
        <f t="shared" si="142"/>
        <v>624.18</v>
      </c>
      <c r="AE114" s="46">
        <f t="shared" si="142"/>
        <v>39.2</v>
      </c>
      <c r="AF114" s="46">
        <f t="shared" si="142"/>
        <v>220</v>
      </c>
      <c r="AG114" s="46">
        <f t="shared" si="142"/>
        <v>0</v>
      </c>
      <c r="AH114" s="46">
        <f t="shared" si="142"/>
        <v>1871.36</v>
      </c>
      <c r="AI114" s="45" t="s">
        <v>33</v>
      </c>
    </row>
    <row r="115" s="15" customFormat="1" ht="16" customHeight="1" spans="1:35">
      <c r="A115" s="33">
        <f t="shared" si="80"/>
        <v>112</v>
      </c>
      <c r="B115" s="34" t="s">
        <v>243</v>
      </c>
      <c r="C115" s="34" t="s">
        <v>353</v>
      </c>
      <c r="D115" s="36" t="s">
        <v>354</v>
      </c>
      <c r="E115" s="34">
        <v>3920.55</v>
      </c>
      <c r="F115" s="34">
        <v>3920.55</v>
      </c>
      <c r="G115" s="35">
        <v>6241.75</v>
      </c>
      <c r="H115" s="34">
        <v>3920.55</v>
      </c>
      <c r="I115" s="35">
        <v>2200</v>
      </c>
      <c r="J115" s="35"/>
      <c r="K115" s="34">
        <f t="shared" si="81"/>
        <v>47.05</v>
      </c>
      <c r="L115" s="34">
        <f t="shared" si="82"/>
        <v>627.29</v>
      </c>
      <c r="M115" s="35">
        <f t="shared" si="83"/>
        <v>499.34</v>
      </c>
      <c r="N115" s="34">
        <f t="shared" si="84"/>
        <v>27.44</v>
      </c>
      <c r="O115" s="35">
        <f t="shared" si="85"/>
        <v>110</v>
      </c>
      <c r="P115" s="35">
        <f t="shared" si="86"/>
        <v>0</v>
      </c>
      <c r="Q115" s="35">
        <f t="shared" si="87"/>
        <v>1311.12</v>
      </c>
      <c r="R115" s="34">
        <f t="shared" si="88"/>
        <v>0</v>
      </c>
      <c r="S115" s="34">
        <f t="shared" si="89"/>
        <v>313.64</v>
      </c>
      <c r="T115" s="35">
        <f t="shared" si="90"/>
        <v>124.84</v>
      </c>
      <c r="U115" s="34">
        <f t="shared" si="91"/>
        <v>11.76</v>
      </c>
      <c r="V115" s="35">
        <f t="shared" si="92"/>
        <v>110</v>
      </c>
      <c r="W115" s="35">
        <f t="shared" si="93"/>
        <v>0</v>
      </c>
      <c r="X115" s="34">
        <f t="shared" si="94"/>
        <v>560.24</v>
      </c>
      <c r="Y115" s="34">
        <f t="shared" si="95"/>
        <v>1871.36</v>
      </c>
      <c r="Z115" s="34"/>
      <c r="AA115" s="45" t="s">
        <v>65</v>
      </c>
      <c r="AB115" s="46">
        <f t="shared" ref="AB115:AH115" si="143">K115+R115</f>
        <v>47.05</v>
      </c>
      <c r="AC115" s="46">
        <f t="shared" si="143"/>
        <v>940.93</v>
      </c>
      <c r="AD115" s="46">
        <f t="shared" si="143"/>
        <v>624.18</v>
      </c>
      <c r="AE115" s="46">
        <f t="shared" si="143"/>
        <v>39.2</v>
      </c>
      <c r="AF115" s="46">
        <f t="shared" si="143"/>
        <v>220</v>
      </c>
      <c r="AG115" s="46">
        <f t="shared" si="143"/>
        <v>0</v>
      </c>
      <c r="AH115" s="46">
        <f t="shared" si="143"/>
        <v>1871.36</v>
      </c>
      <c r="AI115" s="45" t="s">
        <v>33</v>
      </c>
    </row>
    <row r="116" s="15" customFormat="1" ht="16" customHeight="1" spans="1:35">
      <c r="A116" s="33">
        <f t="shared" si="80"/>
        <v>113</v>
      </c>
      <c r="B116" s="34" t="s">
        <v>243</v>
      </c>
      <c r="C116" s="34" t="s">
        <v>355</v>
      </c>
      <c r="D116" s="36" t="s">
        <v>356</v>
      </c>
      <c r="E116" s="34">
        <v>3920.55</v>
      </c>
      <c r="F116" s="34">
        <v>3920.55</v>
      </c>
      <c r="G116" s="35">
        <v>6241.75</v>
      </c>
      <c r="H116" s="34">
        <v>3920.55</v>
      </c>
      <c r="I116" s="35">
        <v>2200</v>
      </c>
      <c r="J116" s="35"/>
      <c r="K116" s="34">
        <f t="shared" si="81"/>
        <v>47.05</v>
      </c>
      <c r="L116" s="34">
        <f t="shared" si="82"/>
        <v>627.29</v>
      </c>
      <c r="M116" s="35">
        <f t="shared" si="83"/>
        <v>499.34</v>
      </c>
      <c r="N116" s="34">
        <f t="shared" si="84"/>
        <v>27.44</v>
      </c>
      <c r="O116" s="35">
        <f t="shared" si="85"/>
        <v>110</v>
      </c>
      <c r="P116" s="35">
        <f t="shared" si="86"/>
        <v>0</v>
      </c>
      <c r="Q116" s="35">
        <f t="shared" si="87"/>
        <v>1311.12</v>
      </c>
      <c r="R116" s="34">
        <f t="shared" si="88"/>
        <v>0</v>
      </c>
      <c r="S116" s="34">
        <f t="shared" si="89"/>
        <v>313.64</v>
      </c>
      <c r="T116" s="35">
        <f t="shared" si="90"/>
        <v>124.84</v>
      </c>
      <c r="U116" s="34">
        <f t="shared" si="91"/>
        <v>11.76</v>
      </c>
      <c r="V116" s="35">
        <f t="shared" si="92"/>
        <v>110</v>
      </c>
      <c r="W116" s="35">
        <f t="shared" si="93"/>
        <v>0</v>
      </c>
      <c r="X116" s="34">
        <f t="shared" si="94"/>
        <v>560.24</v>
      </c>
      <c r="Y116" s="34">
        <f t="shared" si="95"/>
        <v>1871.36</v>
      </c>
      <c r="Z116" s="34"/>
      <c r="AA116" s="45" t="s">
        <v>65</v>
      </c>
      <c r="AB116" s="46">
        <f t="shared" ref="AB116:AH116" si="144">K116+R116</f>
        <v>47.05</v>
      </c>
      <c r="AC116" s="46">
        <f t="shared" si="144"/>
        <v>940.93</v>
      </c>
      <c r="AD116" s="46">
        <f t="shared" si="144"/>
        <v>624.18</v>
      </c>
      <c r="AE116" s="46">
        <f t="shared" si="144"/>
        <v>39.2</v>
      </c>
      <c r="AF116" s="46">
        <f t="shared" si="144"/>
        <v>220</v>
      </c>
      <c r="AG116" s="46">
        <f t="shared" si="144"/>
        <v>0</v>
      </c>
      <c r="AH116" s="46">
        <f t="shared" si="144"/>
        <v>1871.36</v>
      </c>
      <c r="AI116" s="45" t="s">
        <v>33</v>
      </c>
    </row>
    <row r="117" s="15" customFormat="1" ht="16" customHeight="1" spans="1:35">
      <c r="A117" s="33">
        <f t="shared" si="80"/>
        <v>114</v>
      </c>
      <c r="B117" s="34" t="s">
        <v>243</v>
      </c>
      <c r="C117" s="34" t="s">
        <v>357</v>
      </c>
      <c r="D117" s="36" t="s">
        <v>358</v>
      </c>
      <c r="E117" s="34">
        <v>3920.55</v>
      </c>
      <c r="F117" s="34">
        <v>3920.55</v>
      </c>
      <c r="G117" s="35">
        <v>6241.75</v>
      </c>
      <c r="H117" s="34">
        <v>3920.55</v>
      </c>
      <c r="I117" s="35">
        <v>2200</v>
      </c>
      <c r="J117" s="35"/>
      <c r="K117" s="34">
        <f t="shared" si="81"/>
        <v>47.05</v>
      </c>
      <c r="L117" s="34">
        <f t="shared" si="82"/>
        <v>627.29</v>
      </c>
      <c r="M117" s="35">
        <f t="shared" si="83"/>
        <v>499.34</v>
      </c>
      <c r="N117" s="34">
        <f t="shared" si="84"/>
        <v>27.44</v>
      </c>
      <c r="O117" s="35">
        <f t="shared" si="85"/>
        <v>110</v>
      </c>
      <c r="P117" s="35">
        <f t="shared" si="86"/>
        <v>0</v>
      </c>
      <c r="Q117" s="35">
        <f t="shared" si="87"/>
        <v>1311.12</v>
      </c>
      <c r="R117" s="34">
        <f t="shared" si="88"/>
        <v>0</v>
      </c>
      <c r="S117" s="34">
        <f t="shared" si="89"/>
        <v>313.64</v>
      </c>
      <c r="T117" s="35">
        <f t="shared" si="90"/>
        <v>124.84</v>
      </c>
      <c r="U117" s="34">
        <f t="shared" si="91"/>
        <v>11.76</v>
      </c>
      <c r="V117" s="35">
        <f t="shared" si="92"/>
        <v>110</v>
      </c>
      <c r="W117" s="35">
        <f t="shared" si="93"/>
        <v>0</v>
      </c>
      <c r="X117" s="34">
        <f t="shared" si="94"/>
        <v>560.24</v>
      </c>
      <c r="Y117" s="34">
        <f t="shared" si="95"/>
        <v>1871.36</v>
      </c>
      <c r="Z117" s="34"/>
      <c r="AA117" s="45" t="s">
        <v>65</v>
      </c>
      <c r="AB117" s="46">
        <f t="shared" ref="AB117:AH117" si="145">K117+R117</f>
        <v>47.05</v>
      </c>
      <c r="AC117" s="46">
        <f t="shared" si="145"/>
        <v>940.93</v>
      </c>
      <c r="AD117" s="46">
        <f t="shared" si="145"/>
        <v>624.18</v>
      </c>
      <c r="AE117" s="46">
        <f t="shared" si="145"/>
        <v>39.2</v>
      </c>
      <c r="AF117" s="46">
        <f t="shared" si="145"/>
        <v>220</v>
      </c>
      <c r="AG117" s="46">
        <f t="shared" si="145"/>
        <v>0</v>
      </c>
      <c r="AH117" s="46">
        <f t="shared" si="145"/>
        <v>1871.36</v>
      </c>
      <c r="AI117" s="45" t="s">
        <v>33</v>
      </c>
    </row>
    <row r="118" s="15" customFormat="1" ht="16" customHeight="1" spans="1:35">
      <c r="A118" s="33">
        <f t="shared" si="80"/>
        <v>115</v>
      </c>
      <c r="B118" s="34" t="s">
        <v>243</v>
      </c>
      <c r="C118" s="34" t="s">
        <v>359</v>
      </c>
      <c r="D118" s="36" t="s">
        <v>360</v>
      </c>
      <c r="E118" s="34">
        <v>3920.55</v>
      </c>
      <c r="F118" s="34">
        <v>3920.55</v>
      </c>
      <c r="G118" s="35">
        <v>6241.75</v>
      </c>
      <c r="H118" s="34">
        <v>3920.55</v>
      </c>
      <c r="I118" s="35">
        <v>2200</v>
      </c>
      <c r="J118" s="35"/>
      <c r="K118" s="34">
        <f t="shared" si="81"/>
        <v>47.05</v>
      </c>
      <c r="L118" s="34">
        <f t="shared" si="82"/>
        <v>627.29</v>
      </c>
      <c r="M118" s="35">
        <f t="shared" si="83"/>
        <v>499.34</v>
      </c>
      <c r="N118" s="34">
        <f t="shared" si="84"/>
        <v>27.44</v>
      </c>
      <c r="O118" s="35">
        <f t="shared" si="85"/>
        <v>110</v>
      </c>
      <c r="P118" s="35">
        <f t="shared" si="86"/>
        <v>0</v>
      </c>
      <c r="Q118" s="35">
        <f t="shared" si="87"/>
        <v>1311.12</v>
      </c>
      <c r="R118" s="34">
        <f t="shared" si="88"/>
        <v>0</v>
      </c>
      <c r="S118" s="34">
        <f t="shared" si="89"/>
        <v>313.64</v>
      </c>
      <c r="T118" s="35">
        <f t="shared" si="90"/>
        <v>124.84</v>
      </c>
      <c r="U118" s="34">
        <f t="shared" si="91"/>
        <v>11.76</v>
      </c>
      <c r="V118" s="35">
        <f t="shared" si="92"/>
        <v>110</v>
      </c>
      <c r="W118" s="35">
        <f t="shared" si="93"/>
        <v>0</v>
      </c>
      <c r="X118" s="34">
        <f t="shared" si="94"/>
        <v>560.24</v>
      </c>
      <c r="Y118" s="34">
        <f t="shared" si="95"/>
        <v>1871.36</v>
      </c>
      <c r="Z118" s="34"/>
      <c r="AA118" s="45" t="s">
        <v>65</v>
      </c>
      <c r="AB118" s="46">
        <f t="shared" ref="AB118:AH118" si="146">K118+R118</f>
        <v>47.05</v>
      </c>
      <c r="AC118" s="46">
        <f t="shared" si="146"/>
        <v>940.93</v>
      </c>
      <c r="AD118" s="46">
        <f t="shared" si="146"/>
        <v>624.18</v>
      </c>
      <c r="AE118" s="46">
        <f t="shared" si="146"/>
        <v>39.2</v>
      </c>
      <c r="AF118" s="46">
        <f t="shared" si="146"/>
        <v>220</v>
      </c>
      <c r="AG118" s="46">
        <f t="shared" si="146"/>
        <v>0</v>
      </c>
      <c r="AH118" s="46">
        <f t="shared" si="146"/>
        <v>1871.36</v>
      </c>
      <c r="AI118" s="45" t="s">
        <v>33</v>
      </c>
    </row>
    <row r="119" s="15" customFormat="1" ht="16" customHeight="1" spans="1:35">
      <c r="A119" s="33">
        <f t="shared" si="80"/>
        <v>116</v>
      </c>
      <c r="B119" s="34" t="s">
        <v>243</v>
      </c>
      <c r="C119" s="34" t="s">
        <v>363</v>
      </c>
      <c r="D119" s="36" t="s">
        <v>364</v>
      </c>
      <c r="E119" s="34">
        <v>3920.55</v>
      </c>
      <c r="F119" s="34">
        <v>3920.55</v>
      </c>
      <c r="G119" s="35">
        <v>6241.75</v>
      </c>
      <c r="H119" s="34">
        <v>3920.55</v>
      </c>
      <c r="I119" s="35">
        <v>2200</v>
      </c>
      <c r="J119" s="35"/>
      <c r="K119" s="34">
        <f t="shared" si="81"/>
        <v>47.05</v>
      </c>
      <c r="L119" s="34">
        <f t="shared" si="82"/>
        <v>627.29</v>
      </c>
      <c r="M119" s="35">
        <f t="shared" si="83"/>
        <v>499.34</v>
      </c>
      <c r="N119" s="34">
        <f t="shared" si="84"/>
        <v>27.44</v>
      </c>
      <c r="O119" s="35">
        <f t="shared" si="85"/>
        <v>110</v>
      </c>
      <c r="P119" s="35">
        <f t="shared" si="86"/>
        <v>0</v>
      </c>
      <c r="Q119" s="35">
        <f t="shared" si="87"/>
        <v>1311.12</v>
      </c>
      <c r="R119" s="34">
        <f t="shared" si="88"/>
        <v>0</v>
      </c>
      <c r="S119" s="34">
        <f t="shared" si="89"/>
        <v>313.64</v>
      </c>
      <c r="T119" s="35">
        <f t="shared" si="90"/>
        <v>124.84</v>
      </c>
      <c r="U119" s="34">
        <f t="shared" si="91"/>
        <v>11.76</v>
      </c>
      <c r="V119" s="35">
        <f t="shared" si="92"/>
        <v>110</v>
      </c>
      <c r="W119" s="35">
        <f t="shared" si="93"/>
        <v>0</v>
      </c>
      <c r="X119" s="34">
        <f t="shared" si="94"/>
        <v>560.24</v>
      </c>
      <c r="Y119" s="34">
        <f t="shared" si="95"/>
        <v>1871.36</v>
      </c>
      <c r="Z119" s="34"/>
      <c r="AA119" s="45" t="s">
        <v>65</v>
      </c>
      <c r="AB119" s="46">
        <f t="shared" ref="AB119:AH119" si="147">K119+R119</f>
        <v>47.05</v>
      </c>
      <c r="AC119" s="46">
        <f t="shared" si="147"/>
        <v>940.93</v>
      </c>
      <c r="AD119" s="46">
        <f t="shared" si="147"/>
        <v>624.18</v>
      </c>
      <c r="AE119" s="46">
        <f t="shared" si="147"/>
        <v>39.2</v>
      </c>
      <c r="AF119" s="46">
        <f t="shared" si="147"/>
        <v>220</v>
      </c>
      <c r="AG119" s="46">
        <f t="shared" si="147"/>
        <v>0</v>
      </c>
      <c r="AH119" s="46">
        <f t="shared" si="147"/>
        <v>1871.36</v>
      </c>
      <c r="AI119" s="45" t="s">
        <v>33</v>
      </c>
    </row>
    <row r="120" s="15" customFormat="1" ht="16" customHeight="1" spans="1:35">
      <c r="A120" s="33">
        <f t="shared" si="80"/>
        <v>117</v>
      </c>
      <c r="B120" s="34" t="s">
        <v>243</v>
      </c>
      <c r="C120" s="34" t="s">
        <v>365</v>
      </c>
      <c r="D120" s="36" t="s">
        <v>366</v>
      </c>
      <c r="E120" s="34">
        <v>3920.55</v>
      </c>
      <c r="F120" s="34">
        <v>3920.55</v>
      </c>
      <c r="G120" s="35">
        <v>6241.75</v>
      </c>
      <c r="H120" s="34">
        <v>3920.55</v>
      </c>
      <c r="I120" s="35">
        <v>2200</v>
      </c>
      <c r="J120" s="35"/>
      <c r="K120" s="34">
        <f t="shared" si="81"/>
        <v>47.05</v>
      </c>
      <c r="L120" s="34">
        <f t="shared" si="82"/>
        <v>627.29</v>
      </c>
      <c r="M120" s="35">
        <f t="shared" si="83"/>
        <v>499.34</v>
      </c>
      <c r="N120" s="34">
        <f t="shared" si="84"/>
        <v>27.44</v>
      </c>
      <c r="O120" s="35">
        <f t="shared" si="85"/>
        <v>110</v>
      </c>
      <c r="P120" s="35">
        <f t="shared" si="86"/>
        <v>0</v>
      </c>
      <c r="Q120" s="35">
        <f t="shared" si="87"/>
        <v>1311.12</v>
      </c>
      <c r="R120" s="34">
        <f t="shared" si="88"/>
        <v>0</v>
      </c>
      <c r="S120" s="34">
        <f t="shared" si="89"/>
        <v>313.64</v>
      </c>
      <c r="T120" s="35">
        <f t="shared" si="90"/>
        <v>124.84</v>
      </c>
      <c r="U120" s="34">
        <f t="shared" si="91"/>
        <v>11.76</v>
      </c>
      <c r="V120" s="35">
        <f t="shared" si="92"/>
        <v>110</v>
      </c>
      <c r="W120" s="35">
        <f t="shared" si="93"/>
        <v>0</v>
      </c>
      <c r="X120" s="34">
        <f t="shared" si="94"/>
        <v>560.24</v>
      </c>
      <c r="Y120" s="34">
        <f t="shared" si="95"/>
        <v>1871.36</v>
      </c>
      <c r="Z120" s="34"/>
      <c r="AA120" s="45" t="s">
        <v>65</v>
      </c>
      <c r="AB120" s="46">
        <f t="shared" ref="AB120:AH120" si="148">K120+R120</f>
        <v>47.05</v>
      </c>
      <c r="AC120" s="46">
        <f t="shared" si="148"/>
        <v>940.93</v>
      </c>
      <c r="AD120" s="46">
        <f t="shared" si="148"/>
        <v>624.18</v>
      </c>
      <c r="AE120" s="46">
        <f t="shared" si="148"/>
        <v>39.2</v>
      </c>
      <c r="AF120" s="46">
        <f t="shared" si="148"/>
        <v>220</v>
      </c>
      <c r="AG120" s="46">
        <f t="shared" si="148"/>
        <v>0</v>
      </c>
      <c r="AH120" s="46">
        <f t="shared" si="148"/>
        <v>1871.36</v>
      </c>
      <c r="AI120" s="45" t="s">
        <v>33</v>
      </c>
    </row>
    <row r="121" s="15" customFormat="1" ht="16" customHeight="1" spans="1:35">
      <c r="A121" s="33">
        <f t="shared" si="80"/>
        <v>118</v>
      </c>
      <c r="B121" s="34" t="s">
        <v>243</v>
      </c>
      <c r="C121" s="34" t="s">
        <v>367</v>
      </c>
      <c r="D121" s="36" t="s">
        <v>368</v>
      </c>
      <c r="E121" s="34">
        <v>3920.55</v>
      </c>
      <c r="F121" s="34">
        <v>3920.55</v>
      </c>
      <c r="G121" s="35">
        <v>6241.75</v>
      </c>
      <c r="H121" s="34">
        <v>3920.55</v>
      </c>
      <c r="I121" s="35">
        <v>2200</v>
      </c>
      <c r="J121" s="35"/>
      <c r="K121" s="34">
        <f t="shared" si="81"/>
        <v>47.05</v>
      </c>
      <c r="L121" s="34">
        <f t="shared" si="82"/>
        <v>627.29</v>
      </c>
      <c r="M121" s="35">
        <f t="shared" si="83"/>
        <v>499.34</v>
      </c>
      <c r="N121" s="34">
        <f t="shared" si="84"/>
        <v>27.44</v>
      </c>
      <c r="O121" s="35">
        <f t="shared" si="85"/>
        <v>110</v>
      </c>
      <c r="P121" s="35">
        <f t="shared" si="86"/>
        <v>0</v>
      </c>
      <c r="Q121" s="35">
        <f t="shared" si="87"/>
        <v>1311.12</v>
      </c>
      <c r="R121" s="34">
        <f t="shared" si="88"/>
        <v>0</v>
      </c>
      <c r="S121" s="34">
        <f t="shared" si="89"/>
        <v>313.64</v>
      </c>
      <c r="T121" s="35">
        <f t="shared" si="90"/>
        <v>124.84</v>
      </c>
      <c r="U121" s="34">
        <f t="shared" si="91"/>
        <v>11.76</v>
      </c>
      <c r="V121" s="35">
        <f t="shared" si="92"/>
        <v>110</v>
      </c>
      <c r="W121" s="35">
        <f t="shared" si="93"/>
        <v>0</v>
      </c>
      <c r="X121" s="34">
        <f t="shared" si="94"/>
        <v>560.24</v>
      </c>
      <c r="Y121" s="34">
        <f t="shared" si="95"/>
        <v>1871.36</v>
      </c>
      <c r="Z121" s="34"/>
      <c r="AA121" s="45" t="s">
        <v>65</v>
      </c>
      <c r="AB121" s="46">
        <f t="shared" ref="AB121:AH121" si="149">K121+R121</f>
        <v>47.05</v>
      </c>
      <c r="AC121" s="46">
        <f t="shared" si="149"/>
        <v>940.93</v>
      </c>
      <c r="AD121" s="46">
        <f t="shared" si="149"/>
        <v>624.18</v>
      </c>
      <c r="AE121" s="46">
        <f t="shared" si="149"/>
        <v>39.2</v>
      </c>
      <c r="AF121" s="46">
        <f t="shared" si="149"/>
        <v>220</v>
      </c>
      <c r="AG121" s="46">
        <f t="shared" si="149"/>
        <v>0</v>
      </c>
      <c r="AH121" s="46">
        <f t="shared" si="149"/>
        <v>1871.36</v>
      </c>
      <c r="AI121" s="45" t="s">
        <v>33</v>
      </c>
    </row>
    <row r="122" s="15" customFormat="1" ht="16" customHeight="1" spans="1:35">
      <c r="A122" s="33">
        <f t="shared" si="80"/>
        <v>119</v>
      </c>
      <c r="B122" s="34" t="s">
        <v>111</v>
      </c>
      <c r="C122" s="34" t="s">
        <v>369</v>
      </c>
      <c r="D122" s="36" t="s">
        <v>370</v>
      </c>
      <c r="E122" s="34">
        <v>3920.55</v>
      </c>
      <c r="F122" s="34">
        <v>3920.55</v>
      </c>
      <c r="G122" s="35">
        <v>6241.75</v>
      </c>
      <c r="H122" s="34">
        <v>3920.55</v>
      </c>
      <c r="I122" s="35">
        <v>2200</v>
      </c>
      <c r="J122" s="35"/>
      <c r="K122" s="34">
        <f t="shared" si="81"/>
        <v>47.05</v>
      </c>
      <c r="L122" s="34">
        <f t="shared" si="82"/>
        <v>627.29</v>
      </c>
      <c r="M122" s="35">
        <f t="shared" si="83"/>
        <v>499.34</v>
      </c>
      <c r="N122" s="34">
        <f t="shared" si="84"/>
        <v>27.44</v>
      </c>
      <c r="O122" s="35">
        <f t="shared" si="85"/>
        <v>110</v>
      </c>
      <c r="P122" s="35">
        <f t="shared" si="86"/>
        <v>0</v>
      </c>
      <c r="Q122" s="35">
        <f t="shared" si="87"/>
        <v>1311.12</v>
      </c>
      <c r="R122" s="34">
        <f t="shared" si="88"/>
        <v>0</v>
      </c>
      <c r="S122" s="34">
        <f t="shared" si="89"/>
        <v>313.64</v>
      </c>
      <c r="T122" s="35">
        <f t="shared" si="90"/>
        <v>124.84</v>
      </c>
      <c r="U122" s="34">
        <f t="shared" si="91"/>
        <v>11.76</v>
      </c>
      <c r="V122" s="35">
        <f t="shared" si="92"/>
        <v>110</v>
      </c>
      <c r="W122" s="35">
        <f t="shared" si="93"/>
        <v>0</v>
      </c>
      <c r="X122" s="34">
        <f t="shared" si="94"/>
        <v>560.24</v>
      </c>
      <c r="Y122" s="34">
        <f t="shared" si="95"/>
        <v>1871.36</v>
      </c>
      <c r="Z122" s="34"/>
      <c r="AA122" s="45" t="s">
        <v>63</v>
      </c>
      <c r="AB122" s="46">
        <f t="shared" ref="AB122:AH122" si="150">K122+R122</f>
        <v>47.05</v>
      </c>
      <c r="AC122" s="46">
        <f t="shared" si="150"/>
        <v>940.93</v>
      </c>
      <c r="AD122" s="46">
        <f t="shared" si="150"/>
        <v>624.18</v>
      </c>
      <c r="AE122" s="46">
        <f t="shared" si="150"/>
        <v>39.2</v>
      </c>
      <c r="AF122" s="46">
        <f t="shared" si="150"/>
        <v>220</v>
      </c>
      <c r="AG122" s="46">
        <f t="shared" si="150"/>
        <v>0</v>
      </c>
      <c r="AH122" s="46">
        <f t="shared" si="150"/>
        <v>1871.36</v>
      </c>
      <c r="AI122" s="45" t="s">
        <v>33</v>
      </c>
    </row>
    <row r="123" s="15" customFormat="1" ht="16" customHeight="1" spans="1:35">
      <c r="A123" s="33">
        <f t="shared" si="80"/>
        <v>120</v>
      </c>
      <c r="B123" s="34" t="s">
        <v>243</v>
      </c>
      <c r="C123" s="34" t="s">
        <v>371</v>
      </c>
      <c r="D123" s="36" t="s">
        <v>372</v>
      </c>
      <c r="E123" s="34">
        <v>3920.55</v>
      </c>
      <c r="F123" s="34">
        <v>3920.55</v>
      </c>
      <c r="G123" s="35">
        <v>6241.75</v>
      </c>
      <c r="H123" s="34">
        <v>3920.55</v>
      </c>
      <c r="I123" s="35">
        <v>2200</v>
      </c>
      <c r="J123" s="35"/>
      <c r="K123" s="34">
        <f t="shared" si="81"/>
        <v>47.05</v>
      </c>
      <c r="L123" s="34">
        <f t="shared" si="82"/>
        <v>627.29</v>
      </c>
      <c r="M123" s="35">
        <f t="shared" si="83"/>
        <v>499.34</v>
      </c>
      <c r="N123" s="34">
        <f t="shared" si="84"/>
        <v>27.44</v>
      </c>
      <c r="O123" s="35">
        <f t="shared" si="85"/>
        <v>110</v>
      </c>
      <c r="P123" s="35">
        <f t="shared" si="86"/>
        <v>0</v>
      </c>
      <c r="Q123" s="35">
        <f t="shared" si="87"/>
        <v>1311.12</v>
      </c>
      <c r="R123" s="34">
        <f t="shared" si="88"/>
        <v>0</v>
      </c>
      <c r="S123" s="34">
        <f t="shared" si="89"/>
        <v>313.64</v>
      </c>
      <c r="T123" s="35">
        <f t="shared" si="90"/>
        <v>124.84</v>
      </c>
      <c r="U123" s="34">
        <f t="shared" si="91"/>
        <v>11.76</v>
      </c>
      <c r="V123" s="35">
        <f t="shared" si="92"/>
        <v>110</v>
      </c>
      <c r="W123" s="35">
        <f t="shared" si="93"/>
        <v>0</v>
      </c>
      <c r="X123" s="34">
        <f t="shared" si="94"/>
        <v>560.24</v>
      </c>
      <c r="Y123" s="34">
        <f t="shared" si="95"/>
        <v>1871.36</v>
      </c>
      <c r="Z123" s="34"/>
      <c r="AA123" s="45" t="s">
        <v>65</v>
      </c>
      <c r="AB123" s="46">
        <f t="shared" ref="AB123:AH123" si="151">K123+R123</f>
        <v>47.05</v>
      </c>
      <c r="AC123" s="46">
        <f t="shared" si="151"/>
        <v>940.93</v>
      </c>
      <c r="AD123" s="46">
        <f t="shared" si="151"/>
        <v>624.18</v>
      </c>
      <c r="AE123" s="46">
        <f t="shared" si="151"/>
        <v>39.2</v>
      </c>
      <c r="AF123" s="46">
        <f t="shared" si="151"/>
        <v>220</v>
      </c>
      <c r="AG123" s="46">
        <f t="shared" si="151"/>
        <v>0</v>
      </c>
      <c r="AH123" s="46">
        <f t="shared" si="151"/>
        <v>1871.36</v>
      </c>
      <c r="AI123" s="45" t="s">
        <v>33</v>
      </c>
    </row>
    <row r="124" s="15" customFormat="1" ht="16" customHeight="1" spans="1:35">
      <c r="A124" s="33">
        <f t="shared" si="80"/>
        <v>121</v>
      </c>
      <c r="B124" s="34" t="s">
        <v>243</v>
      </c>
      <c r="C124" s="34" t="s">
        <v>373</v>
      </c>
      <c r="D124" s="36" t="s">
        <v>374</v>
      </c>
      <c r="E124" s="34">
        <v>3920.55</v>
      </c>
      <c r="F124" s="34">
        <v>3920.55</v>
      </c>
      <c r="G124" s="35">
        <v>6241.75</v>
      </c>
      <c r="H124" s="34">
        <v>3920.55</v>
      </c>
      <c r="I124" s="35">
        <v>2200</v>
      </c>
      <c r="J124" s="35"/>
      <c r="K124" s="34">
        <f t="shared" si="81"/>
        <v>47.05</v>
      </c>
      <c r="L124" s="34">
        <f t="shared" si="82"/>
        <v>627.29</v>
      </c>
      <c r="M124" s="35">
        <f t="shared" si="83"/>
        <v>499.34</v>
      </c>
      <c r="N124" s="34">
        <f t="shared" si="84"/>
        <v>27.44</v>
      </c>
      <c r="O124" s="35">
        <f t="shared" si="85"/>
        <v>110</v>
      </c>
      <c r="P124" s="35">
        <f t="shared" si="86"/>
        <v>0</v>
      </c>
      <c r="Q124" s="35">
        <f t="shared" si="87"/>
        <v>1311.12</v>
      </c>
      <c r="R124" s="34">
        <f t="shared" si="88"/>
        <v>0</v>
      </c>
      <c r="S124" s="34">
        <f t="shared" si="89"/>
        <v>313.64</v>
      </c>
      <c r="T124" s="35">
        <f t="shared" si="90"/>
        <v>124.84</v>
      </c>
      <c r="U124" s="34">
        <f t="shared" si="91"/>
        <v>11.76</v>
      </c>
      <c r="V124" s="35">
        <f t="shared" si="92"/>
        <v>110</v>
      </c>
      <c r="W124" s="35">
        <f t="shared" si="93"/>
        <v>0</v>
      </c>
      <c r="X124" s="34">
        <f t="shared" si="94"/>
        <v>560.24</v>
      </c>
      <c r="Y124" s="34">
        <f t="shared" si="95"/>
        <v>1871.36</v>
      </c>
      <c r="Z124" s="34"/>
      <c r="AA124" s="45" t="s">
        <v>65</v>
      </c>
      <c r="AB124" s="46">
        <f t="shared" ref="AB124:AH124" si="152">K124+R124</f>
        <v>47.05</v>
      </c>
      <c r="AC124" s="46">
        <f t="shared" si="152"/>
        <v>940.93</v>
      </c>
      <c r="AD124" s="46">
        <f t="shared" si="152"/>
        <v>624.18</v>
      </c>
      <c r="AE124" s="46">
        <f t="shared" si="152"/>
        <v>39.2</v>
      </c>
      <c r="AF124" s="46">
        <f t="shared" si="152"/>
        <v>220</v>
      </c>
      <c r="AG124" s="46">
        <f t="shared" si="152"/>
        <v>0</v>
      </c>
      <c r="AH124" s="46">
        <f t="shared" si="152"/>
        <v>1871.36</v>
      </c>
      <c r="AI124" s="45" t="s">
        <v>33</v>
      </c>
    </row>
    <row r="125" s="15" customFormat="1" ht="16" customHeight="1" spans="1:35">
      <c r="A125" s="33">
        <f t="shared" si="80"/>
        <v>122</v>
      </c>
      <c r="B125" s="34" t="s">
        <v>243</v>
      </c>
      <c r="C125" s="34" t="s">
        <v>377</v>
      </c>
      <c r="D125" s="36" t="s">
        <v>378</v>
      </c>
      <c r="E125" s="34">
        <v>3920.55</v>
      </c>
      <c r="F125" s="34">
        <v>3920.55</v>
      </c>
      <c r="G125" s="35">
        <v>6241.75</v>
      </c>
      <c r="H125" s="34">
        <v>3920.55</v>
      </c>
      <c r="I125" s="35">
        <v>2200</v>
      </c>
      <c r="J125" s="35"/>
      <c r="K125" s="34">
        <f t="shared" si="81"/>
        <v>47.05</v>
      </c>
      <c r="L125" s="34">
        <f t="shared" si="82"/>
        <v>627.29</v>
      </c>
      <c r="M125" s="35">
        <f t="shared" si="83"/>
        <v>499.34</v>
      </c>
      <c r="N125" s="34">
        <f t="shared" si="84"/>
        <v>27.44</v>
      </c>
      <c r="O125" s="35">
        <f t="shared" si="85"/>
        <v>110</v>
      </c>
      <c r="P125" s="35">
        <f t="shared" si="86"/>
        <v>0</v>
      </c>
      <c r="Q125" s="35">
        <f t="shared" si="87"/>
        <v>1311.12</v>
      </c>
      <c r="R125" s="34">
        <f t="shared" si="88"/>
        <v>0</v>
      </c>
      <c r="S125" s="34">
        <f t="shared" si="89"/>
        <v>313.64</v>
      </c>
      <c r="T125" s="35">
        <f t="shared" si="90"/>
        <v>124.84</v>
      </c>
      <c r="U125" s="34">
        <f t="shared" si="91"/>
        <v>11.76</v>
      </c>
      <c r="V125" s="35">
        <f t="shared" si="92"/>
        <v>110</v>
      </c>
      <c r="W125" s="35">
        <f t="shared" si="93"/>
        <v>0</v>
      </c>
      <c r="X125" s="34">
        <f t="shared" si="94"/>
        <v>560.24</v>
      </c>
      <c r="Y125" s="34">
        <f t="shared" si="95"/>
        <v>1871.36</v>
      </c>
      <c r="Z125" s="34"/>
      <c r="AA125" s="45" t="s">
        <v>65</v>
      </c>
      <c r="AB125" s="46">
        <f t="shared" ref="AB125:AH125" si="153">K125+R125</f>
        <v>47.05</v>
      </c>
      <c r="AC125" s="46">
        <f t="shared" si="153"/>
        <v>940.93</v>
      </c>
      <c r="AD125" s="46">
        <f t="shared" si="153"/>
        <v>624.18</v>
      </c>
      <c r="AE125" s="46">
        <f t="shared" si="153"/>
        <v>39.2</v>
      </c>
      <c r="AF125" s="46">
        <f t="shared" si="153"/>
        <v>220</v>
      </c>
      <c r="AG125" s="46">
        <f t="shared" si="153"/>
        <v>0</v>
      </c>
      <c r="AH125" s="46">
        <f t="shared" si="153"/>
        <v>1871.36</v>
      </c>
      <c r="AI125" s="45" t="s">
        <v>33</v>
      </c>
    </row>
    <row r="126" s="15" customFormat="1" ht="16" customHeight="1" spans="1:35">
      <c r="A126" s="33">
        <f t="shared" si="80"/>
        <v>123</v>
      </c>
      <c r="B126" s="34" t="s">
        <v>243</v>
      </c>
      <c r="C126" s="37" t="s">
        <v>379</v>
      </c>
      <c r="D126" s="38" t="s">
        <v>380</v>
      </c>
      <c r="E126" s="34">
        <v>3920.55</v>
      </c>
      <c r="F126" s="34">
        <v>3920.55</v>
      </c>
      <c r="G126" s="35">
        <v>6241.75</v>
      </c>
      <c r="H126" s="34">
        <v>3920.55</v>
      </c>
      <c r="I126" s="35">
        <v>2200</v>
      </c>
      <c r="J126" s="35"/>
      <c r="K126" s="34">
        <f t="shared" si="81"/>
        <v>47.05</v>
      </c>
      <c r="L126" s="34">
        <f t="shared" si="82"/>
        <v>627.29</v>
      </c>
      <c r="M126" s="35">
        <f t="shared" si="83"/>
        <v>499.34</v>
      </c>
      <c r="N126" s="34">
        <f t="shared" si="84"/>
        <v>27.44</v>
      </c>
      <c r="O126" s="35">
        <f t="shared" si="85"/>
        <v>110</v>
      </c>
      <c r="P126" s="35">
        <f t="shared" si="86"/>
        <v>0</v>
      </c>
      <c r="Q126" s="35">
        <f t="shared" si="87"/>
        <v>1311.12</v>
      </c>
      <c r="R126" s="34">
        <f t="shared" si="88"/>
        <v>0</v>
      </c>
      <c r="S126" s="34">
        <f t="shared" si="89"/>
        <v>313.64</v>
      </c>
      <c r="T126" s="35">
        <f t="shared" si="90"/>
        <v>124.84</v>
      </c>
      <c r="U126" s="34">
        <f t="shared" si="91"/>
        <v>11.76</v>
      </c>
      <c r="V126" s="35">
        <f t="shared" si="92"/>
        <v>110</v>
      </c>
      <c r="W126" s="35">
        <f t="shared" si="93"/>
        <v>0</v>
      </c>
      <c r="X126" s="34">
        <f t="shared" si="94"/>
        <v>560.24</v>
      </c>
      <c r="Y126" s="34">
        <f t="shared" si="95"/>
        <v>1871.36</v>
      </c>
      <c r="Z126" s="34"/>
      <c r="AA126" s="45" t="s">
        <v>65</v>
      </c>
      <c r="AB126" s="46">
        <f t="shared" ref="AB126:AH126" si="154">K126+R126</f>
        <v>47.05</v>
      </c>
      <c r="AC126" s="46">
        <f t="shared" si="154"/>
        <v>940.93</v>
      </c>
      <c r="AD126" s="46">
        <f t="shared" si="154"/>
        <v>624.18</v>
      </c>
      <c r="AE126" s="46">
        <f t="shared" si="154"/>
        <v>39.2</v>
      </c>
      <c r="AF126" s="46">
        <f t="shared" si="154"/>
        <v>220</v>
      </c>
      <c r="AG126" s="46">
        <f t="shared" si="154"/>
        <v>0</v>
      </c>
      <c r="AH126" s="46">
        <f t="shared" si="154"/>
        <v>1871.36</v>
      </c>
      <c r="AI126" s="45" t="s">
        <v>33</v>
      </c>
    </row>
    <row r="127" s="15" customFormat="1" ht="16" customHeight="1" spans="1:35">
      <c r="A127" s="33">
        <f t="shared" si="80"/>
        <v>124</v>
      </c>
      <c r="B127" s="34" t="s">
        <v>111</v>
      </c>
      <c r="C127" s="34" t="s">
        <v>383</v>
      </c>
      <c r="D127" s="36" t="s">
        <v>384</v>
      </c>
      <c r="E127" s="34">
        <v>3920.55</v>
      </c>
      <c r="F127" s="34">
        <v>3920.55</v>
      </c>
      <c r="G127" s="35">
        <v>6241.75</v>
      </c>
      <c r="H127" s="34">
        <v>3920.55</v>
      </c>
      <c r="I127" s="35">
        <v>2200</v>
      </c>
      <c r="J127" s="35"/>
      <c r="K127" s="34">
        <f t="shared" si="81"/>
        <v>47.05</v>
      </c>
      <c r="L127" s="34">
        <f t="shared" si="82"/>
        <v>627.29</v>
      </c>
      <c r="M127" s="35">
        <f t="shared" si="83"/>
        <v>499.34</v>
      </c>
      <c r="N127" s="34">
        <f t="shared" si="84"/>
        <v>27.44</v>
      </c>
      <c r="O127" s="35">
        <f t="shared" si="85"/>
        <v>110</v>
      </c>
      <c r="P127" s="35">
        <f t="shared" si="86"/>
        <v>0</v>
      </c>
      <c r="Q127" s="35">
        <f t="shared" si="87"/>
        <v>1311.12</v>
      </c>
      <c r="R127" s="34">
        <f t="shared" si="88"/>
        <v>0</v>
      </c>
      <c r="S127" s="34">
        <f t="shared" si="89"/>
        <v>313.64</v>
      </c>
      <c r="T127" s="35">
        <f t="shared" si="90"/>
        <v>124.84</v>
      </c>
      <c r="U127" s="34">
        <f t="shared" si="91"/>
        <v>11.76</v>
      </c>
      <c r="V127" s="35">
        <f t="shared" si="92"/>
        <v>110</v>
      </c>
      <c r="W127" s="35">
        <f t="shared" si="93"/>
        <v>0</v>
      </c>
      <c r="X127" s="34">
        <f t="shared" si="94"/>
        <v>560.24</v>
      </c>
      <c r="Y127" s="34">
        <f t="shared" si="95"/>
        <v>1871.36</v>
      </c>
      <c r="Z127" s="34"/>
      <c r="AA127" s="45" t="s">
        <v>66</v>
      </c>
      <c r="AB127" s="46">
        <f t="shared" ref="AB127:AH127" si="155">K127+R127</f>
        <v>47.05</v>
      </c>
      <c r="AC127" s="46">
        <f t="shared" si="155"/>
        <v>940.93</v>
      </c>
      <c r="AD127" s="46">
        <f t="shared" si="155"/>
        <v>624.18</v>
      </c>
      <c r="AE127" s="46">
        <f t="shared" si="155"/>
        <v>39.2</v>
      </c>
      <c r="AF127" s="46">
        <f t="shared" si="155"/>
        <v>220</v>
      </c>
      <c r="AG127" s="46">
        <f t="shared" si="155"/>
        <v>0</v>
      </c>
      <c r="AH127" s="46">
        <f t="shared" si="155"/>
        <v>1871.36</v>
      </c>
      <c r="AI127" s="45" t="s">
        <v>33</v>
      </c>
    </row>
    <row r="128" s="15" customFormat="1" ht="16" customHeight="1" spans="1:35">
      <c r="A128" s="33">
        <f t="shared" si="80"/>
        <v>125</v>
      </c>
      <c r="B128" s="34" t="s">
        <v>111</v>
      </c>
      <c r="C128" s="34" t="s">
        <v>385</v>
      </c>
      <c r="D128" s="36" t="s">
        <v>386</v>
      </c>
      <c r="E128" s="34">
        <v>3920.55</v>
      </c>
      <c r="F128" s="34">
        <v>3920.55</v>
      </c>
      <c r="G128" s="35">
        <v>6241.75</v>
      </c>
      <c r="H128" s="34">
        <v>3920.55</v>
      </c>
      <c r="I128" s="35">
        <v>4180</v>
      </c>
      <c r="J128" s="35"/>
      <c r="K128" s="34">
        <f t="shared" si="81"/>
        <v>47.05</v>
      </c>
      <c r="L128" s="34">
        <f t="shared" si="82"/>
        <v>627.29</v>
      </c>
      <c r="M128" s="35">
        <f t="shared" si="83"/>
        <v>499.34</v>
      </c>
      <c r="N128" s="34">
        <f t="shared" si="84"/>
        <v>27.44</v>
      </c>
      <c r="O128" s="35">
        <f t="shared" si="85"/>
        <v>209</v>
      </c>
      <c r="P128" s="35">
        <f t="shared" si="86"/>
        <v>0</v>
      </c>
      <c r="Q128" s="35">
        <f t="shared" si="87"/>
        <v>1410.12</v>
      </c>
      <c r="R128" s="34">
        <f t="shared" si="88"/>
        <v>0</v>
      </c>
      <c r="S128" s="34">
        <f t="shared" si="89"/>
        <v>313.64</v>
      </c>
      <c r="T128" s="35">
        <f t="shared" si="90"/>
        <v>124.84</v>
      </c>
      <c r="U128" s="34">
        <f t="shared" si="91"/>
        <v>11.76</v>
      </c>
      <c r="V128" s="35">
        <f t="shared" si="92"/>
        <v>209</v>
      </c>
      <c r="W128" s="35">
        <f t="shared" si="93"/>
        <v>0</v>
      </c>
      <c r="X128" s="34">
        <f t="shared" si="94"/>
        <v>659.24</v>
      </c>
      <c r="Y128" s="34">
        <f t="shared" si="95"/>
        <v>2069.36</v>
      </c>
      <c r="Z128" s="34"/>
      <c r="AA128" s="45" t="s">
        <v>42</v>
      </c>
      <c r="AB128" s="46">
        <f t="shared" ref="AB128:AH128" si="156">K128+R128</f>
        <v>47.05</v>
      </c>
      <c r="AC128" s="46">
        <f t="shared" si="156"/>
        <v>940.93</v>
      </c>
      <c r="AD128" s="46">
        <f t="shared" si="156"/>
        <v>624.18</v>
      </c>
      <c r="AE128" s="46">
        <f t="shared" si="156"/>
        <v>39.2</v>
      </c>
      <c r="AF128" s="46">
        <f t="shared" si="156"/>
        <v>418</v>
      </c>
      <c r="AG128" s="46">
        <f t="shared" si="156"/>
        <v>0</v>
      </c>
      <c r="AH128" s="46">
        <f t="shared" si="156"/>
        <v>2069.36</v>
      </c>
      <c r="AI128" s="45" t="s">
        <v>33</v>
      </c>
    </row>
    <row r="129" s="15" customFormat="1" ht="16" customHeight="1" spans="1:35">
      <c r="A129" s="33">
        <f t="shared" si="80"/>
        <v>126</v>
      </c>
      <c r="B129" s="34" t="s">
        <v>111</v>
      </c>
      <c r="C129" s="34" t="s">
        <v>387</v>
      </c>
      <c r="D129" s="36" t="s">
        <v>388</v>
      </c>
      <c r="E129" s="34">
        <v>3920.55</v>
      </c>
      <c r="F129" s="34">
        <v>3920.55</v>
      </c>
      <c r="G129" s="35">
        <v>6241.75</v>
      </c>
      <c r="H129" s="34">
        <v>3920.55</v>
      </c>
      <c r="I129" s="35">
        <v>4180</v>
      </c>
      <c r="J129" s="35"/>
      <c r="K129" s="34">
        <f t="shared" si="81"/>
        <v>47.05</v>
      </c>
      <c r="L129" s="34">
        <f t="shared" si="82"/>
        <v>627.29</v>
      </c>
      <c r="M129" s="35">
        <f t="shared" si="83"/>
        <v>499.34</v>
      </c>
      <c r="N129" s="34">
        <f t="shared" si="84"/>
        <v>27.44</v>
      </c>
      <c r="O129" s="35">
        <f t="shared" si="85"/>
        <v>209</v>
      </c>
      <c r="P129" s="35">
        <f t="shared" si="86"/>
        <v>0</v>
      </c>
      <c r="Q129" s="35">
        <f t="shared" si="87"/>
        <v>1410.12</v>
      </c>
      <c r="R129" s="34">
        <f t="shared" si="88"/>
        <v>0</v>
      </c>
      <c r="S129" s="34">
        <f t="shared" si="89"/>
        <v>313.64</v>
      </c>
      <c r="T129" s="35">
        <f t="shared" si="90"/>
        <v>124.84</v>
      </c>
      <c r="U129" s="34">
        <f t="shared" si="91"/>
        <v>11.76</v>
      </c>
      <c r="V129" s="35">
        <f t="shared" si="92"/>
        <v>209</v>
      </c>
      <c r="W129" s="35">
        <f t="shared" si="93"/>
        <v>0</v>
      </c>
      <c r="X129" s="34">
        <f t="shared" si="94"/>
        <v>659.24</v>
      </c>
      <c r="Y129" s="34">
        <f t="shared" si="95"/>
        <v>2069.36</v>
      </c>
      <c r="Z129" s="34"/>
      <c r="AA129" s="45" t="s">
        <v>63</v>
      </c>
      <c r="AB129" s="46">
        <f t="shared" ref="AB129:AH129" si="157">K129+R129</f>
        <v>47.05</v>
      </c>
      <c r="AC129" s="46">
        <f t="shared" si="157"/>
        <v>940.93</v>
      </c>
      <c r="AD129" s="46">
        <f t="shared" si="157"/>
        <v>624.18</v>
      </c>
      <c r="AE129" s="46">
        <f t="shared" si="157"/>
        <v>39.2</v>
      </c>
      <c r="AF129" s="46">
        <f t="shared" si="157"/>
        <v>418</v>
      </c>
      <c r="AG129" s="46">
        <f t="shared" si="157"/>
        <v>0</v>
      </c>
      <c r="AH129" s="46">
        <f t="shared" si="157"/>
        <v>2069.36</v>
      </c>
      <c r="AI129" s="45" t="s">
        <v>33</v>
      </c>
    </row>
    <row r="130" s="15" customFormat="1" ht="16" customHeight="1" spans="1:35">
      <c r="A130" s="33">
        <f t="shared" si="80"/>
        <v>127</v>
      </c>
      <c r="B130" s="34" t="s">
        <v>111</v>
      </c>
      <c r="C130" s="34" t="s">
        <v>381</v>
      </c>
      <c r="D130" s="36" t="s">
        <v>382</v>
      </c>
      <c r="E130" s="34">
        <v>3920.55</v>
      </c>
      <c r="F130" s="34">
        <v>3920.55</v>
      </c>
      <c r="G130" s="35">
        <v>6241.75</v>
      </c>
      <c r="H130" s="34">
        <v>3920.55</v>
      </c>
      <c r="I130" s="35">
        <v>2200</v>
      </c>
      <c r="J130" s="35"/>
      <c r="K130" s="34">
        <f t="shared" si="81"/>
        <v>47.05</v>
      </c>
      <c r="L130" s="34">
        <f t="shared" si="82"/>
        <v>627.29</v>
      </c>
      <c r="M130" s="35">
        <f t="shared" si="83"/>
        <v>499.34</v>
      </c>
      <c r="N130" s="34">
        <f t="shared" si="84"/>
        <v>27.44</v>
      </c>
      <c r="O130" s="35">
        <f t="shared" si="85"/>
        <v>110</v>
      </c>
      <c r="P130" s="35">
        <f t="shared" si="86"/>
        <v>0</v>
      </c>
      <c r="Q130" s="35">
        <f t="shared" si="87"/>
        <v>1311.12</v>
      </c>
      <c r="R130" s="34">
        <f t="shared" si="88"/>
        <v>0</v>
      </c>
      <c r="S130" s="34">
        <f t="shared" si="89"/>
        <v>313.64</v>
      </c>
      <c r="T130" s="35">
        <f t="shared" si="90"/>
        <v>124.84</v>
      </c>
      <c r="U130" s="34">
        <f t="shared" si="91"/>
        <v>11.76</v>
      </c>
      <c r="V130" s="35">
        <f t="shared" si="92"/>
        <v>110</v>
      </c>
      <c r="W130" s="35">
        <f t="shared" si="93"/>
        <v>0</v>
      </c>
      <c r="X130" s="34">
        <f t="shared" si="94"/>
        <v>560.24</v>
      </c>
      <c r="Y130" s="34">
        <f t="shared" si="95"/>
        <v>1871.36</v>
      </c>
      <c r="Z130" s="34"/>
      <c r="AA130" s="45" t="s">
        <v>75</v>
      </c>
      <c r="AB130" s="46">
        <f t="shared" ref="AB130:AH130" si="158">K130+R130</f>
        <v>47.05</v>
      </c>
      <c r="AC130" s="46">
        <f t="shared" si="158"/>
        <v>940.93</v>
      </c>
      <c r="AD130" s="46">
        <f t="shared" si="158"/>
        <v>624.18</v>
      </c>
      <c r="AE130" s="46">
        <f t="shared" si="158"/>
        <v>39.2</v>
      </c>
      <c r="AF130" s="46">
        <f t="shared" si="158"/>
        <v>220</v>
      </c>
      <c r="AG130" s="46">
        <f t="shared" si="158"/>
        <v>0</v>
      </c>
      <c r="AH130" s="46">
        <f t="shared" si="158"/>
        <v>1871.36</v>
      </c>
      <c r="AI130" s="45" t="s">
        <v>33</v>
      </c>
    </row>
    <row r="131" s="15" customFormat="1" ht="16" customHeight="1" spans="1:35">
      <c r="A131" s="33">
        <f t="shared" si="80"/>
        <v>128</v>
      </c>
      <c r="B131" s="34" t="s">
        <v>111</v>
      </c>
      <c r="C131" s="34" t="s">
        <v>389</v>
      </c>
      <c r="D131" s="36" t="s">
        <v>390</v>
      </c>
      <c r="E131" s="34">
        <v>3920.55</v>
      </c>
      <c r="F131" s="34">
        <v>3920.55</v>
      </c>
      <c r="G131" s="35">
        <v>6241.75</v>
      </c>
      <c r="H131" s="34">
        <v>3920.55</v>
      </c>
      <c r="I131" s="35">
        <v>4180</v>
      </c>
      <c r="J131" s="35"/>
      <c r="K131" s="34">
        <f t="shared" si="81"/>
        <v>47.05</v>
      </c>
      <c r="L131" s="34">
        <f t="shared" si="82"/>
        <v>627.29</v>
      </c>
      <c r="M131" s="35">
        <f t="shared" si="83"/>
        <v>499.34</v>
      </c>
      <c r="N131" s="34">
        <f t="shared" si="84"/>
        <v>27.44</v>
      </c>
      <c r="O131" s="35">
        <f t="shared" si="85"/>
        <v>209</v>
      </c>
      <c r="P131" s="35">
        <f t="shared" si="86"/>
        <v>0</v>
      </c>
      <c r="Q131" s="35">
        <f t="shared" si="87"/>
        <v>1410.12</v>
      </c>
      <c r="R131" s="34">
        <f t="shared" si="88"/>
        <v>0</v>
      </c>
      <c r="S131" s="34">
        <f t="shared" si="89"/>
        <v>313.64</v>
      </c>
      <c r="T131" s="35">
        <f t="shared" si="90"/>
        <v>124.84</v>
      </c>
      <c r="U131" s="34">
        <f t="shared" si="91"/>
        <v>11.76</v>
      </c>
      <c r="V131" s="35">
        <f t="shared" si="92"/>
        <v>209</v>
      </c>
      <c r="W131" s="35">
        <f t="shared" si="93"/>
        <v>0</v>
      </c>
      <c r="X131" s="34">
        <f t="shared" si="94"/>
        <v>659.24</v>
      </c>
      <c r="Y131" s="34">
        <f t="shared" si="95"/>
        <v>2069.36</v>
      </c>
      <c r="Z131" s="34"/>
      <c r="AA131" s="45" t="s">
        <v>42</v>
      </c>
      <c r="AB131" s="46">
        <f t="shared" ref="AB131:AH131" si="159">K131+R131</f>
        <v>47.05</v>
      </c>
      <c r="AC131" s="46">
        <f t="shared" si="159"/>
        <v>940.93</v>
      </c>
      <c r="AD131" s="46">
        <f t="shared" si="159"/>
        <v>624.18</v>
      </c>
      <c r="AE131" s="46">
        <f t="shared" si="159"/>
        <v>39.2</v>
      </c>
      <c r="AF131" s="46">
        <f t="shared" si="159"/>
        <v>418</v>
      </c>
      <c r="AG131" s="46">
        <f t="shared" si="159"/>
        <v>0</v>
      </c>
      <c r="AH131" s="46">
        <f t="shared" si="159"/>
        <v>2069.36</v>
      </c>
      <c r="AI131" s="45" t="s">
        <v>33</v>
      </c>
    </row>
    <row r="132" s="15" customFormat="1" ht="16" customHeight="1" spans="1:35">
      <c r="A132" s="33">
        <f t="shared" ref="A132:A195" si="160">ROW()-3</f>
        <v>129</v>
      </c>
      <c r="B132" s="34" t="s">
        <v>190</v>
      </c>
      <c r="C132" s="34" t="s">
        <v>391</v>
      </c>
      <c r="D132" s="36" t="s">
        <v>392</v>
      </c>
      <c r="E132" s="34">
        <v>3920.55</v>
      </c>
      <c r="F132" s="34">
        <v>3920.55</v>
      </c>
      <c r="G132" s="35">
        <v>6241.75</v>
      </c>
      <c r="H132" s="34">
        <v>3920.55</v>
      </c>
      <c r="I132" s="35">
        <v>4180</v>
      </c>
      <c r="J132" s="35"/>
      <c r="K132" s="34">
        <f t="shared" ref="K132:K195" si="161">ROUND(E132*0.012,2)</f>
        <v>47.05</v>
      </c>
      <c r="L132" s="34">
        <f t="shared" ref="L132:L195" si="162">ROUND(F132*0.16,2)</f>
        <v>627.29</v>
      </c>
      <c r="M132" s="35">
        <f t="shared" ref="M132:M195" si="163">ROUND(G132*0.08,2)</f>
        <v>499.34</v>
      </c>
      <c r="N132" s="34">
        <f t="shared" ref="N132:N195" si="164">ROUND(H132*0.007,2)</f>
        <v>27.44</v>
      </c>
      <c r="O132" s="35">
        <f t="shared" ref="O132:O195" si="165">I132*5%</f>
        <v>209</v>
      </c>
      <c r="P132" s="35">
        <f t="shared" ref="P132:P195" si="166">J132*50%</f>
        <v>0</v>
      </c>
      <c r="Q132" s="35">
        <f t="shared" ref="Q132:Q195" si="167">SUM(K132:P132)</f>
        <v>1410.12</v>
      </c>
      <c r="R132" s="34">
        <f t="shared" ref="R132:R195" si="168">E132*0</f>
        <v>0</v>
      </c>
      <c r="S132" s="34">
        <f t="shared" ref="S132:S195" si="169">ROUND(F132*0.08,2)</f>
        <v>313.64</v>
      </c>
      <c r="T132" s="35">
        <f t="shared" ref="T132:T195" si="170">ROUND(G132*0.02,2)</f>
        <v>124.84</v>
      </c>
      <c r="U132" s="34">
        <f t="shared" ref="U132:U195" si="171">ROUND(H132*0.003,2)</f>
        <v>11.76</v>
      </c>
      <c r="V132" s="35">
        <f t="shared" ref="V132:V195" si="172">I132*5%</f>
        <v>209</v>
      </c>
      <c r="W132" s="35">
        <f t="shared" ref="W132:W195" si="173">J132*50%</f>
        <v>0</v>
      </c>
      <c r="X132" s="34">
        <f t="shared" ref="X132:X195" si="174">SUM(R132:W132)</f>
        <v>659.24</v>
      </c>
      <c r="Y132" s="34">
        <f t="shared" ref="Y132:Y195" si="175">Q132+X132</f>
        <v>2069.36</v>
      </c>
      <c r="Z132" s="34"/>
      <c r="AA132" s="45" t="s">
        <v>67</v>
      </c>
      <c r="AB132" s="46">
        <f t="shared" ref="AB132:AH132" si="176">K132+R132</f>
        <v>47.05</v>
      </c>
      <c r="AC132" s="46">
        <f t="shared" si="176"/>
        <v>940.93</v>
      </c>
      <c r="AD132" s="46">
        <f t="shared" si="176"/>
        <v>624.18</v>
      </c>
      <c r="AE132" s="46">
        <f t="shared" si="176"/>
        <v>39.2</v>
      </c>
      <c r="AF132" s="46">
        <f t="shared" si="176"/>
        <v>418</v>
      </c>
      <c r="AG132" s="46">
        <f t="shared" si="176"/>
        <v>0</v>
      </c>
      <c r="AH132" s="46">
        <f t="shared" si="176"/>
        <v>2069.36</v>
      </c>
      <c r="AI132" s="45" t="s">
        <v>34</v>
      </c>
    </row>
    <row r="133" s="15" customFormat="1" ht="16" customHeight="1" spans="1:35">
      <c r="A133" s="33">
        <f t="shared" si="160"/>
        <v>130</v>
      </c>
      <c r="B133" s="34" t="s">
        <v>111</v>
      </c>
      <c r="C133" s="34" t="s">
        <v>393</v>
      </c>
      <c r="D133" s="190" t="s">
        <v>394</v>
      </c>
      <c r="E133" s="34">
        <v>3920.55</v>
      </c>
      <c r="F133" s="34">
        <v>3920.55</v>
      </c>
      <c r="G133" s="35">
        <v>6241.75</v>
      </c>
      <c r="H133" s="34">
        <v>3920.55</v>
      </c>
      <c r="I133" s="35">
        <v>2200</v>
      </c>
      <c r="J133" s="35"/>
      <c r="K133" s="34">
        <f t="shared" si="161"/>
        <v>47.05</v>
      </c>
      <c r="L133" s="34">
        <f t="shared" si="162"/>
        <v>627.29</v>
      </c>
      <c r="M133" s="35">
        <f t="shared" si="163"/>
        <v>499.34</v>
      </c>
      <c r="N133" s="34">
        <f t="shared" si="164"/>
        <v>27.44</v>
      </c>
      <c r="O133" s="35">
        <f t="shared" si="165"/>
        <v>110</v>
      </c>
      <c r="P133" s="35">
        <f t="shared" si="166"/>
        <v>0</v>
      </c>
      <c r="Q133" s="35">
        <f t="shared" si="167"/>
        <v>1311.12</v>
      </c>
      <c r="R133" s="34">
        <f t="shared" si="168"/>
        <v>0</v>
      </c>
      <c r="S133" s="34">
        <f t="shared" si="169"/>
        <v>313.64</v>
      </c>
      <c r="T133" s="35">
        <f t="shared" si="170"/>
        <v>124.84</v>
      </c>
      <c r="U133" s="34">
        <f t="shared" si="171"/>
        <v>11.76</v>
      </c>
      <c r="V133" s="35">
        <f t="shared" si="172"/>
        <v>110</v>
      </c>
      <c r="W133" s="35">
        <f t="shared" si="173"/>
        <v>0</v>
      </c>
      <c r="X133" s="34">
        <f t="shared" si="174"/>
        <v>560.24</v>
      </c>
      <c r="Y133" s="34">
        <f t="shared" si="175"/>
        <v>1871.36</v>
      </c>
      <c r="Z133" s="34"/>
      <c r="AA133" s="45" t="s">
        <v>75</v>
      </c>
      <c r="AB133" s="46">
        <f t="shared" ref="AB133:AH133" si="177">K133+R133</f>
        <v>47.05</v>
      </c>
      <c r="AC133" s="46">
        <f t="shared" si="177"/>
        <v>940.93</v>
      </c>
      <c r="AD133" s="46">
        <f t="shared" si="177"/>
        <v>624.18</v>
      </c>
      <c r="AE133" s="46">
        <f t="shared" si="177"/>
        <v>39.2</v>
      </c>
      <c r="AF133" s="46">
        <f t="shared" si="177"/>
        <v>220</v>
      </c>
      <c r="AG133" s="46">
        <f t="shared" si="177"/>
        <v>0</v>
      </c>
      <c r="AH133" s="46">
        <f t="shared" si="177"/>
        <v>1871.36</v>
      </c>
      <c r="AI133" s="45" t="s">
        <v>33</v>
      </c>
    </row>
    <row r="134" s="15" customFormat="1" ht="16" customHeight="1" spans="1:35">
      <c r="A134" s="33">
        <f t="shared" si="160"/>
        <v>131</v>
      </c>
      <c r="B134" s="34" t="s">
        <v>111</v>
      </c>
      <c r="C134" s="34" t="s">
        <v>395</v>
      </c>
      <c r="D134" s="36" t="s">
        <v>396</v>
      </c>
      <c r="E134" s="34">
        <v>3920.55</v>
      </c>
      <c r="F134" s="34">
        <v>3920.55</v>
      </c>
      <c r="G134" s="35">
        <v>6241.75</v>
      </c>
      <c r="H134" s="34">
        <v>3920.55</v>
      </c>
      <c r="I134" s="35">
        <v>3180</v>
      </c>
      <c r="J134" s="35"/>
      <c r="K134" s="34">
        <f t="shared" si="161"/>
        <v>47.05</v>
      </c>
      <c r="L134" s="34">
        <f t="shared" si="162"/>
        <v>627.29</v>
      </c>
      <c r="M134" s="35">
        <f t="shared" si="163"/>
        <v>499.34</v>
      </c>
      <c r="N134" s="34">
        <f t="shared" si="164"/>
        <v>27.44</v>
      </c>
      <c r="O134" s="35">
        <f t="shared" si="165"/>
        <v>159</v>
      </c>
      <c r="P134" s="35">
        <f t="shared" si="166"/>
        <v>0</v>
      </c>
      <c r="Q134" s="35">
        <f t="shared" si="167"/>
        <v>1360.12</v>
      </c>
      <c r="R134" s="34">
        <f t="shared" si="168"/>
        <v>0</v>
      </c>
      <c r="S134" s="34">
        <f t="shared" si="169"/>
        <v>313.64</v>
      </c>
      <c r="T134" s="35">
        <f t="shared" si="170"/>
        <v>124.84</v>
      </c>
      <c r="U134" s="34">
        <f t="shared" si="171"/>
        <v>11.76</v>
      </c>
      <c r="V134" s="35">
        <f t="shared" si="172"/>
        <v>159</v>
      </c>
      <c r="W134" s="35">
        <f t="shared" si="173"/>
        <v>0</v>
      </c>
      <c r="X134" s="34">
        <f t="shared" si="174"/>
        <v>609.24</v>
      </c>
      <c r="Y134" s="34">
        <f t="shared" si="175"/>
        <v>1969.36</v>
      </c>
      <c r="Z134" s="34"/>
      <c r="AA134" s="45" t="s">
        <v>63</v>
      </c>
      <c r="AB134" s="46">
        <f t="shared" ref="AB134:AH134" si="178">K134+R134</f>
        <v>47.05</v>
      </c>
      <c r="AC134" s="46">
        <f t="shared" si="178"/>
        <v>940.93</v>
      </c>
      <c r="AD134" s="46">
        <f t="shared" si="178"/>
        <v>624.18</v>
      </c>
      <c r="AE134" s="46">
        <f t="shared" si="178"/>
        <v>39.2</v>
      </c>
      <c r="AF134" s="46">
        <f t="shared" si="178"/>
        <v>318</v>
      </c>
      <c r="AG134" s="46">
        <f t="shared" si="178"/>
        <v>0</v>
      </c>
      <c r="AH134" s="46">
        <f t="shared" si="178"/>
        <v>1969.36</v>
      </c>
      <c r="AI134" s="45" t="s">
        <v>33</v>
      </c>
    </row>
    <row r="135" s="15" customFormat="1" ht="16" customHeight="1" spans="1:35">
      <c r="A135" s="33">
        <f t="shared" si="160"/>
        <v>132</v>
      </c>
      <c r="B135" s="34" t="s">
        <v>111</v>
      </c>
      <c r="C135" s="34" t="s">
        <v>397</v>
      </c>
      <c r="D135" s="192" t="s">
        <v>398</v>
      </c>
      <c r="E135" s="34">
        <v>3920.55</v>
      </c>
      <c r="F135" s="34">
        <v>3920.55</v>
      </c>
      <c r="G135" s="35">
        <v>6241.75</v>
      </c>
      <c r="H135" s="34">
        <v>3920.55</v>
      </c>
      <c r="I135" s="35">
        <v>2200</v>
      </c>
      <c r="J135" s="35"/>
      <c r="K135" s="34">
        <f t="shared" si="161"/>
        <v>47.05</v>
      </c>
      <c r="L135" s="34">
        <f t="shared" si="162"/>
        <v>627.29</v>
      </c>
      <c r="M135" s="35">
        <f t="shared" si="163"/>
        <v>499.34</v>
      </c>
      <c r="N135" s="34">
        <f t="shared" si="164"/>
        <v>27.44</v>
      </c>
      <c r="O135" s="35">
        <f t="shared" si="165"/>
        <v>110</v>
      </c>
      <c r="P135" s="35">
        <f t="shared" si="166"/>
        <v>0</v>
      </c>
      <c r="Q135" s="35">
        <f t="shared" si="167"/>
        <v>1311.12</v>
      </c>
      <c r="R135" s="34">
        <f t="shared" si="168"/>
        <v>0</v>
      </c>
      <c r="S135" s="34">
        <f t="shared" si="169"/>
        <v>313.64</v>
      </c>
      <c r="T135" s="35">
        <f t="shared" si="170"/>
        <v>124.84</v>
      </c>
      <c r="U135" s="34">
        <f t="shared" si="171"/>
        <v>11.76</v>
      </c>
      <c r="V135" s="35">
        <f t="shared" si="172"/>
        <v>110</v>
      </c>
      <c r="W135" s="35">
        <f t="shared" si="173"/>
        <v>0</v>
      </c>
      <c r="X135" s="34">
        <f t="shared" si="174"/>
        <v>560.24</v>
      </c>
      <c r="Y135" s="34">
        <f t="shared" si="175"/>
        <v>1871.36</v>
      </c>
      <c r="Z135" s="34"/>
      <c r="AA135" s="45" t="s">
        <v>63</v>
      </c>
      <c r="AB135" s="46">
        <f t="shared" ref="AB135:AH135" si="179">K135+R135</f>
        <v>47.05</v>
      </c>
      <c r="AC135" s="46">
        <f t="shared" si="179"/>
        <v>940.93</v>
      </c>
      <c r="AD135" s="46">
        <f t="shared" si="179"/>
        <v>624.18</v>
      </c>
      <c r="AE135" s="46">
        <f t="shared" si="179"/>
        <v>39.2</v>
      </c>
      <c r="AF135" s="46">
        <f t="shared" si="179"/>
        <v>220</v>
      </c>
      <c r="AG135" s="46">
        <f t="shared" si="179"/>
        <v>0</v>
      </c>
      <c r="AH135" s="46">
        <f t="shared" si="179"/>
        <v>1871.36</v>
      </c>
      <c r="AI135" s="45" t="s">
        <v>33</v>
      </c>
    </row>
    <row r="136" s="15" customFormat="1" ht="16" customHeight="1" spans="1:35">
      <c r="A136" s="33">
        <f t="shared" si="160"/>
        <v>133</v>
      </c>
      <c r="B136" s="34" t="s">
        <v>111</v>
      </c>
      <c r="C136" s="37" t="s">
        <v>405</v>
      </c>
      <c r="D136" s="38" t="s">
        <v>406</v>
      </c>
      <c r="E136" s="34">
        <v>3920.55</v>
      </c>
      <c r="F136" s="34">
        <v>3920.55</v>
      </c>
      <c r="G136" s="35">
        <v>6241.75</v>
      </c>
      <c r="H136" s="34">
        <v>3920.55</v>
      </c>
      <c r="I136" s="35">
        <v>2200</v>
      </c>
      <c r="J136" s="35"/>
      <c r="K136" s="34">
        <f t="shared" si="161"/>
        <v>47.05</v>
      </c>
      <c r="L136" s="34">
        <f t="shared" si="162"/>
        <v>627.29</v>
      </c>
      <c r="M136" s="35">
        <f t="shared" si="163"/>
        <v>499.34</v>
      </c>
      <c r="N136" s="34">
        <f t="shared" si="164"/>
        <v>27.44</v>
      </c>
      <c r="O136" s="35">
        <f t="shared" si="165"/>
        <v>110</v>
      </c>
      <c r="P136" s="35">
        <f t="shared" si="166"/>
        <v>0</v>
      </c>
      <c r="Q136" s="35">
        <f t="shared" si="167"/>
        <v>1311.12</v>
      </c>
      <c r="R136" s="34">
        <f t="shared" si="168"/>
        <v>0</v>
      </c>
      <c r="S136" s="34">
        <f t="shared" si="169"/>
        <v>313.64</v>
      </c>
      <c r="T136" s="35">
        <f t="shared" si="170"/>
        <v>124.84</v>
      </c>
      <c r="U136" s="34">
        <f t="shared" si="171"/>
        <v>11.76</v>
      </c>
      <c r="V136" s="35">
        <f t="shared" si="172"/>
        <v>110</v>
      </c>
      <c r="W136" s="35">
        <f t="shared" si="173"/>
        <v>0</v>
      </c>
      <c r="X136" s="34">
        <f t="shared" si="174"/>
        <v>560.24</v>
      </c>
      <c r="Y136" s="34">
        <f t="shared" si="175"/>
        <v>1871.36</v>
      </c>
      <c r="Z136" s="34"/>
      <c r="AA136" s="45" t="s">
        <v>75</v>
      </c>
      <c r="AB136" s="46">
        <f t="shared" ref="AB136:AH136" si="180">K136+R136</f>
        <v>47.05</v>
      </c>
      <c r="AC136" s="46">
        <f t="shared" si="180"/>
        <v>940.93</v>
      </c>
      <c r="AD136" s="46">
        <f t="shared" si="180"/>
        <v>624.18</v>
      </c>
      <c r="AE136" s="46">
        <f t="shared" si="180"/>
        <v>39.2</v>
      </c>
      <c r="AF136" s="46">
        <f t="shared" si="180"/>
        <v>220</v>
      </c>
      <c r="AG136" s="46">
        <f t="shared" si="180"/>
        <v>0</v>
      </c>
      <c r="AH136" s="46">
        <f t="shared" si="180"/>
        <v>1871.36</v>
      </c>
      <c r="AI136" s="45" t="s">
        <v>33</v>
      </c>
    </row>
    <row r="137" s="15" customFormat="1" ht="16" customHeight="1" spans="1:35">
      <c r="A137" s="33">
        <f t="shared" si="160"/>
        <v>134</v>
      </c>
      <c r="B137" s="34" t="s">
        <v>233</v>
      </c>
      <c r="C137" s="54" t="s">
        <v>407</v>
      </c>
      <c r="D137" s="55" t="s">
        <v>408</v>
      </c>
      <c r="E137" s="35">
        <v>3920.55</v>
      </c>
      <c r="F137" s="34">
        <v>3920.55</v>
      </c>
      <c r="G137" s="35">
        <v>6241.75</v>
      </c>
      <c r="H137" s="35">
        <v>3920.55</v>
      </c>
      <c r="I137" s="35">
        <v>2200</v>
      </c>
      <c r="J137" s="35"/>
      <c r="K137" s="34">
        <f t="shared" si="161"/>
        <v>47.05</v>
      </c>
      <c r="L137" s="34">
        <f t="shared" si="162"/>
        <v>627.29</v>
      </c>
      <c r="M137" s="35">
        <f t="shared" si="163"/>
        <v>499.34</v>
      </c>
      <c r="N137" s="34">
        <f t="shared" si="164"/>
        <v>27.44</v>
      </c>
      <c r="O137" s="35">
        <f t="shared" si="165"/>
        <v>110</v>
      </c>
      <c r="P137" s="35">
        <f t="shared" si="166"/>
        <v>0</v>
      </c>
      <c r="Q137" s="35">
        <f t="shared" si="167"/>
        <v>1311.12</v>
      </c>
      <c r="R137" s="34">
        <f t="shared" si="168"/>
        <v>0</v>
      </c>
      <c r="S137" s="35">
        <f t="shared" si="169"/>
        <v>313.64</v>
      </c>
      <c r="T137" s="35">
        <f t="shared" si="170"/>
        <v>124.84</v>
      </c>
      <c r="U137" s="35">
        <f t="shared" si="171"/>
        <v>11.76</v>
      </c>
      <c r="V137" s="35">
        <f t="shared" si="172"/>
        <v>110</v>
      </c>
      <c r="W137" s="35">
        <f t="shared" si="173"/>
        <v>0</v>
      </c>
      <c r="X137" s="34">
        <f t="shared" si="174"/>
        <v>560.24</v>
      </c>
      <c r="Y137" s="35">
        <f t="shared" si="175"/>
        <v>1871.36</v>
      </c>
      <c r="Z137" s="35"/>
      <c r="AA137" s="45" t="s">
        <v>59</v>
      </c>
      <c r="AB137" s="46">
        <f t="shared" ref="AB137:AH137" si="181">K137+R137</f>
        <v>47.05</v>
      </c>
      <c r="AC137" s="46">
        <f t="shared" si="181"/>
        <v>940.93</v>
      </c>
      <c r="AD137" s="46">
        <f t="shared" si="181"/>
        <v>624.18</v>
      </c>
      <c r="AE137" s="46">
        <f t="shared" si="181"/>
        <v>39.2</v>
      </c>
      <c r="AF137" s="46">
        <f t="shared" si="181"/>
        <v>220</v>
      </c>
      <c r="AG137" s="46">
        <f t="shared" si="181"/>
        <v>0</v>
      </c>
      <c r="AH137" s="46">
        <f t="shared" si="181"/>
        <v>1871.36</v>
      </c>
      <c r="AI137" s="45" t="s">
        <v>33</v>
      </c>
    </row>
    <row r="138" s="15" customFormat="1" ht="16" customHeight="1" spans="1:35">
      <c r="A138" s="33">
        <f t="shared" si="160"/>
        <v>135</v>
      </c>
      <c r="B138" s="34" t="s">
        <v>148</v>
      </c>
      <c r="C138" s="54" t="s">
        <v>409</v>
      </c>
      <c r="D138" s="55" t="s">
        <v>410</v>
      </c>
      <c r="E138" s="35">
        <v>3920.55</v>
      </c>
      <c r="F138" s="34">
        <v>3920.55</v>
      </c>
      <c r="G138" s="35">
        <v>6241.75</v>
      </c>
      <c r="H138" s="35">
        <v>3920.55</v>
      </c>
      <c r="I138" s="35">
        <v>3180</v>
      </c>
      <c r="J138" s="35"/>
      <c r="K138" s="34">
        <f t="shared" si="161"/>
        <v>47.05</v>
      </c>
      <c r="L138" s="34">
        <f t="shared" si="162"/>
        <v>627.29</v>
      </c>
      <c r="M138" s="35">
        <f t="shared" si="163"/>
        <v>499.34</v>
      </c>
      <c r="N138" s="34">
        <f t="shared" si="164"/>
        <v>27.44</v>
      </c>
      <c r="O138" s="35">
        <f t="shared" si="165"/>
        <v>159</v>
      </c>
      <c r="P138" s="35">
        <f t="shared" si="166"/>
        <v>0</v>
      </c>
      <c r="Q138" s="35">
        <f t="shared" si="167"/>
        <v>1360.12</v>
      </c>
      <c r="R138" s="34">
        <f t="shared" si="168"/>
        <v>0</v>
      </c>
      <c r="S138" s="35">
        <f t="shared" si="169"/>
        <v>313.64</v>
      </c>
      <c r="T138" s="35">
        <f t="shared" si="170"/>
        <v>124.84</v>
      </c>
      <c r="U138" s="35">
        <f t="shared" si="171"/>
        <v>11.76</v>
      </c>
      <c r="V138" s="35">
        <f t="shared" si="172"/>
        <v>159</v>
      </c>
      <c r="W138" s="35">
        <f t="shared" si="173"/>
        <v>0</v>
      </c>
      <c r="X138" s="34">
        <f t="shared" si="174"/>
        <v>609.24</v>
      </c>
      <c r="Y138" s="35">
        <f t="shared" si="175"/>
        <v>1969.36</v>
      </c>
      <c r="Z138" s="35"/>
      <c r="AA138" s="45" t="s">
        <v>72</v>
      </c>
      <c r="AB138" s="46">
        <f t="shared" ref="AB138:AH138" si="182">K138+R138</f>
        <v>47.05</v>
      </c>
      <c r="AC138" s="46">
        <f t="shared" si="182"/>
        <v>940.93</v>
      </c>
      <c r="AD138" s="46">
        <f t="shared" si="182"/>
        <v>624.18</v>
      </c>
      <c r="AE138" s="46">
        <f t="shared" si="182"/>
        <v>39.2</v>
      </c>
      <c r="AF138" s="46">
        <f t="shared" si="182"/>
        <v>318</v>
      </c>
      <c r="AG138" s="46">
        <f t="shared" si="182"/>
        <v>0</v>
      </c>
      <c r="AH138" s="46">
        <f t="shared" si="182"/>
        <v>1969.36</v>
      </c>
      <c r="AI138" s="45" t="s">
        <v>36</v>
      </c>
    </row>
    <row r="139" s="15" customFormat="1" ht="16" customHeight="1" spans="1:35">
      <c r="A139" s="33">
        <f t="shared" si="160"/>
        <v>136</v>
      </c>
      <c r="B139" s="34" t="s">
        <v>108</v>
      </c>
      <c r="C139" s="54" t="s">
        <v>411</v>
      </c>
      <c r="D139" s="55" t="s">
        <v>412</v>
      </c>
      <c r="E139" s="35">
        <v>3920.55</v>
      </c>
      <c r="F139" s="34">
        <v>3920.55</v>
      </c>
      <c r="G139" s="35">
        <v>6241.75</v>
      </c>
      <c r="H139" s="35">
        <v>3920.55</v>
      </c>
      <c r="I139" s="35">
        <v>4180</v>
      </c>
      <c r="J139" s="35"/>
      <c r="K139" s="34">
        <f t="shared" si="161"/>
        <v>47.05</v>
      </c>
      <c r="L139" s="34">
        <f t="shared" si="162"/>
        <v>627.29</v>
      </c>
      <c r="M139" s="35">
        <f t="shared" si="163"/>
        <v>499.34</v>
      </c>
      <c r="N139" s="34">
        <f t="shared" si="164"/>
        <v>27.44</v>
      </c>
      <c r="O139" s="35">
        <f t="shared" si="165"/>
        <v>209</v>
      </c>
      <c r="P139" s="35">
        <f t="shared" si="166"/>
        <v>0</v>
      </c>
      <c r="Q139" s="35">
        <f t="shared" si="167"/>
        <v>1410.12</v>
      </c>
      <c r="R139" s="34">
        <f t="shared" si="168"/>
        <v>0</v>
      </c>
      <c r="S139" s="35">
        <f t="shared" si="169"/>
        <v>313.64</v>
      </c>
      <c r="T139" s="35">
        <f t="shared" si="170"/>
        <v>124.84</v>
      </c>
      <c r="U139" s="35">
        <f t="shared" si="171"/>
        <v>11.76</v>
      </c>
      <c r="V139" s="35">
        <f t="shared" si="172"/>
        <v>209</v>
      </c>
      <c r="W139" s="35">
        <f t="shared" si="173"/>
        <v>0</v>
      </c>
      <c r="X139" s="34">
        <f t="shared" si="174"/>
        <v>659.24</v>
      </c>
      <c r="Y139" s="35">
        <f t="shared" si="175"/>
        <v>2069.36</v>
      </c>
      <c r="Z139" s="35"/>
      <c r="AA139" s="45" t="s">
        <v>53</v>
      </c>
      <c r="AB139" s="46">
        <f t="shared" ref="AB139:AH139" si="183">K139+R139</f>
        <v>47.05</v>
      </c>
      <c r="AC139" s="46">
        <f t="shared" si="183"/>
        <v>940.93</v>
      </c>
      <c r="AD139" s="46">
        <f t="shared" si="183"/>
        <v>624.18</v>
      </c>
      <c r="AE139" s="46">
        <f t="shared" si="183"/>
        <v>39.2</v>
      </c>
      <c r="AF139" s="46">
        <f t="shared" si="183"/>
        <v>418</v>
      </c>
      <c r="AG139" s="46">
        <f t="shared" si="183"/>
        <v>0</v>
      </c>
      <c r="AH139" s="46">
        <f t="shared" si="183"/>
        <v>2069.36</v>
      </c>
      <c r="AI139" s="45" t="s">
        <v>35</v>
      </c>
    </row>
    <row r="140" s="17" customFormat="1" ht="16" customHeight="1" spans="1:36">
      <c r="A140" s="33">
        <f t="shared" si="160"/>
        <v>137</v>
      </c>
      <c r="B140" s="34" t="s">
        <v>41</v>
      </c>
      <c r="C140" s="56" t="s">
        <v>413</v>
      </c>
      <c r="D140" s="36" t="s">
        <v>414</v>
      </c>
      <c r="E140" s="34">
        <v>3920.55</v>
      </c>
      <c r="F140" s="34">
        <v>3920.55</v>
      </c>
      <c r="G140" s="35">
        <v>6241.75</v>
      </c>
      <c r="H140" s="34">
        <v>3920.55</v>
      </c>
      <c r="I140" s="35">
        <v>4180</v>
      </c>
      <c r="J140" s="35"/>
      <c r="K140" s="34">
        <f t="shared" si="161"/>
        <v>47.05</v>
      </c>
      <c r="L140" s="34">
        <f t="shared" si="162"/>
        <v>627.29</v>
      </c>
      <c r="M140" s="35">
        <f t="shared" si="163"/>
        <v>499.34</v>
      </c>
      <c r="N140" s="34">
        <f t="shared" si="164"/>
        <v>27.44</v>
      </c>
      <c r="O140" s="35">
        <f t="shared" si="165"/>
        <v>209</v>
      </c>
      <c r="P140" s="35">
        <f t="shared" si="166"/>
        <v>0</v>
      </c>
      <c r="Q140" s="35">
        <f t="shared" si="167"/>
        <v>1410.12</v>
      </c>
      <c r="R140" s="34">
        <f t="shared" si="168"/>
        <v>0</v>
      </c>
      <c r="S140" s="34">
        <f t="shared" si="169"/>
        <v>313.64</v>
      </c>
      <c r="T140" s="35">
        <f t="shared" si="170"/>
        <v>124.84</v>
      </c>
      <c r="U140" s="34">
        <f t="shared" si="171"/>
        <v>11.76</v>
      </c>
      <c r="V140" s="35">
        <f t="shared" si="172"/>
        <v>209</v>
      </c>
      <c r="W140" s="35">
        <f t="shared" si="173"/>
        <v>0</v>
      </c>
      <c r="X140" s="34">
        <f t="shared" si="174"/>
        <v>659.24</v>
      </c>
      <c r="Y140" s="34">
        <f t="shared" si="175"/>
        <v>2069.36</v>
      </c>
      <c r="Z140" s="34"/>
      <c r="AA140" s="45" t="s">
        <v>41</v>
      </c>
      <c r="AB140" s="46">
        <f t="shared" ref="AB140:AH140" si="184">K140+R140</f>
        <v>47.05</v>
      </c>
      <c r="AC140" s="46">
        <f t="shared" si="184"/>
        <v>940.93</v>
      </c>
      <c r="AD140" s="46">
        <f t="shared" si="184"/>
        <v>624.18</v>
      </c>
      <c r="AE140" s="46">
        <f t="shared" si="184"/>
        <v>39.2</v>
      </c>
      <c r="AF140" s="46">
        <f t="shared" si="184"/>
        <v>418</v>
      </c>
      <c r="AG140" s="46">
        <f t="shared" si="184"/>
        <v>0</v>
      </c>
      <c r="AH140" s="46">
        <f t="shared" si="184"/>
        <v>2069.36</v>
      </c>
      <c r="AI140" s="45" t="s">
        <v>31</v>
      </c>
      <c r="AJ140" s="15"/>
    </row>
    <row r="141" s="17" customFormat="1" ht="16" customHeight="1" spans="1:36">
      <c r="A141" s="33">
        <f t="shared" si="160"/>
        <v>138</v>
      </c>
      <c r="B141" s="34" t="s">
        <v>138</v>
      </c>
      <c r="C141" s="56" t="s">
        <v>415</v>
      </c>
      <c r="D141" s="36" t="s">
        <v>416</v>
      </c>
      <c r="E141" s="34">
        <v>3920.55</v>
      </c>
      <c r="F141" s="34">
        <v>3920.55</v>
      </c>
      <c r="G141" s="35">
        <v>6241.75</v>
      </c>
      <c r="H141" s="34">
        <v>3920.55</v>
      </c>
      <c r="I141" s="35">
        <v>4180</v>
      </c>
      <c r="J141" s="35"/>
      <c r="K141" s="34">
        <f t="shared" si="161"/>
        <v>47.05</v>
      </c>
      <c r="L141" s="34">
        <f t="shared" si="162"/>
        <v>627.29</v>
      </c>
      <c r="M141" s="35">
        <f t="shared" si="163"/>
        <v>499.34</v>
      </c>
      <c r="N141" s="34">
        <f t="shared" si="164"/>
        <v>27.44</v>
      </c>
      <c r="O141" s="35">
        <f t="shared" si="165"/>
        <v>209</v>
      </c>
      <c r="P141" s="35">
        <f t="shared" si="166"/>
        <v>0</v>
      </c>
      <c r="Q141" s="35">
        <f t="shared" si="167"/>
        <v>1410.12</v>
      </c>
      <c r="R141" s="34">
        <f t="shared" si="168"/>
        <v>0</v>
      </c>
      <c r="S141" s="34">
        <f t="shared" si="169"/>
        <v>313.64</v>
      </c>
      <c r="T141" s="35">
        <f t="shared" si="170"/>
        <v>124.84</v>
      </c>
      <c r="U141" s="34">
        <f t="shared" si="171"/>
        <v>11.76</v>
      </c>
      <c r="V141" s="35">
        <f t="shared" si="172"/>
        <v>209</v>
      </c>
      <c r="W141" s="35">
        <f t="shared" si="173"/>
        <v>0</v>
      </c>
      <c r="X141" s="34">
        <f t="shared" si="174"/>
        <v>659.24</v>
      </c>
      <c r="Y141" s="34">
        <f t="shared" si="175"/>
        <v>2069.36</v>
      </c>
      <c r="Z141" s="34"/>
      <c r="AA141" s="45" t="s">
        <v>77</v>
      </c>
      <c r="AB141" s="46">
        <f t="shared" ref="AB141:AH141" si="185">K141+R141</f>
        <v>47.05</v>
      </c>
      <c r="AC141" s="46">
        <f t="shared" si="185"/>
        <v>940.93</v>
      </c>
      <c r="AD141" s="46">
        <f t="shared" si="185"/>
        <v>624.18</v>
      </c>
      <c r="AE141" s="46">
        <f t="shared" si="185"/>
        <v>39.2</v>
      </c>
      <c r="AF141" s="46">
        <f t="shared" si="185"/>
        <v>418</v>
      </c>
      <c r="AG141" s="46">
        <f t="shared" si="185"/>
        <v>0</v>
      </c>
      <c r="AH141" s="46">
        <f t="shared" si="185"/>
        <v>2069.36</v>
      </c>
      <c r="AI141" s="45" t="s">
        <v>31</v>
      </c>
      <c r="AJ141" s="15"/>
    </row>
    <row r="142" s="17" customFormat="1" ht="16" customHeight="1" spans="1:36">
      <c r="A142" s="33">
        <f t="shared" si="160"/>
        <v>139</v>
      </c>
      <c r="B142" s="34" t="s">
        <v>417</v>
      </c>
      <c r="C142" s="35" t="s">
        <v>418</v>
      </c>
      <c r="D142" s="36" t="s">
        <v>419</v>
      </c>
      <c r="E142" s="34">
        <v>3920.55</v>
      </c>
      <c r="F142" s="34">
        <v>3920.55</v>
      </c>
      <c r="G142" s="35">
        <v>6241.75</v>
      </c>
      <c r="H142" s="34">
        <v>3920.55</v>
      </c>
      <c r="I142" s="35">
        <v>3180</v>
      </c>
      <c r="J142" s="35"/>
      <c r="K142" s="34">
        <f t="shared" si="161"/>
        <v>47.05</v>
      </c>
      <c r="L142" s="34">
        <f t="shared" si="162"/>
        <v>627.29</v>
      </c>
      <c r="M142" s="35">
        <f t="shared" si="163"/>
        <v>499.34</v>
      </c>
      <c r="N142" s="34">
        <f t="shared" si="164"/>
        <v>27.44</v>
      </c>
      <c r="O142" s="35">
        <f t="shared" si="165"/>
        <v>159</v>
      </c>
      <c r="P142" s="35">
        <f t="shared" si="166"/>
        <v>0</v>
      </c>
      <c r="Q142" s="35">
        <f t="shared" si="167"/>
        <v>1360.12</v>
      </c>
      <c r="R142" s="34">
        <f t="shared" si="168"/>
        <v>0</v>
      </c>
      <c r="S142" s="34">
        <f t="shared" si="169"/>
        <v>313.64</v>
      </c>
      <c r="T142" s="35">
        <f t="shared" si="170"/>
        <v>124.84</v>
      </c>
      <c r="U142" s="34">
        <f t="shared" si="171"/>
        <v>11.76</v>
      </c>
      <c r="V142" s="35">
        <f t="shared" si="172"/>
        <v>159</v>
      </c>
      <c r="W142" s="35">
        <f t="shared" si="173"/>
        <v>0</v>
      </c>
      <c r="X142" s="34">
        <f t="shared" si="174"/>
        <v>609.24</v>
      </c>
      <c r="Y142" s="34">
        <f t="shared" si="175"/>
        <v>1969.36</v>
      </c>
      <c r="Z142" s="34"/>
      <c r="AA142" s="45" t="s">
        <v>50</v>
      </c>
      <c r="AB142" s="46">
        <f t="shared" ref="AB142:AH142" si="186">K142+R142</f>
        <v>47.05</v>
      </c>
      <c r="AC142" s="46">
        <f t="shared" si="186"/>
        <v>940.93</v>
      </c>
      <c r="AD142" s="46">
        <f t="shared" si="186"/>
        <v>624.18</v>
      </c>
      <c r="AE142" s="46">
        <f t="shared" si="186"/>
        <v>39.2</v>
      </c>
      <c r="AF142" s="46">
        <f t="shared" si="186"/>
        <v>318</v>
      </c>
      <c r="AG142" s="46">
        <f t="shared" si="186"/>
        <v>0</v>
      </c>
      <c r="AH142" s="46">
        <f t="shared" si="186"/>
        <v>1969.36</v>
      </c>
      <c r="AI142" s="45" t="s">
        <v>35</v>
      </c>
      <c r="AJ142" s="15"/>
    </row>
    <row r="143" s="17" customFormat="1" ht="16" customHeight="1" spans="1:36">
      <c r="A143" s="33">
        <f t="shared" si="160"/>
        <v>140</v>
      </c>
      <c r="B143" s="34" t="s">
        <v>417</v>
      </c>
      <c r="C143" s="35" t="s">
        <v>420</v>
      </c>
      <c r="D143" s="36" t="s">
        <v>421</v>
      </c>
      <c r="E143" s="34">
        <v>3920.55</v>
      </c>
      <c r="F143" s="34">
        <v>3920.55</v>
      </c>
      <c r="G143" s="35">
        <v>6241.75</v>
      </c>
      <c r="H143" s="34">
        <v>3920.55</v>
      </c>
      <c r="I143" s="35">
        <v>3180</v>
      </c>
      <c r="J143" s="35"/>
      <c r="K143" s="34">
        <f t="shared" si="161"/>
        <v>47.05</v>
      </c>
      <c r="L143" s="34">
        <f t="shared" si="162"/>
        <v>627.29</v>
      </c>
      <c r="M143" s="35">
        <f t="shared" si="163"/>
        <v>499.34</v>
      </c>
      <c r="N143" s="34">
        <f t="shared" si="164"/>
        <v>27.44</v>
      </c>
      <c r="O143" s="35">
        <f t="shared" si="165"/>
        <v>159</v>
      </c>
      <c r="P143" s="35">
        <f t="shared" si="166"/>
        <v>0</v>
      </c>
      <c r="Q143" s="35">
        <f t="shared" si="167"/>
        <v>1360.12</v>
      </c>
      <c r="R143" s="34">
        <f t="shared" si="168"/>
        <v>0</v>
      </c>
      <c r="S143" s="34">
        <f t="shared" si="169"/>
        <v>313.64</v>
      </c>
      <c r="T143" s="35">
        <f t="shared" si="170"/>
        <v>124.84</v>
      </c>
      <c r="U143" s="34">
        <f t="shared" si="171"/>
        <v>11.76</v>
      </c>
      <c r="V143" s="35">
        <f t="shared" si="172"/>
        <v>159</v>
      </c>
      <c r="W143" s="35">
        <f t="shared" si="173"/>
        <v>0</v>
      </c>
      <c r="X143" s="34">
        <f t="shared" si="174"/>
        <v>609.24</v>
      </c>
      <c r="Y143" s="34">
        <f t="shared" si="175"/>
        <v>1969.36</v>
      </c>
      <c r="Z143" s="34"/>
      <c r="AA143" s="45" t="s">
        <v>50</v>
      </c>
      <c r="AB143" s="46">
        <f t="shared" ref="AB143:AH143" si="187">K143+R143</f>
        <v>47.05</v>
      </c>
      <c r="AC143" s="46">
        <f t="shared" si="187"/>
        <v>940.93</v>
      </c>
      <c r="AD143" s="46">
        <f t="shared" si="187"/>
        <v>624.18</v>
      </c>
      <c r="AE143" s="46">
        <f t="shared" si="187"/>
        <v>39.2</v>
      </c>
      <c r="AF143" s="46">
        <f t="shared" si="187"/>
        <v>318</v>
      </c>
      <c r="AG143" s="46">
        <f t="shared" si="187"/>
        <v>0</v>
      </c>
      <c r="AH143" s="46">
        <f t="shared" si="187"/>
        <v>1969.36</v>
      </c>
      <c r="AI143" s="45" t="s">
        <v>35</v>
      </c>
      <c r="AJ143" s="15"/>
    </row>
    <row r="144" s="17" customFormat="1" ht="16" customHeight="1" spans="1:36">
      <c r="A144" s="33">
        <f t="shared" si="160"/>
        <v>141</v>
      </c>
      <c r="B144" s="34" t="s">
        <v>184</v>
      </c>
      <c r="C144" s="35" t="s">
        <v>422</v>
      </c>
      <c r="D144" s="36" t="s">
        <v>423</v>
      </c>
      <c r="E144" s="34">
        <v>3920.55</v>
      </c>
      <c r="F144" s="34">
        <v>3920.55</v>
      </c>
      <c r="G144" s="35">
        <v>6241.75</v>
      </c>
      <c r="H144" s="34">
        <v>3920.55</v>
      </c>
      <c r="I144" s="35">
        <v>3180</v>
      </c>
      <c r="J144" s="35"/>
      <c r="K144" s="34">
        <f t="shared" si="161"/>
        <v>47.05</v>
      </c>
      <c r="L144" s="34">
        <f t="shared" si="162"/>
        <v>627.29</v>
      </c>
      <c r="M144" s="35">
        <f t="shared" si="163"/>
        <v>499.34</v>
      </c>
      <c r="N144" s="34">
        <f t="shared" si="164"/>
        <v>27.44</v>
      </c>
      <c r="O144" s="35">
        <f t="shared" si="165"/>
        <v>159</v>
      </c>
      <c r="P144" s="35">
        <f t="shared" si="166"/>
        <v>0</v>
      </c>
      <c r="Q144" s="35">
        <f t="shared" si="167"/>
        <v>1360.12</v>
      </c>
      <c r="R144" s="34">
        <f t="shared" si="168"/>
        <v>0</v>
      </c>
      <c r="S144" s="34">
        <f t="shared" si="169"/>
        <v>313.64</v>
      </c>
      <c r="T144" s="35">
        <f t="shared" si="170"/>
        <v>124.84</v>
      </c>
      <c r="U144" s="34">
        <f t="shared" si="171"/>
        <v>11.76</v>
      </c>
      <c r="V144" s="35">
        <f t="shared" si="172"/>
        <v>159</v>
      </c>
      <c r="W144" s="35">
        <f t="shared" si="173"/>
        <v>0</v>
      </c>
      <c r="X144" s="34">
        <f t="shared" si="174"/>
        <v>609.24</v>
      </c>
      <c r="Y144" s="34">
        <f t="shared" si="175"/>
        <v>1969.36</v>
      </c>
      <c r="Z144" s="34"/>
      <c r="AA144" s="45" t="s">
        <v>47</v>
      </c>
      <c r="AB144" s="46">
        <f t="shared" ref="AB144:AH144" si="188">K144+R144</f>
        <v>47.05</v>
      </c>
      <c r="AC144" s="46">
        <f t="shared" si="188"/>
        <v>940.93</v>
      </c>
      <c r="AD144" s="46">
        <f t="shared" si="188"/>
        <v>624.18</v>
      </c>
      <c r="AE144" s="46">
        <f t="shared" si="188"/>
        <v>39.2</v>
      </c>
      <c r="AF144" s="46">
        <f t="shared" si="188"/>
        <v>318</v>
      </c>
      <c r="AG144" s="46">
        <f t="shared" si="188"/>
        <v>0</v>
      </c>
      <c r="AH144" s="46">
        <f t="shared" si="188"/>
        <v>1969.36</v>
      </c>
      <c r="AI144" s="45" t="s">
        <v>33</v>
      </c>
      <c r="AJ144" s="15"/>
    </row>
    <row r="145" s="17" customFormat="1" ht="16" customHeight="1" spans="1:36">
      <c r="A145" s="33">
        <f t="shared" si="160"/>
        <v>142</v>
      </c>
      <c r="B145" s="34" t="s">
        <v>148</v>
      </c>
      <c r="C145" s="35" t="s">
        <v>424</v>
      </c>
      <c r="D145" s="36" t="s">
        <v>425</v>
      </c>
      <c r="E145" s="34">
        <v>3920.55</v>
      </c>
      <c r="F145" s="34">
        <v>3920.55</v>
      </c>
      <c r="G145" s="35">
        <v>6241.75</v>
      </c>
      <c r="H145" s="34">
        <v>3920.55</v>
      </c>
      <c r="I145" s="35">
        <v>2200</v>
      </c>
      <c r="J145" s="35"/>
      <c r="K145" s="34">
        <f t="shared" si="161"/>
        <v>47.05</v>
      </c>
      <c r="L145" s="34">
        <f t="shared" si="162"/>
        <v>627.29</v>
      </c>
      <c r="M145" s="35">
        <f t="shared" si="163"/>
        <v>499.34</v>
      </c>
      <c r="N145" s="34">
        <f t="shared" si="164"/>
        <v>27.44</v>
      </c>
      <c r="O145" s="35">
        <f t="shared" si="165"/>
        <v>110</v>
      </c>
      <c r="P145" s="35">
        <f t="shared" si="166"/>
        <v>0</v>
      </c>
      <c r="Q145" s="35">
        <f t="shared" si="167"/>
        <v>1311.12</v>
      </c>
      <c r="R145" s="34">
        <f t="shared" si="168"/>
        <v>0</v>
      </c>
      <c r="S145" s="34">
        <f t="shared" si="169"/>
        <v>313.64</v>
      </c>
      <c r="T145" s="35">
        <f t="shared" si="170"/>
        <v>124.84</v>
      </c>
      <c r="U145" s="34">
        <f t="shared" si="171"/>
        <v>11.76</v>
      </c>
      <c r="V145" s="35">
        <f t="shared" si="172"/>
        <v>110</v>
      </c>
      <c r="W145" s="35">
        <f t="shared" si="173"/>
        <v>0</v>
      </c>
      <c r="X145" s="34">
        <f t="shared" si="174"/>
        <v>560.24</v>
      </c>
      <c r="Y145" s="34">
        <f t="shared" si="175"/>
        <v>1871.36</v>
      </c>
      <c r="Z145" s="34"/>
      <c r="AA145" s="45" t="s">
        <v>72</v>
      </c>
      <c r="AB145" s="46">
        <f t="shared" ref="AB145:AH145" si="189">K145+R145</f>
        <v>47.05</v>
      </c>
      <c r="AC145" s="46">
        <f t="shared" si="189"/>
        <v>940.93</v>
      </c>
      <c r="AD145" s="46">
        <f t="shared" si="189"/>
        <v>624.18</v>
      </c>
      <c r="AE145" s="46">
        <f t="shared" si="189"/>
        <v>39.2</v>
      </c>
      <c r="AF145" s="46">
        <f t="shared" si="189"/>
        <v>220</v>
      </c>
      <c r="AG145" s="46">
        <f t="shared" si="189"/>
        <v>0</v>
      </c>
      <c r="AH145" s="46">
        <f t="shared" si="189"/>
        <v>1871.36</v>
      </c>
      <c r="AI145" s="45" t="s">
        <v>36</v>
      </c>
      <c r="AJ145" s="15"/>
    </row>
    <row r="146" s="17" customFormat="1" ht="16" customHeight="1" spans="1:36">
      <c r="A146" s="33">
        <f t="shared" si="160"/>
        <v>143</v>
      </c>
      <c r="B146" s="34" t="s">
        <v>148</v>
      </c>
      <c r="C146" s="35" t="s">
        <v>426</v>
      </c>
      <c r="D146" s="36" t="s">
        <v>427</v>
      </c>
      <c r="E146" s="34">
        <v>3920.55</v>
      </c>
      <c r="F146" s="34">
        <v>3920.55</v>
      </c>
      <c r="G146" s="35">
        <v>6241.75</v>
      </c>
      <c r="H146" s="34">
        <v>3920.55</v>
      </c>
      <c r="I146" s="35">
        <v>3180</v>
      </c>
      <c r="J146" s="35"/>
      <c r="K146" s="34">
        <f t="shared" si="161"/>
        <v>47.05</v>
      </c>
      <c r="L146" s="34">
        <f t="shared" si="162"/>
        <v>627.29</v>
      </c>
      <c r="M146" s="35">
        <f t="shared" si="163"/>
        <v>499.34</v>
      </c>
      <c r="N146" s="34">
        <f t="shared" si="164"/>
        <v>27.44</v>
      </c>
      <c r="O146" s="35">
        <f t="shared" si="165"/>
        <v>159</v>
      </c>
      <c r="P146" s="35">
        <f t="shared" si="166"/>
        <v>0</v>
      </c>
      <c r="Q146" s="35">
        <f t="shared" si="167"/>
        <v>1360.12</v>
      </c>
      <c r="R146" s="34">
        <f t="shared" si="168"/>
        <v>0</v>
      </c>
      <c r="S146" s="34">
        <f t="shared" si="169"/>
        <v>313.64</v>
      </c>
      <c r="T146" s="35">
        <f t="shared" si="170"/>
        <v>124.84</v>
      </c>
      <c r="U146" s="34">
        <f t="shared" si="171"/>
        <v>11.76</v>
      </c>
      <c r="V146" s="35">
        <f t="shared" si="172"/>
        <v>159</v>
      </c>
      <c r="W146" s="35">
        <f t="shared" si="173"/>
        <v>0</v>
      </c>
      <c r="X146" s="34">
        <f t="shared" si="174"/>
        <v>609.24</v>
      </c>
      <c r="Y146" s="34">
        <f t="shared" si="175"/>
        <v>1969.36</v>
      </c>
      <c r="Z146" s="34"/>
      <c r="AA146" s="45" t="s">
        <v>52</v>
      </c>
      <c r="AB146" s="46">
        <f t="shared" ref="AB146:AH146" si="190">K146+R146</f>
        <v>47.05</v>
      </c>
      <c r="AC146" s="46">
        <f t="shared" si="190"/>
        <v>940.93</v>
      </c>
      <c r="AD146" s="46">
        <f t="shared" si="190"/>
        <v>624.18</v>
      </c>
      <c r="AE146" s="46">
        <f t="shared" si="190"/>
        <v>39.2</v>
      </c>
      <c r="AF146" s="46">
        <f t="shared" si="190"/>
        <v>318</v>
      </c>
      <c r="AG146" s="46">
        <f t="shared" si="190"/>
        <v>0</v>
      </c>
      <c r="AH146" s="46">
        <f t="shared" si="190"/>
        <v>1969.36</v>
      </c>
      <c r="AI146" s="45" t="s">
        <v>36</v>
      </c>
      <c r="AJ146" s="15"/>
    </row>
    <row r="147" s="17" customFormat="1" ht="16" customHeight="1" spans="1:36">
      <c r="A147" s="33">
        <f t="shared" si="160"/>
        <v>144</v>
      </c>
      <c r="B147" s="34" t="s">
        <v>148</v>
      </c>
      <c r="C147" s="35" t="s">
        <v>428</v>
      </c>
      <c r="D147" s="36" t="s">
        <v>429</v>
      </c>
      <c r="E147" s="34">
        <v>3920.55</v>
      </c>
      <c r="F147" s="34">
        <v>3920.55</v>
      </c>
      <c r="G147" s="35">
        <v>6241.75</v>
      </c>
      <c r="H147" s="34">
        <v>3920.55</v>
      </c>
      <c r="I147" s="35">
        <v>3180</v>
      </c>
      <c r="J147" s="35"/>
      <c r="K147" s="34">
        <f t="shared" si="161"/>
        <v>47.05</v>
      </c>
      <c r="L147" s="34">
        <f t="shared" si="162"/>
        <v>627.29</v>
      </c>
      <c r="M147" s="35">
        <f t="shared" si="163"/>
        <v>499.34</v>
      </c>
      <c r="N147" s="34">
        <f t="shared" si="164"/>
        <v>27.44</v>
      </c>
      <c r="O147" s="35">
        <f t="shared" si="165"/>
        <v>159</v>
      </c>
      <c r="P147" s="35">
        <f t="shared" si="166"/>
        <v>0</v>
      </c>
      <c r="Q147" s="35">
        <f t="shared" si="167"/>
        <v>1360.12</v>
      </c>
      <c r="R147" s="34">
        <f t="shared" si="168"/>
        <v>0</v>
      </c>
      <c r="S147" s="34">
        <f t="shared" si="169"/>
        <v>313.64</v>
      </c>
      <c r="T147" s="35">
        <f t="shared" si="170"/>
        <v>124.84</v>
      </c>
      <c r="U147" s="34">
        <f t="shared" si="171"/>
        <v>11.76</v>
      </c>
      <c r="V147" s="35">
        <f t="shared" si="172"/>
        <v>159</v>
      </c>
      <c r="W147" s="35">
        <f t="shared" si="173"/>
        <v>0</v>
      </c>
      <c r="X147" s="34">
        <f t="shared" si="174"/>
        <v>609.24</v>
      </c>
      <c r="Y147" s="34">
        <f t="shared" si="175"/>
        <v>1969.36</v>
      </c>
      <c r="Z147" s="34"/>
      <c r="AA147" s="45" t="s">
        <v>51</v>
      </c>
      <c r="AB147" s="46">
        <f t="shared" ref="AB147:AH147" si="191">K147+R147</f>
        <v>47.05</v>
      </c>
      <c r="AC147" s="46">
        <f t="shared" si="191"/>
        <v>940.93</v>
      </c>
      <c r="AD147" s="46">
        <f t="shared" si="191"/>
        <v>624.18</v>
      </c>
      <c r="AE147" s="46">
        <f t="shared" si="191"/>
        <v>39.2</v>
      </c>
      <c r="AF147" s="46">
        <f t="shared" si="191"/>
        <v>318</v>
      </c>
      <c r="AG147" s="46">
        <f t="shared" si="191"/>
        <v>0</v>
      </c>
      <c r="AH147" s="46">
        <f t="shared" si="191"/>
        <v>1969.36</v>
      </c>
      <c r="AI147" s="45" t="s">
        <v>36</v>
      </c>
      <c r="AJ147" s="15"/>
    </row>
    <row r="148" s="17" customFormat="1" ht="16" customHeight="1" spans="1:36">
      <c r="A148" s="33">
        <f t="shared" si="160"/>
        <v>145</v>
      </c>
      <c r="B148" s="34" t="s">
        <v>148</v>
      </c>
      <c r="C148" s="35" t="s">
        <v>430</v>
      </c>
      <c r="D148" s="36" t="s">
        <v>431</v>
      </c>
      <c r="E148" s="34">
        <v>3920.55</v>
      </c>
      <c r="F148" s="34">
        <v>3920.55</v>
      </c>
      <c r="G148" s="35">
        <v>6241.75</v>
      </c>
      <c r="H148" s="34">
        <v>3920.55</v>
      </c>
      <c r="I148" s="35">
        <v>3180</v>
      </c>
      <c r="J148" s="35"/>
      <c r="K148" s="34">
        <f t="shared" si="161"/>
        <v>47.05</v>
      </c>
      <c r="L148" s="34">
        <f t="shared" si="162"/>
        <v>627.29</v>
      </c>
      <c r="M148" s="35">
        <f t="shared" si="163"/>
        <v>499.34</v>
      </c>
      <c r="N148" s="34">
        <f t="shared" si="164"/>
        <v>27.44</v>
      </c>
      <c r="O148" s="35">
        <f t="shared" si="165"/>
        <v>159</v>
      </c>
      <c r="P148" s="35">
        <f t="shared" si="166"/>
        <v>0</v>
      </c>
      <c r="Q148" s="35">
        <f t="shared" si="167"/>
        <v>1360.12</v>
      </c>
      <c r="R148" s="34">
        <f t="shared" si="168"/>
        <v>0</v>
      </c>
      <c r="S148" s="34">
        <f t="shared" si="169"/>
        <v>313.64</v>
      </c>
      <c r="T148" s="35">
        <f t="shared" si="170"/>
        <v>124.84</v>
      </c>
      <c r="U148" s="34">
        <f t="shared" si="171"/>
        <v>11.76</v>
      </c>
      <c r="V148" s="35">
        <f t="shared" si="172"/>
        <v>159</v>
      </c>
      <c r="W148" s="35">
        <f t="shared" si="173"/>
        <v>0</v>
      </c>
      <c r="X148" s="34">
        <f t="shared" si="174"/>
        <v>609.24</v>
      </c>
      <c r="Y148" s="34">
        <f t="shared" si="175"/>
        <v>1969.36</v>
      </c>
      <c r="Z148" s="34"/>
      <c r="AA148" s="45" t="s">
        <v>52</v>
      </c>
      <c r="AB148" s="46">
        <f t="shared" ref="AB148:AH148" si="192">K148+R148</f>
        <v>47.05</v>
      </c>
      <c r="AC148" s="46">
        <f t="shared" si="192"/>
        <v>940.93</v>
      </c>
      <c r="AD148" s="46">
        <f t="shared" si="192"/>
        <v>624.18</v>
      </c>
      <c r="AE148" s="46">
        <f t="shared" si="192"/>
        <v>39.2</v>
      </c>
      <c r="AF148" s="46">
        <f t="shared" si="192"/>
        <v>318</v>
      </c>
      <c r="AG148" s="46">
        <f t="shared" si="192"/>
        <v>0</v>
      </c>
      <c r="AH148" s="46">
        <f t="shared" si="192"/>
        <v>1969.36</v>
      </c>
      <c r="AI148" s="45" t="s">
        <v>36</v>
      </c>
      <c r="AJ148" s="15"/>
    </row>
    <row r="149" s="17" customFormat="1" ht="16" customHeight="1" spans="1:36">
      <c r="A149" s="33">
        <f t="shared" si="160"/>
        <v>146</v>
      </c>
      <c r="B149" s="34" t="s">
        <v>41</v>
      </c>
      <c r="C149" s="35" t="s">
        <v>432</v>
      </c>
      <c r="D149" s="36" t="s">
        <v>433</v>
      </c>
      <c r="E149" s="34">
        <v>3920.55</v>
      </c>
      <c r="F149" s="34">
        <v>3920.55</v>
      </c>
      <c r="G149" s="35">
        <v>6241.75</v>
      </c>
      <c r="H149" s="34">
        <v>3920.55</v>
      </c>
      <c r="I149" s="35">
        <v>4180</v>
      </c>
      <c r="J149" s="35"/>
      <c r="K149" s="34">
        <f t="shared" si="161"/>
        <v>47.05</v>
      </c>
      <c r="L149" s="34">
        <f t="shared" si="162"/>
        <v>627.29</v>
      </c>
      <c r="M149" s="35">
        <f t="shared" si="163"/>
        <v>499.34</v>
      </c>
      <c r="N149" s="34">
        <f t="shared" si="164"/>
        <v>27.44</v>
      </c>
      <c r="O149" s="35">
        <f t="shared" si="165"/>
        <v>209</v>
      </c>
      <c r="P149" s="35">
        <f t="shared" si="166"/>
        <v>0</v>
      </c>
      <c r="Q149" s="35">
        <f t="shared" si="167"/>
        <v>1410.12</v>
      </c>
      <c r="R149" s="34">
        <f t="shared" si="168"/>
        <v>0</v>
      </c>
      <c r="S149" s="34">
        <f t="shared" si="169"/>
        <v>313.64</v>
      </c>
      <c r="T149" s="35">
        <f t="shared" si="170"/>
        <v>124.84</v>
      </c>
      <c r="U149" s="34">
        <f t="shared" si="171"/>
        <v>11.76</v>
      </c>
      <c r="V149" s="35">
        <f t="shared" si="172"/>
        <v>209</v>
      </c>
      <c r="W149" s="35">
        <f t="shared" si="173"/>
        <v>0</v>
      </c>
      <c r="X149" s="34">
        <f t="shared" si="174"/>
        <v>659.24</v>
      </c>
      <c r="Y149" s="34">
        <f t="shared" si="175"/>
        <v>2069.36</v>
      </c>
      <c r="Z149" s="34"/>
      <c r="AA149" s="45" t="s">
        <v>41</v>
      </c>
      <c r="AB149" s="46">
        <f t="shared" ref="AB149:AH149" si="193">K149+R149</f>
        <v>47.05</v>
      </c>
      <c r="AC149" s="46">
        <f t="shared" si="193"/>
        <v>940.93</v>
      </c>
      <c r="AD149" s="46">
        <f t="shared" si="193"/>
        <v>624.18</v>
      </c>
      <c r="AE149" s="46">
        <f t="shared" si="193"/>
        <v>39.2</v>
      </c>
      <c r="AF149" s="46">
        <f t="shared" si="193"/>
        <v>418</v>
      </c>
      <c r="AG149" s="46">
        <f t="shared" si="193"/>
        <v>0</v>
      </c>
      <c r="AH149" s="46">
        <f t="shared" si="193"/>
        <v>2069.36</v>
      </c>
      <c r="AI149" s="45" t="s">
        <v>31</v>
      </c>
      <c r="AJ149" s="15"/>
    </row>
    <row r="150" s="15" customFormat="1" ht="16" customHeight="1" spans="1:35">
      <c r="A150" s="33">
        <f t="shared" si="160"/>
        <v>147</v>
      </c>
      <c r="B150" s="34" t="s">
        <v>434</v>
      </c>
      <c r="C150" s="35" t="s">
        <v>435</v>
      </c>
      <c r="D150" s="36" t="s">
        <v>436</v>
      </c>
      <c r="E150" s="34">
        <v>3920.55</v>
      </c>
      <c r="F150" s="34">
        <v>3920.55</v>
      </c>
      <c r="G150" s="35">
        <v>6241.75</v>
      </c>
      <c r="H150" s="34">
        <v>3920.55</v>
      </c>
      <c r="I150" s="35">
        <v>4180</v>
      </c>
      <c r="J150" s="35"/>
      <c r="K150" s="34">
        <f t="shared" si="161"/>
        <v>47.05</v>
      </c>
      <c r="L150" s="34">
        <f t="shared" si="162"/>
        <v>627.29</v>
      </c>
      <c r="M150" s="35">
        <f t="shared" si="163"/>
        <v>499.34</v>
      </c>
      <c r="N150" s="34">
        <f t="shared" si="164"/>
        <v>27.44</v>
      </c>
      <c r="O150" s="35">
        <f t="shared" si="165"/>
        <v>209</v>
      </c>
      <c r="P150" s="35">
        <f t="shared" si="166"/>
        <v>0</v>
      </c>
      <c r="Q150" s="35">
        <f t="shared" si="167"/>
        <v>1410.12</v>
      </c>
      <c r="R150" s="34">
        <f t="shared" si="168"/>
        <v>0</v>
      </c>
      <c r="S150" s="34">
        <f t="shared" si="169"/>
        <v>313.64</v>
      </c>
      <c r="T150" s="35">
        <f t="shared" si="170"/>
        <v>124.84</v>
      </c>
      <c r="U150" s="34">
        <f t="shared" si="171"/>
        <v>11.76</v>
      </c>
      <c r="V150" s="35">
        <f t="shared" si="172"/>
        <v>209</v>
      </c>
      <c r="W150" s="35">
        <f t="shared" si="173"/>
        <v>0</v>
      </c>
      <c r="X150" s="34">
        <f t="shared" si="174"/>
        <v>659.24</v>
      </c>
      <c r="Y150" s="34">
        <f t="shared" si="175"/>
        <v>2069.36</v>
      </c>
      <c r="Z150" s="34"/>
      <c r="AA150" s="45" t="s">
        <v>72</v>
      </c>
      <c r="AB150" s="46">
        <f t="shared" ref="AB150:AH150" si="194">K150+R150</f>
        <v>47.05</v>
      </c>
      <c r="AC150" s="46">
        <f t="shared" si="194"/>
        <v>940.93</v>
      </c>
      <c r="AD150" s="46">
        <f t="shared" si="194"/>
        <v>624.18</v>
      </c>
      <c r="AE150" s="46">
        <f t="shared" si="194"/>
        <v>39.2</v>
      </c>
      <c r="AF150" s="46">
        <f t="shared" si="194"/>
        <v>418</v>
      </c>
      <c r="AG150" s="46">
        <f t="shared" si="194"/>
        <v>0</v>
      </c>
      <c r="AH150" s="46">
        <f t="shared" si="194"/>
        <v>2069.36</v>
      </c>
      <c r="AI150" s="45" t="s">
        <v>36</v>
      </c>
    </row>
    <row r="151" s="15" customFormat="1" ht="16" customHeight="1" spans="1:35">
      <c r="A151" s="33">
        <f t="shared" si="160"/>
        <v>148</v>
      </c>
      <c r="B151" s="34" t="s">
        <v>190</v>
      </c>
      <c r="C151" s="35" t="s">
        <v>437</v>
      </c>
      <c r="D151" s="36" t="s">
        <v>438</v>
      </c>
      <c r="E151" s="34">
        <v>3920.55</v>
      </c>
      <c r="F151" s="34">
        <v>3920.55</v>
      </c>
      <c r="G151" s="35">
        <v>6241.75</v>
      </c>
      <c r="H151" s="34">
        <v>3920.55</v>
      </c>
      <c r="I151" s="35">
        <v>3180</v>
      </c>
      <c r="J151" s="35"/>
      <c r="K151" s="34">
        <f t="shared" si="161"/>
        <v>47.05</v>
      </c>
      <c r="L151" s="34">
        <f t="shared" si="162"/>
        <v>627.29</v>
      </c>
      <c r="M151" s="35">
        <f t="shared" si="163"/>
        <v>499.34</v>
      </c>
      <c r="N151" s="34">
        <f t="shared" si="164"/>
        <v>27.44</v>
      </c>
      <c r="O151" s="35">
        <f t="shared" si="165"/>
        <v>159</v>
      </c>
      <c r="P151" s="35">
        <f t="shared" si="166"/>
        <v>0</v>
      </c>
      <c r="Q151" s="35">
        <f t="shared" si="167"/>
        <v>1360.12</v>
      </c>
      <c r="R151" s="34">
        <f t="shared" si="168"/>
        <v>0</v>
      </c>
      <c r="S151" s="34">
        <f t="shared" si="169"/>
        <v>313.64</v>
      </c>
      <c r="T151" s="35">
        <f t="shared" si="170"/>
        <v>124.84</v>
      </c>
      <c r="U151" s="34">
        <f t="shared" si="171"/>
        <v>11.76</v>
      </c>
      <c r="V151" s="35">
        <f t="shared" si="172"/>
        <v>159</v>
      </c>
      <c r="W151" s="35">
        <f t="shared" si="173"/>
        <v>0</v>
      </c>
      <c r="X151" s="34">
        <f t="shared" si="174"/>
        <v>609.24</v>
      </c>
      <c r="Y151" s="34">
        <f t="shared" si="175"/>
        <v>1969.36</v>
      </c>
      <c r="Z151" s="34"/>
      <c r="AA151" s="45" t="s">
        <v>48</v>
      </c>
      <c r="AB151" s="46">
        <f t="shared" ref="AB151:AH151" si="195">K151+R151</f>
        <v>47.05</v>
      </c>
      <c r="AC151" s="46">
        <f t="shared" si="195"/>
        <v>940.93</v>
      </c>
      <c r="AD151" s="46">
        <f t="shared" si="195"/>
        <v>624.18</v>
      </c>
      <c r="AE151" s="46">
        <f t="shared" si="195"/>
        <v>39.2</v>
      </c>
      <c r="AF151" s="46">
        <f t="shared" si="195"/>
        <v>318</v>
      </c>
      <c r="AG151" s="46">
        <f t="shared" si="195"/>
        <v>0</v>
      </c>
      <c r="AH151" s="46">
        <f t="shared" si="195"/>
        <v>1969.36</v>
      </c>
      <c r="AI151" s="45" t="s">
        <v>34</v>
      </c>
    </row>
    <row r="152" s="15" customFormat="1" ht="16" customHeight="1" spans="1:35">
      <c r="A152" s="33">
        <f t="shared" si="160"/>
        <v>149</v>
      </c>
      <c r="B152" s="34" t="s">
        <v>190</v>
      </c>
      <c r="C152" s="35" t="s">
        <v>439</v>
      </c>
      <c r="D152" s="36" t="s">
        <v>440</v>
      </c>
      <c r="E152" s="34">
        <v>3920.55</v>
      </c>
      <c r="F152" s="34">
        <v>3920.55</v>
      </c>
      <c r="G152" s="35">
        <v>6241.75</v>
      </c>
      <c r="H152" s="34">
        <v>3920.55</v>
      </c>
      <c r="I152" s="35">
        <v>3180</v>
      </c>
      <c r="J152" s="35"/>
      <c r="K152" s="34">
        <f t="shared" si="161"/>
        <v>47.05</v>
      </c>
      <c r="L152" s="34">
        <f t="shared" si="162"/>
        <v>627.29</v>
      </c>
      <c r="M152" s="35">
        <f t="shared" si="163"/>
        <v>499.34</v>
      </c>
      <c r="N152" s="34">
        <f t="shared" si="164"/>
        <v>27.44</v>
      </c>
      <c r="O152" s="35">
        <f t="shared" si="165"/>
        <v>159</v>
      </c>
      <c r="P152" s="35">
        <f t="shared" si="166"/>
        <v>0</v>
      </c>
      <c r="Q152" s="35">
        <f t="shared" si="167"/>
        <v>1360.12</v>
      </c>
      <c r="R152" s="34">
        <f t="shared" si="168"/>
        <v>0</v>
      </c>
      <c r="S152" s="34">
        <f t="shared" si="169"/>
        <v>313.64</v>
      </c>
      <c r="T152" s="35">
        <f t="shared" si="170"/>
        <v>124.84</v>
      </c>
      <c r="U152" s="34">
        <f t="shared" si="171"/>
        <v>11.76</v>
      </c>
      <c r="V152" s="35">
        <f t="shared" si="172"/>
        <v>159</v>
      </c>
      <c r="W152" s="35">
        <f t="shared" si="173"/>
        <v>0</v>
      </c>
      <c r="X152" s="34">
        <f t="shared" si="174"/>
        <v>609.24</v>
      </c>
      <c r="Y152" s="34">
        <f t="shared" si="175"/>
        <v>1969.36</v>
      </c>
      <c r="Z152" s="34"/>
      <c r="AA152" s="45" t="s">
        <v>49</v>
      </c>
      <c r="AB152" s="46">
        <f t="shared" ref="AB152:AH152" si="196">K152+R152</f>
        <v>47.05</v>
      </c>
      <c r="AC152" s="46">
        <f t="shared" si="196"/>
        <v>940.93</v>
      </c>
      <c r="AD152" s="46">
        <f t="shared" si="196"/>
        <v>624.18</v>
      </c>
      <c r="AE152" s="46">
        <f t="shared" si="196"/>
        <v>39.2</v>
      </c>
      <c r="AF152" s="46">
        <f t="shared" si="196"/>
        <v>318</v>
      </c>
      <c r="AG152" s="46">
        <f t="shared" si="196"/>
        <v>0</v>
      </c>
      <c r="AH152" s="46">
        <f t="shared" si="196"/>
        <v>1969.36</v>
      </c>
      <c r="AI152" s="45" t="s">
        <v>34</v>
      </c>
    </row>
    <row r="153" s="15" customFormat="1" ht="16" customHeight="1" spans="1:35">
      <c r="A153" s="33">
        <f t="shared" si="160"/>
        <v>150</v>
      </c>
      <c r="B153" s="34" t="s">
        <v>441</v>
      </c>
      <c r="C153" s="35" t="s">
        <v>442</v>
      </c>
      <c r="D153" s="36" t="s">
        <v>443</v>
      </c>
      <c r="E153" s="34">
        <v>3920.55</v>
      </c>
      <c r="F153" s="34">
        <v>3920.55</v>
      </c>
      <c r="G153" s="35">
        <v>6241.75</v>
      </c>
      <c r="H153" s="34">
        <v>3920.55</v>
      </c>
      <c r="I153" s="35">
        <v>4180</v>
      </c>
      <c r="J153" s="35"/>
      <c r="K153" s="34">
        <f t="shared" si="161"/>
        <v>47.05</v>
      </c>
      <c r="L153" s="34">
        <f t="shared" si="162"/>
        <v>627.29</v>
      </c>
      <c r="M153" s="35">
        <f t="shared" si="163"/>
        <v>499.34</v>
      </c>
      <c r="N153" s="34">
        <f t="shared" si="164"/>
        <v>27.44</v>
      </c>
      <c r="O153" s="35">
        <f t="shared" si="165"/>
        <v>209</v>
      </c>
      <c r="P153" s="35">
        <f t="shared" si="166"/>
        <v>0</v>
      </c>
      <c r="Q153" s="35">
        <f t="shared" si="167"/>
        <v>1410.12</v>
      </c>
      <c r="R153" s="34">
        <f t="shared" si="168"/>
        <v>0</v>
      </c>
      <c r="S153" s="34">
        <f t="shared" si="169"/>
        <v>313.64</v>
      </c>
      <c r="T153" s="35">
        <f t="shared" si="170"/>
        <v>124.84</v>
      </c>
      <c r="U153" s="34">
        <f t="shared" si="171"/>
        <v>11.76</v>
      </c>
      <c r="V153" s="35">
        <f t="shared" si="172"/>
        <v>209</v>
      </c>
      <c r="W153" s="35">
        <f t="shared" si="173"/>
        <v>0</v>
      </c>
      <c r="X153" s="34">
        <f t="shared" si="174"/>
        <v>659.24</v>
      </c>
      <c r="Y153" s="34">
        <f t="shared" si="175"/>
        <v>2069.36</v>
      </c>
      <c r="Z153" s="34"/>
      <c r="AA153" s="45" t="s">
        <v>50</v>
      </c>
      <c r="AB153" s="46">
        <f t="shared" ref="AB153:AH153" si="197">K153+R153</f>
        <v>47.05</v>
      </c>
      <c r="AC153" s="46">
        <f t="shared" si="197"/>
        <v>940.93</v>
      </c>
      <c r="AD153" s="46">
        <f t="shared" si="197"/>
        <v>624.18</v>
      </c>
      <c r="AE153" s="46">
        <f t="shared" si="197"/>
        <v>39.2</v>
      </c>
      <c r="AF153" s="46">
        <f t="shared" si="197"/>
        <v>418</v>
      </c>
      <c r="AG153" s="46">
        <f t="shared" si="197"/>
        <v>0</v>
      </c>
      <c r="AH153" s="46">
        <f t="shared" si="197"/>
        <v>2069.36</v>
      </c>
      <c r="AI153" s="45" t="s">
        <v>35</v>
      </c>
    </row>
    <row r="154" s="15" customFormat="1" ht="16" customHeight="1" spans="1:35">
      <c r="A154" s="33">
        <f t="shared" si="160"/>
        <v>151</v>
      </c>
      <c r="B154" s="34" t="s">
        <v>184</v>
      </c>
      <c r="C154" s="35" t="s">
        <v>444</v>
      </c>
      <c r="D154" s="190" t="s">
        <v>445</v>
      </c>
      <c r="E154" s="34">
        <v>4200</v>
      </c>
      <c r="F154" s="34">
        <v>4200</v>
      </c>
      <c r="G154" s="35">
        <v>6241.75</v>
      </c>
      <c r="H154" s="34">
        <v>4200</v>
      </c>
      <c r="I154" s="35">
        <v>4180</v>
      </c>
      <c r="J154" s="35"/>
      <c r="K154" s="34">
        <f t="shared" si="161"/>
        <v>50.4</v>
      </c>
      <c r="L154" s="34">
        <f t="shared" si="162"/>
        <v>672</v>
      </c>
      <c r="M154" s="35">
        <f t="shared" si="163"/>
        <v>499.34</v>
      </c>
      <c r="N154" s="34">
        <f t="shared" si="164"/>
        <v>29.4</v>
      </c>
      <c r="O154" s="35">
        <f t="shared" si="165"/>
        <v>209</v>
      </c>
      <c r="P154" s="35">
        <f t="shared" si="166"/>
        <v>0</v>
      </c>
      <c r="Q154" s="35">
        <f t="shared" si="167"/>
        <v>1460.14</v>
      </c>
      <c r="R154" s="34">
        <f t="shared" si="168"/>
        <v>0</v>
      </c>
      <c r="S154" s="34">
        <f t="shared" si="169"/>
        <v>336</v>
      </c>
      <c r="T154" s="35">
        <f t="shared" si="170"/>
        <v>124.84</v>
      </c>
      <c r="U154" s="34">
        <f t="shared" si="171"/>
        <v>12.6</v>
      </c>
      <c r="V154" s="35">
        <f t="shared" si="172"/>
        <v>209</v>
      </c>
      <c r="W154" s="35">
        <f t="shared" si="173"/>
        <v>0</v>
      </c>
      <c r="X154" s="34">
        <f t="shared" si="174"/>
        <v>682.44</v>
      </c>
      <c r="Y154" s="34">
        <f t="shared" si="175"/>
        <v>2142.58</v>
      </c>
      <c r="Z154" s="34"/>
      <c r="AA154" s="45" t="s">
        <v>50</v>
      </c>
      <c r="AB154" s="46">
        <f t="shared" ref="AB154:AH154" si="198">K154+R154</f>
        <v>50.4</v>
      </c>
      <c r="AC154" s="46">
        <f t="shared" si="198"/>
        <v>1008</v>
      </c>
      <c r="AD154" s="46">
        <f t="shared" si="198"/>
        <v>624.18</v>
      </c>
      <c r="AE154" s="46">
        <f t="shared" si="198"/>
        <v>42</v>
      </c>
      <c r="AF154" s="46">
        <f t="shared" si="198"/>
        <v>418</v>
      </c>
      <c r="AG154" s="46">
        <f t="shared" si="198"/>
        <v>0</v>
      </c>
      <c r="AH154" s="46">
        <f t="shared" si="198"/>
        <v>2142.58</v>
      </c>
      <c r="AI154" s="45" t="s">
        <v>35</v>
      </c>
    </row>
    <row r="155" s="15" customFormat="1" ht="16" customHeight="1" spans="1:35">
      <c r="A155" s="33">
        <f t="shared" si="160"/>
        <v>152</v>
      </c>
      <c r="B155" s="34" t="s">
        <v>441</v>
      </c>
      <c r="C155" s="35" t="s">
        <v>446</v>
      </c>
      <c r="D155" s="36" t="s">
        <v>447</v>
      </c>
      <c r="E155" s="34">
        <v>3920.55</v>
      </c>
      <c r="F155" s="34">
        <v>3920.55</v>
      </c>
      <c r="G155" s="35">
        <v>6241.75</v>
      </c>
      <c r="H155" s="34">
        <v>3920.55</v>
      </c>
      <c r="I155" s="35">
        <v>2200</v>
      </c>
      <c r="J155" s="35"/>
      <c r="K155" s="34">
        <f t="shared" si="161"/>
        <v>47.05</v>
      </c>
      <c r="L155" s="34">
        <f t="shared" si="162"/>
        <v>627.29</v>
      </c>
      <c r="M155" s="35">
        <f t="shared" si="163"/>
        <v>499.34</v>
      </c>
      <c r="N155" s="34">
        <f t="shared" si="164"/>
        <v>27.44</v>
      </c>
      <c r="O155" s="35">
        <f t="shared" si="165"/>
        <v>110</v>
      </c>
      <c r="P155" s="35">
        <f t="shared" si="166"/>
        <v>0</v>
      </c>
      <c r="Q155" s="35">
        <f t="shared" si="167"/>
        <v>1311.12</v>
      </c>
      <c r="R155" s="34">
        <f t="shared" si="168"/>
        <v>0</v>
      </c>
      <c r="S155" s="34">
        <f t="shared" si="169"/>
        <v>313.64</v>
      </c>
      <c r="T155" s="35">
        <f t="shared" si="170"/>
        <v>124.84</v>
      </c>
      <c r="U155" s="34">
        <f t="shared" si="171"/>
        <v>11.76</v>
      </c>
      <c r="V155" s="35">
        <f t="shared" si="172"/>
        <v>110</v>
      </c>
      <c r="W155" s="35">
        <f t="shared" si="173"/>
        <v>0</v>
      </c>
      <c r="X155" s="34">
        <f t="shared" si="174"/>
        <v>560.24</v>
      </c>
      <c r="Y155" s="34">
        <f t="shared" si="175"/>
        <v>1871.36</v>
      </c>
      <c r="Z155" s="34"/>
      <c r="AA155" s="45" t="s">
        <v>45</v>
      </c>
      <c r="AB155" s="46">
        <f t="shared" ref="AB155:AH155" si="199">K155+R155</f>
        <v>47.05</v>
      </c>
      <c r="AC155" s="46">
        <f t="shared" si="199"/>
        <v>940.93</v>
      </c>
      <c r="AD155" s="46">
        <f t="shared" si="199"/>
        <v>624.18</v>
      </c>
      <c r="AE155" s="46">
        <f t="shared" si="199"/>
        <v>39.2</v>
      </c>
      <c r="AF155" s="46">
        <f t="shared" si="199"/>
        <v>220</v>
      </c>
      <c r="AG155" s="46">
        <f t="shared" si="199"/>
        <v>0</v>
      </c>
      <c r="AH155" s="46">
        <f t="shared" si="199"/>
        <v>1871.36</v>
      </c>
      <c r="AI155" s="45" t="s">
        <v>33</v>
      </c>
    </row>
    <row r="156" s="15" customFormat="1" ht="16" customHeight="1" spans="1:35">
      <c r="A156" s="33">
        <f t="shared" si="160"/>
        <v>153</v>
      </c>
      <c r="B156" s="34" t="s">
        <v>441</v>
      </c>
      <c r="C156" s="35" t="s">
        <v>448</v>
      </c>
      <c r="D156" s="36" t="s">
        <v>449</v>
      </c>
      <c r="E156" s="34">
        <v>3920.55</v>
      </c>
      <c r="F156" s="34">
        <v>3920.55</v>
      </c>
      <c r="G156" s="35">
        <v>6241.75</v>
      </c>
      <c r="H156" s="34">
        <v>3920.55</v>
      </c>
      <c r="I156" s="35">
        <v>2200</v>
      </c>
      <c r="J156" s="35"/>
      <c r="K156" s="34">
        <f t="shared" si="161"/>
        <v>47.05</v>
      </c>
      <c r="L156" s="34">
        <f t="shared" si="162"/>
        <v>627.29</v>
      </c>
      <c r="M156" s="35">
        <f t="shared" si="163"/>
        <v>499.34</v>
      </c>
      <c r="N156" s="34">
        <f t="shared" si="164"/>
        <v>27.44</v>
      </c>
      <c r="O156" s="35">
        <f t="shared" si="165"/>
        <v>110</v>
      </c>
      <c r="P156" s="35">
        <f t="shared" si="166"/>
        <v>0</v>
      </c>
      <c r="Q156" s="35">
        <f t="shared" si="167"/>
        <v>1311.12</v>
      </c>
      <c r="R156" s="34">
        <f t="shared" si="168"/>
        <v>0</v>
      </c>
      <c r="S156" s="34">
        <f t="shared" si="169"/>
        <v>313.64</v>
      </c>
      <c r="T156" s="35">
        <f t="shared" si="170"/>
        <v>124.84</v>
      </c>
      <c r="U156" s="34">
        <f t="shared" si="171"/>
        <v>11.76</v>
      </c>
      <c r="V156" s="35">
        <f t="shared" si="172"/>
        <v>110</v>
      </c>
      <c r="W156" s="35">
        <f t="shared" si="173"/>
        <v>0</v>
      </c>
      <c r="X156" s="34">
        <f t="shared" si="174"/>
        <v>560.24</v>
      </c>
      <c r="Y156" s="34">
        <f t="shared" si="175"/>
        <v>1871.36</v>
      </c>
      <c r="Z156" s="34"/>
      <c r="AA156" s="45" t="s">
        <v>45</v>
      </c>
      <c r="AB156" s="46">
        <f t="shared" ref="AB156:AH156" si="200">K156+R156</f>
        <v>47.05</v>
      </c>
      <c r="AC156" s="46">
        <f t="shared" si="200"/>
        <v>940.93</v>
      </c>
      <c r="AD156" s="46">
        <f t="shared" si="200"/>
        <v>624.18</v>
      </c>
      <c r="AE156" s="46">
        <f t="shared" si="200"/>
        <v>39.2</v>
      </c>
      <c r="AF156" s="46">
        <f t="shared" si="200"/>
        <v>220</v>
      </c>
      <c r="AG156" s="46">
        <f t="shared" si="200"/>
        <v>0</v>
      </c>
      <c r="AH156" s="46">
        <f t="shared" si="200"/>
        <v>1871.36</v>
      </c>
      <c r="AI156" s="45" t="s">
        <v>33</v>
      </c>
    </row>
    <row r="157" s="15" customFormat="1" ht="16" customHeight="1" spans="1:35">
      <c r="A157" s="33">
        <f t="shared" si="160"/>
        <v>154</v>
      </c>
      <c r="B157" s="34" t="s">
        <v>441</v>
      </c>
      <c r="C157" s="35" t="s">
        <v>450</v>
      </c>
      <c r="D157" s="36" t="s">
        <v>451</v>
      </c>
      <c r="E157" s="34">
        <v>3920.55</v>
      </c>
      <c r="F157" s="34">
        <v>3920.55</v>
      </c>
      <c r="G157" s="35">
        <v>6241.75</v>
      </c>
      <c r="H157" s="34">
        <v>3920.55</v>
      </c>
      <c r="I157" s="35">
        <v>3180</v>
      </c>
      <c r="J157" s="35"/>
      <c r="K157" s="34">
        <f t="shared" si="161"/>
        <v>47.05</v>
      </c>
      <c r="L157" s="34">
        <f t="shared" si="162"/>
        <v>627.29</v>
      </c>
      <c r="M157" s="35">
        <f t="shared" si="163"/>
        <v>499.34</v>
      </c>
      <c r="N157" s="34">
        <f t="shared" si="164"/>
        <v>27.44</v>
      </c>
      <c r="O157" s="35">
        <f t="shared" si="165"/>
        <v>159</v>
      </c>
      <c r="P157" s="35">
        <f t="shared" si="166"/>
        <v>0</v>
      </c>
      <c r="Q157" s="35">
        <f t="shared" si="167"/>
        <v>1360.12</v>
      </c>
      <c r="R157" s="34">
        <f t="shared" si="168"/>
        <v>0</v>
      </c>
      <c r="S157" s="34">
        <f t="shared" si="169"/>
        <v>313.64</v>
      </c>
      <c r="T157" s="35">
        <f t="shared" si="170"/>
        <v>124.84</v>
      </c>
      <c r="U157" s="34">
        <f t="shared" si="171"/>
        <v>11.76</v>
      </c>
      <c r="V157" s="35">
        <f t="shared" si="172"/>
        <v>159</v>
      </c>
      <c r="W157" s="35">
        <f t="shared" si="173"/>
        <v>0</v>
      </c>
      <c r="X157" s="34">
        <f t="shared" si="174"/>
        <v>609.24</v>
      </c>
      <c r="Y157" s="34">
        <f t="shared" si="175"/>
        <v>1969.36</v>
      </c>
      <c r="Z157" s="34"/>
      <c r="AA157" s="45" t="s">
        <v>45</v>
      </c>
      <c r="AB157" s="46">
        <f t="shared" ref="AB157:AH157" si="201">K157+R157</f>
        <v>47.05</v>
      </c>
      <c r="AC157" s="46">
        <f t="shared" si="201"/>
        <v>940.93</v>
      </c>
      <c r="AD157" s="46">
        <f t="shared" si="201"/>
        <v>624.18</v>
      </c>
      <c r="AE157" s="46">
        <f t="shared" si="201"/>
        <v>39.2</v>
      </c>
      <c r="AF157" s="46">
        <f t="shared" si="201"/>
        <v>318</v>
      </c>
      <c r="AG157" s="46">
        <f t="shared" si="201"/>
        <v>0</v>
      </c>
      <c r="AH157" s="46">
        <f t="shared" si="201"/>
        <v>1969.36</v>
      </c>
      <c r="AI157" s="45" t="s">
        <v>36</v>
      </c>
    </row>
    <row r="158" s="15" customFormat="1" ht="16" customHeight="1" spans="1:35">
      <c r="A158" s="33">
        <f t="shared" si="160"/>
        <v>155</v>
      </c>
      <c r="B158" s="34" t="s">
        <v>441</v>
      </c>
      <c r="C158" s="35" t="s">
        <v>452</v>
      </c>
      <c r="D158" s="36" t="s">
        <v>453</v>
      </c>
      <c r="E158" s="34">
        <v>3920.55</v>
      </c>
      <c r="F158" s="34">
        <v>3920.55</v>
      </c>
      <c r="G158" s="35">
        <v>6241.75</v>
      </c>
      <c r="H158" s="34">
        <v>3920.55</v>
      </c>
      <c r="I158" s="35">
        <v>3180</v>
      </c>
      <c r="J158" s="35"/>
      <c r="K158" s="34">
        <f t="shared" si="161"/>
        <v>47.05</v>
      </c>
      <c r="L158" s="34">
        <f t="shared" si="162"/>
        <v>627.29</v>
      </c>
      <c r="M158" s="35">
        <f t="shared" si="163"/>
        <v>499.34</v>
      </c>
      <c r="N158" s="34">
        <f t="shared" si="164"/>
        <v>27.44</v>
      </c>
      <c r="O158" s="35">
        <f t="shared" si="165"/>
        <v>159</v>
      </c>
      <c r="P158" s="35">
        <f t="shared" si="166"/>
        <v>0</v>
      </c>
      <c r="Q158" s="35">
        <f t="shared" si="167"/>
        <v>1360.12</v>
      </c>
      <c r="R158" s="34">
        <f t="shared" si="168"/>
        <v>0</v>
      </c>
      <c r="S158" s="34">
        <f t="shared" si="169"/>
        <v>313.64</v>
      </c>
      <c r="T158" s="35">
        <f t="shared" si="170"/>
        <v>124.84</v>
      </c>
      <c r="U158" s="34">
        <f t="shared" si="171"/>
        <v>11.76</v>
      </c>
      <c r="V158" s="35">
        <f t="shared" si="172"/>
        <v>159</v>
      </c>
      <c r="W158" s="35">
        <f t="shared" si="173"/>
        <v>0</v>
      </c>
      <c r="X158" s="34">
        <f t="shared" si="174"/>
        <v>609.24</v>
      </c>
      <c r="Y158" s="34">
        <f t="shared" si="175"/>
        <v>1969.36</v>
      </c>
      <c r="Z158" s="34"/>
      <c r="AA158" s="45" t="s">
        <v>45</v>
      </c>
      <c r="AB158" s="46">
        <f t="shared" ref="AB158:AH158" si="202">K158+R158</f>
        <v>47.05</v>
      </c>
      <c r="AC158" s="46">
        <f t="shared" si="202"/>
        <v>940.93</v>
      </c>
      <c r="AD158" s="46">
        <f t="shared" si="202"/>
        <v>624.18</v>
      </c>
      <c r="AE158" s="46">
        <f t="shared" si="202"/>
        <v>39.2</v>
      </c>
      <c r="AF158" s="46">
        <f t="shared" si="202"/>
        <v>318</v>
      </c>
      <c r="AG158" s="46">
        <f t="shared" si="202"/>
        <v>0</v>
      </c>
      <c r="AH158" s="46">
        <f t="shared" si="202"/>
        <v>1969.36</v>
      </c>
      <c r="AI158" s="45" t="s">
        <v>36</v>
      </c>
    </row>
    <row r="159" s="15" customFormat="1" ht="16" customHeight="1" spans="1:35">
      <c r="A159" s="33">
        <f t="shared" si="160"/>
        <v>156</v>
      </c>
      <c r="B159" s="34" t="s">
        <v>454</v>
      </c>
      <c r="C159" s="35" t="s">
        <v>455</v>
      </c>
      <c r="D159" s="36" t="s">
        <v>456</v>
      </c>
      <c r="E159" s="34">
        <v>3920.55</v>
      </c>
      <c r="F159" s="34">
        <v>3920.55</v>
      </c>
      <c r="G159" s="35">
        <v>6241.75</v>
      </c>
      <c r="H159" s="34">
        <v>3920.55</v>
      </c>
      <c r="I159" s="35">
        <v>2200</v>
      </c>
      <c r="J159" s="35"/>
      <c r="K159" s="34">
        <f t="shared" si="161"/>
        <v>47.05</v>
      </c>
      <c r="L159" s="34">
        <f t="shared" si="162"/>
        <v>627.29</v>
      </c>
      <c r="M159" s="35">
        <f t="shared" si="163"/>
        <v>499.34</v>
      </c>
      <c r="N159" s="34">
        <f t="shared" si="164"/>
        <v>27.44</v>
      </c>
      <c r="O159" s="35">
        <f t="shared" si="165"/>
        <v>110</v>
      </c>
      <c r="P159" s="35">
        <f t="shared" si="166"/>
        <v>0</v>
      </c>
      <c r="Q159" s="35">
        <f t="shared" si="167"/>
        <v>1311.12</v>
      </c>
      <c r="R159" s="34">
        <f t="shared" si="168"/>
        <v>0</v>
      </c>
      <c r="S159" s="34">
        <f t="shared" si="169"/>
        <v>313.64</v>
      </c>
      <c r="T159" s="35">
        <f t="shared" si="170"/>
        <v>124.84</v>
      </c>
      <c r="U159" s="34">
        <f t="shared" si="171"/>
        <v>11.76</v>
      </c>
      <c r="V159" s="35">
        <f t="shared" si="172"/>
        <v>110</v>
      </c>
      <c r="W159" s="35">
        <f t="shared" si="173"/>
        <v>0</v>
      </c>
      <c r="X159" s="34">
        <f t="shared" si="174"/>
        <v>560.24</v>
      </c>
      <c r="Y159" s="34">
        <f t="shared" si="175"/>
        <v>1871.36</v>
      </c>
      <c r="Z159" s="34"/>
      <c r="AA159" s="45" t="s">
        <v>46</v>
      </c>
      <c r="AB159" s="46">
        <f t="shared" ref="AB159:AH159" si="203">K159+R159</f>
        <v>47.05</v>
      </c>
      <c r="AC159" s="46">
        <f t="shared" si="203"/>
        <v>940.93</v>
      </c>
      <c r="AD159" s="46">
        <f t="shared" si="203"/>
        <v>624.18</v>
      </c>
      <c r="AE159" s="46">
        <f t="shared" si="203"/>
        <v>39.2</v>
      </c>
      <c r="AF159" s="46">
        <f t="shared" si="203"/>
        <v>220</v>
      </c>
      <c r="AG159" s="46">
        <f t="shared" si="203"/>
        <v>0</v>
      </c>
      <c r="AH159" s="46">
        <f t="shared" si="203"/>
        <v>1871.36</v>
      </c>
      <c r="AI159" s="45" t="s">
        <v>33</v>
      </c>
    </row>
    <row r="160" s="15" customFormat="1" ht="16" customHeight="1" spans="1:35">
      <c r="A160" s="33">
        <f t="shared" si="160"/>
        <v>157</v>
      </c>
      <c r="B160" s="34" t="s">
        <v>454</v>
      </c>
      <c r="C160" s="35" t="s">
        <v>457</v>
      </c>
      <c r="D160" s="36" t="s">
        <v>458</v>
      </c>
      <c r="E160" s="34">
        <v>3920.55</v>
      </c>
      <c r="F160" s="34">
        <v>3920.55</v>
      </c>
      <c r="G160" s="35">
        <v>6241.75</v>
      </c>
      <c r="H160" s="34">
        <v>3920.55</v>
      </c>
      <c r="I160" s="35">
        <v>2200</v>
      </c>
      <c r="J160" s="35"/>
      <c r="K160" s="34">
        <f t="shared" si="161"/>
        <v>47.05</v>
      </c>
      <c r="L160" s="34">
        <f t="shared" si="162"/>
        <v>627.29</v>
      </c>
      <c r="M160" s="35">
        <f t="shared" si="163"/>
        <v>499.34</v>
      </c>
      <c r="N160" s="34">
        <f t="shared" si="164"/>
        <v>27.44</v>
      </c>
      <c r="O160" s="35">
        <f t="shared" si="165"/>
        <v>110</v>
      </c>
      <c r="P160" s="35">
        <f t="shared" si="166"/>
        <v>0</v>
      </c>
      <c r="Q160" s="35">
        <f t="shared" si="167"/>
        <v>1311.12</v>
      </c>
      <c r="R160" s="34">
        <f t="shared" si="168"/>
        <v>0</v>
      </c>
      <c r="S160" s="34">
        <f t="shared" si="169"/>
        <v>313.64</v>
      </c>
      <c r="T160" s="35">
        <f t="shared" si="170"/>
        <v>124.84</v>
      </c>
      <c r="U160" s="34">
        <f t="shared" si="171"/>
        <v>11.76</v>
      </c>
      <c r="V160" s="35">
        <f t="shared" si="172"/>
        <v>110</v>
      </c>
      <c r="W160" s="35">
        <f t="shared" si="173"/>
        <v>0</v>
      </c>
      <c r="X160" s="34">
        <f t="shared" si="174"/>
        <v>560.24</v>
      </c>
      <c r="Y160" s="34">
        <f t="shared" si="175"/>
        <v>1871.36</v>
      </c>
      <c r="Z160" s="34"/>
      <c r="AA160" s="45" t="s">
        <v>43</v>
      </c>
      <c r="AB160" s="46">
        <f t="shared" ref="AB160:AH160" si="204">K160+R160</f>
        <v>47.05</v>
      </c>
      <c r="AC160" s="46">
        <f t="shared" si="204"/>
        <v>940.93</v>
      </c>
      <c r="AD160" s="46">
        <f t="shared" si="204"/>
        <v>624.18</v>
      </c>
      <c r="AE160" s="46">
        <f t="shared" si="204"/>
        <v>39.2</v>
      </c>
      <c r="AF160" s="46">
        <f t="shared" si="204"/>
        <v>220</v>
      </c>
      <c r="AG160" s="46">
        <f t="shared" si="204"/>
        <v>0</v>
      </c>
      <c r="AH160" s="46">
        <f t="shared" si="204"/>
        <v>1871.36</v>
      </c>
      <c r="AI160" s="45" t="s">
        <v>33</v>
      </c>
    </row>
    <row r="161" s="15" customFormat="1" ht="16" customHeight="1" spans="1:35">
      <c r="A161" s="33">
        <f t="shared" si="160"/>
        <v>158</v>
      </c>
      <c r="B161" s="34" t="s">
        <v>454</v>
      </c>
      <c r="C161" s="35" t="s">
        <v>459</v>
      </c>
      <c r="D161" s="36" t="s">
        <v>460</v>
      </c>
      <c r="E161" s="34">
        <v>3920.55</v>
      </c>
      <c r="F161" s="34">
        <v>3920.55</v>
      </c>
      <c r="G161" s="35">
        <v>6241.75</v>
      </c>
      <c r="H161" s="34">
        <v>3920.55</v>
      </c>
      <c r="I161" s="35">
        <v>2200</v>
      </c>
      <c r="J161" s="35"/>
      <c r="K161" s="34">
        <f t="shared" si="161"/>
        <v>47.05</v>
      </c>
      <c r="L161" s="34">
        <f t="shared" si="162"/>
        <v>627.29</v>
      </c>
      <c r="M161" s="35">
        <f t="shared" si="163"/>
        <v>499.34</v>
      </c>
      <c r="N161" s="34">
        <f t="shared" si="164"/>
        <v>27.44</v>
      </c>
      <c r="O161" s="35">
        <f t="shared" si="165"/>
        <v>110</v>
      </c>
      <c r="P161" s="35">
        <f t="shared" si="166"/>
        <v>0</v>
      </c>
      <c r="Q161" s="35">
        <f t="shared" si="167"/>
        <v>1311.12</v>
      </c>
      <c r="R161" s="34">
        <f t="shared" si="168"/>
        <v>0</v>
      </c>
      <c r="S161" s="34">
        <f t="shared" si="169"/>
        <v>313.64</v>
      </c>
      <c r="T161" s="35">
        <f t="shared" si="170"/>
        <v>124.84</v>
      </c>
      <c r="U161" s="34">
        <f t="shared" si="171"/>
        <v>11.76</v>
      </c>
      <c r="V161" s="35">
        <f t="shared" si="172"/>
        <v>110</v>
      </c>
      <c r="W161" s="35">
        <f t="shared" si="173"/>
        <v>0</v>
      </c>
      <c r="X161" s="34">
        <f t="shared" si="174"/>
        <v>560.24</v>
      </c>
      <c r="Y161" s="34">
        <f t="shared" si="175"/>
        <v>1871.36</v>
      </c>
      <c r="Z161" s="34"/>
      <c r="AA161" s="45" t="s">
        <v>46</v>
      </c>
      <c r="AB161" s="46">
        <f t="shared" ref="AB161:AH161" si="205">K161+R161</f>
        <v>47.05</v>
      </c>
      <c r="AC161" s="46">
        <f t="shared" si="205"/>
        <v>940.93</v>
      </c>
      <c r="AD161" s="46">
        <f t="shared" si="205"/>
        <v>624.18</v>
      </c>
      <c r="AE161" s="46">
        <f t="shared" si="205"/>
        <v>39.2</v>
      </c>
      <c r="AF161" s="46">
        <f t="shared" si="205"/>
        <v>220</v>
      </c>
      <c r="AG161" s="46">
        <f t="shared" si="205"/>
        <v>0</v>
      </c>
      <c r="AH161" s="46">
        <f t="shared" si="205"/>
        <v>1871.36</v>
      </c>
      <c r="AI161" s="45" t="s">
        <v>33</v>
      </c>
    </row>
    <row r="162" s="15" customFormat="1" ht="16" customHeight="1" spans="1:35">
      <c r="A162" s="33">
        <f t="shared" si="160"/>
        <v>159</v>
      </c>
      <c r="B162" s="34" t="s">
        <v>454</v>
      </c>
      <c r="C162" s="35" t="s">
        <v>461</v>
      </c>
      <c r="D162" s="36" t="s">
        <v>462</v>
      </c>
      <c r="E162" s="34">
        <v>3920.55</v>
      </c>
      <c r="F162" s="34">
        <v>3920.55</v>
      </c>
      <c r="G162" s="35">
        <v>6241.75</v>
      </c>
      <c r="H162" s="34">
        <v>3920.55</v>
      </c>
      <c r="I162" s="35">
        <v>2200</v>
      </c>
      <c r="J162" s="35"/>
      <c r="K162" s="34">
        <f t="shared" si="161"/>
        <v>47.05</v>
      </c>
      <c r="L162" s="34">
        <f t="shared" si="162"/>
        <v>627.29</v>
      </c>
      <c r="M162" s="35">
        <f t="shared" si="163"/>
        <v>499.34</v>
      </c>
      <c r="N162" s="34">
        <f t="shared" si="164"/>
        <v>27.44</v>
      </c>
      <c r="O162" s="35">
        <f t="shared" si="165"/>
        <v>110</v>
      </c>
      <c r="P162" s="35">
        <f t="shared" si="166"/>
        <v>0</v>
      </c>
      <c r="Q162" s="35">
        <f t="shared" si="167"/>
        <v>1311.12</v>
      </c>
      <c r="R162" s="34">
        <f t="shared" si="168"/>
        <v>0</v>
      </c>
      <c r="S162" s="34">
        <f t="shared" si="169"/>
        <v>313.64</v>
      </c>
      <c r="T162" s="35">
        <f t="shared" si="170"/>
        <v>124.84</v>
      </c>
      <c r="U162" s="34">
        <f t="shared" si="171"/>
        <v>11.76</v>
      </c>
      <c r="V162" s="35">
        <f t="shared" si="172"/>
        <v>110</v>
      </c>
      <c r="W162" s="35">
        <f t="shared" si="173"/>
        <v>0</v>
      </c>
      <c r="X162" s="34">
        <f t="shared" si="174"/>
        <v>560.24</v>
      </c>
      <c r="Y162" s="34">
        <f t="shared" si="175"/>
        <v>1871.36</v>
      </c>
      <c r="Z162" s="34"/>
      <c r="AA162" s="45" t="s">
        <v>43</v>
      </c>
      <c r="AB162" s="46">
        <f t="shared" ref="AB162:AH162" si="206">K162+R162</f>
        <v>47.05</v>
      </c>
      <c r="AC162" s="46">
        <f t="shared" si="206"/>
        <v>940.93</v>
      </c>
      <c r="AD162" s="46">
        <f t="shared" si="206"/>
        <v>624.18</v>
      </c>
      <c r="AE162" s="46">
        <f t="shared" si="206"/>
        <v>39.2</v>
      </c>
      <c r="AF162" s="46">
        <f t="shared" si="206"/>
        <v>220</v>
      </c>
      <c r="AG162" s="46">
        <f t="shared" si="206"/>
        <v>0</v>
      </c>
      <c r="AH162" s="46">
        <f t="shared" si="206"/>
        <v>1871.36</v>
      </c>
      <c r="AI162" s="45" t="s">
        <v>33</v>
      </c>
    </row>
    <row r="163" s="15" customFormat="1" ht="16" customHeight="1" spans="1:35">
      <c r="A163" s="33">
        <f t="shared" si="160"/>
        <v>160</v>
      </c>
      <c r="B163" s="34" t="s">
        <v>454</v>
      </c>
      <c r="C163" s="35" t="s">
        <v>463</v>
      </c>
      <c r="D163" s="36" t="s">
        <v>464</v>
      </c>
      <c r="E163" s="34">
        <v>3920.55</v>
      </c>
      <c r="F163" s="34">
        <v>3920.55</v>
      </c>
      <c r="G163" s="35">
        <v>6241.75</v>
      </c>
      <c r="H163" s="34">
        <v>3920.55</v>
      </c>
      <c r="I163" s="35">
        <v>2200</v>
      </c>
      <c r="J163" s="35"/>
      <c r="K163" s="34">
        <f t="shared" si="161"/>
        <v>47.05</v>
      </c>
      <c r="L163" s="34">
        <f t="shared" si="162"/>
        <v>627.29</v>
      </c>
      <c r="M163" s="35">
        <f t="shared" si="163"/>
        <v>499.34</v>
      </c>
      <c r="N163" s="34">
        <f t="shared" si="164"/>
        <v>27.44</v>
      </c>
      <c r="O163" s="35">
        <f t="shared" si="165"/>
        <v>110</v>
      </c>
      <c r="P163" s="35">
        <f t="shared" si="166"/>
        <v>0</v>
      </c>
      <c r="Q163" s="35">
        <f t="shared" si="167"/>
        <v>1311.12</v>
      </c>
      <c r="R163" s="34">
        <f t="shared" si="168"/>
        <v>0</v>
      </c>
      <c r="S163" s="34">
        <f t="shared" si="169"/>
        <v>313.64</v>
      </c>
      <c r="T163" s="35">
        <f t="shared" si="170"/>
        <v>124.84</v>
      </c>
      <c r="U163" s="34">
        <f t="shared" si="171"/>
        <v>11.76</v>
      </c>
      <c r="V163" s="35">
        <f t="shared" si="172"/>
        <v>110</v>
      </c>
      <c r="W163" s="35">
        <f t="shared" si="173"/>
        <v>0</v>
      </c>
      <c r="X163" s="34">
        <f t="shared" si="174"/>
        <v>560.24</v>
      </c>
      <c r="Y163" s="34">
        <f t="shared" si="175"/>
        <v>1871.36</v>
      </c>
      <c r="Z163" s="34"/>
      <c r="AA163" s="45" t="s">
        <v>43</v>
      </c>
      <c r="AB163" s="46">
        <f t="shared" ref="AB163:AH163" si="207">K163+R163</f>
        <v>47.05</v>
      </c>
      <c r="AC163" s="46">
        <f t="shared" si="207"/>
        <v>940.93</v>
      </c>
      <c r="AD163" s="46">
        <f t="shared" si="207"/>
        <v>624.18</v>
      </c>
      <c r="AE163" s="46">
        <f t="shared" si="207"/>
        <v>39.2</v>
      </c>
      <c r="AF163" s="46">
        <f t="shared" si="207"/>
        <v>220</v>
      </c>
      <c r="AG163" s="46">
        <f t="shared" si="207"/>
        <v>0</v>
      </c>
      <c r="AH163" s="46">
        <f t="shared" si="207"/>
        <v>1871.36</v>
      </c>
      <c r="AI163" s="45" t="s">
        <v>33</v>
      </c>
    </row>
    <row r="164" s="15" customFormat="1" ht="16" customHeight="1" spans="1:35">
      <c r="A164" s="33">
        <f t="shared" si="160"/>
        <v>161</v>
      </c>
      <c r="B164" s="34" t="s">
        <v>454</v>
      </c>
      <c r="C164" s="35" t="s">
        <v>465</v>
      </c>
      <c r="D164" s="36" t="s">
        <v>466</v>
      </c>
      <c r="E164" s="34">
        <v>3920.55</v>
      </c>
      <c r="F164" s="34">
        <v>3920.55</v>
      </c>
      <c r="G164" s="35">
        <v>6241.75</v>
      </c>
      <c r="H164" s="34">
        <v>3920.55</v>
      </c>
      <c r="I164" s="35">
        <v>2200</v>
      </c>
      <c r="J164" s="35"/>
      <c r="K164" s="34">
        <f t="shared" si="161"/>
        <v>47.05</v>
      </c>
      <c r="L164" s="34">
        <f t="shared" si="162"/>
        <v>627.29</v>
      </c>
      <c r="M164" s="35">
        <f t="shared" si="163"/>
        <v>499.34</v>
      </c>
      <c r="N164" s="34">
        <f t="shared" si="164"/>
        <v>27.44</v>
      </c>
      <c r="O164" s="35">
        <f t="shared" si="165"/>
        <v>110</v>
      </c>
      <c r="P164" s="35">
        <f t="shared" si="166"/>
        <v>0</v>
      </c>
      <c r="Q164" s="35">
        <f t="shared" si="167"/>
        <v>1311.12</v>
      </c>
      <c r="R164" s="34">
        <f t="shared" si="168"/>
        <v>0</v>
      </c>
      <c r="S164" s="34">
        <f t="shared" si="169"/>
        <v>313.64</v>
      </c>
      <c r="T164" s="35">
        <f t="shared" si="170"/>
        <v>124.84</v>
      </c>
      <c r="U164" s="34">
        <f t="shared" si="171"/>
        <v>11.76</v>
      </c>
      <c r="V164" s="35">
        <f t="shared" si="172"/>
        <v>110</v>
      </c>
      <c r="W164" s="35">
        <f t="shared" si="173"/>
        <v>0</v>
      </c>
      <c r="X164" s="34">
        <f t="shared" si="174"/>
        <v>560.24</v>
      </c>
      <c r="Y164" s="34">
        <f t="shared" si="175"/>
        <v>1871.36</v>
      </c>
      <c r="Z164" s="34"/>
      <c r="AA164" s="45" t="s">
        <v>44</v>
      </c>
      <c r="AB164" s="46">
        <f t="shared" ref="AB164:AH164" si="208">K164+R164</f>
        <v>47.05</v>
      </c>
      <c r="AC164" s="46">
        <f t="shared" si="208"/>
        <v>940.93</v>
      </c>
      <c r="AD164" s="46">
        <f t="shared" si="208"/>
        <v>624.18</v>
      </c>
      <c r="AE164" s="46">
        <f t="shared" si="208"/>
        <v>39.2</v>
      </c>
      <c r="AF164" s="46">
        <f t="shared" si="208"/>
        <v>220</v>
      </c>
      <c r="AG164" s="46">
        <f t="shared" si="208"/>
        <v>0</v>
      </c>
      <c r="AH164" s="46">
        <f t="shared" si="208"/>
        <v>1871.36</v>
      </c>
      <c r="AI164" s="45" t="s">
        <v>33</v>
      </c>
    </row>
    <row r="165" s="15" customFormat="1" ht="16" customHeight="1" spans="1:35">
      <c r="A165" s="33">
        <f t="shared" si="160"/>
        <v>162</v>
      </c>
      <c r="B165" s="34" t="s">
        <v>454</v>
      </c>
      <c r="C165" s="35" t="s">
        <v>467</v>
      </c>
      <c r="D165" s="36" t="s">
        <v>468</v>
      </c>
      <c r="E165" s="34">
        <v>3920.55</v>
      </c>
      <c r="F165" s="34">
        <v>3920.55</v>
      </c>
      <c r="G165" s="35">
        <v>6241.75</v>
      </c>
      <c r="H165" s="34">
        <v>3920.55</v>
      </c>
      <c r="I165" s="35">
        <v>2200</v>
      </c>
      <c r="J165" s="35"/>
      <c r="K165" s="34">
        <f t="shared" si="161"/>
        <v>47.05</v>
      </c>
      <c r="L165" s="34">
        <f t="shared" si="162"/>
        <v>627.29</v>
      </c>
      <c r="M165" s="35">
        <f t="shared" si="163"/>
        <v>499.34</v>
      </c>
      <c r="N165" s="34">
        <f t="shared" si="164"/>
        <v>27.44</v>
      </c>
      <c r="O165" s="35">
        <f t="shared" si="165"/>
        <v>110</v>
      </c>
      <c r="P165" s="35">
        <f t="shared" si="166"/>
        <v>0</v>
      </c>
      <c r="Q165" s="35">
        <f t="shared" si="167"/>
        <v>1311.12</v>
      </c>
      <c r="R165" s="34">
        <f t="shared" si="168"/>
        <v>0</v>
      </c>
      <c r="S165" s="34">
        <f t="shared" si="169"/>
        <v>313.64</v>
      </c>
      <c r="T165" s="35">
        <f t="shared" si="170"/>
        <v>124.84</v>
      </c>
      <c r="U165" s="34">
        <f t="shared" si="171"/>
        <v>11.76</v>
      </c>
      <c r="V165" s="35">
        <f t="shared" si="172"/>
        <v>110</v>
      </c>
      <c r="W165" s="35">
        <f t="shared" si="173"/>
        <v>0</v>
      </c>
      <c r="X165" s="34">
        <f t="shared" si="174"/>
        <v>560.24</v>
      </c>
      <c r="Y165" s="34">
        <f t="shared" si="175"/>
        <v>1871.36</v>
      </c>
      <c r="Z165" s="34"/>
      <c r="AA165" s="45" t="s">
        <v>43</v>
      </c>
      <c r="AB165" s="46">
        <f t="shared" ref="AB165:AH165" si="209">K165+R165</f>
        <v>47.05</v>
      </c>
      <c r="AC165" s="46">
        <f t="shared" si="209"/>
        <v>940.93</v>
      </c>
      <c r="AD165" s="46">
        <f t="shared" si="209"/>
        <v>624.18</v>
      </c>
      <c r="AE165" s="46">
        <f t="shared" si="209"/>
        <v>39.2</v>
      </c>
      <c r="AF165" s="46">
        <f t="shared" si="209"/>
        <v>220</v>
      </c>
      <c r="AG165" s="46">
        <f t="shared" si="209"/>
        <v>0</v>
      </c>
      <c r="AH165" s="46">
        <f t="shared" si="209"/>
        <v>1871.36</v>
      </c>
      <c r="AI165" s="45" t="s">
        <v>33</v>
      </c>
    </row>
    <row r="166" s="15" customFormat="1" ht="16" customHeight="1" spans="1:35">
      <c r="A166" s="33">
        <f t="shared" si="160"/>
        <v>163</v>
      </c>
      <c r="B166" s="34" t="s">
        <v>111</v>
      </c>
      <c r="C166" s="35" t="s">
        <v>469</v>
      </c>
      <c r="D166" s="36" t="s">
        <v>470</v>
      </c>
      <c r="E166" s="34">
        <v>3920.55</v>
      </c>
      <c r="F166" s="34">
        <v>3920.55</v>
      </c>
      <c r="G166" s="35">
        <v>6241.75</v>
      </c>
      <c r="H166" s="34">
        <v>3920.55</v>
      </c>
      <c r="I166" s="35">
        <v>3180</v>
      </c>
      <c r="J166" s="35"/>
      <c r="K166" s="34">
        <f t="shared" si="161"/>
        <v>47.05</v>
      </c>
      <c r="L166" s="34">
        <f t="shared" si="162"/>
        <v>627.29</v>
      </c>
      <c r="M166" s="35">
        <f t="shared" si="163"/>
        <v>499.34</v>
      </c>
      <c r="N166" s="34">
        <f t="shared" si="164"/>
        <v>27.44</v>
      </c>
      <c r="O166" s="35">
        <f t="shared" si="165"/>
        <v>159</v>
      </c>
      <c r="P166" s="35">
        <f t="shared" si="166"/>
        <v>0</v>
      </c>
      <c r="Q166" s="35">
        <f t="shared" si="167"/>
        <v>1360.12</v>
      </c>
      <c r="R166" s="34">
        <f t="shared" si="168"/>
        <v>0</v>
      </c>
      <c r="S166" s="34">
        <f t="shared" si="169"/>
        <v>313.64</v>
      </c>
      <c r="T166" s="35">
        <f t="shared" si="170"/>
        <v>124.84</v>
      </c>
      <c r="U166" s="34">
        <f t="shared" si="171"/>
        <v>11.76</v>
      </c>
      <c r="V166" s="35">
        <f t="shared" si="172"/>
        <v>159</v>
      </c>
      <c r="W166" s="35">
        <f t="shared" si="173"/>
        <v>0</v>
      </c>
      <c r="X166" s="34">
        <f t="shared" si="174"/>
        <v>609.24</v>
      </c>
      <c r="Y166" s="34">
        <f t="shared" si="175"/>
        <v>1969.36</v>
      </c>
      <c r="Z166" s="34"/>
      <c r="AA166" s="45" t="s">
        <v>75</v>
      </c>
      <c r="AB166" s="46">
        <f t="shared" ref="AB166:AH166" si="210">K166+R166</f>
        <v>47.05</v>
      </c>
      <c r="AC166" s="46">
        <f t="shared" si="210"/>
        <v>940.93</v>
      </c>
      <c r="AD166" s="46">
        <f t="shared" si="210"/>
        <v>624.18</v>
      </c>
      <c r="AE166" s="46">
        <f t="shared" si="210"/>
        <v>39.2</v>
      </c>
      <c r="AF166" s="46">
        <f t="shared" si="210"/>
        <v>318</v>
      </c>
      <c r="AG166" s="46">
        <f t="shared" si="210"/>
        <v>0</v>
      </c>
      <c r="AH166" s="46">
        <f t="shared" si="210"/>
        <v>1969.36</v>
      </c>
      <c r="AI166" s="45" t="s">
        <v>33</v>
      </c>
    </row>
    <row r="167" s="15" customFormat="1" ht="16" customHeight="1" spans="1:35">
      <c r="A167" s="33">
        <f t="shared" si="160"/>
        <v>164</v>
      </c>
      <c r="B167" s="34" t="s">
        <v>454</v>
      </c>
      <c r="C167" s="35" t="s">
        <v>471</v>
      </c>
      <c r="D167" s="36" t="s">
        <v>472</v>
      </c>
      <c r="E167" s="34">
        <v>3920.55</v>
      </c>
      <c r="F167" s="34">
        <v>3920.55</v>
      </c>
      <c r="G167" s="35">
        <v>6241.75</v>
      </c>
      <c r="H167" s="34">
        <v>3920.55</v>
      </c>
      <c r="I167" s="35">
        <v>2200</v>
      </c>
      <c r="J167" s="35"/>
      <c r="K167" s="34">
        <f t="shared" si="161"/>
        <v>47.05</v>
      </c>
      <c r="L167" s="34">
        <f t="shared" si="162"/>
        <v>627.29</v>
      </c>
      <c r="M167" s="35">
        <f t="shared" si="163"/>
        <v>499.34</v>
      </c>
      <c r="N167" s="34">
        <f t="shared" si="164"/>
        <v>27.44</v>
      </c>
      <c r="O167" s="35">
        <f t="shared" si="165"/>
        <v>110</v>
      </c>
      <c r="P167" s="35">
        <f t="shared" si="166"/>
        <v>0</v>
      </c>
      <c r="Q167" s="35">
        <f t="shared" si="167"/>
        <v>1311.12</v>
      </c>
      <c r="R167" s="34">
        <f t="shared" si="168"/>
        <v>0</v>
      </c>
      <c r="S167" s="34">
        <f t="shared" si="169"/>
        <v>313.64</v>
      </c>
      <c r="T167" s="35">
        <f t="shared" si="170"/>
        <v>124.84</v>
      </c>
      <c r="U167" s="34">
        <f t="shared" si="171"/>
        <v>11.76</v>
      </c>
      <c r="V167" s="35">
        <f t="shared" si="172"/>
        <v>110</v>
      </c>
      <c r="W167" s="35">
        <f t="shared" si="173"/>
        <v>0</v>
      </c>
      <c r="X167" s="34">
        <f t="shared" si="174"/>
        <v>560.24</v>
      </c>
      <c r="Y167" s="34">
        <f t="shared" si="175"/>
        <v>1871.36</v>
      </c>
      <c r="Z167" s="34"/>
      <c r="AA167" s="45" t="s">
        <v>43</v>
      </c>
      <c r="AB167" s="46">
        <f t="shared" ref="AB167:AH167" si="211">K167+R167</f>
        <v>47.05</v>
      </c>
      <c r="AC167" s="46">
        <f t="shared" si="211"/>
        <v>940.93</v>
      </c>
      <c r="AD167" s="46">
        <f t="shared" si="211"/>
        <v>624.18</v>
      </c>
      <c r="AE167" s="46">
        <f t="shared" si="211"/>
        <v>39.2</v>
      </c>
      <c r="AF167" s="46">
        <f t="shared" si="211"/>
        <v>220</v>
      </c>
      <c r="AG167" s="46">
        <f t="shared" si="211"/>
        <v>0</v>
      </c>
      <c r="AH167" s="46">
        <f t="shared" si="211"/>
        <v>1871.36</v>
      </c>
      <c r="AI167" s="45" t="s">
        <v>33</v>
      </c>
    </row>
    <row r="168" s="15" customFormat="1" ht="16" customHeight="1" spans="1:35">
      <c r="A168" s="33">
        <f t="shared" si="160"/>
        <v>165</v>
      </c>
      <c r="B168" s="34" t="s">
        <v>454</v>
      </c>
      <c r="C168" s="35" t="s">
        <v>473</v>
      </c>
      <c r="D168" s="36" t="s">
        <v>474</v>
      </c>
      <c r="E168" s="34">
        <v>3920.55</v>
      </c>
      <c r="F168" s="34">
        <v>3920.55</v>
      </c>
      <c r="G168" s="35">
        <v>6241.75</v>
      </c>
      <c r="H168" s="34">
        <v>3920.55</v>
      </c>
      <c r="I168" s="35">
        <v>2200</v>
      </c>
      <c r="J168" s="35"/>
      <c r="K168" s="34">
        <f t="shared" si="161"/>
        <v>47.05</v>
      </c>
      <c r="L168" s="34">
        <f t="shared" si="162"/>
        <v>627.29</v>
      </c>
      <c r="M168" s="35">
        <f t="shared" si="163"/>
        <v>499.34</v>
      </c>
      <c r="N168" s="34">
        <f t="shared" si="164"/>
        <v>27.44</v>
      </c>
      <c r="O168" s="35">
        <f t="shared" si="165"/>
        <v>110</v>
      </c>
      <c r="P168" s="35">
        <f t="shared" si="166"/>
        <v>0</v>
      </c>
      <c r="Q168" s="35">
        <f t="shared" si="167"/>
        <v>1311.12</v>
      </c>
      <c r="R168" s="34">
        <f t="shared" si="168"/>
        <v>0</v>
      </c>
      <c r="S168" s="34">
        <f t="shared" si="169"/>
        <v>313.64</v>
      </c>
      <c r="T168" s="35">
        <f t="shared" si="170"/>
        <v>124.84</v>
      </c>
      <c r="U168" s="34">
        <f t="shared" si="171"/>
        <v>11.76</v>
      </c>
      <c r="V168" s="35">
        <f t="shared" si="172"/>
        <v>110</v>
      </c>
      <c r="W168" s="35">
        <f t="shared" si="173"/>
        <v>0</v>
      </c>
      <c r="X168" s="34">
        <f t="shared" si="174"/>
        <v>560.24</v>
      </c>
      <c r="Y168" s="34">
        <f t="shared" si="175"/>
        <v>1871.36</v>
      </c>
      <c r="Z168" s="34"/>
      <c r="AA168" s="45" t="s">
        <v>43</v>
      </c>
      <c r="AB168" s="46">
        <f t="shared" ref="AB168:AH168" si="212">K168+R168</f>
        <v>47.05</v>
      </c>
      <c r="AC168" s="46">
        <f t="shared" si="212"/>
        <v>940.93</v>
      </c>
      <c r="AD168" s="46">
        <f t="shared" si="212"/>
        <v>624.18</v>
      </c>
      <c r="AE168" s="46">
        <f t="shared" si="212"/>
        <v>39.2</v>
      </c>
      <c r="AF168" s="46">
        <f t="shared" si="212"/>
        <v>220</v>
      </c>
      <c r="AG168" s="46">
        <f t="shared" si="212"/>
        <v>0</v>
      </c>
      <c r="AH168" s="46">
        <f t="shared" si="212"/>
        <v>1871.36</v>
      </c>
      <c r="AI168" s="45" t="s">
        <v>33</v>
      </c>
    </row>
    <row r="169" s="15" customFormat="1" ht="16" customHeight="1" spans="1:35">
      <c r="A169" s="33">
        <f t="shared" si="160"/>
        <v>166</v>
      </c>
      <c r="B169" s="34" t="s">
        <v>454</v>
      </c>
      <c r="C169" s="35" t="s">
        <v>475</v>
      </c>
      <c r="D169" s="36" t="s">
        <v>476</v>
      </c>
      <c r="E169" s="34">
        <v>3920.55</v>
      </c>
      <c r="F169" s="34">
        <v>3920.55</v>
      </c>
      <c r="G169" s="35">
        <v>6241.75</v>
      </c>
      <c r="H169" s="34">
        <v>3920.55</v>
      </c>
      <c r="I169" s="35">
        <v>2200</v>
      </c>
      <c r="J169" s="35"/>
      <c r="K169" s="34">
        <f t="shared" si="161"/>
        <v>47.05</v>
      </c>
      <c r="L169" s="34">
        <f t="shared" si="162"/>
        <v>627.29</v>
      </c>
      <c r="M169" s="35">
        <f t="shared" si="163"/>
        <v>499.34</v>
      </c>
      <c r="N169" s="34">
        <f t="shared" si="164"/>
        <v>27.44</v>
      </c>
      <c r="O169" s="35">
        <f t="shared" si="165"/>
        <v>110</v>
      </c>
      <c r="P169" s="35">
        <f t="shared" si="166"/>
        <v>0</v>
      </c>
      <c r="Q169" s="35">
        <f t="shared" si="167"/>
        <v>1311.12</v>
      </c>
      <c r="R169" s="34">
        <f t="shared" si="168"/>
        <v>0</v>
      </c>
      <c r="S169" s="34">
        <f t="shared" si="169"/>
        <v>313.64</v>
      </c>
      <c r="T169" s="35">
        <f t="shared" si="170"/>
        <v>124.84</v>
      </c>
      <c r="U169" s="34">
        <f t="shared" si="171"/>
        <v>11.76</v>
      </c>
      <c r="V169" s="35">
        <f t="shared" si="172"/>
        <v>110</v>
      </c>
      <c r="W169" s="35">
        <f t="shared" si="173"/>
        <v>0</v>
      </c>
      <c r="X169" s="34">
        <f t="shared" si="174"/>
        <v>560.24</v>
      </c>
      <c r="Y169" s="34">
        <f t="shared" si="175"/>
        <v>1871.36</v>
      </c>
      <c r="Z169" s="34"/>
      <c r="AA169" s="45" t="s">
        <v>43</v>
      </c>
      <c r="AB169" s="46">
        <f t="shared" ref="AB169:AH169" si="213">K169+R169</f>
        <v>47.05</v>
      </c>
      <c r="AC169" s="46">
        <f t="shared" si="213"/>
        <v>940.93</v>
      </c>
      <c r="AD169" s="46">
        <f t="shared" si="213"/>
        <v>624.18</v>
      </c>
      <c r="AE169" s="46">
        <f t="shared" si="213"/>
        <v>39.2</v>
      </c>
      <c r="AF169" s="46">
        <f t="shared" si="213"/>
        <v>220</v>
      </c>
      <c r="AG169" s="46">
        <f t="shared" si="213"/>
        <v>0</v>
      </c>
      <c r="AH169" s="46">
        <f t="shared" si="213"/>
        <v>1871.36</v>
      </c>
      <c r="AI169" s="45" t="s">
        <v>33</v>
      </c>
    </row>
    <row r="170" s="15" customFormat="1" ht="16" customHeight="1" spans="1:35">
      <c r="A170" s="33">
        <f t="shared" si="160"/>
        <v>167</v>
      </c>
      <c r="B170" s="34" t="s">
        <v>454</v>
      </c>
      <c r="C170" s="35" t="s">
        <v>477</v>
      </c>
      <c r="D170" s="36" t="s">
        <v>478</v>
      </c>
      <c r="E170" s="34">
        <v>3920.55</v>
      </c>
      <c r="F170" s="34">
        <v>3920.55</v>
      </c>
      <c r="G170" s="35">
        <v>6241.75</v>
      </c>
      <c r="H170" s="34">
        <v>3920.55</v>
      </c>
      <c r="I170" s="35">
        <v>2200</v>
      </c>
      <c r="J170" s="35"/>
      <c r="K170" s="34">
        <f t="shared" si="161"/>
        <v>47.05</v>
      </c>
      <c r="L170" s="34">
        <f t="shared" si="162"/>
        <v>627.29</v>
      </c>
      <c r="M170" s="35">
        <f t="shared" si="163"/>
        <v>499.34</v>
      </c>
      <c r="N170" s="34">
        <f t="shared" si="164"/>
        <v>27.44</v>
      </c>
      <c r="O170" s="35">
        <f t="shared" si="165"/>
        <v>110</v>
      </c>
      <c r="P170" s="35">
        <f t="shared" si="166"/>
        <v>0</v>
      </c>
      <c r="Q170" s="35">
        <f t="shared" si="167"/>
        <v>1311.12</v>
      </c>
      <c r="R170" s="34">
        <f t="shared" si="168"/>
        <v>0</v>
      </c>
      <c r="S170" s="34">
        <f t="shared" si="169"/>
        <v>313.64</v>
      </c>
      <c r="T170" s="35">
        <f t="shared" si="170"/>
        <v>124.84</v>
      </c>
      <c r="U170" s="34">
        <f t="shared" si="171"/>
        <v>11.76</v>
      </c>
      <c r="V170" s="35">
        <f t="shared" si="172"/>
        <v>110</v>
      </c>
      <c r="W170" s="35">
        <f t="shared" si="173"/>
        <v>0</v>
      </c>
      <c r="X170" s="34">
        <f t="shared" si="174"/>
        <v>560.24</v>
      </c>
      <c r="Y170" s="34">
        <f t="shared" si="175"/>
        <v>1871.36</v>
      </c>
      <c r="Z170" s="34"/>
      <c r="AA170" s="45" t="s">
        <v>43</v>
      </c>
      <c r="AB170" s="46">
        <f t="shared" ref="AB170:AH170" si="214">K170+R170</f>
        <v>47.05</v>
      </c>
      <c r="AC170" s="46">
        <f t="shared" si="214"/>
        <v>940.93</v>
      </c>
      <c r="AD170" s="46">
        <f t="shared" si="214"/>
        <v>624.18</v>
      </c>
      <c r="AE170" s="46">
        <f t="shared" si="214"/>
        <v>39.2</v>
      </c>
      <c r="AF170" s="46">
        <f t="shared" si="214"/>
        <v>220</v>
      </c>
      <c r="AG170" s="46">
        <f t="shared" si="214"/>
        <v>0</v>
      </c>
      <c r="AH170" s="46">
        <f t="shared" si="214"/>
        <v>1871.36</v>
      </c>
      <c r="AI170" s="45" t="s">
        <v>33</v>
      </c>
    </row>
    <row r="171" s="15" customFormat="1" ht="16" customHeight="1" spans="1:35">
      <c r="A171" s="33">
        <f t="shared" si="160"/>
        <v>168</v>
      </c>
      <c r="B171" s="34" t="s">
        <v>454</v>
      </c>
      <c r="C171" s="35" t="s">
        <v>479</v>
      </c>
      <c r="D171" s="36" t="s">
        <v>480</v>
      </c>
      <c r="E171" s="34">
        <v>3920.55</v>
      </c>
      <c r="F171" s="34">
        <v>3920.55</v>
      </c>
      <c r="G171" s="35">
        <v>6241.75</v>
      </c>
      <c r="H171" s="34">
        <v>3920.55</v>
      </c>
      <c r="I171" s="35">
        <v>2200</v>
      </c>
      <c r="J171" s="35"/>
      <c r="K171" s="34">
        <f t="shared" si="161"/>
        <v>47.05</v>
      </c>
      <c r="L171" s="34">
        <f t="shared" si="162"/>
        <v>627.29</v>
      </c>
      <c r="M171" s="35">
        <f t="shared" si="163"/>
        <v>499.34</v>
      </c>
      <c r="N171" s="34">
        <f t="shared" si="164"/>
        <v>27.44</v>
      </c>
      <c r="O171" s="35">
        <f t="shared" si="165"/>
        <v>110</v>
      </c>
      <c r="P171" s="35">
        <f t="shared" si="166"/>
        <v>0</v>
      </c>
      <c r="Q171" s="35">
        <f t="shared" si="167"/>
        <v>1311.12</v>
      </c>
      <c r="R171" s="34">
        <f t="shared" si="168"/>
        <v>0</v>
      </c>
      <c r="S171" s="34">
        <f t="shared" si="169"/>
        <v>313.64</v>
      </c>
      <c r="T171" s="35">
        <f t="shared" si="170"/>
        <v>124.84</v>
      </c>
      <c r="U171" s="34">
        <f t="shared" si="171"/>
        <v>11.76</v>
      </c>
      <c r="V171" s="35">
        <f t="shared" si="172"/>
        <v>110</v>
      </c>
      <c r="W171" s="35">
        <f t="shared" si="173"/>
        <v>0</v>
      </c>
      <c r="X171" s="34">
        <f t="shared" si="174"/>
        <v>560.24</v>
      </c>
      <c r="Y171" s="34">
        <f t="shared" si="175"/>
        <v>1871.36</v>
      </c>
      <c r="Z171" s="34"/>
      <c r="AA171" s="45" t="s">
        <v>44</v>
      </c>
      <c r="AB171" s="46">
        <f t="shared" ref="AB171:AH171" si="215">K171+R171</f>
        <v>47.05</v>
      </c>
      <c r="AC171" s="46">
        <f t="shared" si="215"/>
        <v>940.93</v>
      </c>
      <c r="AD171" s="46">
        <f t="shared" si="215"/>
        <v>624.18</v>
      </c>
      <c r="AE171" s="46">
        <f t="shared" si="215"/>
        <v>39.2</v>
      </c>
      <c r="AF171" s="46">
        <f t="shared" si="215"/>
        <v>220</v>
      </c>
      <c r="AG171" s="46">
        <f t="shared" si="215"/>
        <v>0</v>
      </c>
      <c r="AH171" s="46">
        <f t="shared" si="215"/>
        <v>1871.36</v>
      </c>
      <c r="AI171" s="45" t="s">
        <v>33</v>
      </c>
    </row>
    <row r="172" s="15" customFormat="1" ht="16" customHeight="1" spans="1:35">
      <c r="A172" s="33">
        <f t="shared" si="160"/>
        <v>169</v>
      </c>
      <c r="B172" s="34" t="s">
        <v>454</v>
      </c>
      <c r="C172" s="35" t="s">
        <v>481</v>
      </c>
      <c r="D172" s="36" t="s">
        <v>482</v>
      </c>
      <c r="E172" s="34">
        <v>3920.55</v>
      </c>
      <c r="F172" s="34">
        <v>3920.55</v>
      </c>
      <c r="G172" s="35">
        <v>6241.75</v>
      </c>
      <c r="H172" s="34">
        <v>3920.55</v>
      </c>
      <c r="I172" s="35">
        <v>2200</v>
      </c>
      <c r="J172" s="35"/>
      <c r="K172" s="34">
        <f t="shared" si="161"/>
        <v>47.05</v>
      </c>
      <c r="L172" s="34">
        <f t="shared" si="162"/>
        <v>627.29</v>
      </c>
      <c r="M172" s="35">
        <f t="shared" si="163"/>
        <v>499.34</v>
      </c>
      <c r="N172" s="34">
        <f t="shared" si="164"/>
        <v>27.44</v>
      </c>
      <c r="O172" s="35">
        <f t="shared" si="165"/>
        <v>110</v>
      </c>
      <c r="P172" s="35">
        <f t="shared" si="166"/>
        <v>0</v>
      </c>
      <c r="Q172" s="35">
        <f t="shared" si="167"/>
        <v>1311.12</v>
      </c>
      <c r="R172" s="34">
        <f t="shared" si="168"/>
        <v>0</v>
      </c>
      <c r="S172" s="34">
        <f t="shared" si="169"/>
        <v>313.64</v>
      </c>
      <c r="T172" s="35">
        <f t="shared" si="170"/>
        <v>124.84</v>
      </c>
      <c r="U172" s="34">
        <f t="shared" si="171"/>
        <v>11.76</v>
      </c>
      <c r="V172" s="35">
        <f t="shared" si="172"/>
        <v>110</v>
      </c>
      <c r="W172" s="35">
        <f t="shared" si="173"/>
        <v>0</v>
      </c>
      <c r="X172" s="34">
        <f t="shared" si="174"/>
        <v>560.24</v>
      </c>
      <c r="Y172" s="34">
        <f t="shared" si="175"/>
        <v>1871.36</v>
      </c>
      <c r="Z172" s="34"/>
      <c r="AA172" s="45" t="s">
        <v>46</v>
      </c>
      <c r="AB172" s="46">
        <f t="shared" ref="AB172:AH172" si="216">K172+R172</f>
        <v>47.05</v>
      </c>
      <c r="AC172" s="46">
        <f t="shared" si="216"/>
        <v>940.93</v>
      </c>
      <c r="AD172" s="46">
        <f t="shared" si="216"/>
        <v>624.18</v>
      </c>
      <c r="AE172" s="46">
        <f t="shared" si="216"/>
        <v>39.2</v>
      </c>
      <c r="AF172" s="46">
        <f t="shared" si="216"/>
        <v>220</v>
      </c>
      <c r="AG172" s="46">
        <f t="shared" si="216"/>
        <v>0</v>
      </c>
      <c r="AH172" s="46">
        <f t="shared" si="216"/>
        <v>1871.36</v>
      </c>
      <c r="AI172" s="45" t="s">
        <v>33</v>
      </c>
    </row>
    <row r="173" s="15" customFormat="1" ht="16" customHeight="1" spans="1:35">
      <c r="A173" s="33">
        <f t="shared" si="160"/>
        <v>170</v>
      </c>
      <c r="B173" s="34" t="s">
        <v>148</v>
      </c>
      <c r="C173" s="35" t="s">
        <v>483</v>
      </c>
      <c r="D173" s="36" t="s">
        <v>484</v>
      </c>
      <c r="E173" s="34">
        <v>3920.55</v>
      </c>
      <c r="F173" s="34">
        <v>3920.55</v>
      </c>
      <c r="G173" s="35">
        <v>6241.75</v>
      </c>
      <c r="H173" s="34">
        <v>3920.55</v>
      </c>
      <c r="I173" s="35">
        <v>3180</v>
      </c>
      <c r="J173" s="35"/>
      <c r="K173" s="34">
        <f t="shared" si="161"/>
        <v>47.05</v>
      </c>
      <c r="L173" s="34">
        <f t="shared" si="162"/>
        <v>627.29</v>
      </c>
      <c r="M173" s="35">
        <f t="shared" si="163"/>
        <v>499.34</v>
      </c>
      <c r="N173" s="34">
        <f t="shared" si="164"/>
        <v>27.44</v>
      </c>
      <c r="O173" s="35">
        <f t="shared" si="165"/>
        <v>159</v>
      </c>
      <c r="P173" s="35">
        <f t="shared" si="166"/>
        <v>0</v>
      </c>
      <c r="Q173" s="35">
        <f t="shared" si="167"/>
        <v>1360.12</v>
      </c>
      <c r="R173" s="34">
        <f t="shared" si="168"/>
        <v>0</v>
      </c>
      <c r="S173" s="34">
        <f t="shared" si="169"/>
        <v>313.64</v>
      </c>
      <c r="T173" s="35">
        <f t="shared" si="170"/>
        <v>124.84</v>
      </c>
      <c r="U173" s="34">
        <f t="shared" si="171"/>
        <v>11.76</v>
      </c>
      <c r="V173" s="35">
        <f t="shared" si="172"/>
        <v>159</v>
      </c>
      <c r="W173" s="35">
        <f t="shared" si="173"/>
        <v>0</v>
      </c>
      <c r="X173" s="34">
        <f t="shared" si="174"/>
        <v>609.24</v>
      </c>
      <c r="Y173" s="34">
        <f t="shared" si="175"/>
        <v>1969.36</v>
      </c>
      <c r="Z173" s="34"/>
      <c r="AA173" s="45" t="s">
        <v>52</v>
      </c>
      <c r="AB173" s="46">
        <f t="shared" ref="AB173:AH173" si="217">K173+R173</f>
        <v>47.05</v>
      </c>
      <c r="AC173" s="46">
        <f t="shared" si="217"/>
        <v>940.93</v>
      </c>
      <c r="AD173" s="46">
        <f t="shared" si="217"/>
        <v>624.18</v>
      </c>
      <c r="AE173" s="46">
        <f t="shared" si="217"/>
        <v>39.2</v>
      </c>
      <c r="AF173" s="46">
        <f t="shared" si="217"/>
        <v>318</v>
      </c>
      <c r="AG173" s="46">
        <f t="shared" si="217"/>
        <v>0</v>
      </c>
      <c r="AH173" s="46">
        <f t="shared" si="217"/>
        <v>1969.36</v>
      </c>
      <c r="AI173" s="45" t="s">
        <v>36</v>
      </c>
    </row>
    <row r="174" s="15" customFormat="1" ht="16" customHeight="1" spans="1:35">
      <c r="A174" s="33">
        <f t="shared" si="160"/>
        <v>171</v>
      </c>
      <c r="B174" s="34" t="s">
        <v>184</v>
      </c>
      <c r="C174" s="35" t="s">
        <v>485</v>
      </c>
      <c r="D174" s="36" t="s">
        <v>486</v>
      </c>
      <c r="E174" s="34">
        <v>3920.55</v>
      </c>
      <c r="F174" s="34">
        <v>3920.55</v>
      </c>
      <c r="G174" s="35">
        <v>6241.75</v>
      </c>
      <c r="H174" s="34">
        <v>3920.55</v>
      </c>
      <c r="I174" s="35">
        <v>2200</v>
      </c>
      <c r="J174" s="35"/>
      <c r="K174" s="34">
        <f t="shared" si="161"/>
        <v>47.05</v>
      </c>
      <c r="L174" s="34">
        <f t="shared" si="162"/>
        <v>627.29</v>
      </c>
      <c r="M174" s="35">
        <f t="shared" si="163"/>
        <v>499.34</v>
      </c>
      <c r="N174" s="34">
        <f t="shared" si="164"/>
        <v>27.44</v>
      </c>
      <c r="O174" s="35">
        <f t="shared" si="165"/>
        <v>110</v>
      </c>
      <c r="P174" s="35">
        <f t="shared" si="166"/>
        <v>0</v>
      </c>
      <c r="Q174" s="35">
        <f t="shared" si="167"/>
        <v>1311.12</v>
      </c>
      <c r="R174" s="34">
        <f t="shared" si="168"/>
        <v>0</v>
      </c>
      <c r="S174" s="34">
        <f t="shared" si="169"/>
        <v>313.64</v>
      </c>
      <c r="T174" s="35">
        <f t="shared" si="170"/>
        <v>124.84</v>
      </c>
      <c r="U174" s="34">
        <f t="shared" si="171"/>
        <v>11.76</v>
      </c>
      <c r="V174" s="35">
        <f t="shared" si="172"/>
        <v>110</v>
      </c>
      <c r="W174" s="35">
        <f t="shared" si="173"/>
        <v>0</v>
      </c>
      <c r="X174" s="34">
        <f t="shared" si="174"/>
        <v>560.24</v>
      </c>
      <c r="Y174" s="34">
        <f t="shared" si="175"/>
        <v>1871.36</v>
      </c>
      <c r="Z174" s="34"/>
      <c r="AA174" s="45" t="s">
        <v>47</v>
      </c>
      <c r="AB174" s="46">
        <f t="shared" ref="AB174:AH174" si="218">K174+R174</f>
        <v>47.05</v>
      </c>
      <c r="AC174" s="46">
        <f t="shared" si="218"/>
        <v>940.93</v>
      </c>
      <c r="AD174" s="46">
        <f t="shared" si="218"/>
        <v>624.18</v>
      </c>
      <c r="AE174" s="46">
        <f t="shared" si="218"/>
        <v>39.2</v>
      </c>
      <c r="AF174" s="46">
        <f t="shared" si="218"/>
        <v>220</v>
      </c>
      <c r="AG174" s="46">
        <f t="shared" si="218"/>
        <v>0</v>
      </c>
      <c r="AH174" s="46">
        <f t="shared" si="218"/>
        <v>1871.36</v>
      </c>
      <c r="AI174" s="45" t="s">
        <v>33</v>
      </c>
    </row>
    <row r="175" s="15" customFormat="1" ht="16" customHeight="1" spans="1:35">
      <c r="A175" s="33">
        <f t="shared" si="160"/>
        <v>172</v>
      </c>
      <c r="B175" s="34" t="s">
        <v>454</v>
      </c>
      <c r="C175" s="35" t="s">
        <v>487</v>
      </c>
      <c r="D175" s="36" t="s">
        <v>488</v>
      </c>
      <c r="E175" s="34">
        <v>3920.55</v>
      </c>
      <c r="F175" s="34">
        <v>3920.55</v>
      </c>
      <c r="G175" s="35">
        <v>6241.75</v>
      </c>
      <c r="H175" s="34">
        <v>3920.55</v>
      </c>
      <c r="I175" s="35">
        <v>2200</v>
      </c>
      <c r="J175" s="35"/>
      <c r="K175" s="34">
        <f t="shared" si="161"/>
        <v>47.05</v>
      </c>
      <c r="L175" s="34">
        <f t="shared" si="162"/>
        <v>627.29</v>
      </c>
      <c r="M175" s="35">
        <f t="shared" si="163"/>
        <v>499.34</v>
      </c>
      <c r="N175" s="34">
        <f t="shared" si="164"/>
        <v>27.44</v>
      </c>
      <c r="O175" s="35">
        <f t="shared" si="165"/>
        <v>110</v>
      </c>
      <c r="P175" s="35">
        <f t="shared" si="166"/>
        <v>0</v>
      </c>
      <c r="Q175" s="35">
        <f t="shared" si="167"/>
        <v>1311.12</v>
      </c>
      <c r="R175" s="34">
        <f t="shared" si="168"/>
        <v>0</v>
      </c>
      <c r="S175" s="34">
        <f t="shared" si="169"/>
        <v>313.64</v>
      </c>
      <c r="T175" s="35">
        <f t="shared" si="170"/>
        <v>124.84</v>
      </c>
      <c r="U175" s="34">
        <f t="shared" si="171"/>
        <v>11.76</v>
      </c>
      <c r="V175" s="35">
        <f t="shared" si="172"/>
        <v>110</v>
      </c>
      <c r="W175" s="35">
        <f t="shared" si="173"/>
        <v>0</v>
      </c>
      <c r="X175" s="34">
        <f t="shared" si="174"/>
        <v>560.24</v>
      </c>
      <c r="Y175" s="34">
        <f t="shared" si="175"/>
        <v>1871.36</v>
      </c>
      <c r="Z175" s="34"/>
      <c r="AA175" s="45" t="s">
        <v>44</v>
      </c>
      <c r="AB175" s="46">
        <f t="shared" ref="AB175:AH175" si="219">K175+R175</f>
        <v>47.05</v>
      </c>
      <c r="AC175" s="46">
        <f t="shared" si="219"/>
        <v>940.93</v>
      </c>
      <c r="AD175" s="46">
        <f t="shared" si="219"/>
        <v>624.18</v>
      </c>
      <c r="AE175" s="46">
        <f t="shared" si="219"/>
        <v>39.2</v>
      </c>
      <c r="AF175" s="46">
        <f t="shared" si="219"/>
        <v>220</v>
      </c>
      <c r="AG175" s="46">
        <f t="shared" si="219"/>
        <v>0</v>
      </c>
      <c r="AH175" s="46">
        <f t="shared" si="219"/>
        <v>1871.36</v>
      </c>
      <c r="AI175" s="45" t="s">
        <v>33</v>
      </c>
    </row>
    <row r="176" s="15" customFormat="1" ht="16" customHeight="1" spans="1:35">
      <c r="A176" s="33">
        <f t="shared" si="160"/>
        <v>173</v>
      </c>
      <c r="B176" s="34" t="s">
        <v>454</v>
      </c>
      <c r="C176" s="57" t="s">
        <v>489</v>
      </c>
      <c r="D176" s="36" t="s">
        <v>490</v>
      </c>
      <c r="E176" s="34">
        <v>3920.55</v>
      </c>
      <c r="F176" s="34">
        <v>3920.55</v>
      </c>
      <c r="G176" s="35">
        <v>6241.75</v>
      </c>
      <c r="H176" s="34">
        <v>3920.55</v>
      </c>
      <c r="I176" s="35">
        <v>2200</v>
      </c>
      <c r="J176" s="35"/>
      <c r="K176" s="34">
        <f t="shared" si="161"/>
        <v>47.05</v>
      </c>
      <c r="L176" s="34">
        <f t="shared" si="162"/>
        <v>627.29</v>
      </c>
      <c r="M176" s="35">
        <f t="shared" si="163"/>
        <v>499.34</v>
      </c>
      <c r="N176" s="34">
        <f t="shared" si="164"/>
        <v>27.44</v>
      </c>
      <c r="O176" s="35">
        <f t="shared" si="165"/>
        <v>110</v>
      </c>
      <c r="P176" s="35">
        <f t="shared" si="166"/>
        <v>0</v>
      </c>
      <c r="Q176" s="35">
        <f t="shared" si="167"/>
        <v>1311.12</v>
      </c>
      <c r="R176" s="34">
        <f t="shared" si="168"/>
        <v>0</v>
      </c>
      <c r="S176" s="34">
        <f t="shared" si="169"/>
        <v>313.64</v>
      </c>
      <c r="T176" s="35">
        <f t="shared" si="170"/>
        <v>124.84</v>
      </c>
      <c r="U176" s="34">
        <f t="shared" si="171"/>
        <v>11.76</v>
      </c>
      <c r="V176" s="35">
        <f t="shared" si="172"/>
        <v>110</v>
      </c>
      <c r="W176" s="35">
        <f t="shared" si="173"/>
        <v>0</v>
      </c>
      <c r="X176" s="34">
        <f t="shared" si="174"/>
        <v>560.24</v>
      </c>
      <c r="Y176" s="34">
        <f t="shared" si="175"/>
        <v>1871.36</v>
      </c>
      <c r="Z176" s="34"/>
      <c r="AA176" s="45" t="s">
        <v>46</v>
      </c>
      <c r="AB176" s="46">
        <f t="shared" ref="AB176:AH176" si="220">K176+R176</f>
        <v>47.05</v>
      </c>
      <c r="AC176" s="46">
        <f t="shared" si="220"/>
        <v>940.93</v>
      </c>
      <c r="AD176" s="46">
        <f t="shared" si="220"/>
        <v>624.18</v>
      </c>
      <c r="AE176" s="46">
        <f t="shared" si="220"/>
        <v>39.2</v>
      </c>
      <c r="AF176" s="46">
        <f t="shared" si="220"/>
        <v>220</v>
      </c>
      <c r="AG176" s="46">
        <f t="shared" si="220"/>
        <v>0</v>
      </c>
      <c r="AH176" s="46">
        <f t="shared" si="220"/>
        <v>1871.36</v>
      </c>
      <c r="AI176" s="45" t="s">
        <v>33</v>
      </c>
    </row>
    <row r="177" s="15" customFormat="1" ht="16" customHeight="1" spans="1:35">
      <c r="A177" s="33">
        <f t="shared" si="160"/>
        <v>174</v>
      </c>
      <c r="B177" s="34" t="s">
        <v>41</v>
      </c>
      <c r="C177" s="58" t="s">
        <v>491</v>
      </c>
      <c r="D177" s="36" t="s">
        <v>492</v>
      </c>
      <c r="E177" s="34">
        <v>3920.55</v>
      </c>
      <c r="F177" s="34">
        <v>3920.55</v>
      </c>
      <c r="G177" s="35">
        <v>6241.75</v>
      </c>
      <c r="H177" s="34">
        <v>3920.55</v>
      </c>
      <c r="I177" s="35">
        <v>3180</v>
      </c>
      <c r="J177" s="35"/>
      <c r="K177" s="34">
        <f t="shared" si="161"/>
        <v>47.05</v>
      </c>
      <c r="L177" s="34">
        <f t="shared" si="162"/>
        <v>627.29</v>
      </c>
      <c r="M177" s="35">
        <f t="shared" si="163"/>
        <v>499.34</v>
      </c>
      <c r="N177" s="34">
        <f t="shared" si="164"/>
        <v>27.44</v>
      </c>
      <c r="O177" s="35">
        <f t="shared" si="165"/>
        <v>159</v>
      </c>
      <c r="P177" s="35">
        <f t="shared" si="166"/>
        <v>0</v>
      </c>
      <c r="Q177" s="35">
        <f t="shared" si="167"/>
        <v>1360.12</v>
      </c>
      <c r="R177" s="34">
        <f t="shared" si="168"/>
        <v>0</v>
      </c>
      <c r="S177" s="34">
        <f t="shared" si="169"/>
        <v>313.64</v>
      </c>
      <c r="T177" s="35">
        <f t="shared" si="170"/>
        <v>124.84</v>
      </c>
      <c r="U177" s="34">
        <f t="shared" si="171"/>
        <v>11.76</v>
      </c>
      <c r="V177" s="35">
        <f t="shared" si="172"/>
        <v>159</v>
      </c>
      <c r="W177" s="35">
        <f t="shared" si="173"/>
        <v>0</v>
      </c>
      <c r="X177" s="34">
        <f t="shared" si="174"/>
        <v>609.24</v>
      </c>
      <c r="Y177" s="34">
        <f t="shared" si="175"/>
        <v>1969.36</v>
      </c>
      <c r="Z177" s="34"/>
      <c r="AA177" s="45" t="s">
        <v>41</v>
      </c>
      <c r="AB177" s="46">
        <f t="shared" ref="AB177:AH177" si="221">K177+R177</f>
        <v>47.05</v>
      </c>
      <c r="AC177" s="46">
        <f t="shared" si="221"/>
        <v>940.93</v>
      </c>
      <c r="AD177" s="46">
        <f t="shared" si="221"/>
        <v>624.18</v>
      </c>
      <c r="AE177" s="46">
        <f t="shared" si="221"/>
        <v>39.2</v>
      </c>
      <c r="AF177" s="46">
        <f t="shared" si="221"/>
        <v>318</v>
      </c>
      <c r="AG177" s="46">
        <f t="shared" si="221"/>
        <v>0</v>
      </c>
      <c r="AH177" s="46">
        <f t="shared" si="221"/>
        <v>1969.36</v>
      </c>
      <c r="AI177" s="45" t="s">
        <v>31</v>
      </c>
    </row>
    <row r="178" s="15" customFormat="1" ht="16" customHeight="1" spans="1:35">
      <c r="A178" s="33">
        <f t="shared" si="160"/>
        <v>175</v>
      </c>
      <c r="B178" s="34" t="s">
        <v>111</v>
      </c>
      <c r="C178" s="37" t="s">
        <v>493</v>
      </c>
      <c r="D178" s="38" t="s">
        <v>494</v>
      </c>
      <c r="E178" s="34">
        <v>3920.55</v>
      </c>
      <c r="F178" s="34">
        <v>3920.55</v>
      </c>
      <c r="G178" s="35">
        <v>6241.75</v>
      </c>
      <c r="H178" s="34">
        <v>3920.55</v>
      </c>
      <c r="I178" s="35">
        <v>2200</v>
      </c>
      <c r="J178" s="35"/>
      <c r="K178" s="34">
        <f t="shared" si="161"/>
        <v>47.05</v>
      </c>
      <c r="L178" s="34">
        <f t="shared" si="162"/>
        <v>627.29</v>
      </c>
      <c r="M178" s="35">
        <f t="shared" si="163"/>
        <v>499.34</v>
      </c>
      <c r="N178" s="34">
        <f t="shared" si="164"/>
        <v>27.44</v>
      </c>
      <c r="O178" s="35">
        <f t="shared" si="165"/>
        <v>110</v>
      </c>
      <c r="P178" s="35">
        <f t="shared" si="166"/>
        <v>0</v>
      </c>
      <c r="Q178" s="35">
        <f t="shared" si="167"/>
        <v>1311.12</v>
      </c>
      <c r="R178" s="34">
        <f t="shared" si="168"/>
        <v>0</v>
      </c>
      <c r="S178" s="34">
        <f t="shared" si="169"/>
        <v>313.64</v>
      </c>
      <c r="T178" s="35">
        <f t="shared" si="170"/>
        <v>124.84</v>
      </c>
      <c r="U178" s="34">
        <f t="shared" si="171"/>
        <v>11.76</v>
      </c>
      <c r="V178" s="35">
        <f t="shared" si="172"/>
        <v>110</v>
      </c>
      <c r="W178" s="35">
        <f t="shared" si="173"/>
        <v>0</v>
      </c>
      <c r="X178" s="34">
        <f t="shared" si="174"/>
        <v>560.24</v>
      </c>
      <c r="Y178" s="34">
        <f t="shared" si="175"/>
        <v>1871.36</v>
      </c>
      <c r="Z178" s="34"/>
      <c r="AA178" s="45" t="s">
        <v>66</v>
      </c>
      <c r="AB178" s="46">
        <f t="shared" ref="AB178:AH178" si="222">K178+R178</f>
        <v>47.05</v>
      </c>
      <c r="AC178" s="46">
        <f t="shared" si="222"/>
        <v>940.93</v>
      </c>
      <c r="AD178" s="46">
        <f t="shared" si="222"/>
        <v>624.18</v>
      </c>
      <c r="AE178" s="46">
        <f t="shared" si="222"/>
        <v>39.2</v>
      </c>
      <c r="AF178" s="46">
        <f t="shared" si="222"/>
        <v>220</v>
      </c>
      <c r="AG178" s="46">
        <f t="shared" si="222"/>
        <v>0</v>
      </c>
      <c r="AH178" s="46">
        <f t="shared" si="222"/>
        <v>1871.36</v>
      </c>
      <c r="AI178" s="45" t="s">
        <v>33</v>
      </c>
    </row>
    <row r="179" s="15" customFormat="1" ht="16" customHeight="1" spans="1:35">
      <c r="A179" s="33">
        <f t="shared" si="160"/>
        <v>176</v>
      </c>
      <c r="B179" s="34" t="s">
        <v>148</v>
      </c>
      <c r="C179" s="54" t="s">
        <v>495</v>
      </c>
      <c r="D179" s="38" t="s">
        <v>496</v>
      </c>
      <c r="E179" s="34">
        <v>3920.55</v>
      </c>
      <c r="F179" s="34">
        <v>3920.55</v>
      </c>
      <c r="G179" s="35">
        <v>6241.75</v>
      </c>
      <c r="H179" s="34">
        <v>3920.55</v>
      </c>
      <c r="I179" s="35">
        <v>3180</v>
      </c>
      <c r="J179" s="35"/>
      <c r="K179" s="34">
        <f t="shared" si="161"/>
        <v>47.05</v>
      </c>
      <c r="L179" s="34">
        <f t="shared" si="162"/>
        <v>627.29</v>
      </c>
      <c r="M179" s="35">
        <f t="shared" si="163"/>
        <v>499.34</v>
      </c>
      <c r="N179" s="34">
        <f t="shared" si="164"/>
        <v>27.44</v>
      </c>
      <c r="O179" s="35">
        <f t="shared" si="165"/>
        <v>159</v>
      </c>
      <c r="P179" s="35">
        <f t="shared" si="166"/>
        <v>0</v>
      </c>
      <c r="Q179" s="35">
        <f t="shared" si="167"/>
        <v>1360.12</v>
      </c>
      <c r="R179" s="34">
        <f t="shared" si="168"/>
        <v>0</v>
      </c>
      <c r="S179" s="34">
        <f t="shared" si="169"/>
        <v>313.64</v>
      </c>
      <c r="T179" s="35">
        <f t="shared" si="170"/>
        <v>124.84</v>
      </c>
      <c r="U179" s="34">
        <f t="shared" si="171"/>
        <v>11.76</v>
      </c>
      <c r="V179" s="35">
        <f t="shared" si="172"/>
        <v>159</v>
      </c>
      <c r="W179" s="35">
        <f t="shared" si="173"/>
        <v>0</v>
      </c>
      <c r="X179" s="34">
        <f t="shared" si="174"/>
        <v>609.24</v>
      </c>
      <c r="Y179" s="34">
        <f t="shared" si="175"/>
        <v>1969.36</v>
      </c>
      <c r="Z179" s="34"/>
      <c r="AA179" s="45" t="s">
        <v>52</v>
      </c>
      <c r="AB179" s="46">
        <f t="shared" ref="AB179:AH179" si="223">K179+R179</f>
        <v>47.05</v>
      </c>
      <c r="AC179" s="46">
        <f t="shared" si="223"/>
        <v>940.93</v>
      </c>
      <c r="AD179" s="46">
        <f t="shared" si="223"/>
        <v>624.18</v>
      </c>
      <c r="AE179" s="46">
        <f t="shared" si="223"/>
        <v>39.2</v>
      </c>
      <c r="AF179" s="46">
        <f t="shared" si="223"/>
        <v>318</v>
      </c>
      <c r="AG179" s="46">
        <f t="shared" si="223"/>
        <v>0</v>
      </c>
      <c r="AH179" s="46">
        <f t="shared" si="223"/>
        <v>1969.36</v>
      </c>
      <c r="AI179" s="45" t="s">
        <v>36</v>
      </c>
    </row>
    <row r="180" s="15" customFormat="1" ht="16" customHeight="1" spans="1:35">
      <c r="A180" s="33">
        <f t="shared" si="160"/>
        <v>177</v>
      </c>
      <c r="B180" s="34" t="s">
        <v>148</v>
      </c>
      <c r="C180" s="54" t="s">
        <v>497</v>
      </c>
      <c r="D180" s="38" t="s">
        <v>498</v>
      </c>
      <c r="E180" s="34">
        <v>3920.55</v>
      </c>
      <c r="F180" s="34">
        <v>3920.55</v>
      </c>
      <c r="G180" s="35">
        <v>6241.75</v>
      </c>
      <c r="H180" s="34">
        <v>3920.55</v>
      </c>
      <c r="I180" s="35">
        <v>3180</v>
      </c>
      <c r="J180" s="35"/>
      <c r="K180" s="34">
        <f t="shared" si="161"/>
        <v>47.05</v>
      </c>
      <c r="L180" s="34">
        <f t="shared" si="162"/>
        <v>627.29</v>
      </c>
      <c r="M180" s="35">
        <f t="shared" si="163"/>
        <v>499.34</v>
      </c>
      <c r="N180" s="34">
        <f t="shared" si="164"/>
        <v>27.44</v>
      </c>
      <c r="O180" s="35">
        <f t="shared" si="165"/>
        <v>159</v>
      </c>
      <c r="P180" s="35">
        <f t="shared" si="166"/>
        <v>0</v>
      </c>
      <c r="Q180" s="35">
        <f t="shared" si="167"/>
        <v>1360.12</v>
      </c>
      <c r="R180" s="34">
        <f t="shared" si="168"/>
        <v>0</v>
      </c>
      <c r="S180" s="34">
        <f t="shared" si="169"/>
        <v>313.64</v>
      </c>
      <c r="T180" s="35">
        <f t="shared" si="170"/>
        <v>124.84</v>
      </c>
      <c r="U180" s="34">
        <f t="shared" si="171"/>
        <v>11.76</v>
      </c>
      <c r="V180" s="35">
        <f t="shared" si="172"/>
        <v>159</v>
      </c>
      <c r="W180" s="35">
        <f t="shared" si="173"/>
        <v>0</v>
      </c>
      <c r="X180" s="34">
        <f t="shared" si="174"/>
        <v>609.24</v>
      </c>
      <c r="Y180" s="34">
        <f t="shared" si="175"/>
        <v>1969.36</v>
      </c>
      <c r="Z180" s="34"/>
      <c r="AA180" s="45" t="s">
        <v>52</v>
      </c>
      <c r="AB180" s="46">
        <f t="shared" ref="AB180:AH180" si="224">K180+R180</f>
        <v>47.05</v>
      </c>
      <c r="AC180" s="46">
        <f t="shared" si="224"/>
        <v>940.93</v>
      </c>
      <c r="AD180" s="46">
        <f t="shared" si="224"/>
        <v>624.18</v>
      </c>
      <c r="AE180" s="46">
        <f t="shared" si="224"/>
        <v>39.2</v>
      </c>
      <c r="AF180" s="46">
        <f t="shared" si="224"/>
        <v>318</v>
      </c>
      <c r="AG180" s="46">
        <f t="shared" si="224"/>
        <v>0</v>
      </c>
      <c r="AH180" s="46">
        <f t="shared" si="224"/>
        <v>1969.36</v>
      </c>
      <c r="AI180" s="45" t="s">
        <v>36</v>
      </c>
    </row>
    <row r="181" s="15" customFormat="1" ht="16" customHeight="1" spans="1:35">
      <c r="A181" s="33">
        <f t="shared" si="160"/>
        <v>178</v>
      </c>
      <c r="B181" s="34" t="s">
        <v>190</v>
      </c>
      <c r="C181" s="54" t="s">
        <v>499</v>
      </c>
      <c r="D181" s="38" t="s">
        <v>500</v>
      </c>
      <c r="E181" s="34">
        <v>3920.55</v>
      </c>
      <c r="F181" s="34">
        <v>3920.55</v>
      </c>
      <c r="G181" s="35">
        <v>6241.75</v>
      </c>
      <c r="H181" s="34">
        <v>3920.55</v>
      </c>
      <c r="I181" s="35">
        <v>3180</v>
      </c>
      <c r="J181" s="35"/>
      <c r="K181" s="34">
        <f t="shared" si="161"/>
        <v>47.05</v>
      </c>
      <c r="L181" s="34">
        <f t="shared" si="162"/>
        <v>627.29</v>
      </c>
      <c r="M181" s="35">
        <f t="shared" si="163"/>
        <v>499.34</v>
      </c>
      <c r="N181" s="34">
        <f t="shared" si="164"/>
        <v>27.44</v>
      </c>
      <c r="O181" s="35">
        <f t="shared" si="165"/>
        <v>159</v>
      </c>
      <c r="P181" s="35">
        <f t="shared" si="166"/>
        <v>0</v>
      </c>
      <c r="Q181" s="35">
        <f t="shared" si="167"/>
        <v>1360.12</v>
      </c>
      <c r="R181" s="34">
        <f t="shared" si="168"/>
        <v>0</v>
      </c>
      <c r="S181" s="34">
        <f t="shared" si="169"/>
        <v>313.64</v>
      </c>
      <c r="T181" s="35">
        <f t="shared" si="170"/>
        <v>124.84</v>
      </c>
      <c r="U181" s="34">
        <f t="shared" si="171"/>
        <v>11.76</v>
      </c>
      <c r="V181" s="35">
        <f t="shared" si="172"/>
        <v>159</v>
      </c>
      <c r="W181" s="35">
        <f t="shared" si="173"/>
        <v>0</v>
      </c>
      <c r="X181" s="34">
        <f t="shared" si="174"/>
        <v>609.24</v>
      </c>
      <c r="Y181" s="34">
        <f t="shared" si="175"/>
        <v>1969.36</v>
      </c>
      <c r="Z181" s="34"/>
      <c r="AA181" s="45" t="s">
        <v>68</v>
      </c>
      <c r="AB181" s="46">
        <f t="shared" ref="AB181:AH181" si="225">K181+R181</f>
        <v>47.05</v>
      </c>
      <c r="AC181" s="46">
        <f t="shared" si="225"/>
        <v>940.93</v>
      </c>
      <c r="AD181" s="46">
        <f t="shared" si="225"/>
        <v>624.18</v>
      </c>
      <c r="AE181" s="46">
        <f t="shared" si="225"/>
        <v>39.2</v>
      </c>
      <c r="AF181" s="46">
        <f t="shared" si="225"/>
        <v>318</v>
      </c>
      <c r="AG181" s="46">
        <f t="shared" si="225"/>
        <v>0</v>
      </c>
      <c r="AH181" s="46">
        <f t="shared" si="225"/>
        <v>1969.36</v>
      </c>
      <c r="AI181" s="45" t="s">
        <v>34</v>
      </c>
    </row>
    <row r="182" s="15" customFormat="1" ht="16" customHeight="1" spans="1:35">
      <c r="A182" s="33">
        <f t="shared" si="160"/>
        <v>179</v>
      </c>
      <c r="B182" s="34" t="s">
        <v>167</v>
      </c>
      <c r="C182" s="59" t="s">
        <v>501</v>
      </c>
      <c r="D182" s="193" t="s">
        <v>502</v>
      </c>
      <c r="E182" s="34">
        <v>3920.55</v>
      </c>
      <c r="F182" s="34">
        <v>3920.55</v>
      </c>
      <c r="G182" s="35">
        <v>6241.75</v>
      </c>
      <c r="H182" s="34">
        <v>3920.55</v>
      </c>
      <c r="I182" s="35">
        <v>3180</v>
      </c>
      <c r="J182" s="35"/>
      <c r="K182" s="34">
        <f t="shared" si="161"/>
        <v>47.05</v>
      </c>
      <c r="L182" s="34">
        <f t="shared" si="162"/>
        <v>627.29</v>
      </c>
      <c r="M182" s="35">
        <f t="shared" si="163"/>
        <v>499.34</v>
      </c>
      <c r="N182" s="34">
        <f t="shared" si="164"/>
        <v>27.44</v>
      </c>
      <c r="O182" s="35">
        <f t="shared" si="165"/>
        <v>159</v>
      </c>
      <c r="P182" s="35">
        <f t="shared" si="166"/>
        <v>0</v>
      </c>
      <c r="Q182" s="35">
        <f t="shared" si="167"/>
        <v>1360.12</v>
      </c>
      <c r="R182" s="34">
        <f t="shared" si="168"/>
        <v>0</v>
      </c>
      <c r="S182" s="34">
        <f t="shared" si="169"/>
        <v>313.64</v>
      </c>
      <c r="T182" s="35">
        <f t="shared" si="170"/>
        <v>124.84</v>
      </c>
      <c r="U182" s="34">
        <f t="shared" si="171"/>
        <v>11.76</v>
      </c>
      <c r="V182" s="35">
        <f t="shared" si="172"/>
        <v>159</v>
      </c>
      <c r="W182" s="35">
        <f t="shared" si="173"/>
        <v>0</v>
      </c>
      <c r="X182" s="34">
        <f t="shared" si="174"/>
        <v>609.24</v>
      </c>
      <c r="Y182" s="34">
        <f t="shared" si="175"/>
        <v>1969.36</v>
      </c>
      <c r="Z182" s="34"/>
      <c r="AA182" s="45" t="s">
        <v>69</v>
      </c>
      <c r="AB182" s="46">
        <f t="shared" ref="AB182:AH182" si="226">K182+R182</f>
        <v>47.05</v>
      </c>
      <c r="AC182" s="46">
        <f t="shared" si="226"/>
        <v>940.93</v>
      </c>
      <c r="AD182" s="46">
        <f t="shared" si="226"/>
        <v>624.18</v>
      </c>
      <c r="AE182" s="46">
        <f t="shared" si="226"/>
        <v>39.2</v>
      </c>
      <c r="AF182" s="46">
        <f t="shared" si="226"/>
        <v>318</v>
      </c>
      <c r="AG182" s="46">
        <f t="shared" si="226"/>
        <v>0</v>
      </c>
      <c r="AH182" s="46">
        <f t="shared" si="226"/>
        <v>1969.36</v>
      </c>
      <c r="AI182" s="45" t="s">
        <v>35</v>
      </c>
    </row>
    <row r="183" s="15" customFormat="1" ht="16" customHeight="1" spans="1:35">
      <c r="A183" s="33">
        <f t="shared" si="160"/>
        <v>180</v>
      </c>
      <c r="B183" s="34" t="s">
        <v>181</v>
      </c>
      <c r="C183" s="54" t="s">
        <v>503</v>
      </c>
      <c r="D183" s="38" t="s">
        <v>504</v>
      </c>
      <c r="E183" s="34">
        <v>3920.55</v>
      </c>
      <c r="F183" s="34">
        <v>3920.55</v>
      </c>
      <c r="G183" s="35">
        <v>6241.75</v>
      </c>
      <c r="H183" s="34">
        <v>3920.55</v>
      </c>
      <c r="I183" s="35">
        <v>3180</v>
      </c>
      <c r="J183" s="35"/>
      <c r="K183" s="34">
        <f t="shared" si="161"/>
        <v>47.05</v>
      </c>
      <c r="L183" s="34">
        <f t="shared" si="162"/>
        <v>627.29</v>
      </c>
      <c r="M183" s="35">
        <f t="shared" si="163"/>
        <v>499.34</v>
      </c>
      <c r="N183" s="34">
        <f t="shared" si="164"/>
        <v>27.44</v>
      </c>
      <c r="O183" s="35">
        <f t="shared" si="165"/>
        <v>159</v>
      </c>
      <c r="P183" s="35">
        <f t="shared" si="166"/>
        <v>0</v>
      </c>
      <c r="Q183" s="35">
        <f t="shared" si="167"/>
        <v>1360.12</v>
      </c>
      <c r="R183" s="34">
        <f t="shared" si="168"/>
        <v>0</v>
      </c>
      <c r="S183" s="34">
        <f t="shared" si="169"/>
        <v>313.64</v>
      </c>
      <c r="T183" s="35">
        <f t="shared" si="170"/>
        <v>124.84</v>
      </c>
      <c r="U183" s="34">
        <f t="shared" si="171"/>
        <v>11.76</v>
      </c>
      <c r="V183" s="35">
        <f t="shared" si="172"/>
        <v>159</v>
      </c>
      <c r="W183" s="35">
        <f t="shared" si="173"/>
        <v>0</v>
      </c>
      <c r="X183" s="34">
        <f t="shared" si="174"/>
        <v>609.24</v>
      </c>
      <c r="Y183" s="34">
        <f t="shared" si="175"/>
        <v>1969.36</v>
      </c>
      <c r="Z183" s="34"/>
      <c r="AA183" s="45" t="s">
        <v>71</v>
      </c>
      <c r="AB183" s="46">
        <f t="shared" ref="AB183:AH183" si="227">K183+R183</f>
        <v>47.05</v>
      </c>
      <c r="AC183" s="46">
        <f t="shared" si="227"/>
        <v>940.93</v>
      </c>
      <c r="AD183" s="46">
        <f t="shared" si="227"/>
        <v>624.18</v>
      </c>
      <c r="AE183" s="46">
        <f t="shared" si="227"/>
        <v>39.2</v>
      </c>
      <c r="AF183" s="46">
        <f t="shared" si="227"/>
        <v>318</v>
      </c>
      <c r="AG183" s="46">
        <f t="shared" si="227"/>
        <v>0</v>
      </c>
      <c r="AH183" s="46">
        <f t="shared" si="227"/>
        <v>1969.36</v>
      </c>
      <c r="AI183" s="45" t="s">
        <v>36</v>
      </c>
    </row>
    <row r="184" s="15" customFormat="1" ht="16" customHeight="1" spans="1:35">
      <c r="A184" s="33">
        <f t="shared" si="160"/>
        <v>181</v>
      </c>
      <c r="B184" s="34" t="s">
        <v>148</v>
      </c>
      <c r="C184" s="37" t="s">
        <v>505</v>
      </c>
      <c r="D184" s="38" t="s">
        <v>506</v>
      </c>
      <c r="E184" s="34">
        <v>3920.55</v>
      </c>
      <c r="F184" s="34">
        <v>3920.55</v>
      </c>
      <c r="G184" s="35">
        <v>6241.75</v>
      </c>
      <c r="H184" s="34">
        <v>3920.55</v>
      </c>
      <c r="I184" s="35">
        <v>3180</v>
      </c>
      <c r="J184" s="35"/>
      <c r="K184" s="34">
        <f t="shared" si="161"/>
        <v>47.05</v>
      </c>
      <c r="L184" s="34">
        <f t="shared" si="162"/>
        <v>627.29</v>
      </c>
      <c r="M184" s="35">
        <f t="shared" si="163"/>
        <v>499.34</v>
      </c>
      <c r="N184" s="34">
        <f t="shared" si="164"/>
        <v>27.44</v>
      </c>
      <c r="O184" s="35">
        <f t="shared" si="165"/>
        <v>159</v>
      </c>
      <c r="P184" s="35">
        <f t="shared" si="166"/>
        <v>0</v>
      </c>
      <c r="Q184" s="35">
        <f t="shared" si="167"/>
        <v>1360.12</v>
      </c>
      <c r="R184" s="34">
        <f t="shared" si="168"/>
        <v>0</v>
      </c>
      <c r="S184" s="34">
        <f t="shared" si="169"/>
        <v>313.64</v>
      </c>
      <c r="T184" s="35">
        <f t="shared" si="170"/>
        <v>124.84</v>
      </c>
      <c r="U184" s="34">
        <f t="shared" si="171"/>
        <v>11.76</v>
      </c>
      <c r="V184" s="35">
        <f t="shared" si="172"/>
        <v>159</v>
      </c>
      <c r="W184" s="35">
        <f t="shared" si="173"/>
        <v>0</v>
      </c>
      <c r="X184" s="34">
        <f t="shared" si="174"/>
        <v>609.24</v>
      </c>
      <c r="Y184" s="34">
        <f t="shared" si="175"/>
        <v>1969.36</v>
      </c>
      <c r="Z184" s="34"/>
      <c r="AA184" s="45" t="s">
        <v>72</v>
      </c>
      <c r="AB184" s="46">
        <f t="shared" ref="AB184:AH184" si="228">K184+R184</f>
        <v>47.05</v>
      </c>
      <c r="AC184" s="46">
        <f t="shared" si="228"/>
        <v>940.93</v>
      </c>
      <c r="AD184" s="46">
        <f t="shared" si="228"/>
        <v>624.18</v>
      </c>
      <c r="AE184" s="46">
        <f t="shared" si="228"/>
        <v>39.2</v>
      </c>
      <c r="AF184" s="46">
        <f t="shared" si="228"/>
        <v>318</v>
      </c>
      <c r="AG184" s="46">
        <f t="shared" si="228"/>
        <v>0</v>
      </c>
      <c r="AH184" s="46">
        <f t="shared" si="228"/>
        <v>1969.36</v>
      </c>
      <c r="AI184" s="45" t="s">
        <v>36</v>
      </c>
    </row>
    <row r="185" s="15" customFormat="1" ht="16" customHeight="1" spans="1:35">
      <c r="A185" s="33">
        <f t="shared" si="160"/>
        <v>182</v>
      </c>
      <c r="B185" s="34" t="s">
        <v>111</v>
      </c>
      <c r="C185" s="37" t="s">
        <v>507</v>
      </c>
      <c r="D185" s="38" t="s">
        <v>508</v>
      </c>
      <c r="E185" s="34">
        <v>3920.55</v>
      </c>
      <c r="F185" s="34">
        <v>3920.55</v>
      </c>
      <c r="G185" s="35">
        <v>6241.75</v>
      </c>
      <c r="H185" s="34">
        <v>3920.55</v>
      </c>
      <c r="I185" s="35">
        <v>2200</v>
      </c>
      <c r="J185" s="35"/>
      <c r="K185" s="34">
        <f t="shared" si="161"/>
        <v>47.05</v>
      </c>
      <c r="L185" s="34">
        <f t="shared" si="162"/>
        <v>627.29</v>
      </c>
      <c r="M185" s="35">
        <f t="shared" si="163"/>
        <v>499.34</v>
      </c>
      <c r="N185" s="34">
        <f t="shared" si="164"/>
        <v>27.44</v>
      </c>
      <c r="O185" s="35">
        <f t="shared" si="165"/>
        <v>110</v>
      </c>
      <c r="P185" s="35">
        <f t="shared" si="166"/>
        <v>0</v>
      </c>
      <c r="Q185" s="35">
        <f t="shared" si="167"/>
        <v>1311.12</v>
      </c>
      <c r="R185" s="34">
        <f t="shared" si="168"/>
        <v>0</v>
      </c>
      <c r="S185" s="34">
        <f t="shared" si="169"/>
        <v>313.64</v>
      </c>
      <c r="T185" s="35">
        <f t="shared" si="170"/>
        <v>124.84</v>
      </c>
      <c r="U185" s="34">
        <f t="shared" si="171"/>
        <v>11.76</v>
      </c>
      <c r="V185" s="35">
        <f t="shared" si="172"/>
        <v>110</v>
      </c>
      <c r="W185" s="35">
        <f t="shared" si="173"/>
        <v>0</v>
      </c>
      <c r="X185" s="34">
        <f t="shared" si="174"/>
        <v>560.24</v>
      </c>
      <c r="Y185" s="34">
        <f t="shared" si="175"/>
        <v>1871.36</v>
      </c>
      <c r="Z185" s="34"/>
      <c r="AA185" s="45" t="s">
        <v>42</v>
      </c>
      <c r="AB185" s="46">
        <f t="shared" ref="AB185:AH185" si="229">K185+R185</f>
        <v>47.05</v>
      </c>
      <c r="AC185" s="46">
        <f t="shared" si="229"/>
        <v>940.93</v>
      </c>
      <c r="AD185" s="46">
        <f t="shared" si="229"/>
        <v>624.18</v>
      </c>
      <c r="AE185" s="46">
        <f t="shared" si="229"/>
        <v>39.2</v>
      </c>
      <c r="AF185" s="46">
        <f t="shared" si="229"/>
        <v>220</v>
      </c>
      <c r="AG185" s="46">
        <f t="shared" si="229"/>
        <v>0</v>
      </c>
      <c r="AH185" s="46">
        <f t="shared" si="229"/>
        <v>1871.36</v>
      </c>
      <c r="AI185" s="45" t="s">
        <v>33</v>
      </c>
    </row>
    <row r="186" s="15" customFormat="1" ht="16" customHeight="1" spans="1:35">
      <c r="A186" s="33">
        <f t="shared" si="160"/>
        <v>183</v>
      </c>
      <c r="B186" s="34" t="s">
        <v>454</v>
      </c>
      <c r="C186" s="54" t="s">
        <v>509</v>
      </c>
      <c r="D186" s="38" t="s">
        <v>510</v>
      </c>
      <c r="E186" s="34">
        <v>3920.55</v>
      </c>
      <c r="F186" s="34">
        <v>3920.55</v>
      </c>
      <c r="G186" s="35">
        <v>6241.75</v>
      </c>
      <c r="H186" s="34">
        <v>3920.55</v>
      </c>
      <c r="I186" s="35">
        <v>2200</v>
      </c>
      <c r="J186" s="35"/>
      <c r="K186" s="34">
        <f t="shared" si="161"/>
        <v>47.05</v>
      </c>
      <c r="L186" s="34">
        <f t="shared" si="162"/>
        <v>627.29</v>
      </c>
      <c r="M186" s="35">
        <f t="shared" si="163"/>
        <v>499.34</v>
      </c>
      <c r="N186" s="34">
        <f t="shared" si="164"/>
        <v>27.44</v>
      </c>
      <c r="O186" s="35">
        <f t="shared" si="165"/>
        <v>110</v>
      </c>
      <c r="P186" s="35">
        <f t="shared" si="166"/>
        <v>0</v>
      </c>
      <c r="Q186" s="35">
        <f t="shared" si="167"/>
        <v>1311.12</v>
      </c>
      <c r="R186" s="34">
        <f t="shared" si="168"/>
        <v>0</v>
      </c>
      <c r="S186" s="34">
        <f t="shared" si="169"/>
        <v>313.64</v>
      </c>
      <c r="T186" s="35">
        <f t="shared" si="170"/>
        <v>124.84</v>
      </c>
      <c r="U186" s="34">
        <f t="shared" si="171"/>
        <v>11.76</v>
      </c>
      <c r="V186" s="35">
        <f t="shared" si="172"/>
        <v>110</v>
      </c>
      <c r="W186" s="35">
        <f t="shared" si="173"/>
        <v>0</v>
      </c>
      <c r="X186" s="34">
        <f t="shared" si="174"/>
        <v>560.24</v>
      </c>
      <c r="Y186" s="34">
        <f t="shared" si="175"/>
        <v>1871.36</v>
      </c>
      <c r="Z186" s="34"/>
      <c r="AA186" s="45" t="s">
        <v>43</v>
      </c>
      <c r="AB186" s="46">
        <f t="shared" ref="AB186:AH186" si="230">K186+R186</f>
        <v>47.05</v>
      </c>
      <c r="AC186" s="46">
        <f t="shared" si="230"/>
        <v>940.93</v>
      </c>
      <c r="AD186" s="46">
        <f t="shared" si="230"/>
        <v>624.18</v>
      </c>
      <c r="AE186" s="46">
        <f t="shared" si="230"/>
        <v>39.2</v>
      </c>
      <c r="AF186" s="46">
        <f t="shared" si="230"/>
        <v>220</v>
      </c>
      <c r="AG186" s="46">
        <f t="shared" si="230"/>
        <v>0</v>
      </c>
      <c r="AH186" s="46">
        <f t="shared" si="230"/>
        <v>1871.36</v>
      </c>
      <c r="AI186" s="45" t="s">
        <v>33</v>
      </c>
    </row>
    <row r="187" s="15" customFormat="1" ht="16" customHeight="1" spans="1:35">
      <c r="A187" s="33">
        <f t="shared" si="160"/>
        <v>184</v>
      </c>
      <c r="B187" s="34" t="s">
        <v>114</v>
      </c>
      <c r="C187" s="37" t="s">
        <v>511</v>
      </c>
      <c r="D187" s="191" t="s">
        <v>512</v>
      </c>
      <c r="E187" s="34">
        <v>3920.55</v>
      </c>
      <c r="F187" s="34">
        <v>3920.55</v>
      </c>
      <c r="G187" s="35">
        <v>6241.75</v>
      </c>
      <c r="H187" s="34">
        <v>3920.55</v>
      </c>
      <c r="I187" s="35">
        <v>3180</v>
      </c>
      <c r="J187" s="35"/>
      <c r="K187" s="34">
        <f t="shared" si="161"/>
        <v>47.05</v>
      </c>
      <c r="L187" s="34">
        <f t="shared" si="162"/>
        <v>627.29</v>
      </c>
      <c r="M187" s="35">
        <f t="shared" si="163"/>
        <v>499.34</v>
      </c>
      <c r="N187" s="34">
        <f t="shared" si="164"/>
        <v>27.44</v>
      </c>
      <c r="O187" s="35">
        <f t="shared" si="165"/>
        <v>159</v>
      </c>
      <c r="P187" s="35">
        <f t="shared" si="166"/>
        <v>0</v>
      </c>
      <c r="Q187" s="35">
        <f t="shared" si="167"/>
        <v>1360.12</v>
      </c>
      <c r="R187" s="34">
        <f t="shared" si="168"/>
        <v>0</v>
      </c>
      <c r="S187" s="34">
        <f t="shared" si="169"/>
        <v>313.64</v>
      </c>
      <c r="T187" s="35">
        <f t="shared" si="170"/>
        <v>124.84</v>
      </c>
      <c r="U187" s="34">
        <f t="shared" si="171"/>
        <v>11.76</v>
      </c>
      <c r="V187" s="35">
        <f t="shared" si="172"/>
        <v>159</v>
      </c>
      <c r="W187" s="35">
        <f t="shared" si="173"/>
        <v>0</v>
      </c>
      <c r="X187" s="34">
        <f t="shared" si="174"/>
        <v>609.24</v>
      </c>
      <c r="Y187" s="34">
        <f t="shared" si="175"/>
        <v>1969.36</v>
      </c>
      <c r="Z187" s="34"/>
      <c r="AA187" s="45" t="s">
        <v>69</v>
      </c>
      <c r="AB187" s="46">
        <f t="shared" ref="AB187:AH187" si="231">K187+R187</f>
        <v>47.05</v>
      </c>
      <c r="AC187" s="46">
        <f t="shared" si="231"/>
        <v>940.93</v>
      </c>
      <c r="AD187" s="46">
        <f t="shared" si="231"/>
        <v>624.18</v>
      </c>
      <c r="AE187" s="46">
        <f t="shared" si="231"/>
        <v>39.2</v>
      </c>
      <c r="AF187" s="46">
        <f t="shared" si="231"/>
        <v>318</v>
      </c>
      <c r="AG187" s="46">
        <f t="shared" si="231"/>
        <v>0</v>
      </c>
      <c r="AH187" s="46">
        <f t="shared" si="231"/>
        <v>1969.36</v>
      </c>
      <c r="AI187" s="45" t="s">
        <v>35</v>
      </c>
    </row>
    <row r="188" s="15" customFormat="1" ht="16" customHeight="1" spans="1:35">
      <c r="A188" s="33">
        <f t="shared" si="160"/>
        <v>185</v>
      </c>
      <c r="B188" s="34" t="s">
        <v>342</v>
      </c>
      <c r="C188" s="37" t="s">
        <v>513</v>
      </c>
      <c r="D188" s="38" t="s">
        <v>514</v>
      </c>
      <c r="E188" s="34">
        <v>3920.55</v>
      </c>
      <c r="F188" s="34">
        <v>3920.55</v>
      </c>
      <c r="G188" s="35">
        <v>6241.75</v>
      </c>
      <c r="H188" s="34">
        <v>3920.55</v>
      </c>
      <c r="I188" s="35">
        <v>2200</v>
      </c>
      <c r="J188" s="35"/>
      <c r="K188" s="34">
        <f t="shared" si="161"/>
        <v>47.05</v>
      </c>
      <c r="L188" s="34">
        <f t="shared" si="162"/>
        <v>627.29</v>
      </c>
      <c r="M188" s="35">
        <f t="shared" si="163"/>
        <v>499.34</v>
      </c>
      <c r="N188" s="34">
        <f t="shared" si="164"/>
        <v>27.44</v>
      </c>
      <c r="O188" s="35">
        <f t="shared" si="165"/>
        <v>110</v>
      </c>
      <c r="P188" s="35">
        <f t="shared" si="166"/>
        <v>0</v>
      </c>
      <c r="Q188" s="35">
        <f t="shared" si="167"/>
        <v>1311.12</v>
      </c>
      <c r="R188" s="34">
        <f t="shared" si="168"/>
        <v>0</v>
      </c>
      <c r="S188" s="34">
        <f t="shared" si="169"/>
        <v>313.64</v>
      </c>
      <c r="T188" s="35">
        <f t="shared" si="170"/>
        <v>124.84</v>
      </c>
      <c r="U188" s="34">
        <f t="shared" si="171"/>
        <v>11.76</v>
      </c>
      <c r="V188" s="35">
        <f t="shared" si="172"/>
        <v>110</v>
      </c>
      <c r="W188" s="35">
        <f t="shared" si="173"/>
        <v>0</v>
      </c>
      <c r="X188" s="34">
        <f t="shared" si="174"/>
        <v>560.24</v>
      </c>
      <c r="Y188" s="34">
        <f t="shared" si="175"/>
        <v>1871.36</v>
      </c>
      <c r="Z188" s="34"/>
      <c r="AA188" s="45" t="s">
        <v>64</v>
      </c>
      <c r="AB188" s="46">
        <f t="shared" ref="AB188:AH188" si="232">K188+R188</f>
        <v>47.05</v>
      </c>
      <c r="AC188" s="46">
        <f t="shared" si="232"/>
        <v>940.93</v>
      </c>
      <c r="AD188" s="46">
        <f t="shared" si="232"/>
        <v>624.18</v>
      </c>
      <c r="AE188" s="46">
        <f t="shared" si="232"/>
        <v>39.2</v>
      </c>
      <c r="AF188" s="46">
        <f t="shared" si="232"/>
        <v>220</v>
      </c>
      <c r="AG188" s="46">
        <f t="shared" si="232"/>
        <v>0</v>
      </c>
      <c r="AH188" s="46">
        <f t="shared" si="232"/>
        <v>1871.36</v>
      </c>
      <c r="AI188" s="45" t="s">
        <v>33</v>
      </c>
    </row>
    <row r="189" s="15" customFormat="1" ht="16" customHeight="1" spans="1:35">
      <c r="A189" s="33">
        <f t="shared" si="160"/>
        <v>186</v>
      </c>
      <c r="B189" s="34" t="s">
        <v>148</v>
      </c>
      <c r="C189" s="37" t="s">
        <v>517</v>
      </c>
      <c r="D189" s="191" t="s">
        <v>518</v>
      </c>
      <c r="E189" s="34">
        <v>3920.55</v>
      </c>
      <c r="F189" s="34">
        <v>3920.55</v>
      </c>
      <c r="G189" s="35">
        <v>6241.75</v>
      </c>
      <c r="H189" s="34">
        <v>3920.55</v>
      </c>
      <c r="I189" s="35">
        <v>3180</v>
      </c>
      <c r="J189" s="35"/>
      <c r="K189" s="34">
        <f t="shared" si="161"/>
        <v>47.05</v>
      </c>
      <c r="L189" s="34">
        <f t="shared" si="162"/>
        <v>627.29</v>
      </c>
      <c r="M189" s="35">
        <f t="shared" si="163"/>
        <v>499.34</v>
      </c>
      <c r="N189" s="34">
        <f t="shared" si="164"/>
        <v>27.44</v>
      </c>
      <c r="O189" s="35">
        <f t="shared" si="165"/>
        <v>159</v>
      </c>
      <c r="P189" s="35">
        <f t="shared" si="166"/>
        <v>0</v>
      </c>
      <c r="Q189" s="35">
        <f t="shared" si="167"/>
        <v>1360.12</v>
      </c>
      <c r="R189" s="34">
        <f t="shared" si="168"/>
        <v>0</v>
      </c>
      <c r="S189" s="34">
        <f t="shared" si="169"/>
        <v>313.64</v>
      </c>
      <c r="T189" s="35">
        <f t="shared" si="170"/>
        <v>124.84</v>
      </c>
      <c r="U189" s="34">
        <f t="shared" si="171"/>
        <v>11.76</v>
      </c>
      <c r="V189" s="35">
        <f t="shared" si="172"/>
        <v>159</v>
      </c>
      <c r="W189" s="35">
        <f t="shared" si="173"/>
        <v>0</v>
      </c>
      <c r="X189" s="34">
        <f t="shared" si="174"/>
        <v>609.24</v>
      </c>
      <c r="Y189" s="34">
        <f t="shared" si="175"/>
        <v>1969.36</v>
      </c>
      <c r="Z189" s="34"/>
      <c r="AA189" s="45" t="s">
        <v>72</v>
      </c>
      <c r="AB189" s="46">
        <f t="shared" ref="AB189:AH189" si="233">K189+R189</f>
        <v>47.05</v>
      </c>
      <c r="AC189" s="46">
        <f t="shared" si="233"/>
        <v>940.93</v>
      </c>
      <c r="AD189" s="46">
        <f t="shared" si="233"/>
        <v>624.18</v>
      </c>
      <c r="AE189" s="46">
        <f t="shared" si="233"/>
        <v>39.2</v>
      </c>
      <c r="AF189" s="46">
        <f t="shared" si="233"/>
        <v>318</v>
      </c>
      <c r="AG189" s="46">
        <f t="shared" si="233"/>
        <v>0</v>
      </c>
      <c r="AH189" s="46">
        <f t="shared" si="233"/>
        <v>1969.36</v>
      </c>
      <c r="AI189" s="45" t="s">
        <v>36</v>
      </c>
    </row>
    <row r="190" s="15" customFormat="1" ht="16" customHeight="1" spans="1:35">
      <c r="A190" s="33">
        <f t="shared" si="160"/>
        <v>187</v>
      </c>
      <c r="B190" s="34" t="s">
        <v>265</v>
      </c>
      <c r="C190" s="37" t="s">
        <v>519</v>
      </c>
      <c r="D190" s="38" t="s">
        <v>520</v>
      </c>
      <c r="E190" s="34">
        <v>3920.55</v>
      </c>
      <c r="F190" s="34">
        <v>3920.55</v>
      </c>
      <c r="G190" s="35">
        <v>6241.75</v>
      </c>
      <c r="H190" s="34">
        <v>3920.55</v>
      </c>
      <c r="I190" s="35">
        <v>2200</v>
      </c>
      <c r="J190" s="35"/>
      <c r="K190" s="34">
        <f t="shared" si="161"/>
        <v>47.05</v>
      </c>
      <c r="L190" s="34">
        <f t="shared" si="162"/>
        <v>627.29</v>
      </c>
      <c r="M190" s="35">
        <f t="shared" si="163"/>
        <v>499.34</v>
      </c>
      <c r="N190" s="34">
        <f t="shared" si="164"/>
        <v>27.44</v>
      </c>
      <c r="O190" s="35">
        <f t="shared" si="165"/>
        <v>110</v>
      </c>
      <c r="P190" s="35">
        <f t="shared" si="166"/>
        <v>0</v>
      </c>
      <c r="Q190" s="35">
        <f t="shared" si="167"/>
        <v>1311.12</v>
      </c>
      <c r="R190" s="34">
        <f t="shared" si="168"/>
        <v>0</v>
      </c>
      <c r="S190" s="34">
        <f t="shared" si="169"/>
        <v>313.64</v>
      </c>
      <c r="T190" s="35">
        <f t="shared" si="170"/>
        <v>124.84</v>
      </c>
      <c r="U190" s="34">
        <f t="shared" si="171"/>
        <v>11.76</v>
      </c>
      <c r="V190" s="35">
        <f t="shared" si="172"/>
        <v>110</v>
      </c>
      <c r="W190" s="35">
        <f t="shared" si="173"/>
        <v>0</v>
      </c>
      <c r="X190" s="34">
        <f t="shared" si="174"/>
        <v>560.24</v>
      </c>
      <c r="Y190" s="34">
        <f t="shared" si="175"/>
        <v>1871.36</v>
      </c>
      <c r="Z190" s="34"/>
      <c r="AA190" s="45" t="s">
        <v>58</v>
      </c>
      <c r="AB190" s="46">
        <f t="shared" ref="AB190:AH190" si="234">K190+R190</f>
        <v>47.05</v>
      </c>
      <c r="AC190" s="46">
        <f t="shared" si="234"/>
        <v>940.93</v>
      </c>
      <c r="AD190" s="46">
        <f t="shared" si="234"/>
        <v>624.18</v>
      </c>
      <c r="AE190" s="46">
        <f t="shared" si="234"/>
        <v>39.2</v>
      </c>
      <c r="AF190" s="46">
        <f t="shared" si="234"/>
        <v>220</v>
      </c>
      <c r="AG190" s="46">
        <f t="shared" si="234"/>
        <v>0</v>
      </c>
      <c r="AH190" s="46">
        <f t="shared" si="234"/>
        <v>1871.36</v>
      </c>
      <c r="AI190" s="45" t="s">
        <v>33</v>
      </c>
    </row>
    <row r="191" s="15" customFormat="1" ht="16" customHeight="1" spans="1:35">
      <c r="A191" s="33">
        <f t="shared" si="160"/>
        <v>188</v>
      </c>
      <c r="B191" s="34" t="s">
        <v>111</v>
      </c>
      <c r="C191" s="37" t="s">
        <v>521</v>
      </c>
      <c r="D191" s="191" t="s">
        <v>522</v>
      </c>
      <c r="E191" s="34">
        <v>3920.55</v>
      </c>
      <c r="F191" s="34">
        <v>3920.55</v>
      </c>
      <c r="G191" s="35">
        <v>6241.75</v>
      </c>
      <c r="H191" s="34">
        <v>3920.55</v>
      </c>
      <c r="I191" s="60">
        <v>2200</v>
      </c>
      <c r="J191" s="35"/>
      <c r="K191" s="34">
        <f t="shared" si="161"/>
        <v>47.05</v>
      </c>
      <c r="L191" s="34">
        <f t="shared" si="162"/>
        <v>627.29</v>
      </c>
      <c r="M191" s="35">
        <f t="shared" si="163"/>
        <v>499.34</v>
      </c>
      <c r="N191" s="34">
        <f t="shared" si="164"/>
        <v>27.44</v>
      </c>
      <c r="O191" s="35">
        <f t="shared" si="165"/>
        <v>110</v>
      </c>
      <c r="P191" s="35">
        <f t="shared" si="166"/>
        <v>0</v>
      </c>
      <c r="Q191" s="35">
        <f t="shared" si="167"/>
        <v>1311.12</v>
      </c>
      <c r="R191" s="34">
        <f t="shared" si="168"/>
        <v>0</v>
      </c>
      <c r="S191" s="34">
        <f t="shared" si="169"/>
        <v>313.64</v>
      </c>
      <c r="T191" s="35">
        <f t="shared" si="170"/>
        <v>124.84</v>
      </c>
      <c r="U191" s="34">
        <f t="shared" si="171"/>
        <v>11.76</v>
      </c>
      <c r="V191" s="35">
        <f t="shared" si="172"/>
        <v>110</v>
      </c>
      <c r="W191" s="35">
        <f t="shared" si="173"/>
        <v>0</v>
      </c>
      <c r="X191" s="34">
        <f t="shared" si="174"/>
        <v>560.24</v>
      </c>
      <c r="Y191" s="34">
        <f t="shared" si="175"/>
        <v>1871.36</v>
      </c>
      <c r="Z191" s="60"/>
      <c r="AA191" s="45" t="s">
        <v>66</v>
      </c>
      <c r="AB191" s="46">
        <f t="shared" ref="AB191:AH191" si="235">K191+R191</f>
        <v>47.05</v>
      </c>
      <c r="AC191" s="46">
        <f t="shared" si="235"/>
        <v>940.93</v>
      </c>
      <c r="AD191" s="46">
        <f t="shared" si="235"/>
        <v>624.18</v>
      </c>
      <c r="AE191" s="46">
        <f t="shared" si="235"/>
        <v>39.2</v>
      </c>
      <c r="AF191" s="46">
        <f t="shared" si="235"/>
        <v>220</v>
      </c>
      <c r="AG191" s="46">
        <f t="shared" si="235"/>
        <v>0</v>
      </c>
      <c r="AH191" s="46">
        <f t="shared" si="235"/>
        <v>1871.36</v>
      </c>
      <c r="AI191" s="45" t="s">
        <v>33</v>
      </c>
    </row>
    <row r="192" s="15" customFormat="1" ht="16" customHeight="1" spans="1:35">
      <c r="A192" s="33">
        <f t="shared" si="160"/>
        <v>189</v>
      </c>
      <c r="B192" s="34" t="s">
        <v>233</v>
      </c>
      <c r="C192" s="37" t="s">
        <v>523</v>
      </c>
      <c r="D192" s="191" t="s">
        <v>524</v>
      </c>
      <c r="E192" s="34">
        <v>3920.55</v>
      </c>
      <c r="F192" s="34">
        <v>3920.55</v>
      </c>
      <c r="G192" s="35">
        <v>6241.75</v>
      </c>
      <c r="H192" s="34">
        <v>3920.55</v>
      </c>
      <c r="I192" s="60">
        <v>3180</v>
      </c>
      <c r="J192" s="35"/>
      <c r="K192" s="34">
        <f t="shared" si="161"/>
        <v>47.05</v>
      </c>
      <c r="L192" s="34">
        <f t="shared" si="162"/>
        <v>627.29</v>
      </c>
      <c r="M192" s="35">
        <f t="shared" si="163"/>
        <v>499.34</v>
      </c>
      <c r="N192" s="34">
        <f t="shared" si="164"/>
        <v>27.44</v>
      </c>
      <c r="O192" s="35">
        <f t="shared" si="165"/>
        <v>159</v>
      </c>
      <c r="P192" s="35">
        <f t="shared" si="166"/>
        <v>0</v>
      </c>
      <c r="Q192" s="35">
        <f t="shared" si="167"/>
        <v>1360.12</v>
      </c>
      <c r="R192" s="34">
        <f t="shared" si="168"/>
        <v>0</v>
      </c>
      <c r="S192" s="34">
        <f t="shared" si="169"/>
        <v>313.64</v>
      </c>
      <c r="T192" s="35">
        <f t="shared" si="170"/>
        <v>124.84</v>
      </c>
      <c r="U192" s="34">
        <f t="shared" si="171"/>
        <v>11.76</v>
      </c>
      <c r="V192" s="35">
        <f t="shared" si="172"/>
        <v>159</v>
      </c>
      <c r="W192" s="35">
        <f t="shared" si="173"/>
        <v>0</v>
      </c>
      <c r="X192" s="34">
        <f t="shared" si="174"/>
        <v>609.24</v>
      </c>
      <c r="Y192" s="34">
        <f t="shared" si="175"/>
        <v>1969.36</v>
      </c>
      <c r="Z192" s="60"/>
      <c r="AA192" s="45" t="s">
        <v>59</v>
      </c>
      <c r="AB192" s="46">
        <f t="shared" ref="AB192:AH192" si="236">K192+R192</f>
        <v>47.05</v>
      </c>
      <c r="AC192" s="46">
        <f t="shared" si="236"/>
        <v>940.93</v>
      </c>
      <c r="AD192" s="46">
        <f t="shared" si="236"/>
        <v>624.18</v>
      </c>
      <c r="AE192" s="46">
        <f t="shared" si="236"/>
        <v>39.2</v>
      </c>
      <c r="AF192" s="46">
        <f t="shared" si="236"/>
        <v>318</v>
      </c>
      <c r="AG192" s="46">
        <f t="shared" si="236"/>
        <v>0</v>
      </c>
      <c r="AH192" s="46">
        <f t="shared" si="236"/>
        <v>1969.36</v>
      </c>
      <c r="AI192" s="45" t="s">
        <v>33</v>
      </c>
    </row>
    <row r="193" s="15" customFormat="1" ht="16" customHeight="1" spans="1:35">
      <c r="A193" s="33">
        <f t="shared" si="160"/>
        <v>190</v>
      </c>
      <c r="B193" s="34" t="s">
        <v>148</v>
      </c>
      <c r="C193" s="37" t="s">
        <v>525</v>
      </c>
      <c r="D193" s="194" t="s">
        <v>526</v>
      </c>
      <c r="E193" s="34">
        <v>3920.55</v>
      </c>
      <c r="F193" s="34">
        <v>3920.55</v>
      </c>
      <c r="G193" s="35">
        <v>6241.75</v>
      </c>
      <c r="H193" s="34">
        <v>3920.55</v>
      </c>
      <c r="I193" s="60">
        <v>3180</v>
      </c>
      <c r="J193" s="35"/>
      <c r="K193" s="34">
        <f t="shared" si="161"/>
        <v>47.05</v>
      </c>
      <c r="L193" s="34">
        <f t="shared" si="162"/>
        <v>627.29</v>
      </c>
      <c r="M193" s="35">
        <f t="shared" si="163"/>
        <v>499.34</v>
      </c>
      <c r="N193" s="34">
        <f t="shared" si="164"/>
        <v>27.44</v>
      </c>
      <c r="O193" s="35">
        <f t="shared" si="165"/>
        <v>159</v>
      </c>
      <c r="P193" s="35">
        <f t="shared" si="166"/>
        <v>0</v>
      </c>
      <c r="Q193" s="35">
        <f t="shared" si="167"/>
        <v>1360.12</v>
      </c>
      <c r="R193" s="34">
        <f t="shared" si="168"/>
        <v>0</v>
      </c>
      <c r="S193" s="34">
        <f t="shared" si="169"/>
        <v>313.64</v>
      </c>
      <c r="T193" s="35">
        <f t="shared" si="170"/>
        <v>124.84</v>
      </c>
      <c r="U193" s="34">
        <f t="shared" si="171"/>
        <v>11.76</v>
      </c>
      <c r="V193" s="35">
        <f t="shared" si="172"/>
        <v>159</v>
      </c>
      <c r="W193" s="35">
        <f t="shared" si="173"/>
        <v>0</v>
      </c>
      <c r="X193" s="34">
        <f t="shared" si="174"/>
        <v>609.24</v>
      </c>
      <c r="Y193" s="34">
        <f t="shared" si="175"/>
        <v>1969.36</v>
      </c>
      <c r="Z193" s="60"/>
      <c r="AA193" s="45" t="s">
        <v>72</v>
      </c>
      <c r="AB193" s="46">
        <f t="shared" ref="AB193:AH193" si="237">K193+R193</f>
        <v>47.05</v>
      </c>
      <c r="AC193" s="46">
        <f t="shared" si="237"/>
        <v>940.93</v>
      </c>
      <c r="AD193" s="46">
        <f t="shared" si="237"/>
        <v>624.18</v>
      </c>
      <c r="AE193" s="46">
        <f t="shared" si="237"/>
        <v>39.2</v>
      </c>
      <c r="AF193" s="46">
        <f t="shared" si="237"/>
        <v>318</v>
      </c>
      <c r="AG193" s="46">
        <f t="shared" si="237"/>
        <v>0</v>
      </c>
      <c r="AH193" s="46">
        <f t="shared" si="237"/>
        <v>1969.36</v>
      </c>
      <c r="AI193" s="45" t="s">
        <v>36</v>
      </c>
    </row>
    <row r="194" s="15" customFormat="1" ht="16" customHeight="1" spans="1:35">
      <c r="A194" s="33">
        <f t="shared" si="160"/>
        <v>191</v>
      </c>
      <c r="B194" s="34" t="s">
        <v>124</v>
      </c>
      <c r="C194" s="37" t="s">
        <v>527</v>
      </c>
      <c r="D194" s="194" t="s">
        <v>528</v>
      </c>
      <c r="E194" s="34">
        <v>3920.55</v>
      </c>
      <c r="F194" s="34">
        <v>3920.55</v>
      </c>
      <c r="G194" s="35">
        <v>6241.75</v>
      </c>
      <c r="H194" s="34">
        <v>3920.55</v>
      </c>
      <c r="I194" s="60">
        <v>3180</v>
      </c>
      <c r="J194" s="35"/>
      <c r="K194" s="34">
        <f t="shared" si="161"/>
        <v>47.05</v>
      </c>
      <c r="L194" s="34">
        <f t="shared" si="162"/>
        <v>627.29</v>
      </c>
      <c r="M194" s="35">
        <f t="shared" si="163"/>
        <v>499.34</v>
      </c>
      <c r="N194" s="34">
        <f t="shared" si="164"/>
        <v>27.44</v>
      </c>
      <c r="O194" s="35">
        <f t="shared" si="165"/>
        <v>159</v>
      </c>
      <c r="P194" s="35">
        <f t="shared" si="166"/>
        <v>0</v>
      </c>
      <c r="Q194" s="35">
        <f t="shared" si="167"/>
        <v>1360.12</v>
      </c>
      <c r="R194" s="34">
        <f t="shared" si="168"/>
        <v>0</v>
      </c>
      <c r="S194" s="34">
        <f t="shared" si="169"/>
        <v>313.64</v>
      </c>
      <c r="T194" s="35">
        <f t="shared" si="170"/>
        <v>124.84</v>
      </c>
      <c r="U194" s="34">
        <f t="shared" si="171"/>
        <v>11.76</v>
      </c>
      <c r="V194" s="35">
        <f t="shared" si="172"/>
        <v>159</v>
      </c>
      <c r="W194" s="35">
        <f t="shared" si="173"/>
        <v>0</v>
      </c>
      <c r="X194" s="34">
        <f t="shared" si="174"/>
        <v>609.24</v>
      </c>
      <c r="Y194" s="34">
        <f t="shared" si="175"/>
        <v>1969.36</v>
      </c>
      <c r="Z194" s="60"/>
      <c r="AA194" s="45" t="s">
        <v>53</v>
      </c>
      <c r="AB194" s="46">
        <f t="shared" ref="AB194:AH194" si="238">K194+R194</f>
        <v>47.05</v>
      </c>
      <c r="AC194" s="46">
        <f t="shared" si="238"/>
        <v>940.93</v>
      </c>
      <c r="AD194" s="46">
        <f t="shared" si="238"/>
        <v>624.18</v>
      </c>
      <c r="AE194" s="46">
        <f t="shared" si="238"/>
        <v>39.2</v>
      </c>
      <c r="AF194" s="46">
        <f t="shared" si="238"/>
        <v>318</v>
      </c>
      <c r="AG194" s="46">
        <f t="shared" si="238"/>
        <v>0</v>
      </c>
      <c r="AH194" s="46">
        <f t="shared" si="238"/>
        <v>1969.36</v>
      </c>
      <c r="AI194" s="45" t="s">
        <v>35</v>
      </c>
    </row>
    <row r="195" s="15" customFormat="1" ht="16" customHeight="1" spans="1:35">
      <c r="A195" s="33">
        <f t="shared" si="160"/>
        <v>192</v>
      </c>
      <c r="B195" s="34" t="s">
        <v>167</v>
      </c>
      <c r="C195" s="37" t="s">
        <v>529</v>
      </c>
      <c r="D195" s="191" t="s">
        <v>530</v>
      </c>
      <c r="E195" s="34">
        <v>3920.55</v>
      </c>
      <c r="F195" s="34">
        <v>3920.55</v>
      </c>
      <c r="G195" s="35">
        <v>6241.75</v>
      </c>
      <c r="H195" s="34">
        <v>3920.55</v>
      </c>
      <c r="I195" s="60">
        <v>3180</v>
      </c>
      <c r="J195" s="35"/>
      <c r="K195" s="34">
        <f t="shared" si="161"/>
        <v>47.05</v>
      </c>
      <c r="L195" s="34">
        <f t="shared" si="162"/>
        <v>627.29</v>
      </c>
      <c r="M195" s="35">
        <f t="shared" si="163"/>
        <v>499.34</v>
      </c>
      <c r="N195" s="34">
        <f t="shared" si="164"/>
        <v>27.44</v>
      </c>
      <c r="O195" s="35">
        <f t="shared" si="165"/>
        <v>159</v>
      </c>
      <c r="P195" s="35">
        <f t="shared" si="166"/>
        <v>0</v>
      </c>
      <c r="Q195" s="35">
        <f t="shared" si="167"/>
        <v>1360.12</v>
      </c>
      <c r="R195" s="34">
        <f t="shared" si="168"/>
        <v>0</v>
      </c>
      <c r="S195" s="34">
        <f t="shared" si="169"/>
        <v>313.64</v>
      </c>
      <c r="T195" s="35">
        <f t="shared" si="170"/>
        <v>124.84</v>
      </c>
      <c r="U195" s="34">
        <f t="shared" si="171"/>
        <v>11.76</v>
      </c>
      <c r="V195" s="35">
        <f t="shared" si="172"/>
        <v>159</v>
      </c>
      <c r="W195" s="35">
        <f t="shared" si="173"/>
        <v>0</v>
      </c>
      <c r="X195" s="34">
        <f t="shared" si="174"/>
        <v>609.24</v>
      </c>
      <c r="Y195" s="34">
        <f t="shared" si="175"/>
        <v>1969.36</v>
      </c>
      <c r="Z195" s="60"/>
      <c r="AA195" s="45" t="s">
        <v>53</v>
      </c>
      <c r="AB195" s="46">
        <f t="shared" ref="AB195:AH195" si="239">K195+R195</f>
        <v>47.05</v>
      </c>
      <c r="AC195" s="46">
        <f t="shared" si="239"/>
        <v>940.93</v>
      </c>
      <c r="AD195" s="46">
        <f t="shared" si="239"/>
        <v>624.18</v>
      </c>
      <c r="AE195" s="46">
        <f t="shared" si="239"/>
        <v>39.2</v>
      </c>
      <c r="AF195" s="46">
        <f t="shared" si="239"/>
        <v>318</v>
      </c>
      <c r="AG195" s="46">
        <f t="shared" si="239"/>
        <v>0</v>
      </c>
      <c r="AH195" s="46">
        <f t="shared" si="239"/>
        <v>1969.36</v>
      </c>
      <c r="AI195" s="45" t="s">
        <v>35</v>
      </c>
    </row>
    <row r="196" spans="1:36">
      <c r="A196" s="33">
        <f t="shared" ref="A196:A215" si="240">ROW()-3</f>
        <v>193</v>
      </c>
      <c r="B196" s="34" t="s">
        <v>117</v>
      </c>
      <c r="C196" s="37" t="s">
        <v>531</v>
      </c>
      <c r="D196" s="191" t="s">
        <v>532</v>
      </c>
      <c r="E196" s="34">
        <v>3920.55</v>
      </c>
      <c r="F196" s="34">
        <v>3920.55</v>
      </c>
      <c r="G196" s="35">
        <v>6241.75</v>
      </c>
      <c r="H196" s="34">
        <v>3920.55</v>
      </c>
      <c r="I196" s="60">
        <v>3180</v>
      </c>
      <c r="J196" s="35"/>
      <c r="K196" s="34">
        <f t="shared" ref="K196:K215" si="241">ROUND(E196*0.012,2)</f>
        <v>47.05</v>
      </c>
      <c r="L196" s="34">
        <f t="shared" ref="L196:L215" si="242">ROUND(F196*0.16,2)</f>
        <v>627.29</v>
      </c>
      <c r="M196" s="35">
        <f t="shared" ref="M196:M215" si="243">ROUND(G196*0.08,2)</f>
        <v>499.34</v>
      </c>
      <c r="N196" s="34">
        <f t="shared" ref="N196:N215" si="244">ROUND(H196*0.007,2)</f>
        <v>27.44</v>
      </c>
      <c r="O196" s="35">
        <f t="shared" ref="O196:O215" si="245">I196*5%</f>
        <v>159</v>
      </c>
      <c r="P196" s="35">
        <f t="shared" ref="P196:P215" si="246">J196*50%</f>
        <v>0</v>
      </c>
      <c r="Q196" s="35">
        <f t="shared" ref="Q196:Q215" si="247">SUM(K196:P196)</f>
        <v>1360.12</v>
      </c>
      <c r="R196" s="34">
        <f t="shared" ref="R196:R215" si="248">E196*0</f>
        <v>0</v>
      </c>
      <c r="S196" s="34">
        <f t="shared" ref="S196:S215" si="249">ROUND(F196*0.08,2)</f>
        <v>313.64</v>
      </c>
      <c r="T196" s="35">
        <f t="shared" ref="T196:T215" si="250">ROUND(G196*0.02,2)</f>
        <v>124.84</v>
      </c>
      <c r="U196" s="34">
        <f t="shared" ref="U196:U215" si="251">ROUND(H196*0.003,2)</f>
        <v>11.76</v>
      </c>
      <c r="V196" s="35">
        <f t="shared" ref="V196:V215" si="252">I196*5%</f>
        <v>159</v>
      </c>
      <c r="W196" s="35">
        <f t="shared" ref="W196:W215" si="253">J196*50%</f>
        <v>0</v>
      </c>
      <c r="X196" s="34">
        <f t="shared" ref="X196:X215" si="254">SUM(R196:W196)</f>
        <v>609.24</v>
      </c>
      <c r="Y196" s="34">
        <f t="shared" ref="Y196:Y215" si="255">Q196+X196</f>
        <v>1969.36</v>
      </c>
      <c r="Z196" s="60"/>
      <c r="AA196" s="45" t="s">
        <v>61</v>
      </c>
      <c r="AB196" s="46">
        <f t="shared" ref="AB196:AH196" si="256">K196+R196</f>
        <v>47.05</v>
      </c>
      <c r="AC196" s="46">
        <f t="shared" si="256"/>
        <v>940.93</v>
      </c>
      <c r="AD196" s="46">
        <f t="shared" si="256"/>
        <v>624.18</v>
      </c>
      <c r="AE196" s="46">
        <f t="shared" si="256"/>
        <v>39.2</v>
      </c>
      <c r="AF196" s="46">
        <f t="shared" si="256"/>
        <v>318</v>
      </c>
      <c r="AG196" s="46">
        <f t="shared" si="256"/>
        <v>0</v>
      </c>
      <c r="AH196" s="46">
        <f t="shared" si="256"/>
        <v>1969.36</v>
      </c>
      <c r="AI196" s="45" t="s">
        <v>36</v>
      </c>
      <c r="AJ196" s="15"/>
    </row>
    <row r="197" s="15" customFormat="1" ht="16" customHeight="1" spans="1:35">
      <c r="A197" s="33">
        <f t="shared" si="240"/>
        <v>194</v>
      </c>
      <c r="B197" s="34" t="s">
        <v>114</v>
      </c>
      <c r="C197" s="37" t="s">
        <v>533</v>
      </c>
      <c r="D197" s="191" t="s">
        <v>534</v>
      </c>
      <c r="E197" s="34">
        <v>3920.55</v>
      </c>
      <c r="F197" s="34">
        <v>3920.55</v>
      </c>
      <c r="G197" s="35">
        <v>6241.75</v>
      </c>
      <c r="H197" s="34">
        <v>3920.55</v>
      </c>
      <c r="I197" s="60">
        <v>4180</v>
      </c>
      <c r="J197" s="35"/>
      <c r="K197" s="34">
        <f t="shared" si="241"/>
        <v>47.05</v>
      </c>
      <c r="L197" s="34">
        <f t="shared" si="242"/>
        <v>627.29</v>
      </c>
      <c r="M197" s="35">
        <f t="shared" si="243"/>
        <v>499.34</v>
      </c>
      <c r="N197" s="34">
        <f t="shared" si="244"/>
        <v>27.44</v>
      </c>
      <c r="O197" s="35">
        <f t="shared" si="245"/>
        <v>209</v>
      </c>
      <c r="P197" s="35">
        <f t="shared" si="246"/>
        <v>0</v>
      </c>
      <c r="Q197" s="35">
        <f t="shared" si="247"/>
        <v>1410.12</v>
      </c>
      <c r="R197" s="34">
        <f t="shared" si="248"/>
        <v>0</v>
      </c>
      <c r="S197" s="34">
        <f t="shared" si="249"/>
        <v>313.64</v>
      </c>
      <c r="T197" s="35">
        <f t="shared" si="250"/>
        <v>124.84</v>
      </c>
      <c r="U197" s="34">
        <f t="shared" si="251"/>
        <v>11.76</v>
      </c>
      <c r="V197" s="35">
        <f t="shared" si="252"/>
        <v>209</v>
      </c>
      <c r="W197" s="35">
        <f t="shared" si="253"/>
        <v>0</v>
      </c>
      <c r="X197" s="34">
        <f t="shared" si="254"/>
        <v>659.24</v>
      </c>
      <c r="Y197" s="34">
        <f t="shared" si="255"/>
        <v>2069.36</v>
      </c>
      <c r="Z197" s="60"/>
      <c r="AA197" s="45" t="s">
        <v>69</v>
      </c>
      <c r="AB197" s="46">
        <f t="shared" ref="AB197:AH197" si="257">K197+R197</f>
        <v>47.05</v>
      </c>
      <c r="AC197" s="46">
        <f t="shared" si="257"/>
        <v>940.93</v>
      </c>
      <c r="AD197" s="46">
        <f t="shared" si="257"/>
        <v>624.18</v>
      </c>
      <c r="AE197" s="46">
        <f t="shared" si="257"/>
        <v>39.2</v>
      </c>
      <c r="AF197" s="46">
        <f t="shared" si="257"/>
        <v>418</v>
      </c>
      <c r="AG197" s="46">
        <f t="shared" si="257"/>
        <v>0</v>
      </c>
      <c r="AH197" s="46">
        <f t="shared" si="257"/>
        <v>2069.36</v>
      </c>
      <c r="AI197" s="45" t="s">
        <v>35</v>
      </c>
    </row>
    <row r="198" s="15" customFormat="1" ht="16" customHeight="1" spans="1:35">
      <c r="A198" s="33">
        <f t="shared" si="240"/>
        <v>195</v>
      </c>
      <c r="B198" s="34" t="s">
        <v>342</v>
      </c>
      <c r="C198" s="54" t="s">
        <v>535</v>
      </c>
      <c r="D198" s="190" t="s">
        <v>536</v>
      </c>
      <c r="E198" s="34">
        <v>3920.55</v>
      </c>
      <c r="F198" s="34">
        <v>3920.55</v>
      </c>
      <c r="G198" s="35">
        <v>6241.75</v>
      </c>
      <c r="H198" s="34">
        <v>3920.55</v>
      </c>
      <c r="I198" s="60">
        <v>2200</v>
      </c>
      <c r="J198" s="35"/>
      <c r="K198" s="34">
        <f t="shared" si="241"/>
        <v>47.05</v>
      </c>
      <c r="L198" s="34">
        <f t="shared" si="242"/>
        <v>627.29</v>
      </c>
      <c r="M198" s="35">
        <f t="shared" si="243"/>
        <v>499.34</v>
      </c>
      <c r="N198" s="34">
        <f t="shared" si="244"/>
        <v>27.44</v>
      </c>
      <c r="O198" s="35">
        <f t="shared" si="245"/>
        <v>110</v>
      </c>
      <c r="P198" s="35">
        <f t="shared" si="246"/>
        <v>0</v>
      </c>
      <c r="Q198" s="35">
        <f t="shared" si="247"/>
        <v>1311.12</v>
      </c>
      <c r="R198" s="34">
        <f t="shared" si="248"/>
        <v>0</v>
      </c>
      <c r="S198" s="34">
        <f t="shared" si="249"/>
        <v>313.64</v>
      </c>
      <c r="T198" s="35">
        <f t="shared" si="250"/>
        <v>124.84</v>
      </c>
      <c r="U198" s="34">
        <f t="shared" si="251"/>
        <v>11.76</v>
      </c>
      <c r="V198" s="35">
        <f t="shared" si="252"/>
        <v>110</v>
      </c>
      <c r="W198" s="35">
        <f t="shared" si="253"/>
        <v>0</v>
      </c>
      <c r="X198" s="34">
        <f t="shared" si="254"/>
        <v>560.24</v>
      </c>
      <c r="Y198" s="34">
        <f t="shared" si="255"/>
        <v>1871.36</v>
      </c>
      <c r="Z198" s="60"/>
      <c r="AA198" s="45" t="s">
        <v>64</v>
      </c>
      <c r="AB198" s="46">
        <f t="shared" ref="AB198:AH198" si="258">K198+R198</f>
        <v>47.05</v>
      </c>
      <c r="AC198" s="46">
        <f t="shared" si="258"/>
        <v>940.93</v>
      </c>
      <c r="AD198" s="46">
        <f t="shared" si="258"/>
        <v>624.18</v>
      </c>
      <c r="AE198" s="46">
        <f t="shared" si="258"/>
        <v>39.2</v>
      </c>
      <c r="AF198" s="46">
        <f t="shared" si="258"/>
        <v>220</v>
      </c>
      <c r="AG198" s="46">
        <f t="shared" si="258"/>
        <v>0</v>
      </c>
      <c r="AH198" s="46">
        <f t="shared" si="258"/>
        <v>1871.36</v>
      </c>
      <c r="AI198" s="45" t="s">
        <v>33</v>
      </c>
    </row>
    <row r="199" s="15" customFormat="1" ht="16" customHeight="1" spans="1:35">
      <c r="A199" s="33">
        <f t="shared" si="240"/>
        <v>196</v>
      </c>
      <c r="B199" s="34" t="s">
        <v>111</v>
      </c>
      <c r="C199" s="54" t="s">
        <v>537</v>
      </c>
      <c r="D199" s="190" t="s">
        <v>538</v>
      </c>
      <c r="E199" s="34">
        <v>3920.55</v>
      </c>
      <c r="F199" s="34">
        <v>3920.55</v>
      </c>
      <c r="G199" s="35">
        <v>6241.75</v>
      </c>
      <c r="H199" s="34">
        <v>3920.55</v>
      </c>
      <c r="I199" s="60">
        <v>2200</v>
      </c>
      <c r="J199" s="35"/>
      <c r="K199" s="34">
        <f t="shared" si="241"/>
        <v>47.05</v>
      </c>
      <c r="L199" s="34">
        <f t="shared" si="242"/>
        <v>627.29</v>
      </c>
      <c r="M199" s="35">
        <f t="shared" si="243"/>
        <v>499.34</v>
      </c>
      <c r="N199" s="34">
        <f t="shared" si="244"/>
        <v>27.44</v>
      </c>
      <c r="O199" s="35">
        <f t="shared" si="245"/>
        <v>110</v>
      </c>
      <c r="P199" s="35">
        <f t="shared" si="246"/>
        <v>0</v>
      </c>
      <c r="Q199" s="35">
        <f t="shared" si="247"/>
        <v>1311.12</v>
      </c>
      <c r="R199" s="34">
        <f t="shared" si="248"/>
        <v>0</v>
      </c>
      <c r="S199" s="34">
        <f t="shared" si="249"/>
        <v>313.64</v>
      </c>
      <c r="T199" s="35">
        <f t="shared" si="250"/>
        <v>124.84</v>
      </c>
      <c r="U199" s="34">
        <f t="shared" si="251"/>
        <v>11.76</v>
      </c>
      <c r="V199" s="35">
        <f t="shared" si="252"/>
        <v>110</v>
      </c>
      <c r="W199" s="35">
        <f t="shared" si="253"/>
        <v>0</v>
      </c>
      <c r="X199" s="34">
        <f t="shared" si="254"/>
        <v>560.24</v>
      </c>
      <c r="Y199" s="34">
        <f t="shared" si="255"/>
        <v>1871.36</v>
      </c>
      <c r="Z199" s="60"/>
      <c r="AA199" s="45" t="s">
        <v>42</v>
      </c>
      <c r="AB199" s="46">
        <f t="shared" ref="AB199:AH199" si="259">K199+R199</f>
        <v>47.05</v>
      </c>
      <c r="AC199" s="46">
        <f t="shared" si="259"/>
        <v>940.93</v>
      </c>
      <c r="AD199" s="46">
        <f t="shared" si="259"/>
        <v>624.18</v>
      </c>
      <c r="AE199" s="46">
        <f t="shared" si="259"/>
        <v>39.2</v>
      </c>
      <c r="AF199" s="46">
        <f t="shared" si="259"/>
        <v>220</v>
      </c>
      <c r="AG199" s="46">
        <f t="shared" si="259"/>
        <v>0</v>
      </c>
      <c r="AH199" s="46">
        <f t="shared" si="259"/>
        <v>1871.36</v>
      </c>
      <c r="AI199" s="45" t="s">
        <v>33</v>
      </c>
    </row>
    <row r="200" s="15" customFormat="1" ht="16" customHeight="1" spans="1:35">
      <c r="A200" s="33">
        <f t="shared" si="240"/>
        <v>197</v>
      </c>
      <c r="B200" s="34" t="s">
        <v>441</v>
      </c>
      <c r="C200" s="54" t="s">
        <v>539</v>
      </c>
      <c r="D200" s="36" t="s">
        <v>540</v>
      </c>
      <c r="E200" s="34">
        <v>3920.55</v>
      </c>
      <c r="F200" s="34">
        <v>3920.55</v>
      </c>
      <c r="G200" s="35">
        <v>6241.75</v>
      </c>
      <c r="H200" s="34">
        <v>3920.55</v>
      </c>
      <c r="I200" s="60">
        <v>2200</v>
      </c>
      <c r="J200" s="35"/>
      <c r="K200" s="34">
        <f t="shared" si="241"/>
        <v>47.05</v>
      </c>
      <c r="L200" s="34">
        <f t="shared" si="242"/>
        <v>627.29</v>
      </c>
      <c r="M200" s="35">
        <f t="shared" si="243"/>
        <v>499.34</v>
      </c>
      <c r="N200" s="34">
        <f t="shared" si="244"/>
        <v>27.44</v>
      </c>
      <c r="O200" s="35">
        <f t="shared" si="245"/>
        <v>110</v>
      </c>
      <c r="P200" s="35">
        <f t="shared" si="246"/>
        <v>0</v>
      </c>
      <c r="Q200" s="35">
        <f t="shared" si="247"/>
        <v>1311.12</v>
      </c>
      <c r="R200" s="34">
        <f t="shared" si="248"/>
        <v>0</v>
      </c>
      <c r="S200" s="34">
        <f t="shared" si="249"/>
        <v>313.64</v>
      </c>
      <c r="T200" s="35">
        <f t="shared" si="250"/>
        <v>124.84</v>
      </c>
      <c r="U200" s="34">
        <f t="shared" si="251"/>
        <v>11.76</v>
      </c>
      <c r="V200" s="35">
        <f t="shared" si="252"/>
        <v>110</v>
      </c>
      <c r="W200" s="35">
        <f t="shared" si="253"/>
        <v>0</v>
      </c>
      <c r="X200" s="34">
        <f t="shared" si="254"/>
        <v>560.24</v>
      </c>
      <c r="Y200" s="34">
        <f t="shared" si="255"/>
        <v>1871.36</v>
      </c>
      <c r="Z200" s="60"/>
      <c r="AA200" s="45" t="s">
        <v>45</v>
      </c>
      <c r="AB200" s="46">
        <f t="shared" ref="AB200:AH200" si="260">K200+R200</f>
        <v>47.05</v>
      </c>
      <c r="AC200" s="46">
        <f t="shared" si="260"/>
        <v>940.93</v>
      </c>
      <c r="AD200" s="46">
        <f t="shared" si="260"/>
        <v>624.18</v>
      </c>
      <c r="AE200" s="46">
        <f t="shared" si="260"/>
        <v>39.2</v>
      </c>
      <c r="AF200" s="46">
        <f t="shared" si="260"/>
        <v>220</v>
      </c>
      <c r="AG200" s="46">
        <f t="shared" si="260"/>
        <v>0</v>
      </c>
      <c r="AH200" s="46">
        <f t="shared" si="260"/>
        <v>1871.36</v>
      </c>
      <c r="AI200" s="45" t="s">
        <v>33</v>
      </c>
    </row>
    <row r="201" s="15" customFormat="1" ht="16" customHeight="1" spans="1:35">
      <c r="A201" s="33">
        <f t="shared" si="240"/>
        <v>198</v>
      </c>
      <c r="B201" s="34" t="s">
        <v>181</v>
      </c>
      <c r="C201" s="54" t="s">
        <v>541</v>
      </c>
      <c r="D201" s="190" t="s">
        <v>542</v>
      </c>
      <c r="E201" s="34">
        <v>3920.55</v>
      </c>
      <c r="F201" s="34">
        <v>3920.55</v>
      </c>
      <c r="G201" s="35">
        <v>6241.75</v>
      </c>
      <c r="H201" s="34">
        <v>3920.55</v>
      </c>
      <c r="I201" s="60">
        <v>3180</v>
      </c>
      <c r="J201" s="35"/>
      <c r="K201" s="34">
        <f t="shared" si="241"/>
        <v>47.05</v>
      </c>
      <c r="L201" s="34">
        <f t="shared" si="242"/>
        <v>627.29</v>
      </c>
      <c r="M201" s="35">
        <f t="shared" si="243"/>
        <v>499.34</v>
      </c>
      <c r="N201" s="34">
        <f t="shared" si="244"/>
        <v>27.44</v>
      </c>
      <c r="O201" s="35">
        <f t="shared" si="245"/>
        <v>159</v>
      </c>
      <c r="P201" s="35">
        <f t="shared" si="246"/>
        <v>0</v>
      </c>
      <c r="Q201" s="35">
        <f t="shared" si="247"/>
        <v>1360.12</v>
      </c>
      <c r="R201" s="34">
        <f t="shared" si="248"/>
        <v>0</v>
      </c>
      <c r="S201" s="34">
        <f t="shared" si="249"/>
        <v>313.64</v>
      </c>
      <c r="T201" s="35">
        <f t="shared" si="250"/>
        <v>124.84</v>
      </c>
      <c r="U201" s="34">
        <f t="shared" si="251"/>
        <v>11.76</v>
      </c>
      <c r="V201" s="35">
        <f t="shared" si="252"/>
        <v>159</v>
      </c>
      <c r="W201" s="35">
        <f t="shared" si="253"/>
        <v>0</v>
      </c>
      <c r="X201" s="34">
        <f t="shared" si="254"/>
        <v>609.24</v>
      </c>
      <c r="Y201" s="34">
        <f t="shared" si="255"/>
        <v>1969.36</v>
      </c>
      <c r="Z201" s="60"/>
      <c r="AA201" s="45" t="s">
        <v>61</v>
      </c>
      <c r="AB201" s="46">
        <f t="shared" ref="AB201:AH201" si="261">K201+R201</f>
        <v>47.05</v>
      </c>
      <c r="AC201" s="46">
        <f t="shared" si="261"/>
        <v>940.93</v>
      </c>
      <c r="AD201" s="46">
        <f t="shared" si="261"/>
        <v>624.18</v>
      </c>
      <c r="AE201" s="46">
        <f t="shared" si="261"/>
        <v>39.2</v>
      </c>
      <c r="AF201" s="46">
        <f t="shared" si="261"/>
        <v>318</v>
      </c>
      <c r="AG201" s="46">
        <f t="shared" si="261"/>
        <v>0</v>
      </c>
      <c r="AH201" s="46">
        <f t="shared" si="261"/>
        <v>1969.36</v>
      </c>
      <c r="AI201" s="45" t="s">
        <v>36</v>
      </c>
    </row>
    <row r="202" s="15" customFormat="1" ht="16" customHeight="1" spans="1:35">
      <c r="A202" s="33">
        <f t="shared" si="240"/>
        <v>199</v>
      </c>
      <c r="B202" s="34" t="s">
        <v>105</v>
      </c>
      <c r="C202" s="54" t="s">
        <v>543</v>
      </c>
      <c r="D202" s="191" t="s">
        <v>544</v>
      </c>
      <c r="E202" s="34">
        <v>3920.55</v>
      </c>
      <c r="F202" s="34">
        <v>3920.55</v>
      </c>
      <c r="G202" s="35">
        <v>6241.75</v>
      </c>
      <c r="H202" s="34">
        <v>3920.55</v>
      </c>
      <c r="I202" s="60">
        <v>2200</v>
      </c>
      <c r="J202" s="35"/>
      <c r="K202" s="34">
        <f t="shared" si="241"/>
        <v>47.05</v>
      </c>
      <c r="L202" s="34">
        <f t="shared" si="242"/>
        <v>627.29</v>
      </c>
      <c r="M202" s="35">
        <f t="shared" si="243"/>
        <v>499.34</v>
      </c>
      <c r="N202" s="34">
        <f t="shared" si="244"/>
        <v>27.44</v>
      </c>
      <c r="O202" s="35">
        <f t="shared" si="245"/>
        <v>110</v>
      </c>
      <c r="P202" s="35">
        <f t="shared" si="246"/>
        <v>0</v>
      </c>
      <c r="Q202" s="35">
        <f t="shared" si="247"/>
        <v>1311.12</v>
      </c>
      <c r="R202" s="34">
        <f t="shared" si="248"/>
        <v>0</v>
      </c>
      <c r="S202" s="34">
        <f t="shared" si="249"/>
        <v>313.64</v>
      </c>
      <c r="T202" s="35">
        <f t="shared" si="250"/>
        <v>124.84</v>
      </c>
      <c r="U202" s="34">
        <f t="shared" si="251"/>
        <v>11.76</v>
      </c>
      <c r="V202" s="35">
        <f t="shared" si="252"/>
        <v>110</v>
      </c>
      <c r="W202" s="35">
        <f t="shared" si="253"/>
        <v>0</v>
      </c>
      <c r="X202" s="34">
        <f t="shared" si="254"/>
        <v>560.24</v>
      </c>
      <c r="Y202" s="34">
        <f t="shared" si="255"/>
        <v>1871.36</v>
      </c>
      <c r="Z202" s="60"/>
      <c r="AA202" s="45" t="s">
        <v>54</v>
      </c>
      <c r="AB202" s="46">
        <f t="shared" ref="AB202:AH202" si="262">K202+R202</f>
        <v>47.05</v>
      </c>
      <c r="AC202" s="46">
        <f t="shared" si="262"/>
        <v>940.93</v>
      </c>
      <c r="AD202" s="46">
        <f t="shared" si="262"/>
        <v>624.18</v>
      </c>
      <c r="AE202" s="46">
        <f t="shared" si="262"/>
        <v>39.2</v>
      </c>
      <c r="AF202" s="46">
        <f t="shared" si="262"/>
        <v>220</v>
      </c>
      <c r="AG202" s="46">
        <f t="shared" si="262"/>
        <v>0</v>
      </c>
      <c r="AH202" s="46">
        <f t="shared" si="262"/>
        <v>1871.36</v>
      </c>
      <c r="AI202" s="45" t="s">
        <v>33</v>
      </c>
    </row>
    <row r="203" s="15" customFormat="1" ht="16" customHeight="1" spans="1:35">
      <c r="A203" s="33">
        <f t="shared" si="240"/>
        <v>200</v>
      </c>
      <c r="B203" s="34" t="s">
        <v>111</v>
      </c>
      <c r="C203" s="54" t="s">
        <v>545</v>
      </c>
      <c r="D203" s="38" t="s">
        <v>546</v>
      </c>
      <c r="E203" s="34">
        <v>3920.55</v>
      </c>
      <c r="F203" s="34">
        <v>3920.55</v>
      </c>
      <c r="G203" s="35">
        <v>6241.75</v>
      </c>
      <c r="H203" s="34">
        <v>3920.55</v>
      </c>
      <c r="I203" s="60">
        <v>2200</v>
      </c>
      <c r="J203" s="35"/>
      <c r="K203" s="34">
        <f t="shared" si="241"/>
        <v>47.05</v>
      </c>
      <c r="L203" s="34">
        <f t="shared" si="242"/>
        <v>627.29</v>
      </c>
      <c r="M203" s="35">
        <f t="shared" si="243"/>
        <v>499.34</v>
      </c>
      <c r="N203" s="34">
        <f t="shared" si="244"/>
        <v>27.44</v>
      </c>
      <c r="O203" s="35">
        <f t="shared" si="245"/>
        <v>110</v>
      </c>
      <c r="P203" s="35">
        <f t="shared" si="246"/>
        <v>0</v>
      </c>
      <c r="Q203" s="35">
        <f t="shared" si="247"/>
        <v>1311.12</v>
      </c>
      <c r="R203" s="34">
        <f t="shared" si="248"/>
        <v>0</v>
      </c>
      <c r="S203" s="34">
        <f t="shared" si="249"/>
        <v>313.64</v>
      </c>
      <c r="T203" s="35">
        <f t="shared" si="250"/>
        <v>124.84</v>
      </c>
      <c r="U203" s="34">
        <f t="shared" si="251"/>
        <v>11.76</v>
      </c>
      <c r="V203" s="35">
        <f t="shared" si="252"/>
        <v>110</v>
      </c>
      <c r="W203" s="35">
        <f t="shared" si="253"/>
        <v>0</v>
      </c>
      <c r="X203" s="34">
        <f t="shared" si="254"/>
        <v>560.24</v>
      </c>
      <c r="Y203" s="34">
        <f t="shared" si="255"/>
        <v>1871.36</v>
      </c>
      <c r="Z203" s="60"/>
      <c r="AA203" s="45" t="s">
        <v>75</v>
      </c>
      <c r="AB203" s="46">
        <f t="shared" ref="AB203:AH203" si="263">K203+R203</f>
        <v>47.05</v>
      </c>
      <c r="AC203" s="46">
        <f t="shared" si="263"/>
        <v>940.93</v>
      </c>
      <c r="AD203" s="46">
        <f t="shared" si="263"/>
        <v>624.18</v>
      </c>
      <c r="AE203" s="46">
        <f t="shared" si="263"/>
        <v>39.2</v>
      </c>
      <c r="AF203" s="46">
        <f t="shared" si="263"/>
        <v>220</v>
      </c>
      <c r="AG203" s="46">
        <f t="shared" si="263"/>
        <v>0</v>
      </c>
      <c r="AH203" s="46">
        <f t="shared" si="263"/>
        <v>1871.36</v>
      </c>
      <c r="AI203" s="45" t="s">
        <v>33</v>
      </c>
    </row>
    <row r="204" s="15" customFormat="1" ht="16" customHeight="1" spans="1:35">
      <c r="A204" s="33">
        <f t="shared" si="240"/>
        <v>201</v>
      </c>
      <c r="B204" s="34" t="s">
        <v>111</v>
      </c>
      <c r="C204" s="54" t="s">
        <v>547</v>
      </c>
      <c r="D204" s="38" t="s">
        <v>548</v>
      </c>
      <c r="E204" s="34">
        <v>3920.55</v>
      </c>
      <c r="F204" s="34">
        <v>3920.55</v>
      </c>
      <c r="G204" s="35">
        <v>6241.75</v>
      </c>
      <c r="H204" s="34">
        <v>3920.55</v>
      </c>
      <c r="I204" s="60">
        <v>2200</v>
      </c>
      <c r="J204" s="35"/>
      <c r="K204" s="34">
        <f t="shared" si="241"/>
        <v>47.05</v>
      </c>
      <c r="L204" s="34">
        <f t="shared" si="242"/>
        <v>627.29</v>
      </c>
      <c r="M204" s="35">
        <f t="shared" si="243"/>
        <v>499.34</v>
      </c>
      <c r="N204" s="34">
        <f t="shared" si="244"/>
        <v>27.44</v>
      </c>
      <c r="O204" s="35">
        <f t="shared" si="245"/>
        <v>110</v>
      </c>
      <c r="P204" s="35">
        <f t="shared" si="246"/>
        <v>0</v>
      </c>
      <c r="Q204" s="35">
        <f t="shared" si="247"/>
        <v>1311.12</v>
      </c>
      <c r="R204" s="34">
        <f t="shared" si="248"/>
        <v>0</v>
      </c>
      <c r="S204" s="34">
        <f t="shared" si="249"/>
        <v>313.64</v>
      </c>
      <c r="T204" s="35">
        <f t="shared" si="250"/>
        <v>124.84</v>
      </c>
      <c r="U204" s="34">
        <f t="shared" si="251"/>
        <v>11.76</v>
      </c>
      <c r="V204" s="35">
        <f t="shared" si="252"/>
        <v>110</v>
      </c>
      <c r="W204" s="35">
        <f t="shared" si="253"/>
        <v>0</v>
      </c>
      <c r="X204" s="34">
        <f t="shared" si="254"/>
        <v>560.24</v>
      </c>
      <c r="Y204" s="34">
        <f t="shared" si="255"/>
        <v>1871.36</v>
      </c>
      <c r="Z204" s="60"/>
      <c r="AA204" s="45" t="s">
        <v>66</v>
      </c>
      <c r="AB204" s="46">
        <f t="shared" ref="AB204:AH204" si="264">K204+R204</f>
        <v>47.05</v>
      </c>
      <c r="AC204" s="46">
        <f t="shared" si="264"/>
        <v>940.93</v>
      </c>
      <c r="AD204" s="46">
        <f t="shared" si="264"/>
        <v>624.18</v>
      </c>
      <c r="AE204" s="46">
        <f t="shared" si="264"/>
        <v>39.2</v>
      </c>
      <c r="AF204" s="46">
        <f t="shared" si="264"/>
        <v>220</v>
      </c>
      <c r="AG204" s="46">
        <f t="shared" si="264"/>
        <v>0</v>
      </c>
      <c r="AH204" s="46">
        <f t="shared" si="264"/>
        <v>1871.36</v>
      </c>
      <c r="AI204" s="45" t="s">
        <v>33</v>
      </c>
    </row>
    <row r="205" s="15" customFormat="1" ht="16" customHeight="1" spans="1:35">
      <c r="A205" s="33">
        <f t="shared" si="240"/>
        <v>202</v>
      </c>
      <c r="B205" s="34" t="s">
        <v>549</v>
      </c>
      <c r="C205" s="54" t="s">
        <v>550</v>
      </c>
      <c r="D205" s="38" t="s">
        <v>551</v>
      </c>
      <c r="E205" s="34">
        <v>3920.55</v>
      </c>
      <c r="F205" s="34">
        <v>3920.55</v>
      </c>
      <c r="G205" s="35">
        <v>6241.75</v>
      </c>
      <c r="H205" s="34">
        <v>3920.55</v>
      </c>
      <c r="I205" s="60">
        <v>3180</v>
      </c>
      <c r="J205" s="35"/>
      <c r="K205" s="34">
        <f t="shared" si="241"/>
        <v>47.05</v>
      </c>
      <c r="L205" s="34">
        <f t="shared" si="242"/>
        <v>627.29</v>
      </c>
      <c r="M205" s="35">
        <f t="shared" si="243"/>
        <v>499.34</v>
      </c>
      <c r="N205" s="34">
        <f t="shared" si="244"/>
        <v>27.44</v>
      </c>
      <c r="O205" s="35">
        <f t="shared" si="245"/>
        <v>159</v>
      </c>
      <c r="P205" s="35">
        <f t="shared" si="246"/>
        <v>0</v>
      </c>
      <c r="Q205" s="35">
        <f t="shared" si="247"/>
        <v>1360.12</v>
      </c>
      <c r="R205" s="34">
        <f t="shared" si="248"/>
        <v>0</v>
      </c>
      <c r="S205" s="34">
        <f t="shared" si="249"/>
        <v>313.64</v>
      </c>
      <c r="T205" s="35">
        <f t="shared" si="250"/>
        <v>124.84</v>
      </c>
      <c r="U205" s="34">
        <f t="shared" si="251"/>
        <v>11.76</v>
      </c>
      <c r="V205" s="35">
        <f t="shared" si="252"/>
        <v>159</v>
      </c>
      <c r="W205" s="35">
        <f t="shared" si="253"/>
        <v>0</v>
      </c>
      <c r="X205" s="34">
        <f t="shared" si="254"/>
        <v>609.24</v>
      </c>
      <c r="Y205" s="34">
        <f t="shared" si="255"/>
        <v>1969.36</v>
      </c>
      <c r="Z205" s="60"/>
      <c r="AA205" s="45" t="s">
        <v>74</v>
      </c>
      <c r="AB205" s="46">
        <f t="shared" ref="AB205:AH205" si="265">K205+R205</f>
        <v>47.05</v>
      </c>
      <c r="AC205" s="46">
        <f t="shared" si="265"/>
        <v>940.93</v>
      </c>
      <c r="AD205" s="46">
        <f t="shared" si="265"/>
        <v>624.18</v>
      </c>
      <c r="AE205" s="46">
        <f t="shared" si="265"/>
        <v>39.2</v>
      </c>
      <c r="AF205" s="46">
        <f t="shared" si="265"/>
        <v>318</v>
      </c>
      <c r="AG205" s="46">
        <f t="shared" si="265"/>
        <v>0</v>
      </c>
      <c r="AH205" s="46">
        <f t="shared" si="265"/>
        <v>1969.36</v>
      </c>
      <c r="AI205" s="45" t="s">
        <v>35</v>
      </c>
    </row>
    <row r="206" s="15" customFormat="1" ht="16" customHeight="1" spans="1:35">
      <c r="A206" s="33">
        <f t="shared" si="240"/>
        <v>203</v>
      </c>
      <c r="B206" s="34" t="s">
        <v>233</v>
      </c>
      <c r="C206" s="37" t="s">
        <v>552</v>
      </c>
      <c r="D206" s="38" t="s">
        <v>553</v>
      </c>
      <c r="E206" s="62">
        <v>3920.55</v>
      </c>
      <c r="F206" s="34">
        <v>3920.55</v>
      </c>
      <c r="G206" s="35">
        <v>6241.75</v>
      </c>
      <c r="H206" s="34">
        <v>3920.55</v>
      </c>
      <c r="I206" s="60">
        <v>2200</v>
      </c>
      <c r="J206" s="35"/>
      <c r="K206" s="34">
        <f t="shared" si="241"/>
        <v>47.05</v>
      </c>
      <c r="L206" s="34">
        <f t="shared" si="242"/>
        <v>627.29</v>
      </c>
      <c r="M206" s="35">
        <f t="shared" si="243"/>
        <v>499.34</v>
      </c>
      <c r="N206" s="34">
        <f t="shared" si="244"/>
        <v>27.44</v>
      </c>
      <c r="O206" s="35">
        <f t="shared" si="245"/>
        <v>110</v>
      </c>
      <c r="P206" s="35">
        <f t="shared" si="246"/>
        <v>0</v>
      </c>
      <c r="Q206" s="35">
        <f t="shared" si="247"/>
        <v>1311.12</v>
      </c>
      <c r="R206" s="34">
        <f t="shared" si="248"/>
        <v>0</v>
      </c>
      <c r="S206" s="34">
        <f t="shared" si="249"/>
        <v>313.64</v>
      </c>
      <c r="T206" s="35">
        <f t="shared" si="250"/>
        <v>124.84</v>
      </c>
      <c r="U206" s="34">
        <f t="shared" si="251"/>
        <v>11.76</v>
      </c>
      <c r="V206" s="35">
        <f t="shared" si="252"/>
        <v>110</v>
      </c>
      <c r="W206" s="35">
        <f t="shared" si="253"/>
        <v>0</v>
      </c>
      <c r="X206" s="34">
        <f t="shared" si="254"/>
        <v>560.24</v>
      </c>
      <c r="Y206" s="34">
        <f t="shared" si="255"/>
        <v>1871.36</v>
      </c>
      <c r="Z206" s="60"/>
      <c r="AA206" s="45" t="s">
        <v>55</v>
      </c>
      <c r="AB206" s="46">
        <f t="shared" ref="AB206:AH206" si="266">K206+R206</f>
        <v>47.05</v>
      </c>
      <c r="AC206" s="46">
        <f t="shared" si="266"/>
        <v>940.93</v>
      </c>
      <c r="AD206" s="46">
        <f t="shared" si="266"/>
        <v>624.18</v>
      </c>
      <c r="AE206" s="46">
        <f t="shared" si="266"/>
        <v>39.2</v>
      </c>
      <c r="AF206" s="46">
        <f t="shared" si="266"/>
        <v>220</v>
      </c>
      <c r="AG206" s="46">
        <f t="shared" si="266"/>
        <v>0</v>
      </c>
      <c r="AH206" s="46">
        <f t="shared" si="266"/>
        <v>1871.36</v>
      </c>
      <c r="AI206" s="45" t="s">
        <v>33</v>
      </c>
    </row>
    <row r="207" s="15" customFormat="1" ht="16" customHeight="1" spans="1:35">
      <c r="A207" s="33">
        <f t="shared" si="240"/>
        <v>204</v>
      </c>
      <c r="B207" s="34" t="s">
        <v>184</v>
      </c>
      <c r="C207" s="37" t="s">
        <v>554</v>
      </c>
      <c r="D207" s="38" t="s">
        <v>555</v>
      </c>
      <c r="E207" s="62">
        <v>3920.55</v>
      </c>
      <c r="F207" s="34">
        <v>3920.55</v>
      </c>
      <c r="G207" s="35">
        <v>6241.75</v>
      </c>
      <c r="H207" s="34">
        <v>3920.55</v>
      </c>
      <c r="I207" s="60">
        <v>3180</v>
      </c>
      <c r="J207" s="35"/>
      <c r="K207" s="34">
        <f t="shared" si="241"/>
        <v>47.05</v>
      </c>
      <c r="L207" s="34">
        <f t="shared" si="242"/>
        <v>627.29</v>
      </c>
      <c r="M207" s="35">
        <f t="shared" si="243"/>
        <v>499.34</v>
      </c>
      <c r="N207" s="34">
        <f t="shared" si="244"/>
        <v>27.44</v>
      </c>
      <c r="O207" s="35">
        <f t="shared" si="245"/>
        <v>159</v>
      </c>
      <c r="P207" s="35">
        <f t="shared" si="246"/>
        <v>0</v>
      </c>
      <c r="Q207" s="35">
        <f t="shared" si="247"/>
        <v>1360.12</v>
      </c>
      <c r="R207" s="34">
        <f t="shared" si="248"/>
        <v>0</v>
      </c>
      <c r="S207" s="34">
        <f t="shared" si="249"/>
        <v>313.64</v>
      </c>
      <c r="T207" s="35">
        <f t="shared" si="250"/>
        <v>124.84</v>
      </c>
      <c r="U207" s="34">
        <f t="shared" si="251"/>
        <v>11.76</v>
      </c>
      <c r="V207" s="35">
        <f t="shared" si="252"/>
        <v>159</v>
      </c>
      <c r="W207" s="35">
        <f t="shared" si="253"/>
        <v>0</v>
      </c>
      <c r="X207" s="34">
        <f t="shared" si="254"/>
        <v>609.24</v>
      </c>
      <c r="Y207" s="34">
        <f t="shared" si="255"/>
        <v>1969.36</v>
      </c>
      <c r="Z207" s="60"/>
      <c r="AA207" s="45" t="s">
        <v>47</v>
      </c>
      <c r="AB207" s="46">
        <f t="shared" ref="AB207:AH207" si="267">K207+R207</f>
        <v>47.05</v>
      </c>
      <c r="AC207" s="46">
        <f t="shared" si="267"/>
        <v>940.93</v>
      </c>
      <c r="AD207" s="46">
        <f t="shared" si="267"/>
        <v>624.18</v>
      </c>
      <c r="AE207" s="46">
        <f t="shared" si="267"/>
        <v>39.2</v>
      </c>
      <c r="AF207" s="46">
        <f t="shared" si="267"/>
        <v>318</v>
      </c>
      <c r="AG207" s="46">
        <f t="shared" si="267"/>
        <v>0</v>
      </c>
      <c r="AH207" s="46">
        <f t="shared" si="267"/>
        <v>1969.36</v>
      </c>
      <c r="AI207" s="45" t="s">
        <v>36</v>
      </c>
    </row>
    <row r="208" s="15" customFormat="1" ht="16" customHeight="1" spans="1:35">
      <c r="A208" s="33">
        <f t="shared" si="240"/>
        <v>205</v>
      </c>
      <c r="B208" s="34" t="s">
        <v>124</v>
      </c>
      <c r="C208" s="37" t="s">
        <v>556</v>
      </c>
      <c r="D208" s="38" t="s">
        <v>557</v>
      </c>
      <c r="E208" s="62">
        <v>3920.55</v>
      </c>
      <c r="F208" s="34">
        <v>3920.55</v>
      </c>
      <c r="G208" s="35">
        <v>6241.75</v>
      </c>
      <c r="H208" s="34">
        <v>3920.55</v>
      </c>
      <c r="I208" s="60">
        <v>3180</v>
      </c>
      <c r="J208" s="35"/>
      <c r="K208" s="34">
        <f t="shared" si="241"/>
        <v>47.05</v>
      </c>
      <c r="L208" s="34">
        <f t="shared" si="242"/>
        <v>627.29</v>
      </c>
      <c r="M208" s="35">
        <f t="shared" si="243"/>
        <v>499.34</v>
      </c>
      <c r="N208" s="34">
        <f t="shared" si="244"/>
        <v>27.44</v>
      </c>
      <c r="O208" s="35">
        <f t="shared" si="245"/>
        <v>159</v>
      </c>
      <c r="P208" s="35">
        <f t="shared" si="246"/>
        <v>0</v>
      </c>
      <c r="Q208" s="35">
        <f t="shared" si="247"/>
        <v>1360.12</v>
      </c>
      <c r="R208" s="34">
        <f t="shared" si="248"/>
        <v>0</v>
      </c>
      <c r="S208" s="34">
        <f t="shared" si="249"/>
        <v>313.64</v>
      </c>
      <c r="T208" s="35">
        <f t="shared" si="250"/>
        <v>124.84</v>
      </c>
      <c r="U208" s="34">
        <f t="shared" si="251"/>
        <v>11.76</v>
      </c>
      <c r="V208" s="35">
        <f t="shared" si="252"/>
        <v>159</v>
      </c>
      <c r="W208" s="35">
        <f t="shared" si="253"/>
        <v>0</v>
      </c>
      <c r="X208" s="34">
        <f t="shared" si="254"/>
        <v>609.24</v>
      </c>
      <c r="Y208" s="34">
        <f t="shared" si="255"/>
        <v>1969.36</v>
      </c>
      <c r="Z208" s="60"/>
      <c r="AA208" s="45" t="s">
        <v>53</v>
      </c>
      <c r="AB208" s="46">
        <f t="shared" ref="AB208:AH208" si="268">K208+R208</f>
        <v>47.05</v>
      </c>
      <c r="AC208" s="46">
        <f t="shared" si="268"/>
        <v>940.93</v>
      </c>
      <c r="AD208" s="46">
        <f t="shared" si="268"/>
        <v>624.18</v>
      </c>
      <c r="AE208" s="46">
        <f t="shared" si="268"/>
        <v>39.2</v>
      </c>
      <c r="AF208" s="46">
        <f t="shared" si="268"/>
        <v>318</v>
      </c>
      <c r="AG208" s="46">
        <f t="shared" si="268"/>
        <v>0</v>
      </c>
      <c r="AH208" s="46">
        <f t="shared" si="268"/>
        <v>1969.36</v>
      </c>
      <c r="AI208" s="45" t="s">
        <v>35</v>
      </c>
    </row>
    <row r="209" s="15" customFormat="1" ht="16" customHeight="1" spans="1:35">
      <c r="A209" s="33">
        <f t="shared" si="240"/>
        <v>206</v>
      </c>
      <c r="B209" s="34" t="s">
        <v>240</v>
      </c>
      <c r="C209" s="63" t="s">
        <v>558</v>
      </c>
      <c r="D209" s="191" t="s">
        <v>559</v>
      </c>
      <c r="E209" s="62">
        <v>4700</v>
      </c>
      <c r="F209" s="34">
        <v>4700</v>
      </c>
      <c r="G209" s="35">
        <v>6241.75</v>
      </c>
      <c r="H209" s="34">
        <v>4700</v>
      </c>
      <c r="I209" s="60">
        <v>4180</v>
      </c>
      <c r="J209" s="35"/>
      <c r="K209" s="34">
        <f t="shared" si="241"/>
        <v>56.4</v>
      </c>
      <c r="L209" s="34">
        <f t="shared" si="242"/>
        <v>752</v>
      </c>
      <c r="M209" s="35">
        <f t="shared" si="243"/>
        <v>499.34</v>
      </c>
      <c r="N209" s="34">
        <f t="shared" si="244"/>
        <v>32.9</v>
      </c>
      <c r="O209" s="35">
        <f t="shared" si="245"/>
        <v>209</v>
      </c>
      <c r="P209" s="35">
        <f t="shared" si="246"/>
        <v>0</v>
      </c>
      <c r="Q209" s="35">
        <f t="shared" si="247"/>
        <v>1549.64</v>
      </c>
      <c r="R209" s="34">
        <f t="shared" si="248"/>
        <v>0</v>
      </c>
      <c r="S209" s="34">
        <f t="shared" si="249"/>
        <v>376</v>
      </c>
      <c r="T209" s="35">
        <f t="shared" si="250"/>
        <v>124.84</v>
      </c>
      <c r="U209" s="34">
        <f t="shared" si="251"/>
        <v>14.1</v>
      </c>
      <c r="V209" s="35">
        <f t="shared" si="252"/>
        <v>209</v>
      </c>
      <c r="W209" s="35">
        <f t="shared" si="253"/>
        <v>0</v>
      </c>
      <c r="X209" s="34">
        <f t="shared" si="254"/>
        <v>723.94</v>
      </c>
      <c r="Y209" s="34">
        <f t="shared" si="255"/>
        <v>2273.58</v>
      </c>
      <c r="Z209" s="60"/>
      <c r="AA209" s="45" t="s">
        <v>53</v>
      </c>
      <c r="AB209" s="46">
        <f t="shared" ref="AB209:AH209" si="269">K209+R209</f>
        <v>56.4</v>
      </c>
      <c r="AC209" s="46">
        <f t="shared" si="269"/>
        <v>1128</v>
      </c>
      <c r="AD209" s="46">
        <f t="shared" si="269"/>
        <v>624.18</v>
      </c>
      <c r="AE209" s="46">
        <f t="shared" si="269"/>
        <v>47</v>
      </c>
      <c r="AF209" s="46">
        <f t="shared" si="269"/>
        <v>418</v>
      </c>
      <c r="AG209" s="46">
        <f t="shared" si="269"/>
        <v>0</v>
      </c>
      <c r="AH209" s="46">
        <f t="shared" si="269"/>
        <v>2273.58</v>
      </c>
      <c r="AI209" s="45" t="s">
        <v>35</v>
      </c>
    </row>
    <row r="210" s="15" customFormat="1" ht="16" customHeight="1" spans="1:35">
      <c r="A210" s="33">
        <f t="shared" si="240"/>
        <v>207</v>
      </c>
      <c r="B210" s="34" t="s">
        <v>148</v>
      </c>
      <c r="C210" s="37" t="s">
        <v>560</v>
      </c>
      <c r="D210" s="191" t="s">
        <v>561</v>
      </c>
      <c r="E210" s="62">
        <v>3920.55</v>
      </c>
      <c r="F210" s="34">
        <v>3920.55</v>
      </c>
      <c r="G210" s="35">
        <v>6241.75</v>
      </c>
      <c r="H210" s="34">
        <v>3920.55</v>
      </c>
      <c r="I210" s="60">
        <v>3180</v>
      </c>
      <c r="J210" s="35"/>
      <c r="K210" s="34">
        <f t="shared" si="241"/>
        <v>47.05</v>
      </c>
      <c r="L210" s="34">
        <f t="shared" si="242"/>
        <v>627.29</v>
      </c>
      <c r="M210" s="35">
        <f t="shared" si="243"/>
        <v>499.34</v>
      </c>
      <c r="N210" s="34">
        <f t="shared" si="244"/>
        <v>27.44</v>
      </c>
      <c r="O210" s="35">
        <f t="shared" si="245"/>
        <v>159</v>
      </c>
      <c r="P210" s="35">
        <f t="shared" si="246"/>
        <v>0</v>
      </c>
      <c r="Q210" s="35">
        <f t="shared" si="247"/>
        <v>1360.12</v>
      </c>
      <c r="R210" s="34">
        <f t="shared" si="248"/>
        <v>0</v>
      </c>
      <c r="S210" s="34">
        <f t="shared" si="249"/>
        <v>313.64</v>
      </c>
      <c r="T210" s="35">
        <f t="shared" si="250"/>
        <v>124.84</v>
      </c>
      <c r="U210" s="34">
        <f t="shared" si="251"/>
        <v>11.76</v>
      </c>
      <c r="V210" s="35">
        <f t="shared" si="252"/>
        <v>159</v>
      </c>
      <c r="W210" s="35">
        <f t="shared" si="253"/>
        <v>0</v>
      </c>
      <c r="X210" s="34">
        <f t="shared" si="254"/>
        <v>609.24</v>
      </c>
      <c r="Y210" s="34">
        <f t="shared" si="255"/>
        <v>1969.36</v>
      </c>
      <c r="Z210" s="60"/>
      <c r="AA210" s="45" t="s">
        <v>52</v>
      </c>
      <c r="AB210" s="46">
        <f t="shared" ref="AB210:AH210" si="270">K210+R210</f>
        <v>47.05</v>
      </c>
      <c r="AC210" s="46">
        <f t="shared" si="270"/>
        <v>940.93</v>
      </c>
      <c r="AD210" s="46">
        <f t="shared" si="270"/>
        <v>624.18</v>
      </c>
      <c r="AE210" s="46">
        <f t="shared" si="270"/>
        <v>39.2</v>
      </c>
      <c r="AF210" s="46">
        <f t="shared" si="270"/>
        <v>318</v>
      </c>
      <c r="AG210" s="46">
        <f t="shared" si="270"/>
        <v>0</v>
      </c>
      <c r="AH210" s="46">
        <f t="shared" si="270"/>
        <v>1969.36</v>
      </c>
      <c r="AI210" s="45" t="s">
        <v>36</v>
      </c>
    </row>
    <row r="211" s="15" customFormat="1" ht="16" customHeight="1" spans="1:35">
      <c r="A211" s="33">
        <f t="shared" si="240"/>
        <v>208</v>
      </c>
      <c r="B211" s="34" t="s">
        <v>265</v>
      </c>
      <c r="C211" s="37" t="s">
        <v>562</v>
      </c>
      <c r="D211" s="191" t="s">
        <v>563</v>
      </c>
      <c r="E211" s="62">
        <v>3920.55</v>
      </c>
      <c r="F211" s="34">
        <v>3920.55</v>
      </c>
      <c r="G211" s="35">
        <v>6241.75</v>
      </c>
      <c r="H211" s="34">
        <v>3920.55</v>
      </c>
      <c r="I211" s="60">
        <v>2200</v>
      </c>
      <c r="J211" s="35"/>
      <c r="K211" s="34">
        <f t="shared" si="241"/>
        <v>47.05</v>
      </c>
      <c r="L211" s="34">
        <f t="shared" si="242"/>
        <v>627.29</v>
      </c>
      <c r="M211" s="35">
        <f t="shared" si="243"/>
        <v>499.34</v>
      </c>
      <c r="N211" s="34">
        <f t="shared" si="244"/>
        <v>27.44</v>
      </c>
      <c r="O211" s="35">
        <f t="shared" si="245"/>
        <v>110</v>
      </c>
      <c r="P211" s="35">
        <f t="shared" si="246"/>
        <v>0</v>
      </c>
      <c r="Q211" s="35">
        <f t="shared" si="247"/>
        <v>1311.12</v>
      </c>
      <c r="R211" s="34">
        <f t="shared" si="248"/>
        <v>0</v>
      </c>
      <c r="S211" s="34">
        <f t="shared" si="249"/>
        <v>313.64</v>
      </c>
      <c r="T211" s="35">
        <f t="shared" si="250"/>
        <v>124.84</v>
      </c>
      <c r="U211" s="34">
        <f t="shared" si="251"/>
        <v>11.76</v>
      </c>
      <c r="V211" s="35">
        <f t="shared" si="252"/>
        <v>110</v>
      </c>
      <c r="W211" s="35">
        <f t="shared" si="253"/>
        <v>0</v>
      </c>
      <c r="X211" s="34">
        <f t="shared" si="254"/>
        <v>560.24</v>
      </c>
      <c r="Y211" s="34">
        <f t="shared" si="255"/>
        <v>1871.36</v>
      </c>
      <c r="Z211" s="60"/>
      <c r="AA211" s="45" t="s">
        <v>58</v>
      </c>
      <c r="AB211" s="46">
        <f t="shared" ref="AB211:AH211" si="271">K211+R211</f>
        <v>47.05</v>
      </c>
      <c r="AC211" s="46">
        <f t="shared" si="271"/>
        <v>940.93</v>
      </c>
      <c r="AD211" s="46">
        <f t="shared" si="271"/>
        <v>624.18</v>
      </c>
      <c r="AE211" s="46">
        <f t="shared" si="271"/>
        <v>39.2</v>
      </c>
      <c r="AF211" s="46">
        <f t="shared" si="271"/>
        <v>220</v>
      </c>
      <c r="AG211" s="46">
        <f t="shared" si="271"/>
        <v>0</v>
      </c>
      <c r="AH211" s="46">
        <f t="shared" si="271"/>
        <v>1871.36</v>
      </c>
      <c r="AI211" s="45" t="s">
        <v>36</v>
      </c>
    </row>
    <row r="212" s="15" customFormat="1" ht="16" customHeight="1" spans="1:35">
      <c r="A212" s="33">
        <f t="shared" si="240"/>
        <v>209</v>
      </c>
      <c r="B212" s="34" t="s">
        <v>564</v>
      </c>
      <c r="C212" s="64" t="s">
        <v>565</v>
      </c>
      <c r="D212" s="195" t="s">
        <v>566</v>
      </c>
      <c r="E212" s="62">
        <v>3920.55</v>
      </c>
      <c r="F212" s="34">
        <v>3920.55</v>
      </c>
      <c r="G212" s="35">
        <v>6241.75</v>
      </c>
      <c r="H212" s="34">
        <v>3920.55</v>
      </c>
      <c r="I212" s="60">
        <v>0</v>
      </c>
      <c r="J212" s="35"/>
      <c r="K212" s="34">
        <f t="shared" si="241"/>
        <v>47.05</v>
      </c>
      <c r="L212" s="34">
        <f t="shared" si="242"/>
        <v>627.29</v>
      </c>
      <c r="M212" s="35">
        <f t="shared" si="243"/>
        <v>499.34</v>
      </c>
      <c r="N212" s="34">
        <f t="shared" si="244"/>
        <v>27.44</v>
      </c>
      <c r="O212" s="35">
        <f t="shared" si="245"/>
        <v>0</v>
      </c>
      <c r="P212" s="35">
        <f t="shared" si="246"/>
        <v>0</v>
      </c>
      <c r="Q212" s="35">
        <f t="shared" si="247"/>
        <v>1201.12</v>
      </c>
      <c r="R212" s="34">
        <f t="shared" si="248"/>
        <v>0</v>
      </c>
      <c r="S212" s="34">
        <f t="shared" si="249"/>
        <v>313.64</v>
      </c>
      <c r="T212" s="35">
        <f t="shared" si="250"/>
        <v>124.84</v>
      </c>
      <c r="U212" s="34">
        <f t="shared" si="251"/>
        <v>11.76</v>
      </c>
      <c r="V212" s="35">
        <f t="shared" si="252"/>
        <v>0</v>
      </c>
      <c r="W212" s="35">
        <f t="shared" si="253"/>
        <v>0</v>
      </c>
      <c r="X212" s="34">
        <f t="shared" si="254"/>
        <v>450.24</v>
      </c>
      <c r="Y212" s="34">
        <f t="shared" si="255"/>
        <v>1651.36</v>
      </c>
      <c r="Z212" s="60"/>
      <c r="AA212" s="45" t="s">
        <v>77</v>
      </c>
      <c r="AB212" s="46">
        <f t="shared" ref="AB212:AH212" si="272">K212+R212</f>
        <v>47.05</v>
      </c>
      <c r="AC212" s="46">
        <f t="shared" si="272"/>
        <v>940.93</v>
      </c>
      <c r="AD212" s="46">
        <f t="shared" si="272"/>
        <v>624.18</v>
      </c>
      <c r="AE212" s="46">
        <f t="shared" si="272"/>
        <v>39.2</v>
      </c>
      <c r="AF212" s="46">
        <f t="shared" si="272"/>
        <v>0</v>
      </c>
      <c r="AG212" s="46">
        <f t="shared" si="272"/>
        <v>0</v>
      </c>
      <c r="AH212" s="46">
        <f t="shared" si="272"/>
        <v>1651.36</v>
      </c>
      <c r="AI212" s="45" t="s">
        <v>31</v>
      </c>
    </row>
    <row r="213" s="15" customFormat="1" ht="16" customHeight="1" spans="1:35">
      <c r="A213" s="33">
        <f t="shared" si="240"/>
        <v>210</v>
      </c>
      <c r="B213" s="34" t="s">
        <v>564</v>
      </c>
      <c r="C213" s="64" t="s">
        <v>567</v>
      </c>
      <c r="D213" s="195" t="s">
        <v>568</v>
      </c>
      <c r="E213" s="62">
        <v>3920.55</v>
      </c>
      <c r="F213" s="34">
        <v>3920.55</v>
      </c>
      <c r="G213" s="35">
        <v>6241.75</v>
      </c>
      <c r="H213" s="34">
        <v>3920.55</v>
      </c>
      <c r="I213" s="60">
        <v>0</v>
      </c>
      <c r="J213" s="35"/>
      <c r="K213" s="34">
        <f t="shared" si="241"/>
        <v>47.05</v>
      </c>
      <c r="L213" s="34">
        <f t="shared" si="242"/>
        <v>627.29</v>
      </c>
      <c r="M213" s="35">
        <f t="shared" si="243"/>
        <v>499.34</v>
      </c>
      <c r="N213" s="34">
        <f t="shared" si="244"/>
        <v>27.44</v>
      </c>
      <c r="O213" s="35">
        <f t="shared" si="245"/>
        <v>0</v>
      </c>
      <c r="P213" s="35">
        <f t="shared" si="246"/>
        <v>0</v>
      </c>
      <c r="Q213" s="35">
        <f t="shared" si="247"/>
        <v>1201.12</v>
      </c>
      <c r="R213" s="34">
        <f t="shared" si="248"/>
        <v>0</v>
      </c>
      <c r="S213" s="34">
        <f t="shared" si="249"/>
        <v>313.64</v>
      </c>
      <c r="T213" s="35">
        <f t="shared" si="250"/>
        <v>124.84</v>
      </c>
      <c r="U213" s="34">
        <f t="shared" si="251"/>
        <v>11.76</v>
      </c>
      <c r="V213" s="35">
        <f t="shared" si="252"/>
        <v>0</v>
      </c>
      <c r="W213" s="35">
        <f t="shared" si="253"/>
        <v>0</v>
      </c>
      <c r="X213" s="34">
        <f t="shared" si="254"/>
        <v>450.24</v>
      </c>
      <c r="Y213" s="34">
        <f t="shared" si="255"/>
        <v>1651.36</v>
      </c>
      <c r="Z213" s="60"/>
      <c r="AA213" s="45" t="s">
        <v>77</v>
      </c>
      <c r="AB213" s="46">
        <f t="shared" ref="AB213:AH213" si="273">K213+R213</f>
        <v>47.05</v>
      </c>
      <c r="AC213" s="46">
        <f t="shared" si="273"/>
        <v>940.93</v>
      </c>
      <c r="AD213" s="46">
        <f t="shared" si="273"/>
        <v>624.18</v>
      </c>
      <c r="AE213" s="46">
        <f t="shared" si="273"/>
        <v>39.2</v>
      </c>
      <c r="AF213" s="46">
        <f t="shared" si="273"/>
        <v>0</v>
      </c>
      <c r="AG213" s="46">
        <f t="shared" si="273"/>
        <v>0</v>
      </c>
      <c r="AH213" s="46">
        <f t="shared" si="273"/>
        <v>1651.36</v>
      </c>
      <c r="AI213" s="45" t="s">
        <v>31</v>
      </c>
    </row>
    <row r="214" s="15" customFormat="1" ht="16" customHeight="1" spans="1:35">
      <c r="A214" s="33">
        <f t="shared" si="240"/>
        <v>211</v>
      </c>
      <c r="B214" s="34" t="s">
        <v>124</v>
      </c>
      <c r="C214" s="66" t="s">
        <v>569</v>
      </c>
      <c r="D214" s="38" t="s">
        <v>570</v>
      </c>
      <c r="E214" s="62">
        <v>3920.55</v>
      </c>
      <c r="F214" s="34">
        <v>3920.55</v>
      </c>
      <c r="G214" s="35">
        <v>6241.75</v>
      </c>
      <c r="H214" s="34">
        <v>3920.55</v>
      </c>
      <c r="I214" s="60">
        <v>3180</v>
      </c>
      <c r="J214" s="35"/>
      <c r="K214" s="34">
        <f t="shared" si="241"/>
        <v>47.05</v>
      </c>
      <c r="L214" s="34">
        <f t="shared" si="242"/>
        <v>627.29</v>
      </c>
      <c r="M214" s="35">
        <f t="shared" si="243"/>
        <v>499.34</v>
      </c>
      <c r="N214" s="34">
        <f t="shared" si="244"/>
        <v>27.44</v>
      </c>
      <c r="O214" s="35">
        <f t="shared" si="245"/>
        <v>159</v>
      </c>
      <c r="P214" s="35">
        <f t="shared" si="246"/>
        <v>0</v>
      </c>
      <c r="Q214" s="35">
        <f t="shared" si="247"/>
        <v>1360.12</v>
      </c>
      <c r="R214" s="34">
        <f t="shared" si="248"/>
        <v>0</v>
      </c>
      <c r="S214" s="34">
        <f t="shared" si="249"/>
        <v>313.64</v>
      </c>
      <c r="T214" s="35">
        <f t="shared" si="250"/>
        <v>124.84</v>
      </c>
      <c r="U214" s="34">
        <f t="shared" si="251"/>
        <v>11.76</v>
      </c>
      <c r="V214" s="35">
        <f t="shared" si="252"/>
        <v>159</v>
      </c>
      <c r="W214" s="35">
        <f t="shared" si="253"/>
        <v>0</v>
      </c>
      <c r="X214" s="34">
        <f t="shared" si="254"/>
        <v>609.24</v>
      </c>
      <c r="Y214" s="34">
        <f t="shared" si="255"/>
        <v>1969.36</v>
      </c>
      <c r="Z214" s="60"/>
      <c r="AA214" s="45" t="s">
        <v>53</v>
      </c>
      <c r="AB214" s="46">
        <f t="shared" ref="AB214:AH214" si="274">K214+R214</f>
        <v>47.05</v>
      </c>
      <c r="AC214" s="46">
        <f t="shared" si="274"/>
        <v>940.93</v>
      </c>
      <c r="AD214" s="46">
        <f t="shared" si="274"/>
        <v>624.18</v>
      </c>
      <c r="AE214" s="46">
        <f t="shared" si="274"/>
        <v>39.2</v>
      </c>
      <c r="AF214" s="46">
        <f t="shared" si="274"/>
        <v>318</v>
      </c>
      <c r="AG214" s="46">
        <f t="shared" si="274"/>
        <v>0</v>
      </c>
      <c r="AH214" s="46">
        <f t="shared" si="274"/>
        <v>1969.36</v>
      </c>
      <c r="AI214" s="45" t="s">
        <v>35</v>
      </c>
    </row>
    <row r="215" s="15" customFormat="1" ht="16" customHeight="1" spans="1:35">
      <c r="A215" s="33">
        <f t="shared" si="240"/>
        <v>212</v>
      </c>
      <c r="B215" s="34" t="s">
        <v>233</v>
      </c>
      <c r="C215" s="66" t="s">
        <v>571</v>
      </c>
      <c r="D215" s="38" t="s">
        <v>572</v>
      </c>
      <c r="E215" s="62">
        <v>3920.55</v>
      </c>
      <c r="F215" s="34">
        <v>3920.55</v>
      </c>
      <c r="G215" s="35">
        <v>6241.75</v>
      </c>
      <c r="H215" s="34">
        <v>3920.55</v>
      </c>
      <c r="I215" s="60">
        <v>0</v>
      </c>
      <c r="J215" s="35"/>
      <c r="K215" s="34">
        <f t="shared" si="241"/>
        <v>47.05</v>
      </c>
      <c r="L215" s="34">
        <f t="shared" si="242"/>
        <v>627.29</v>
      </c>
      <c r="M215" s="35">
        <f t="shared" si="243"/>
        <v>499.34</v>
      </c>
      <c r="N215" s="34">
        <f t="shared" si="244"/>
        <v>27.44</v>
      </c>
      <c r="O215" s="35">
        <f t="shared" si="245"/>
        <v>0</v>
      </c>
      <c r="P215" s="35">
        <f t="shared" si="246"/>
        <v>0</v>
      </c>
      <c r="Q215" s="35">
        <f t="shared" si="247"/>
        <v>1201.12</v>
      </c>
      <c r="R215" s="34">
        <f t="shared" si="248"/>
        <v>0</v>
      </c>
      <c r="S215" s="34">
        <f t="shared" si="249"/>
        <v>313.64</v>
      </c>
      <c r="T215" s="35">
        <f t="shared" si="250"/>
        <v>124.84</v>
      </c>
      <c r="U215" s="34">
        <f t="shared" si="251"/>
        <v>11.76</v>
      </c>
      <c r="V215" s="35">
        <f t="shared" si="252"/>
        <v>0</v>
      </c>
      <c r="W215" s="35">
        <f t="shared" si="253"/>
        <v>0</v>
      </c>
      <c r="X215" s="34">
        <f t="shared" si="254"/>
        <v>450.24</v>
      </c>
      <c r="Y215" s="34">
        <f t="shared" si="255"/>
        <v>1651.36</v>
      </c>
      <c r="Z215" s="60"/>
      <c r="AA215" s="45" t="s">
        <v>55</v>
      </c>
      <c r="AB215" s="46">
        <f t="shared" ref="AB215:AH215" si="275">K215+R215</f>
        <v>47.05</v>
      </c>
      <c r="AC215" s="46">
        <f t="shared" si="275"/>
        <v>940.93</v>
      </c>
      <c r="AD215" s="46">
        <f t="shared" si="275"/>
        <v>624.18</v>
      </c>
      <c r="AE215" s="46">
        <f t="shared" si="275"/>
        <v>39.2</v>
      </c>
      <c r="AF215" s="46">
        <f t="shared" si="275"/>
        <v>0</v>
      </c>
      <c r="AG215" s="46">
        <f t="shared" si="275"/>
        <v>0</v>
      </c>
      <c r="AH215" s="46">
        <f t="shared" si="275"/>
        <v>1651.36</v>
      </c>
      <c r="AI215" s="45" t="s">
        <v>33</v>
      </c>
    </row>
    <row r="216" s="15" customFormat="1" ht="16" customHeight="1" spans="1:35">
      <c r="A216" s="33">
        <f t="shared" ref="A216:A258" si="276">ROW()-3</f>
        <v>213</v>
      </c>
      <c r="B216" s="34" t="s">
        <v>265</v>
      </c>
      <c r="C216" s="66" t="s">
        <v>575</v>
      </c>
      <c r="D216" s="38" t="s">
        <v>576</v>
      </c>
      <c r="E216" s="67">
        <v>3920.55</v>
      </c>
      <c r="F216" s="35">
        <v>3920.55</v>
      </c>
      <c r="G216" s="35">
        <v>6241.75</v>
      </c>
      <c r="H216" s="35">
        <v>3920.55</v>
      </c>
      <c r="I216" s="60">
        <v>2200</v>
      </c>
      <c r="J216" s="35"/>
      <c r="K216" s="34">
        <f t="shared" ref="K216:K258" si="277">ROUND(E216*0.012,2)</f>
        <v>47.05</v>
      </c>
      <c r="L216" s="34">
        <f t="shared" ref="L216:L258" si="278">ROUND(F216*0.16,2)</f>
        <v>627.29</v>
      </c>
      <c r="M216" s="35">
        <f t="shared" ref="M216:M258" si="279">ROUND(G216*0.08,2)</f>
        <v>499.34</v>
      </c>
      <c r="N216" s="34">
        <f t="shared" ref="N216:N258" si="280">ROUND(H216*0.007,2)</f>
        <v>27.44</v>
      </c>
      <c r="O216" s="35">
        <f t="shared" ref="O216:O258" si="281">I216*5%</f>
        <v>110</v>
      </c>
      <c r="P216" s="35">
        <f t="shared" ref="P216:P258" si="282">J216*50%</f>
        <v>0</v>
      </c>
      <c r="Q216" s="35">
        <f t="shared" ref="Q216:Q258" si="283">SUM(K216:P216)</f>
        <v>1311.12</v>
      </c>
      <c r="R216" s="34">
        <f t="shared" ref="R216:R258" si="284">E216*0</f>
        <v>0</v>
      </c>
      <c r="S216" s="34">
        <f t="shared" ref="S216:S258" si="285">ROUND(F216*0.08,2)</f>
        <v>313.64</v>
      </c>
      <c r="T216" s="35">
        <f t="shared" ref="T216:T258" si="286">ROUND(G216*0.02,2)</f>
        <v>124.84</v>
      </c>
      <c r="U216" s="34">
        <f t="shared" ref="U216:U258" si="287">ROUND(H216*0.003,2)</f>
        <v>11.76</v>
      </c>
      <c r="V216" s="35">
        <f t="shared" ref="V216:V258" si="288">I216*5%</f>
        <v>110</v>
      </c>
      <c r="W216" s="35">
        <f t="shared" ref="W216:W258" si="289">J216*50%</f>
        <v>0</v>
      </c>
      <c r="X216" s="34">
        <f t="shared" ref="X216:X258" si="290">SUM(R216:W216)</f>
        <v>560.24</v>
      </c>
      <c r="Y216" s="34">
        <f t="shared" ref="Y216:Y258" si="291">Q216+X216</f>
        <v>1871.36</v>
      </c>
      <c r="Z216" s="60"/>
      <c r="AA216" s="45" t="s">
        <v>58</v>
      </c>
      <c r="AB216" s="46">
        <f t="shared" ref="AB216:AH216" si="292">K216+R216</f>
        <v>47.05</v>
      </c>
      <c r="AC216" s="46">
        <f t="shared" si="292"/>
        <v>940.93</v>
      </c>
      <c r="AD216" s="46">
        <f t="shared" si="292"/>
        <v>624.18</v>
      </c>
      <c r="AE216" s="46">
        <f t="shared" si="292"/>
        <v>39.2</v>
      </c>
      <c r="AF216" s="46">
        <f t="shared" si="292"/>
        <v>220</v>
      </c>
      <c r="AG216" s="46">
        <f t="shared" si="292"/>
        <v>0</v>
      </c>
      <c r="AH216" s="46">
        <f t="shared" si="292"/>
        <v>1871.36</v>
      </c>
      <c r="AI216" s="45" t="s">
        <v>33</v>
      </c>
    </row>
    <row r="217" s="15" customFormat="1" ht="16" customHeight="1" spans="1:35">
      <c r="A217" s="33">
        <f t="shared" si="276"/>
        <v>214</v>
      </c>
      <c r="B217" s="34" t="s">
        <v>265</v>
      </c>
      <c r="C217" s="66" t="s">
        <v>577</v>
      </c>
      <c r="D217" s="38" t="s">
        <v>578</v>
      </c>
      <c r="E217" s="67">
        <v>3920.55</v>
      </c>
      <c r="F217" s="35">
        <v>3920.55</v>
      </c>
      <c r="G217" s="35">
        <v>6241.75</v>
      </c>
      <c r="H217" s="35">
        <v>3920.55</v>
      </c>
      <c r="I217" s="60">
        <v>2200</v>
      </c>
      <c r="J217" s="35"/>
      <c r="K217" s="34">
        <f t="shared" si="277"/>
        <v>47.05</v>
      </c>
      <c r="L217" s="34">
        <f t="shared" si="278"/>
        <v>627.29</v>
      </c>
      <c r="M217" s="35">
        <f t="shared" si="279"/>
        <v>499.34</v>
      </c>
      <c r="N217" s="34">
        <f t="shared" si="280"/>
        <v>27.44</v>
      </c>
      <c r="O217" s="35">
        <f t="shared" si="281"/>
        <v>110</v>
      </c>
      <c r="P217" s="35">
        <f t="shared" si="282"/>
        <v>0</v>
      </c>
      <c r="Q217" s="35">
        <f t="shared" si="283"/>
        <v>1311.12</v>
      </c>
      <c r="R217" s="34">
        <f t="shared" si="284"/>
        <v>0</v>
      </c>
      <c r="S217" s="34">
        <f t="shared" si="285"/>
        <v>313.64</v>
      </c>
      <c r="T217" s="35">
        <f t="shared" si="286"/>
        <v>124.84</v>
      </c>
      <c r="U217" s="34">
        <f t="shared" si="287"/>
        <v>11.76</v>
      </c>
      <c r="V217" s="35">
        <f t="shared" si="288"/>
        <v>110</v>
      </c>
      <c r="W217" s="35">
        <f t="shared" si="289"/>
        <v>0</v>
      </c>
      <c r="X217" s="34">
        <f t="shared" si="290"/>
        <v>560.24</v>
      </c>
      <c r="Y217" s="34">
        <f t="shared" si="291"/>
        <v>1871.36</v>
      </c>
      <c r="Z217" s="60"/>
      <c r="AA217" s="45" t="s">
        <v>58</v>
      </c>
      <c r="AB217" s="46">
        <f t="shared" ref="AB217:AH217" si="293">K217+R217</f>
        <v>47.05</v>
      </c>
      <c r="AC217" s="46">
        <f t="shared" si="293"/>
        <v>940.93</v>
      </c>
      <c r="AD217" s="46">
        <f t="shared" si="293"/>
        <v>624.18</v>
      </c>
      <c r="AE217" s="46">
        <f t="shared" si="293"/>
        <v>39.2</v>
      </c>
      <c r="AF217" s="46">
        <f t="shared" si="293"/>
        <v>220</v>
      </c>
      <c r="AG217" s="46">
        <f t="shared" si="293"/>
        <v>0</v>
      </c>
      <c r="AH217" s="46">
        <f t="shared" si="293"/>
        <v>1871.36</v>
      </c>
      <c r="AI217" s="45" t="s">
        <v>33</v>
      </c>
    </row>
    <row r="218" s="15" customFormat="1" ht="16" customHeight="1" spans="1:35">
      <c r="A218" s="33">
        <f t="shared" si="276"/>
        <v>215</v>
      </c>
      <c r="B218" s="34" t="s">
        <v>265</v>
      </c>
      <c r="C218" s="66" t="s">
        <v>579</v>
      </c>
      <c r="D218" s="38" t="s">
        <v>580</v>
      </c>
      <c r="E218" s="67">
        <v>3920.55</v>
      </c>
      <c r="F218" s="35">
        <v>3920.55</v>
      </c>
      <c r="G218" s="35">
        <v>6241.75</v>
      </c>
      <c r="H218" s="35">
        <v>3920.55</v>
      </c>
      <c r="I218" s="60">
        <v>2200</v>
      </c>
      <c r="J218" s="35"/>
      <c r="K218" s="34">
        <f t="shared" si="277"/>
        <v>47.05</v>
      </c>
      <c r="L218" s="34">
        <f t="shared" si="278"/>
        <v>627.29</v>
      </c>
      <c r="M218" s="35">
        <f t="shared" si="279"/>
        <v>499.34</v>
      </c>
      <c r="N218" s="34">
        <f t="shared" si="280"/>
        <v>27.44</v>
      </c>
      <c r="O218" s="35">
        <f t="shared" si="281"/>
        <v>110</v>
      </c>
      <c r="P218" s="35">
        <f t="shared" si="282"/>
        <v>0</v>
      </c>
      <c r="Q218" s="35">
        <f t="shared" si="283"/>
        <v>1311.12</v>
      </c>
      <c r="R218" s="34">
        <f t="shared" si="284"/>
        <v>0</v>
      </c>
      <c r="S218" s="34">
        <f t="shared" si="285"/>
        <v>313.64</v>
      </c>
      <c r="T218" s="35">
        <f t="shared" si="286"/>
        <v>124.84</v>
      </c>
      <c r="U218" s="34">
        <f t="shared" si="287"/>
        <v>11.76</v>
      </c>
      <c r="V218" s="35">
        <f t="shared" si="288"/>
        <v>110</v>
      </c>
      <c r="W218" s="35">
        <f t="shared" si="289"/>
        <v>0</v>
      </c>
      <c r="X218" s="34">
        <f t="shared" si="290"/>
        <v>560.24</v>
      </c>
      <c r="Y218" s="34">
        <f t="shared" si="291"/>
        <v>1871.36</v>
      </c>
      <c r="Z218" s="60"/>
      <c r="AA218" s="45" t="s">
        <v>58</v>
      </c>
      <c r="AB218" s="46">
        <f t="shared" ref="AB218:AH218" si="294">K218+R218</f>
        <v>47.05</v>
      </c>
      <c r="AC218" s="46">
        <f t="shared" si="294"/>
        <v>940.93</v>
      </c>
      <c r="AD218" s="46">
        <f t="shared" si="294"/>
        <v>624.18</v>
      </c>
      <c r="AE218" s="46">
        <f t="shared" si="294"/>
        <v>39.2</v>
      </c>
      <c r="AF218" s="46">
        <f t="shared" si="294"/>
        <v>220</v>
      </c>
      <c r="AG218" s="46">
        <f t="shared" si="294"/>
        <v>0</v>
      </c>
      <c r="AH218" s="46">
        <f t="shared" si="294"/>
        <v>1871.36</v>
      </c>
      <c r="AI218" s="45" t="s">
        <v>33</v>
      </c>
    </row>
    <row r="219" s="15" customFormat="1" ht="16" customHeight="1" spans="1:35">
      <c r="A219" s="33">
        <f t="shared" si="276"/>
        <v>216</v>
      </c>
      <c r="B219" s="34" t="s">
        <v>265</v>
      </c>
      <c r="C219" s="68" t="s">
        <v>581</v>
      </c>
      <c r="D219" s="55" t="s">
        <v>582</v>
      </c>
      <c r="E219" s="67">
        <v>3920.55</v>
      </c>
      <c r="F219" s="35">
        <v>3920.55</v>
      </c>
      <c r="G219" s="35">
        <v>6241.75</v>
      </c>
      <c r="H219" s="35">
        <v>3920.55</v>
      </c>
      <c r="I219" s="60">
        <v>2200</v>
      </c>
      <c r="J219" s="35"/>
      <c r="K219" s="34">
        <f t="shared" si="277"/>
        <v>47.05</v>
      </c>
      <c r="L219" s="34">
        <f t="shared" si="278"/>
        <v>627.29</v>
      </c>
      <c r="M219" s="35">
        <f t="shared" si="279"/>
        <v>499.34</v>
      </c>
      <c r="N219" s="34">
        <f t="shared" si="280"/>
        <v>27.44</v>
      </c>
      <c r="O219" s="35">
        <f t="shared" si="281"/>
        <v>110</v>
      </c>
      <c r="P219" s="35">
        <f t="shared" si="282"/>
        <v>0</v>
      </c>
      <c r="Q219" s="35">
        <f t="shared" si="283"/>
        <v>1311.12</v>
      </c>
      <c r="R219" s="34">
        <f t="shared" si="284"/>
        <v>0</v>
      </c>
      <c r="S219" s="34">
        <f t="shared" si="285"/>
        <v>313.64</v>
      </c>
      <c r="T219" s="35">
        <f t="shared" si="286"/>
        <v>124.84</v>
      </c>
      <c r="U219" s="34">
        <f t="shared" si="287"/>
        <v>11.76</v>
      </c>
      <c r="V219" s="35">
        <f t="shared" si="288"/>
        <v>110</v>
      </c>
      <c r="W219" s="35">
        <f t="shared" si="289"/>
        <v>0</v>
      </c>
      <c r="X219" s="34">
        <f t="shared" si="290"/>
        <v>560.24</v>
      </c>
      <c r="Y219" s="34">
        <f t="shared" si="291"/>
        <v>1871.36</v>
      </c>
      <c r="Z219" s="60"/>
      <c r="AA219" s="45" t="s">
        <v>58</v>
      </c>
      <c r="AB219" s="46">
        <f t="shared" ref="AB219:AH219" si="295">K219+R219</f>
        <v>47.05</v>
      </c>
      <c r="AC219" s="46">
        <f t="shared" si="295"/>
        <v>940.93</v>
      </c>
      <c r="AD219" s="46">
        <f t="shared" si="295"/>
        <v>624.18</v>
      </c>
      <c r="AE219" s="46">
        <f t="shared" si="295"/>
        <v>39.2</v>
      </c>
      <c r="AF219" s="46">
        <f t="shared" si="295"/>
        <v>220</v>
      </c>
      <c r="AG219" s="46">
        <f t="shared" si="295"/>
        <v>0</v>
      </c>
      <c r="AH219" s="46">
        <f t="shared" si="295"/>
        <v>1871.36</v>
      </c>
      <c r="AI219" s="45" t="s">
        <v>33</v>
      </c>
    </row>
    <row r="220" s="15" customFormat="1" ht="16" customHeight="1" spans="1:35">
      <c r="A220" s="33">
        <f t="shared" si="276"/>
        <v>217</v>
      </c>
      <c r="B220" s="34" t="s">
        <v>184</v>
      </c>
      <c r="C220" s="68" t="s">
        <v>583</v>
      </c>
      <c r="D220" s="55" t="s">
        <v>584</v>
      </c>
      <c r="E220" s="67">
        <v>3920.55</v>
      </c>
      <c r="F220" s="35">
        <v>3920.55</v>
      </c>
      <c r="G220" s="35">
        <v>6241.75</v>
      </c>
      <c r="H220" s="35">
        <v>3920.55</v>
      </c>
      <c r="I220" s="60">
        <v>2200</v>
      </c>
      <c r="J220" s="35"/>
      <c r="K220" s="34">
        <f t="shared" si="277"/>
        <v>47.05</v>
      </c>
      <c r="L220" s="34">
        <f t="shared" si="278"/>
        <v>627.29</v>
      </c>
      <c r="M220" s="35">
        <f t="shared" si="279"/>
        <v>499.34</v>
      </c>
      <c r="N220" s="34">
        <f t="shared" si="280"/>
        <v>27.44</v>
      </c>
      <c r="O220" s="35">
        <f t="shared" si="281"/>
        <v>110</v>
      </c>
      <c r="P220" s="35">
        <f t="shared" si="282"/>
        <v>0</v>
      </c>
      <c r="Q220" s="35">
        <f t="shared" si="283"/>
        <v>1311.12</v>
      </c>
      <c r="R220" s="34">
        <f t="shared" si="284"/>
        <v>0</v>
      </c>
      <c r="S220" s="34">
        <f t="shared" si="285"/>
        <v>313.64</v>
      </c>
      <c r="T220" s="35">
        <f t="shared" si="286"/>
        <v>124.84</v>
      </c>
      <c r="U220" s="34">
        <f t="shared" si="287"/>
        <v>11.76</v>
      </c>
      <c r="V220" s="35">
        <f t="shared" si="288"/>
        <v>110</v>
      </c>
      <c r="W220" s="35">
        <f t="shared" si="289"/>
        <v>0</v>
      </c>
      <c r="X220" s="34">
        <f t="shared" si="290"/>
        <v>560.24</v>
      </c>
      <c r="Y220" s="34">
        <f t="shared" si="291"/>
        <v>1871.36</v>
      </c>
      <c r="Z220" s="60"/>
      <c r="AA220" s="45" t="s">
        <v>47</v>
      </c>
      <c r="AB220" s="46">
        <f t="shared" ref="AB220:AH220" si="296">K220+R220</f>
        <v>47.05</v>
      </c>
      <c r="AC220" s="46">
        <f t="shared" si="296"/>
        <v>940.93</v>
      </c>
      <c r="AD220" s="46">
        <f t="shared" si="296"/>
        <v>624.18</v>
      </c>
      <c r="AE220" s="46">
        <f t="shared" si="296"/>
        <v>39.2</v>
      </c>
      <c r="AF220" s="46">
        <f t="shared" si="296"/>
        <v>220</v>
      </c>
      <c r="AG220" s="46">
        <f t="shared" si="296"/>
        <v>0</v>
      </c>
      <c r="AH220" s="46">
        <f t="shared" si="296"/>
        <v>1871.36</v>
      </c>
      <c r="AI220" s="45" t="s">
        <v>36</v>
      </c>
    </row>
    <row r="221" s="15" customFormat="1" ht="16" customHeight="1" spans="1:35">
      <c r="A221" s="33">
        <f t="shared" si="276"/>
        <v>218</v>
      </c>
      <c r="B221" s="34" t="s">
        <v>148</v>
      </c>
      <c r="C221" s="54" t="s">
        <v>585</v>
      </c>
      <c r="D221" s="55" t="s">
        <v>586</v>
      </c>
      <c r="E221" s="67">
        <v>3920.55</v>
      </c>
      <c r="F221" s="35">
        <v>3920.55</v>
      </c>
      <c r="G221" s="35">
        <v>6241.75</v>
      </c>
      <c r="H221" s="35">
        <v>3920.55</v>
      </c>
      <c r="I221" s="60">
        <v>3180</v>
      </c>
      <c r="J221" s="35"/>
      <c r="K221" s="34">
        <f t="shared" si="277"/>
        <v>47.05</v>
      </c>
      <c r="L221" s="34">
        <f t="shared" si="278"/>
        <v>627.29</v>
      </c>
      <c r="M221" s="35">
        <f t="shared" si="279"/>
        <v>499.34</v>
      </c>
      <c r="N221" s="34">
        <f t="shared" si="280"/>
        <v>27.44</v>
      </c>
      <c r="O221" s="35">
        <f t="shared" si="281"/>
        <v>159</v>
      </c>
      <c r="P221" s="35">
        <f t="shared" si="282"/>
        <v>0</v>
      </c>
      <c r="Q221" s="35">
        <f t="shared" si="283"/>
        <v>1360.12</v>
      </c>
      <c r="R221" s="34">
        <f t="shared" si="284"/>
        <v>0</v>
      </c>
      <c r="S221" s="34">
        <f t="shared" si="285"/>
        <v>313.64</v>
      </c>
      <c r="T221" s="35">
        <f t="shared" si="286"/>
        <v>124.84</v>
      </c>
      <c r="U221" s="34">
        <f t="shared" si="287"/>
        <v>11.76</v>
      </c>
      <c r="V221" s="35">
        <f t="shared" si="288"/>
        <v>159</v>
      </c>
      <c r="W221" s="35">
        <f t="shared" si="289"/>
        <v>0</v>
      </c>
      <c r="X221" s="34">
        <f t="shared" si="290"/>
        <v>609.24</v>
      </c>
      <c r="Y221" s="34">
        <f t="shared" si="291"/>
        <v>1969.36</v>
      </c>
      <c r="Z221" s="60"/>
      <c r="AA221" s="45" t="s">
        <v>52</v>
      </c>
      <c r="AB221" s="46">
        <f t="shared" ref="AB221:AH221" si="297">K221+R221</f>
        <v>47.05</v>
      </c>
      <c r="AC221" s="46">
        <f t="shared" si="297"/>
        <v>940.93</v>
      </c>
      <c r="AD221" s="46">
        <f t="shared" si="297"/>
        <v>624.18</v>
      </c>
      <c r="AE221" s="46">
        <f t="shared" si="297"/>
        <v>39.2</v>
      </c>
      <c r="AF221" s="46">
        <f t="shared" si="297"/>
        <v>318</v>
      </c>
      <c r="AG221" s="46">
        <f t="shared" si="297"/>
        <v>0</v>
      </c>
      <c r="AH221" s="46">
        <f t="shared" si="297"/>
        <v>1969.36</v>
      </c>
      <c r="AI221" s="45" t="s">
        <v>36</v>
      </c>
    </row>
    <row r="222" s="15" customFormat="1" ht="16" customHeight="1" spans="1:35">
      <c r="A222" s="33">
        <f t="shared" si="276"/>
        <v>219</v>
      </c>
      <c r="B222" s="34" t="s">
        <v>190</v>
      </c>
      <c r="C222" s="58" t="s">
        <v>587</v>
      </c>
      <c r="D222" s="36" t="s">
        <v>588</v>
      </c>
      <c r="E222" s="67">
        <v>3920.55</v>
      </c>
      <c r="F222" s="35">
        <v>3920.55</v>
      </c>
      <c r="G222" s="35">
        <v>6241.75</v>
      </c>
      <c r="H222" s="35">
        <v>3920.55</v>
      </c>
      <c r="I222" s="60">
        <v>3180</v>
      </c>
      <c r="J222" s="35"/>
      <c r="K222" s="34">
        <f t="shared" si="277"/>
        <v>47.05</v>
      </c>
      <c r="L222" s="34">
        <f t="shared" si="278"/>
        <v>627.29</v>
      </c>
      <c r="M222" s="35">
        <f t="shared" si="279"/>
        <v>499.34</v>
      </c>
      <c r="N222" s="34">
        <f t="shared" si="280"/>
        <v>27.44</v>
      </c>
      <c r="O222" s="35">
        <f t="shared" si="281"/>
        <v>159</v>
      </c>
      <c r="P222" s="35">
        <f t="shared" si="282"/>
        <v>0</v>
      </c>
      <c r="Q222" s="35">
        <f t="shared" si="283"/>
        <v>1360.12</v>
      </c>
      <c r="R222" s="34">
        <f t="shared" si="284"/>
        <v>0</v>
      </c>
      <c r="S222" s="34">
        <f t="shared" si="285"/>
        <v>313.64</v>
      </c>
      <c r="T222" s="35">
        <f t="shared" si="286"/>
        <v>124.84</v>
      </c>
      <c r="U222" s="34">
        <f t="shared" si="287"/>
        <v>11.76</v>
      </c>
      <c r="V222" s="35">
        <f t="shared" si="288"/>
        <v>159</v>
      </c>
      <c r="W222" s="35">
        <f t="shared" si="289"/>
        <v>0</v>
      </c>
      <c r="X222" s="34">
        <f t="shared" si="290"/>
        <v>609.24</v>
      </c>
      <c r="Y222" s="34">
        <f t="shared" si="291"/>
        <v>1969.36</v>
      </c>
      <c r="Z222" s="42"/>
      <c r="AA222" s="45" t="s">
        <v>67</v>
      </c>
      <c r="AB222" s="46">
        <f t="shared" ref="AB222:AH222" si="298">K222+R222</f>
        <v>47.05</v>
      </c>
      <c r="AC222" s="46">
        <f t="shared" si="298"/>
        <v>940.93</v>
      </c>
      <c r="AD222" s="46">
        <f t="shared" si="298"/>
        <v>624.18</v>
      </c>
      <c r="AE222" s="46">
        <f t="shared" si="298"/>
        <v>39.2</v>
      </c>
      <c r="AF222" s="46">
        <f t="shared" si="298"/>
        <v>318</v>
      </c>
      <c r="AG222" s="46">
        <f t="shared" si="298"/>
        <v>0</v>
      </c>
      <c r="AH222" s="46">
        <f t="shared" si="298"/>
        <v>1969.36</v>
      </c>
      <c r="AI222" s="45" t="s">
        <v>34</v>
      </c>
    </row>
    <row r="223" s="15" customFormat="1" ht="16" customHeight="1" spans="1:35">
      <c r="A223" s="33">
        <f t="shared" si="276"/>
        <v>220</v>
      </c>
      <c r="B223" s="34" t="s">
        <v>105</v>
      </c>
      <c r="C223" s="58" t="s">
        <v>589</v>
      </c>
      <c r="D223" s="36" t="s">
        <v>590</v>
      </c>
      <c r="E223" s="67">
        <v>3920.55</v>
      </c>
      <c r="F223" s="35">
        <v>3920.55</v>
      </c>
      <c r="G223" s="35">
        <v>6241.75</v>
      </c>
      <c r="H223" s="35">
        <v>3920.55</v>
      </c>
      <c r="I223" s="60">
        <v>2200</v>
      </c>
      <c r="J223" s="35"/>
      <c r="K223" s="34">
        <f t="shared" si="277"/>
        <v>47.05</v>
      </c>
      <c r="L223" s="34">
        <f t="shared" si="278"/>
        <v>627.29</v>
      </c>
      <c r="M223" s="35">
        <f t="shared" si="279"/>
        <v>499.34</v>
      </c>
      <c r="N223" s="34">
        <f t="shared" si="280"/>
        <v>27.44</v>
      </c>
      <c r="O223" s="35">
        <f t="shared" si="281"/>
        <v>110</v>
      </c>
      <c r="P223" s="35">
        <f t="shared" si="282"/>
        <v>0</v>
      </c>
      <c r="Q223" s="35">
        <f t="shared" si="283"/>
        <v>1311.12</v>
      </c>
      <c r="R223" s="34">
        <f t="shared" si="284"/>
        <v>0</v>
      </c>
      <c r="S223" s="34">
        <f t="shared" si="285"/>
        <v>313.64</v>
      </c>
      <c r="T223" s="35">
        <f t="shared" si="286"/>
        <v>124.84</v>
      </c>
      <c r="U223" s="34">
        <f t="shared" si="287"/>
        <v>11.76</v>
      </c>
      <c r="V223" s="35">
        <f t="shared" si="288"/>
        <v>110</v>
      </c>
      <c r="W223" s="35">
        <f t="shared" si="289"/>
        <v>0</v>
      </c>
      <c r="X223" s="34">
        <f t="shared" si="290"/>
        <v>560.24</v>
      </c>
      <c r="Y223" s="34">
        <f t="shared" si="291"/>
        <v>1871.36</v>
      </c>
      <c r="Z223" s="42"/>
      <c r="AA223" s="45" t="s">
        <v>57</v>
      </c>
      <c r="AB223" s="46">
        <f t="shared" ref="AB223:AH223" si="299">K223+R223</f>
        <v>47.05</v>
      </c>
      <c r="AC223" s="46">
        <f t="shared" si="299"/>
        <v>940.93</v>
      </c>
      <c r="AD223" s="46">
        <f t="shared" si="299"/>
        <v>624.18</v>
      </c>
      <c r="AE223" s="46">
        <f t="shared" si="299"/>
        <v>39.2</v>
      </c>
      <c r="AF223" s="46">
        <f t="shared" si="299"/>
        <v>220</v>
      </c>
      <c r="AG223" s="46">
        <f t="shared" si="299"/>
        <v>0</v>
      </c>
      <c r="AH223" s="46">
        <f t="shared" si="299"/>
        <v>1871.36</v>
      </c>
      <c r="AI223" s="45" t="s">
        <v>33</v>
      </c>
    </row>
    <row r="224" s="15" customFormat="1" ht="16" customHeight="1" spans="1:35">
      <c r="A224" s="33">
        <f t="shared" si="276"/>
        <v>221</v>
      </c>
      <c r="B224" s="34" t="s">
        <v>105</v>
      </c>
      <c r="C224" s="58" t="s">
        <v>591</v>
      </c>
      <c r="D224" s="36" t="s">
        <v>592</v>
      </c>
      <c r="E224" s="67">
        <v>3920.55</v>
      </c>
      <c r="F224" s="35">
        <v>3920.55</v>
      </c>
      <c r="G224" s="35">
        <v>6241.75</v>
      </c>
      <c r="H224" s="35">
        <v>3920.55</v>
      </c>
      <c r="I224" s="60">
        <v>2200</v>
      </c>
      <c r="J224" s="35"/>
      <c r="K224" s="34">
        <f t="shared" si="277"/>
        <v>47.05</v>
      </c>
      <c r="L224" s="34">
        <f t="shared" si="278"/>
        <v>627.29</v>
      </c>
      <c r="M224" s="35">
        <f t="shared" si="279"/>
        <v>499.34</v>
      </c>
      <c r="N224" s="34">
        <f t="shared" si="280"/>
        <v>27.44</v>
      </c>
      <c r="O224" s="35">
        <f t="shared" si="281"/>
        <v>110</v>
      </c>
      <c r="P224" s="35">
        <f t="shared" si="282"/>
        <v>0</v>
      </c>
      <c r="Q224" s="35">
        <f t="shared" si="283"/>
        <v>1311.12</v>
      </c>
      <c r="R224" s="34">
        <f t="shared" si="284"/>
        <v>0</v>
      </c>
      <c r="S224" s="34">
        <f t="shared" si="285"/>
        <v>313.64</v>
      </c>
      <c r="T224" s="35">
        <f t="shared" si="286"/>
        <v>124.84</v>
      </c>
      <c r="U224" s="34">
        <f t="shared" si="287"/>
        <v>11.76</v>
      </c>
      <c r="V224" s="35">
        <f t="shared" si="288"/>
        <v>110</v>
      </c>
      <c r="W224" s="35">
        <f t="shared" si="289"/>
        <v>0</v>
      </c>
      <c r="X224" s="34">
        <f t="shared" si="290"/>
        <v>560.24</v>
      </c>
      <c r="Y224" s="34">
        <f t="shared" si="291"/>
        <v>1871.36</v>
      </c>
      <c r="Z224" s="42"/>
      <c r="AA224" s="45" t="s">
        <v>57</v>
      </c>
      <c r="AB224" s="46">
        <f t="shared" ref="AB224:AH224" si="300">K224+R224</f>
        <v>47.05</v>
      </c>
      <c r="AC224" s="46">
        <f t="shared" si="300"/>
        <v>940.93</v>
      </c>
      <c r="AD224" s="46">
        <f t="shared" si="300"/>
        <v>624.18</v>
      </c>
      <c r="AE224" s="46">
        <f t="shared" si="300"/>
        <v>39.2</v>
      </c>
      <c r="AF224" s="46">
        <f t="shared" si="300"/>
        <v>220</v>
      </c>
      <c r="AG224" s="46">
        <f t="shared" si="300"/>
        <v>0</v>
      </c>
      <c r="AH224" s="46">
        <f t="shared" si="300"/>
        <v>1871.36</v>
      </c>
      <c r="AI224" s="45" t="s">
        <v>33</v>
      </c>
    </row>
    <row r="225" s="15" customFormat="1" ht="16" customHeight="1" spans="1:35">
      <c r="A225" s="33">
        <f t="shared" si="276"/>
        <v>222</v>
      </c>
      <c r="B225" s="34" t="s">
        <v>190</v>
      </c>
      <c r="C225" s="58" t="s">
        <v>593</v>
      </c>
      <c r="D225" s="36" t="s">
        <v>594</v>
      </c>
      <c r="E225" s="67">
        <v>3920.55</v>
      </c>
      <c r="F225" s="35">
        <v>3920.55</v>
      </c>
      <c r="G225" s="35">
        <v>6241.75</v>
      </c>
      <c r="H225" s="35">
        <v>3920.55</v>
      </c>
      <c r="I225" s="60">
        <v>2200</v>
      </c>
      <c r="J225" s="35"/>
      <c r="K225" s="34">
        <f t="shared" si="277"/>
        <v>47.05</v>
      </c>
      <c r="L225" s="34">
        <f t="shared" si="278"/>
        <v>627.29</v>
      </c>
      <c r="M225" s="35">
        <f t="shared" si="279"/>
        <v>499.34</v>
      </c>
      <c r="N225" s="34">
        <f t="shared" si="280"/>
        <v>27.44</v>
      </c>
      <c r="O225" s="35">
        <f t="shared" si="281"/>
        <v>110</v>
      </c>
      <c r="P225" s="35">
        <f t="shared" si="282"/>
        <v>0</v>
      </c>
      <c r="Q225" s="35">
        <f t="shared" si="283"/>
        <v>1311.12</v>
      </c>
      <c r="R225" s="34">
        <f t="shared" si="284"/>
        <v>0</v>
      </c>
      <c r="S225" s="34">
        <f t="shared" si="285"/>
        <v>313.64</v>
      </c>
      <c r="T225" s="35">
        <f t="shared" si="286"/>
        <v>124.84</v>
      </c>
      <c r="U225" s="34">
        <f t="shared" si="287"/>
        <v>11.76</v>
      </c>
      <c r="V225" s="35">
        <f t="shared" si="288"/>
        <v>110</v>
      </c>
      <c r="W225" s="35">
        <f t="shared" si="289"/>
        <v>0</v>
      </c>
      <c r="X225" s="34">
        <f t="shared" si="290"/>
        <v>560.24</v>
      </c>
      <c r="Y225" s="34">
        <f t="shared" si="291"/>
        <v>1871.36</v>
      </c>
      <c r="Z225" s="42"/>
      <c r="AA225" s="45" t="s">
        <v>58</v>
      </c>
      <c r="AB225" s="46">
        <f t="shared" ref="AB225:AH225" si="301">K225+R225</f>
        <v>47.05</v>
      </c>
      <c r="AC225" s="46">
        <f t="shared" si="301"/>
        <v>940.93</v>
      </c>
      <c r="AD225" s="46">
        <f t="shared" si="301"/>
        <v>624.18</v>
      </c>
      <c r="AE225" s="46">
        <f t="shared" si="301"/>
        <v>39.2</v>
      </c>
      <c r="AF225" s="46">
        <f t="shared" si="301"/>
        <v>220</v>
      </c>
      <c r="AG225" s="46">
        <f t="shared" si="301"/>
        <v>0</v>
      </c>
      <c r="AH225" s="46">
        <f t="shared" si="301"/>
        <v>1871.36</v>
      </c>
      <c r="AI225" s="45" t="s">
        <v>36</v>
      </c>
    </row>
    <row r="226" s="15" customFormat="1" ht="16" customHeight="1" spans="1:35">
      <c r="A226" s="33">
        <f t="shared" si="276"/>
        <v>223</v>
      </c>
      <c r="B226" s="34" t="s">
        <v>265</v>
      </c>
      <c r="C226" s="54" t="s">
        <v>595</v>
      </c>
      <c r="D226" s="36" t="s">
        <v>596</v>
      </c>
      <c r="E226" s="67">
        <v>3920.55</v>
      </c>
      <c r="F226" s="35">
        <v>3920.55</v>
      </c>
      <c r="G226" s="35">
        <v>6241.75</v>
      </c>
      <c r="H226" s="35">
        <v>3920.55</v>
      </c>
      <c r="I226" s="60">
        <v>2200</v>
      </c>
      <c r="J226" s="35"/>
      <c r="K226" s="34">
        <f t="shared" si="277"/>
        <v>47.05</v>
      </c>
      <c r="L226" s="34">
        <f t="shared" si="278"/>
        <v>627.29</v>
      </c>
      <c r="M226" s="35">
        <f t="shared" si="279"/>
        <v>499.34</v>
      </c>
      <c r="N226" s="34">
        <f t="shared" si="280"/>
        <v>27.44</v>
      </c>
      <c r="O226" s="35">
        <f t="shared" si="281"/>
        <v>110</v>
      </c>
      <c r="P226" s="35">
        <f t="shared" si="282"/>
        <v>0</v>
      </c>
      <c r="Q226" s="35">
        <f t="shared" si="283"/>
        <v>1311.12</v>
      </c>
      <c r="R226" s="34">
        <f t="shared" si="284"/>
        <v>0</v>
      </c>
      <c r="S226" s="34">
        <f t="shared" si="285"/>
        <v>313.64</v>
      </c>
      <c r="T226" s="35">
        <f t="shared" si="286"/>
        <v>124.84</v>
      </c>
      <c r="U226" s="34">
        <f t="shared" si="287"/>
        <v>11.76</v>
      </c>
      <c r="V226" s="35">
        <f t="shared" si="288"/>
        <v>110</v>
      </c>
      <c r="W226" s="35">
        <f t="shared" si="289"/>
        <v>0</v>
      </c>
      <c r="X226" s="34">
        <f t="shared" si="290"/>
        <v>560.24</v>
      </c>
      <c r="Y226" s="34">
        <f t="shared" si="291"/>
        <v>1871.36</v>
      </c>
      <c r="Z226" s="42"/>
      <c r="AA226" s="45" t="s">
        <v>58</v>
      </c>
      <c r="AB226" s="46">
        <f t="shared" ref="AB226:AH226" si="302">K226+R226</f>
        <v>47.05</v>
      </c>
      <c r="AC226" s="46">
        <f t="shared" si="302"/>
        <v>940.93</v>
      </c>
      <c r="AD226" s="46">
        <f t="shared" si="302"/>
        <v>624.18</v>
      </c>
      <c r="AE226" s="46">
        <f t="shared" si="302"/>
        <v>39.2</v>
      </c>
      <c r="AF226" s="46">
        <f t="shared" si="302"/>
        <v>220</v>
      </c>
      <c r="AG226" s="46">
        <f t="shared" si="302"/>
        <v>0</v>
      </c>
      <c r="AH226" s="46">
        <f t="shared" si="302"/>
        <v>1871.36</v>
      </c>
      <c r="AI226" s="45" t="s">
        <v>33</v>
      </c>
    </row>
    <row r="227" s="18" customFormat="1" ht="19" customHeight="1" spans="1:36">
      <c r="A227" s="33">
        <f t="shared" si="276"/>
        <v>224</v>
      </c>
      <c r="B227" s="34" t="s">
        <v>342</v>
      </c>
      <c r="C227" s="58" t="s">
        <v>597</v>
      </c>
      <c r="D227" s="190" t="s">
        <v>598</v>
      </c>
      <c r="E227" s="67">
        <v>4200</v>
      </c>
      <c r="F227" s="67">
        <v>4200</v>
      </c>
      <c r="G227" s="35">
        <v>6241.75</v>
      </c>
      <c r="H227" s="67">
        <v>4200</v>
      </c>
      <c r="I227" s="60">
        <v>4180</v>
      </c>
      <c r="J227" s="35"/>
      <c r="K227" s="34">
        <f t="shared" si="277"/>
        <v>50.4</v>
      </c>
      <c r="L227" s="34">
        <f t="shared" si="278"/>
        <v>672</v>
      </c>
      <c r="M227" s="35">
        <f t="shared" si="279"/>
        <v>499.34</v>
      </c>
      <c r="N227" s="34">
        <f t="shared" si="280"/>
        <v>29.4</v>
      </c>
      <c r="O227" s="35">
        <f t="shared" si="281"/>
        <v>209</v>
      </c>
      <c r="P227" s="35">
        <f t="shared" si="282"/>
        <v>0</v>
      </c>
      <c r="Q227" s="35">
        <f t="shared" si="283"/>
        <v>1460.14</v>
      </c>
      <c r="R227" s="34">
        <f t="shared" si="284"/>
        <v>0</v>
      </c>
      <c r="S227" s="34">
        <f t="shared" si="285"/>
        <v>336</v>
      </c>
      <c r="T227" s="35">
        <f t="shared" si="286"/>
        <v>124.84</v>
      </c>
      <c r="U227" s="34">
        <f t="shared" si="287"/>
        <v>12.6</v>
      </c>
      <c r="V227" s="35">
        <f t="shared" si="288"/>
        <v>209</v>
      </c>
      <c r="W227" s="35">
        <f t="shared" si="289"/>
        <v>0</v>
      </c>
      <c r="X227" s="34">
        <f t="shared" si="290"/>
        <v>682.44</v>
      </c>
      <c r="Y227" s="34">
        <f t="shared" si="291"/>
        <v>2142.58</v>
      </c>
      <c r="Z227" s="42"/>
      <c r="AA227" s="45" t="s">
        <v>69</v>
      </c>
      <c r="AB227" s="46">
        <f t="shared" ref="AB227:AH227" si="303">K227+R227</f>
        <v>50.4</v>
      </c>
      <c r="AC227" s="46">
        <f t="shared" si="303"/>
        <v>1008</v>
      </c>
      <c r="AD227" s="46">
        <f t="shared" si="303"/>
        <v>624.18</v>
      </c>
      <c r="AE227" s="46">
        <f t="shared" si="303"/>
        <v>42</v>
      </c>
      <c r="AF227" s="46">
        <f t="shared" si="303"/>
        <v>418</v>
      </c>
      <c r="AG227" s="46">
        <f t="shared" si="303"/>
        <v>0</v>
      </c>
      <c r="AH227" s="46">
        <f t="shared" si="303"/>
        <v>2142.58</v>
      </c>
      <c r="AI227" s="45" t="s">
        <v>35</v>
      </c>
      <c r="AJ227" s="15"/>
    </row>
    <row r="228" s="18" customFormat="1" ht="19" customHeight="1" spans="1:36">
      <c r="A228" s="33">
        <f t="shared" si="276"/>
        <v>225</v>
      </c>
      <c r="B228" s="34" t="s">
        <v>111</v>
      </c>
      <c r="C228" s="58" t="s">
        <v>599</v>
      </c>
      <c r="D228" s="36" t="s">
        <v>600</v>
      </c>
      <c r="E228" s="67">
        <v>3920.55</v>
      </c>
      <c r="F228" s="35">
        <v>3920.55</v>
      </c>
      <c r="G228" s="35">
        <v>6241.75</v>
      </c>
      <c r="H228" s="35">
        <v>3920.55</v>
      </c>
      <c r="I228" s="60">
        <v>2200</v>
      </c>
      <c r="J228" s="35"/>
      <c r="K228" s="34">
        <f t="shared" si="277"/>
        <v>47.05</v>
      </c>
      <c r="L228" s="34">
        <f t="shared" si="278"/>
        <v>627.29</v>
      </c>
      <c r="M228" s="35">
        <f t="shared" si="279"/>
        <v>499.34</v>
      </c>
      <c r="N228" s="34">
        <f t="shared" si="280"/>
        <v>27.44</v>
      </c>
      <c r="O228" s="35">
        <f t="shared" si="281"/>
        <v>110</v>
      </c>
      <c r="P228" s="35">
        <f t="shared" si="282"/>
        <v>0</v>
      </c>
      <c r="Q228" s="35">
        <f t="shared" si="283"/>
        <v>1311.12</v>
      </c>
      <c r="R228" s="34">
        <f t="shared" si="284"/>
        <v>0</v>
      </c>
      <c r="S228" s="34">
        <f t="shared" si="285"/>
        <v>313.64</v>
      </c>
      <c r="T228" s="35">
        <f t="shared" si="286"/>
        <v>124.84</v>
      </c>
      <c r="U228" s="34">
        <f t="shared" si="287"/>
        <v>11.76</v>
      </c>
      <c r="V228" s="35">
        <f t="shared" si="288"/>
        <v>110</v>
      </c>
      <c r="W228" s="35">
        <f t="shared" si="289"/>
        <v>0</v>
      </c>
      <c r="X228" s="34">
        <f t="shared" si="290"/>
        <v>560.24</v>
      </c>
      <c r="Y228" s="34">
        <f t="shared" si="291"/>
        <v>1871.36</v>
      </c>
      <c r="Z228" s="42"/>
      <c r="AA228" s="45" t="s">
        <v>66</v>
      </c>
      <c r="AB228" s="46">
        <f t="shared" ref="AB228:AH228" si="304">K228+R228</f>
        <v>47.05</v>
      </c>
      <c r="AC228" s="46">
        <f t="shared" si="304"/>
        <v>940.93</v>
      </c>
      <c r="AD228" s="46">
        <f t="shared" si="304"/>
        <v>624.18</v>
      </c>
      <c r="AE228" s="46">
        <f t="shared" si="304"/>
        <v>39.2</v>
      </c>
      <c r="AF228" s="46">
        <f t="shared" si="304"/>
        <v>220</v>
      </c>
      <c r="AG228" s="46">
        <f t="shared" si="304"/>
        <v>0</v>
      </c>
      <c r="AH228" s="46">
        <f t="shared" si="304"/>
        <v>1871.36</v>
      </c>
      <c r="AI228" s="45" t="s">
        <v>33</v>
      </c>
      <c r="AJ228" s="15"/>
    </row>
    <row r="229" s="18" customFormat="1" ht="19" customHeight="1" spans="1:36">
      <c r="A229" s="33">
        <f t="shared" si="276"/>
        <v>226</v>
      </c>
      <c r="B229" s="34" t="s">
        <v>176</v>
      </c>
      <c r="C229" s="58" t="s">
        <v>601</v>
      </c>
      <c r="D229" s="36" t="s">
        <v>602</v>
      </c>
      <c r="E229" s="67">
        <v>3920.55</v>
      </c>
      <c r="F229" s="35">
        <v>3920.55</v>
      </c>
      <c r="G229" s="35">
        <v>6241.75</v>
      </c>
      <c r="H229" s="35">
        <v>3920.55</v>
      </c>
      <c r="I229" s="60">
        <v>3180</v>
      </c>
      <c r="J229" s="35"/>
      <c r="K229" s="34">
        <f t="shared" si="277"/>
        <v>47.05</v>
      </c>
      <c r="L229" s="34">
        <f t="shared" si="278"/>
        <v>627.29</v>
      </c>
      <c r="M229" s="35">
        <f t="shared" si="279"/>
        <v>499.34</v>
      </c>
      <c r="N229" s="34">
        <f t="shared" si="280"/>
        <v>27.44</v>
      </c>
      <c r="O229" s="35">
        <f t="shared" si="281"/>
        <v>159</v>
      </c>
      <c r="P229" s="35">
        <f t="shared" si="282"/>
        <v>0</v>
      </c>
      <c r="Q229" s="35">
        <f t="shared" si="283"/>
        <v>1360.12</v>
      </c>
      <c r="R229" s="34">
        <f t="shared" si="284"/>
        <v>0</v>
      </c>
      <c r="S229" s="34">
        <f t="shared" si="285"/>
        <v>313.64</v>
      </c>
      <c r="T229" s="35">
        <f t="shared" si="286"/>
        <v>124.84</v>
      </c>
      <c r="U229" s="34">
        <f t="shared" si="287"/>
        <v>11.76</v>
      </c>
      <c r="V229" s="35">
        <f t="shared" si="288"/>
        <v>159</v>
      </c>
      <c r="W229" s="35">
        <f t="shared" si="289"/>
        <v>0</v>
      </c>
      <c r="X229" s="34">
        <f t="shared" si="290"/>
        <v>609.24</v>
      </c>
      <c r="Y229" s="34">
        <f t="shared" si="291"/>
        <v>1969.36</v>
      </c>
      <c r="Z229" s="42"/>
      <c r="AA229" s="45" t="s">
        <v>76</v>
      </c>
      <c r="AB229" s="46">
        <f t="shared" ref="AB229:AH229" si="305">K229+R229</f>
        <v>47.05</v>
      </c>
      <c r="AC229" s="46">
        <f t="shared" si="305"/>
        <v>940.93</v>
      </c>
      <c r="AD229" s="46">
        <f t="shared" si="305"/>
        <v>624.18</v>
      </c>
      <c r="AE229" s="46">
        <f t="shared" si="305"/>
        <v>39.2</v>
      </c>
      <c r="AF229" s="46">
        <f t="shared" si="305"/>
        <v>318</v>
      </c>
      <c r="AG229" s="46">
        <f t="shared" si="305"/>
        <v>0</v>
      </c>
      <c r="AH229" s="46">
        <f t="shared" si="305"/>
        <v>1969.36</v>
      </c>
      <c r="AI229" s="45" t="s">
        <v>31</v>
      </c>
      <c r="AJ229" s="15"/>
    </row>
    <row r="230" s="18" customFormat="1" ht="19" customHeight="1" spans="1:36">
      <c r="A230" s="33">
        <f t="shared" si="276"/>
        <v>227</v>
      </c>
      <c r="B230" s="34" t="s">
        <v>265</v>
      </c>
      <c r="C230" s="58" t="s">
        <v>603</v>
      </c>
      <c r="D230" s="36" t="s">
        <v>604</v>
      </c>
      <c r="E230" s="67">
        <v>3920.55</v>
      </c>
      <c r="F230" s="35">
        <v>3920.55</v>
      </c>
      <c r="G230" s="35">
        <v>6241.75</v>
      </c>
      <c r="H230" s="35">
        <v>3920.55</v>
      </c>
      <c r="I230" s="60">
        <v>0</v>
      </c>
      <c r="J230" s="35"/>
      <c r="K230" s="34">
        <f t="shared" si="277"/>
        <v>47.05</v>
      </c>
      <c r="L230" s="34">
        <f t="shared" si="278"/>
        <v>627.29</v>
      </c>
      <c r="M230" s="35">
        <f t="shared" si="279"/>
        <v>499.34</v>
      </c>
      <c r="N230" s="34">
        <f t="shared" si="280"/>
        <v>27.44</v>
      </c>
      <c r="O230" s="35">
        <f t="shared" si="281"/>
        <v>0</v>
      </c>
      <c r="P230" s="35">
        <f t="shared" si="282"/>
        <v>0</v>
      </c>
      <c r="Q230" s="35">
        <f t="shared" si="283"/>
        <v>1201.12</v>
      </c>
      <c r="R230" s="34">
        <f t="shared" si="284"/>
        <v>0</v>
      </c>
      <c r="S230" s="34">
        <f t="shared" si="285"/>
        <v>313.64</v>
      </c>
      <c r="T230" s="35">
        <f t="shared" si="286"/>
        <v>124.84</v>
      </c>
      <c r="U230" s="34">
        <f t="shared" si="287"/>
        <v>11.76</v>
      </c>
      <c r="V230" s="35">
        <f t="shared" si="288"/>
        <v>0</v>
      </c>
      <c r="W230" s="35">
        <f t="shared" si="289"/>
        <v>0</v>
      </c>
      <c r="X230" s="34">
        <f t="shared" si="290"/>
        <v>450.24</v>
      </c>
      <c r="Y230" s="34">
        <f t="shared" si="291"/>
        <v>1651.36</v>
      </c>
      <c r="Z230" s="42"/>
      <c r="AA230" s="45" t="s">
        <v>58</v>
      </c>
      <c r="AB230" s="46">
        <f t="shared" ref="AB230:AH230" si="306">K230+R230</f>
        <v>47.05</v>
      </c>
      <c r="AC230" s="46">
        <f t="shared" si="306"/>
        <v>940.93</v>
      </c>
      <c r="AD230" s="46">
        <f t="shared" si="306"/>
        <v>624.18</v>
      </c>
      <c r="AE230" s="46">
        <f t="shared" si="306"/>
        <v>39.2</v>
      </c>
      <c r="AF230" s="46">
        <f t="shared" si="306"/>
        <v>0</v>
      </c>
      <c r="AG230" s="46">
        <f t="shared" si="306"/>
        <v>0</v>
      </c>
      <c r="AH230" s="46">
        <f t="shared" si="306"/>
        <v>1651.36</v>
      </c>
      <c r="AI230" s="45" t="s">
        <v>33</v>
      </c>
      <c r="AJ230" s="15"/>
    </row>
    <row r="231" s="18" customFormat="1" ht="19" customHeight="1" spans="1:36">
      <c r="A231" s="33">
        <f t="shared" si="276"/>
        <v>228</v>
      </c>
      <c r="B231" s="34" t="s">
        <v>111</v>
      </c>
      <c r="C231" s="58" t="s">
        <v>605</v>
      </c>
      <c r="D231" s="36" t="s">
        <v>606</v>
      </c>
      <c r="E231" s="67">
        <v>3920.55</v>
      </c>
      <c r="F231" s="35">
        <v>3920.55</v>
      </c>
      <c r="G231" s="35">
        <v>6241.75</v>
      </c>
      <c r="H231" s="35">
        <v>3920.55</v>
      </c>
      <c r="I231" s="60">
        <v>2200</v>
      </c>
      <c r="J231" s="35"/>
      <c r="K231" s="34">
        <f t="shared" si="277"/>
        <v>47.05</v>
      </c>
      <c r="L231" s="34">
        <f t="shared" si="278"/>
        <v>627.29</v>
      </c>
      <c r="M231" s="35">
        <f t="shared" si="279"/>
        <v>499.34</v>
      </c>
      <c r="N231" s="34">
        <f t="shared" si="280"/>
        <v>27.44</v>
      </c>
      <c r="O231" s="35">
        <f t="shared" si="281"/>
        <v>110</v>
      </c>
      <c r="P231" s="35">
        <f t="shared" si="282"/>
        <v>0</v>
      </c>
      <c r="Q231" s="35">
        <f t="shared" si="283"/>
        <v>1311.12</v>
      </c>
      <c r="R231" s="34">
        <f t="shared" si="284"/>
        <v>0</v>
      </c>
      <c r="S231" s="34">
        <f t="shared" si="285"/>
        <v>313.64</v>
      </c>
      <c r="T231" s="35">
        <f t="shared" si="286"/>
        <v>124.84</v>
      </c>
      <c r="U231" s="34">
        <f t="shared" si="287"/>
        <v>11.76</v>
      </c>
      <c r="V231" s="35">
        <f t="shared" si="288"/>
        <v>110</v>
      </c>
      <c r="W231" s="35">
        <f t="shared" si="289"/>
        <v>0</v>
      </c>
      <c r="X231" s="34">
        <f t="shared" si="290"/>
        <v>560.24</v>
      </c>
      <c r="Y231" s="34">
        <f t="shared" si="291"/>
        <v>1871.36</v>
      </c>
      <c r="Z231" s="42"/>
      <c r="AA231" s="45" t="s">
        <v>63</v>
      </c>
      <c r="AB231" s="46">
        <f t="shared" ref="AB231:AH231" si="307">K231+R231</f>
        <v>47.05</v>
      </c>
      <c r="AC231" s="46">
        <f t="shared" si="307"/>
        <v>940.93</v>
      </c>
      <c r="AD231" s="46">
        <f t="shared" si="307"/>
        <v>624.18</v>
      </c>
      <c r="AE231" s="46">
        <f t="shared" si="307"/>
        <v>39.2</v>
      </c>
      <c r="AF231" s="46">
        <f t="shared" si="307"/>
        <v>220</v>
      </c>
      <c r="AG231" s="46">
        <f t="shared" si="307"/>
        <v>0</v>
      </c>
      <c r="AH231" s="46">
        <f t="shared" si="307"/>
        <v>1871.36</v>
      </c>
      <c r="AI231" s="45" t="s">
        <v>33</v>
      </c>
      <c r="AJ231" s="15"/>
    </row>
    <row r="232" s="18" customFormat="1" ht="19" customHeight="1" spans="1:36">
      <c r="A232" s="33">
        <f t="shared" si="276"/>
        <v>229</v>
      </c>
      <c r="B232" s="34" t="s">
        <v>233</v>
      </c>
      <c r="C232" s="58" t="s">
        <v>607</v>
      </c>
      <c r="D232" s="36" t="s">
        <v>608</v>
      </c>
      <c r="E232" s="67">
        <v>3920.55</v>
      </c>
      <c r="F232" s="35">
        <v>3920.55</v>
      </c>
      <c r="G232" s="35">
        <v>6241.75</v>
      </c>
      <c r="H232" s="35">
        <v>3920.55</v>
      </c>
      <c r="I232" s="60">
        <v>2200</v>
      </c>
      <c r="J232" s="35"/>
      <c r="K232" s="34">
        <f t="shared" si="277"/>
        <v>47.05</v>
      </c>
      <c r="L232" s="34">
        <f t="shared" si="278"/>
        <v>627.29</v>
      </c>
      <c r="M232" s="35">
        <f t="shared" si="279"/>
        <v>499.34</v>
      </c>
      <c r="N232" s="34">
        <f t="shared" si="280"/>
        <v>27.44</v>
      </c>
      <c r="O232" s="35">
        <f t="shared" si="281"/>
        <v>110</v>
      </c>
      <c r="P232" s="35">
        <f t="shared" si="282"/>
        <v>0</v>
      </c>
      <c r="Q232" s="35">
        <f t="shared" si="283"/>
        <v>1311.12</v>
      </c>
      <c r="R232" s="34">
        <f t="shared" si="284"/>
        <v>0</v>
      </c>
      <c r="S232" s="34">
        <f t="shared" si="285"/>
        <v>313.64</v>
      </c>
      <c r="T232" s="35">
        <f t="shared" si="286"/>
        <v>124.84</v>
      </c>
      <c r="U232" s="34">
        <f t="shared" si="287"/>
        <v>11.76</v>
      </c>
      <c r="V232" s="35">
        <f t="shared" si="288"/>
        <v>110</v>
      </c>
      <c r="W232" s="35">
        <f t="shared" si="289"/>
        <v>0</v>
      </c>
      <c r="X232" s="34">
        <f t="shared" si="290"/>
        <v>560.24</v>
      </c>
      <c r="Y232" s="34">
        <f t="shared" si="291"/>
        <v>1871.36</v>
      </c>
      <c r="Z232" s="42"/>
      <c r="AA232" s="45" t="s">
        <v>55</v>
      </c>
      <c r="AB232" s="46">
        <f t="shared" ref="AB232:AH232" si="308">K232+R232</f>
        <v>47.05</v>
      </c>
      <c r="AC232" s="46">
        <f t="shared" si="308"/>
        <v>940.93</v>
      </c>
      <c r="AD232" s="46">
        <f t="shared" si="308"/>
        <v>624.18</v>
      </c>
      <c r="AE232" s="46">
        <f t="shared" si="308"/>
        <v>39.2</v>
      </c>
      <c r="AF232" s="46">
        <f t="shared" si="308"/>
        <v>220</v>
      </c>
      <c r="AG232" s="46">
        <f t="shared" si="308"/>
        <v>0</v>
      </c>
      <c r="AH232" s="46">
        <f t="shared" si="308"/>
        <v>1871.36</v>
      </c>
      <c r="AI232" s="45" t="s">
        <v>33</v>
      </c>
      <c r="AJ232" s="15"/>
    </row>
    <row r="233" s="18" customFormat="1" ht="19" customHeight="1" spans="1:36">
      <c r="A233" s="33">
        <f t="shared" si="276"/>
        <v>230</v>
      </c>
      <c r="B233" s="34" t="s">
        <v>342</v>
      </c>
      <c r="C233" s="58" t="s">
        <v>609</v>
      </c>
      <c r="D233" s="69" t="s">
        <v>610</v>
      </c>
      <c r="E233" s="67">
        <v>3920.55</v>
      </c>
      <c r="F233" s="35">
        <v>3920.55</v>
      </c>
      <c r="G233" s="35">
        <v>6241.75</v>
      </c>
      <c r="H233" s="35">
        <v>3920.55</v>
      </c>
      <c r="I233" s="60">
        <v>2200</v>
      </c>
      <c r="J233" s="35"/>
      <c r="K233" s="34">
        <f t="shared" si="277"/>
        <v>47.05</v>
      </c>
      <c r="L233" s="34">
        <f t="shared" si="278"/>
        <v>627.29</v>
      </c>
      <c r="M233" s="35">
        <f t="shared" si="279"/>
        <v>499.34</v>
      </c>
      <c r="N233" s="34">
        <f t="shared" si="280"/>
        <v>27.44</v>
      </c>
      <c r="O233" s="35">
        <f t="shared" si="281"/>
        <v>110</v>
      </c>
      <c r="P233" s="35">
        <f t="shared" si="282"/>
        <v>0</v>
      </c>
      <c r="Q233" s="35">
        <f t="shared" si="283"/>
        <v>1311.12</v>
      </c>
      <c r="R233" s="34">
        <f t="shared" si="284"/>
        <v>0</v>
      </c>
      <c r="S233" s="34">
        <f t="shared" si="285"/>
        <v>313.64</v>
      </c>
      <c r="T233" s="35">
        <f t="shared" si="286"/>
        <v>124.84</v>
      </c>
      <c r="U233" s="34">
        <f t="shared" si="287"/>
        <v>11.76</v>
      </c>
      <c r="V233" s="35">
        <f t="shared" si="288"/>
        <v>110</v>
      </c>
      <c r="W233" s="35">
        <f t="shared" si="289"/>
        <v>0</v>
      </c>
      <c r="X233" s="34">
        <f t="shared" si="290"/>
        <v>560.24</v>
      </c>
      <c r="Y233" s="34">
        <f t="shared" si="291"/>
        <v>1871.36</v>
      </c>
      <c r="Z233" s="42"/>
      <c r="AA233" s="45" t="s">
        <v>64</v>
      </c>
      <c r="AB233" s="46">
        <f t="shared" ref="AB233:AH233" si="309">K233+R233</f>
        <v>47.05</v>
      </c>
      <c r="AC233" s="46">
        <f t="shared" si="309"/>
        <v>940.93</v>
      </c>
      <c r="AD233" s="46">
        <f t="shared" si="309"/>
        <v>624.18</v>
      </c>
      <c r="AE233" s="46">
        <f t="shared" si="309"/>
        <v>39.2</v>
      </c>
      <c r="AF233" s="46">
        <f t="shared" si="309"/>
        <v>220</v>
      </c>
      <c r="AG233" s="46">
        <f t="shared" si="309"/>
        <v>0</v>
      </c>
      <c r="AH233" s="46">
        <f t="shared" si="309"/>
        <v>1871.36</v>
      </c>
      <c r="AI233" s="45" t="s">
        <v>33</v>
      </c>
      <c r="AJ233" s="15"/>
    </row>
    <row r="234" s="18" customFormat="1" ht="19" customHeight="1" spans="1:36">
      <c r="A234" s="33">
        <f t="shared" si="276"/>
        <v>231</v>
      </c>
      <c r="B234" s="34" t="s">
        <v>342</v>
      </c>
      <c r="C234" s="58" t="s">
        <v>611</v>
      </c>
      <c r="D234" s="69" t="s">
        <v>612</v>
      </c>
      <c r="E234" s="67">
        <v>3920.55</v>
      </c>
      <c r="F234" s="35">
        <v>3920.55</v>
      </c>
      <c r="G234" s="35">
        <v>6241.75</v>
      </c>
      <c r="H234" s="35">
        <v>3920.55</v>
      </c>
      <c r="I234" s="60">
        <v>2200</v>
      </c>
      <c r="J234" s="35"/>
      <c r="K234" s="34">
        <f t="shared" si="277"/>
        <v>47.05</v>
      </c>
      <c r="L234" s="34">
        <f t="shared" si="278"/>
        <v>627.29</v>
      </c>
      <c r="M234" s="35">
        <f t="shared" si="279"/>
        <v>499.34</v>
      </c>
      <c r="N234" s="34">
        <f t="shared" si="280"/>
        <v>27.44</v>
      </c>
      <c r="O234" s="35">
        <f t="shared" si="281"/>
        <v>110</v>
      </c>
      <c r="P234" s="35">
        <f t="shared" si="282"/>
        <v>0</v>
      </c>
      <c r="Q234" s="35">
        <f t="shared" si="283"/>
        <v>1311.12</v>
      </c>
      <c r="R234" s="34">
        <f t="shared" si="284"/>
        <v>0</v>
      </c>
      <c r="S234" s="34">
        <f t="shared" si="285"/>
        <v>313.64</v>
      </c>
      <c r="T234" s="35">
        <f t="shared" si="286"/>
        <v>124.84</v>
      </c>
      <c r="U234" s="34">
        <f t="shared" si="287"/>
        <v>11.76</v>
      </c>
      <c r="V234" s="35">
        <f t="shared" si="288"/>
        <v>110</v>
      </c>
      <c r="W234" s="35">
        <f t="shared" si="289"/>
        <v>0</v>
      </c>
      <c r="X234" s="34">
        <f t="shared" si="290"/>
        <v>560.24</v>
      </c>
      <c r="Y234" s="34">
        <f t="shared" si="291"/>
        <v>1871.36</v>
      </c>
      <c r="Z234" s="42"/>
      <c r="AA234" s="45" t="s">
        <v>64</v>
      </c>
      <c r="AB234" s="46">
        <f t="shared" ref="AB234:AH234" si="310">K234+R234</f>
        <v>47.05</v>
      </c>
      <c r="AC234" s="46">
        <f t="shared" si="310"/>
        <v>940.93</v>
      </c>
      <c r="AD234" s="46">
        <f t="shared" si="310"/>
        <v>624.18</v>
      </c>
      <c r="AE234" s="46">
        <f t="shared" si="310"/>
        <v>39.2</v>
      </c>
      <c r="AF234" s="46">
        <f t="shared" si="310"/>
        <v>220</v>
      </c>
      <c r="AG234" s="46">
        <f t="shared" si="310"/>
        <v>0</v>
      </c>
      <c r="AH234" s="46">
        <f t="shared" si="310"/>
        <v>1871.36</v>
      </c>
      <c r="AI234" s="45" t="s">
        <v>33</v>
      </c>
      <c r="AJ234" s="15"/>
    </row>
    <row r="235" s="18" customFormat="1" ht="19" customHeight="1" spans="1:36">
      <c r="A235" s="33">
        <f t="shared" si="276"/>
        <v>232</v>
      </c>
      <c r="B235" s="34" t="s">
        <v>342</v>
      </c>
      <c r="C235" s="58" t="s">
        <v>613</v>
      </c>
      <c r="D235" s="70" t="s">
        <v>614</v>
      </c>
      <c r="E235" s="67">
        <v>3920.55</v>
      </c>
      <c r="F235" s="35">
        <v>3920.55</v>
      </c>
      <c r="G235" s="35">
        <v>6241.75</v>
      </c>
      <c r="H235" s="35">
        <v>3920.55</v>
      </c>
      <c r="I235" s="60">
        <v>2200</v>
      </c>
      <c r="J235" s="35"/>
      <c r="K235" s="34">
        <f t="shared" si="277"/>
        <v>47.05</v>
      </c>
      <c r="L235" s="34">
        <f t="shared" si="278"/>
        <v>627.29</v>
      </c>
      <c r="M235" s="35">
        <f t="shared" si="279"/>
        <v>499.34</v>
      </c>
      <c r="N235" s="34">
        <f t="shared" si="280"/>
        <v>27.44</v>
      </c>
      <c r="O235" s="35">
        <f t="shared" si="281"/>
        <v>110</v>
      </c>
      <c r="P235" s="35">
        <f t="shared" si="282"/>
        <v>0</v>
      </c>
      <c r="Q235" s="35">
        <f t="shared" si="283"/>
        <v>1311.12</v>
      </c>
      <c r="R235" s="34">
        <f t="shared" si="284"/>
        <v>0</v>
      </c>
      <c r="S235" s="34">
        <f t="shared" si="285"/>
        <v>313.64</v>
      </c>
      <c r="T235" s="35">
        <f t="shared" si="286"/>
        <v>124.84</v>
      </c>
      <c r="U235" s="34">
        <f t="shared" si="287"/>
        <v>11.76</v>
      </c>
      <c r="V235" s="35">
        <f t="shared" si="288"/>
        <v>110</v>
      </c>
      <c r="W235" s="35">
        <f t="shared" si="289"/>
        <v>0</v>
      </c>
      <c r="X235" s="34">
        <f t="shared" si="290"/>
        <v>560.24</v>
      </c>
      <c r="Y235" s="34">
        <f t="shared" si="291"/>
        <v>1871.36</v>
      </c>
      <c r="Z235" s="42"/>
      <c r="AA235" s="45" t="s">
        <v>64</v>
      </c>
      <c r="AB235" s="46">
        <f t="shared" ref="AB235:AH235" si="311">K235+R235</f>
        <v>47.05</v>
      </c>
      <c r="AC235" s="46">
        <f t="shared" si="311"/>
        <v>940.93</v>
      </c>
      <c r="AD235" s="46">
        <f t="shared" si="311"/>
        <v>624.18</v>
      </c>
      <c r="AE235" s="46">
        <f t="shared" si="311"/>
        <v>39.2</v>
      </c>
      <c r="AF235" s="46">
        <f t="shared" si="311"/>
        <v>220</v>
      </c>
      <c r="AG235" s="46">
        <f t="shared" si="311"/>
        <v>0</v>
      </c>
      <c r="AH235" s="46">
        <f t="shared" si="311"/>
        <v>1871.36</v>
      </c>
      <c r="AI235" s="45" t="s">
        <v>33</v>
      </c>
      <c r="AJ235" s="15"/>
    </row>
    <row r="236" s="18" customFormat="1" ht="19" customHeight="1" spans="1:36">
      <c r="A236" s="33">
        <f t="shared" si="276"/>
        <v>233</v>
      </c>
      <c r="B236" s="34" t="s">
        <v>265</v>
      </c>
      <c r="C236" s="58" t="s">
        <v>615</v>
      </c>
      <c r="D236" s="70" t="s">
        <v>616</v>
      </c>
      <c r="E236" s="67">
        <v>3920.55</v>
      </c>
      <c r="F236" s="35">
        <v>3920.55</v>
      </c>
      <c r="G236" s="35">
        <v>6241.75</v>
      </c>
      <c r="H236" s="35">
        <v>3920.55</v>
      </c>
      <c r="I236" s="60">
        <v>2200</v>
      </c>
      <c r="J236" s="35"/>
      <c r="K236" s="34">
        <f t="shared" si="277"/>
        <v>47.05</v>
      </c>
      <c r="L236" s="34">
        <f t="shared" si="278"/>
        <v>627.29</v>
      </c>
      <c r="M236" s="35">
        <f t="shared" si="279"/>
        <v>499.34</v>
      </c>
      <c r="N236" s="34">
        <f t="shared" si="280"/>
        <v>27.44</v>
      </c>
      <c r="O236" s="35">
        <f t="shared" si="281"/>
        <v>110</v>
      </c>
      <c r="P236" s="35">
        <f t="shared" si="282"/>
        <v>0</v>
      </c>
      <c r="Q236" s="35">
        <f t="shared" si="283"/>
        <v>1311.12</v>
      </c>
      <c r="R236" s="34">
        <f t="shared" si="284"/>
        <v>0</v>
      </c>
      <c r="S236" s="34">
        <f t="shared" si="285"/>
        <v>313.64</v>
      </c>
      <c r="T236" s="35">
        <f t="shared" si="286"/>
        <v>124.84</v>
      </c>
      <c r="U236" s="34">
        <f t="shared" si="287"/>
        <v>11.76</v>
      </c>
      <c r="V236" s="35">
        <f t="shared" si="288"/>
        <v>110</v>
      </c>
      <c r="W236" s="35">
        <f t="shared" si="289"/>
        <v>0</v>
      </c>
      <c r="X236" s="34">
        <f t="shared" si="290"/>
        <v>560.24</v>
      </c>
      <c r="Y236" s="34">
        <f t="shared" si="291"/>
        <v>1871.36</v>
      </c>
      <c r="Z236" s="42"/>
      <c r="AA236" s="45" t="s">
        <v>58</v>
      </c>
      <c r="AB236" s="46">
        <f t="shared" ref="AB236:AH236" si="312">K236+R236</f>
        <v>47.05</v>
      </c>
      <c r="AC236" s="46">
        <f t="shared" si="312"/>
        <v>940.93</v>
      </c>
      <c r="AD236" s="46">
        <f t="shared" si="312"/>
        <v>624.18</v>
      </c>
      <c r="AE236" s="46">
        <f t="shared" si="312"/>
        <v>39.2</v>
      </c>
      <c r="AF236" s="46">
        <f t="shared" si="312"/>
        <v>220</v>
      </c>
      <c r="AG236" s="46">
        <f t="shared" si="312"/>
        <v>0</v>
      </c>
      <c r="AH236" s="46">
        <f t="shared" si="312"/>
        <v>1871.36</v>
      </c>
      <c r="AI236" s="45" t="s">
        <v>33</v>
      </c>
      <c r="AJ236" s="15"/>
    </row>
    <row r="237" s="18" customFormat="1" ht="19" customHeight="1" spans="1:36">
      <c r="A237" s="33">
        <f t="shared" si="276"/>
        <v>234</v>
      </c>
      <c r="B237" s="34" t="s">
        <v>342</v>
      </c>
      <c r="C237" s="58" t="s">
        <v>617</v>
      </c>
      <c r="D237" s="70" t="s">
        <v>618</v>
      </c>
      <c r="E237" s="67">
        <v>3920.55</v>
      </c>
      <c r="F237" s="35">
        <v>3920.55</v>
      </c>
      <c r="G237" s="35">
        <v>6241.75</v>
      </c>
      <c r="H237" s="35">
        <v>3920.55</v>
      </c>
      <c r="I237" s="60">
        <v>2200</v>
      </c>
      <c r="J237" s="35"/>
      <c r="K237" s="34">
        <f t="shared" si="277"/>
        <v>47.05</v>
      </c>
      <c r="L237" s="34">
        <f t="shared" si="278"/>
        <v>627.29</v>
      </c>
      <c r="M237" s="35">
        <f t="shared" si="279"/>
        <v>499.34</v>
      </c>
      <c r="N237" s="34">
        <f t="shared" si="280"/>
        <v>27.44</v>
      </c>
      <c r="O237" s="35">
        <f t="shared" si="281"/>
        <v>110</v>
      </c>
      <c r="P237" s="35">
        <f t="shared" si="282"/>
        <v>0</v>
      </c>
      <c r="Q237" s="35">
        <f t="shared" si="283"/>
        <v>1311.12</v>
      </c>
      <c r="R237" s="34">
        <f t="shared" si="284"/>
        <v>0</v>
      </c>
      <c r="S237" s="34">
        <f t="shared" si="285"/>
        <v>313.64</v>
      </c>
      <c r="T237" s="35">
        <f t="shared" si="286"/>
        <v>124.84</v>
      </c>
      <c r="U237" s="34">
        <f t="shared" si="287"/>
        <v>11.76</v>
      </c>
      <c r="V237" s="35">
        <f t="shared" si="288"/>
        <v>110</v>
      </c>
      <c r="W237" s="35">
        <f t="shared" si="289"/>
        <v>0</v>
      </c>
      <c r="X237" s="34">
        <f t="shared" si="290"/>
        <v>560.24</v>
      </c>
      <c r="Y237" s="34">
        <f t="shared" si="291"/>
        <v>1871.36</v>
      </c>
      <c r="Z237" s="42"/>
      <c r="AA237" s="45" t="s">
        <v>64</v>
      </c>
      <c r="AB237" s="46">
        <f t="shared" ref="AB237:AH237" si="313">K237+R237</f>
        <v>47.05</v>
      </c>
      <c r="AC237" s="46">
        <f t="shared" si="313"/>
        <v>940.93</v>
      </c>
      <c r="AD237" s="46">
        <f t="shared" si="313"/>
        <v>624.18</v>
      </c>
      <c r="AE237" s="46">
        <f t="shared" si="313"/>
        <v>39.2</v>
      </c>
      <c r="AF237" s="46">
        <f t="shared" si="313"/>
        <v>220</v>
      </c>
      <c r="AG237" s="46">
        <f t="shared" si="313"/>
        <v>0</v>
      </c>
      <c r="AH237" s="46">
        <f t="shared" si="313"/>
        <v>1871.36</v>
      </c>
      <c r="AI237" s="45" t="s">
        <v>33</v>
      </c>
      <c r="AJ237" s="15"/>
    </row>
    <row r="238" s="18" customFormat="1" ht="19" customHeight="1" spans="1:36">
      <c r="A238" s="33">
        <f t="shared" si="276"/>
        <v>235</v>
      </c>
      <c r="B238" s="34" t="s">
        <v>184</v>
      </c>
      <c r="C238" s="58" t="s">
        <v>619</v>
      </c>
      <c r="D238" s="70" t="s">
        <v>620</v>
      </c>
      <c r="E238" s="67">
        <v>3920.55</v>
      </c>
      <c r="F238" s="35">
        <v>3920.55</v>
      </c>
      <c r="G238" s="35">
        <v>6241.75</v>
      </c>
      <c r="H238" s="35">
        <v>3920.55</v>
      </c>
      <c r="I238" s="60">
        <v>0</v>
      </c>
      <c r="J238" s="35"/>
      <c r="K238" s="34">
        <f t="shared" si="277"/>
        <v>47.05</v>
      </c>
      <c r="L238" s="34">
        <f t="shared" si="278"/>
        <v>627.29</v>
      </c>
      <c r="M238" s="35">
        <f t="shared" si="279"/>
        <v>499.34</v>
      </c>
      <c r="N238" s="34">
        <f t="shared" si="280"/>
        <v>27.44</v>
      </c>
      <c r="O238" s="35">
        <f t="shared" si="281"/>
        <v>0</v>
      </c>
      <c r="P238" s="35">
        <f t="shared" si="282"/>
        <v>0</v>
      </c>
      <c r="Q238" s="35">
        <f t="shared" si="283"/>
        <v>1201.12</v>
      </c>
      <c r="R238" s="34">
        <f t="shared" si="284"/>
        <v>0</v>
      </c>
      <c r="S238" s="34">
        <f t="shared" si="285"/>
        <v>313.64</v>
      </c>
      <c r="T238" s="35">
        <f t="shared" si="286"/>
        <v>124.84</v>
      </c>
      <c r="U238" s="34">
        <f t="shared" si="287"/>
        <v>11.76</v>
      </c>
      <c r="V238" s="35">
        <f t="shared" si="288"/>
        <v>0</v>
      </c>
      <c r="W238" s="35">
        <f t="shared" si="289"/>
        <v>0</v>
      </c>
      <c r="X238" s="34">
        <f t="shared" si="290"/>
        <v>450.24</v>
      </c>
      <c r="Y238" s="34">
        <f t="shared" si="291"/>
        <v>1651.36</v>
      </c>
      <c r="Z238" s="42"/>
      <c r="AA238" s="45" t="s">
        <v>47</v>
      </c>
      <c r="AB238" s="46">
        <f t="shared" ref="AB238:AH238" si="314">K238+R238</f>
        <v>47.05</v>
      </c>
      <c r="AC238" s="46">
        <f t="shared" si="314"/>
        <v>940.93</v>
      </c>
      <c r="AD238" s="46">
        <f t="shared" si="314"/>
        <v>624.18</v>
      </c>
      <c r="AE238" s="46">
        <f t="shared" si="314"/>
        <v>39.2</v>
      </c>
      <c r="AF238" s="46">
        <f t="shared" si="314"/>
        <v>0</v>
      </c>
      <c r="AG238" s="46">
        <f t="shared" si="314"/>
        <v>0</v>
      </c>
      <c r="AH238" s="46">
        <f t="shared" si="314"/>
        <v>1651.36</v>
      </c>
      <c r="AI238" s="45" t="s">
        <v>33</v>
      </c>
      <c r="AJ238" s="15"/>
    </row>
    <row r="239" s="18" customFormat="1" ht="19" customHeight="1" spans="1:36">
      <c r="A239" s="33">
        <f t="shared" si="276"/>
        <v>236</v>
      </c>
      <c r="B239" s="34" t="s">
        <v>342</v>
      </c>
      <c r="C239" s="68" t="s">
        <v>621</v>
      </c>
      <c r="D239" s="71" t="s">
        <v>622</v>
      </c>
      <c r="E239" s="35">
        <v>3920.55</v>
      </c>
      <c r="F239" s="35">
        <v>3920.55</v>
      </c>
      <c r="G239" s="35">
        <v>6241.75</v>
      </c>
      <c r="H239" s="35">
        <v>3920.55</v>
      </c>
      <c r="I239" s="76">
        <v>2200</v>
      </c>
      <c r="J239" s="35"/>
      <c r="K239" s="34">
        <f t="shared" si="277"/>
        <v>47.05</v>
      </c>
      <c r="L239" s="34">
        <f t="shared" si="278"/>
        <v>627.29</v>
      </c>
      <c r="M239" s="35">
        <f t="shared" si="279"/>
        <v>499.34</v>
      </c>
      <c r="N239" s="34">
        <f t="shared" si="280"/>
        <v>27.44</v>
      </c>
      <c r="O239" s="35">
        <f t="shared" si="281"/>
        <v>110</v>
      </c>
      <c r="P239" s="35">
        <f t="shared" si="282"/>
        <v>0</v>
      </c>
      <c r="Q239" s="35">
        <f t="shared" si="283"/>
        <v>1311.12</v>
      </c>
      <c r="R239" s="34">
        <f t="shared" si="284"/>
        <v>0</v>
      </c>
      <c r="S239" s="34">
        <f t="shared" si="285"/>
        <v>313.64</v>
      </c>
      <c r="T239" s="35">
        <f t="shared" si="286"/>
        <v>124.84</v>
      </c>
      <c r="U239" s="34">
        <f t="shared" si="287"/>
        <v>11.76</v>
      </c>
      <c r="V239" s="35">
        <f t="shared" si="288"/>
        <v>110</v>
      </c>
      <c r="W239" s="35">
        <f t="shared" si="289"/>
        <v>0</v>
      </c>
      <c r="X239" s="34">
        <f t="shared" si="290"/>
        <v>560.24</v>
      </c>
      <c r="Y239" s="34">
        <f t="shared" si="291"/>
        <v>1871.36</v>
      </c>
      <c r="Z239" s="60"/>
      <c r="AA239" s="45" t="s">
        <v>64</v>
      </c>
      <c r="AB239" s="46">
        <f t="shared" ref="AB239:AH239" si="315">K239+R239</f>
        <v>47.05</v>
      </c>
      <c r="AC239" s="46">
        <f t="shared" si="315"/>
        <v>940.93</v>
      </c>
      <c r="AD239" s="46">
        <f t="shared" si="315"/>
        <v>624.18</v>
      </c>
      <c r="AE239" s="46">
        <f t="shared" si="315"/>
        <v>39.2</v>
      </c>
      <c r="AF239" s="46">
        <f t="shared" si="315"/>
        <v>220</v>
      </c>
      <c r="AG239" s="46">
        <f t="shared" si="315"/>
        <v>0</v>
      </c>
      <c r="AH239" s="46">
        <f t="shared" si="315"/>
        <v>1871.36</v>
      </c>
      <c r="AI239" s="45" t="s">
        <v>33</v>
      </c>
      <c r="AJ239" s="15"/>
    </row>
    <row r="240" ht="19" customHeight="1" spans="1:36">
      <c r="A240" s="33">
        <f t="shared" si="276"/>
        <v>237</v>
      </c>
      <c r="B240" s="34" t="s">
        <v>265</v>
      </c>
      <c r="C240" s="54" t="s">
        <v>625</v>
      </c>
      <c r="D240" s="71" t="s">
        <v>626</v>
      </c>
      <c r="E240" s="35">
        <v>3920.55</v>
      </c>
      <c r="F240" s="35">
        <v>3920.55</v>
      </c>
      <c r="G240" s="35">
        <v>6241.75</v>
      </c>
      <c r="H240" s="35">
        <v>3920.55</v>
      </c>
      <c r="I240" s="76">
        <v>2200</v>
      </c>
      <c r="J240" s="35"/>
      <c r="K240" s="34">
        <f t="shared" si="277"/>
        <v>47.05</v>
      </c>
      <c r="L240" s="34">
        <f t="shared" si="278"/>
        <v>627.29</v>
      </c>
      <c r="M240" s="35">
        <f t="shared" si="279"/>
        <v>499.34</v>
      </c>
      <c r="N240" s="34">
        <f t="shared" si="280"/>
        <v>27.44</v>
      </c>
      <c r="O240" s="35">
        <f t="shared" si="281"/>
        <v>110</v>
      </c>
      <c r="P240" s="35">
        <f t="shared" si="282"/>
        <v>0</v>
      </c>
      <c r="Q240" s="35">
        <f t="shared" si="283"/>
        <v>1311.12</v>
      </c>
      <c r="R240" s="34">
        <f t="shared" si="284"/>
        <v>0</v>
      </c>
      <c r="S240" s="34">
        <f t="shared" si="285"/>
        <v>313.64</v>
      </c>
      <c r="T240" s="35">
        <f t="shared" si="286"/>
        <v>124.84</v>
      </c>
      <c r="U240" s="34">
        <f t="shared" si="287"/>
        <v>11.76</v>
      </c>
      <c r="V240" s="35">
        <f t="shared" si="288"/>
        <v>110</v>
      </c>
      <c r="W240" s="35">
        <f t="shared" si="289"/>
        <v>0</v>
      </c>
      <c r="X240" s="34">
        <f t="shared" si="290"/>
        <v>560.24</v>
      </c>
      <c r="Y240" s="34">
        <f t="shared" si="291"/>
        <v>1871.36</v>
      </c>
      <c r="Z240" s="42"/>
      <c r="AA240" s="45" t="s">
        <v>58</v>
      </c>
      <c r="AB240" s="46">
        <f t="shared" ref="AB240:AH240" si="316">K240+R240</f>
        <v>47.05</v>
      </c>
      <c r="AC240" s="46">
        <f t="shared" si="316"/>
        <v>940.93</v>
      </c>
      <c r="AD240" s="46">
        <f t="shared" si="316"/>
        <v>624.18</v>
      </c>
      <c r="AE240" s="46">
        <f t="shared" si="316"/>
        <v>39.2</v>
      </c>
      <c r="AF240" s="46">
        <f t="shared" si="316"/>
        <v>220</v>
      </c>
      <c r="AG240" s="46">
        <f t="shared" si="316"/>
        <v>0</v>
      </c>
      <c r="AH240" s="46">
        <f t="shared" si="316"/>
        <v>1871.36</v>
      </c>
      <c r="AI240" s="45" t="s">
        <v>33</v>
      </c>
      <c r="AJ240" s="15"/>
    </row>
    <row r="241" s="18" customFormat="1" ht="19" customHeight="1" spans="1:36">
      <c r="A241" s="33">
        <f t="shared" si="276"/>
        <v>238</v>
      </c>
      <c r="B241" s="34" t="s">
        <v>233</v>
      </c>
      <c r="C241" s="72" t="s">
        <v>627</v>
      </c>
      <c r="D241" s="73" t="s">
        <v>628</v>
      </c>
      <c r="E241" s="35">
        <v>3920.55</v>
      </c>
      <c r="F241" s="35">
        <v>3920.55</v>
      </c>
      <c r="G241" s="35">
        <v>6241.75</v>
      </c>
      <c r="H241" s="35">
        <v>3920.55</v>
      </c>
      <c r="I241" s="76">
        <v>2200</v>
      </c>
      <c r="J241" s="35"/>
      <c r="K241" s="34">
        <f t="shared" si="277"/>
        <v>47.05</v>
      </c>
      <c r="L241" s="34">
        <f t="shared" si="278"/>
        <v>627.29</v>
      </c>
      <c r="M241" s="35">
        <f t="shared" si="279"/>
        <v>499.34</v>
      </c>
      <c r="N241" s="34">
        <f t="shared" si="280"/>
        <v>27.44</v>
      </c>
      <c r="O241" s="35">
        <f t="shared" si="281"/>
        <v>110</v>
      </c>
      <c r="P241" s="35">
        <f t="shared" si="282"/>
        <v>0</v>
      </c>
      <c r="Q241" s="35">
        <f t="shared" si="283"/>
        <v>1311.12</v>
      </c>
      <c r="R241" s="34">
        <f t="shared" si="284"/>
        <v>0</v>
      </c>
      <c r="S241" s="34">
        <f t="shared" si="285"/>
        <v>313.64</v>
      </c>
      <c r="T241" s="35">
        <f t="shared" si="286"/>
        <v>124.84</v>
      </c>
      <c r="U241" s="34">
        <f t="shared" si="287"/>
        <v>11.76</v>
      </c>
      <c r="V241" s="35">
        <f t="shared" si="288"/>
        <v>110</v>
      </c>
      <c r="W241" s="35">
        <f t="shared" si="289"/>
        <v>0</v>
      </c>
      <c r="X241" s="34">
        <f t="shared" si="290"/>
        <v>560.24</v>
      </c>
      <c r="Y241" s="34">
        <f t="shared" si="291"/>
        <v>1871.36</v>
      </c>
      <c r="Z241" s="42"/>
      <c r="AA241" s="45" t="s">
        <v>55</v>
      </c>
      <c r="AB241" s="46">
        <f t="shared" ref="AB241:AH241" si="317">K241+R241</f>
        <v>47.05</v>
      </c>
      <c r="AC241" s="46">
        <f t="shared" si="317"/>
        <v>940.93</v>
      </c>
      <c r="AD241" s="46">
        <f t="shared" si="317"/>
        <v>624.18</v>
      </c>
      <c r="AE241" s="46">
        <f t="shared" si="317"/>
        <v>39.2</v>
      </c>
      <c r="AF241" s="46">
        <f t="shared" si="317"/>
        <v>220</v>
      </c>
      <c r="AG241" s="46">
        <f t="shared" si="317"/>
        <v>0</v>
      </c>
      <c r="AH241" s="46">
        <f t="shared" si="317"/>
        <v>1871.36</v>
      </c>
      <c r="AI241" s="45" t="s">
        <v>33</v>
      </c>
      <c r="AJ241" s="15"/>
    </row>
    <row r="242" s="18" customFormat="1" ht="19" customHeight="1" spans="1:36">
      <c r="A242" s="33">
        <f t="shared" si="276"/>
        <v>239</v>
      </c>
      <c r="B242" s="34" t="s">
        <v>265</v>
      </c>
      <c r="C242" s="72" t="s">
        <v>629</v>
      </c>
      <c r="D242" s="73" t="s">
        <v>630</v>
      </c>
      <c r="E242" s="35">
        <v>3920.55</v>
      </c>
      <c r="F242" s="35">
        <v>3920.55</v>
      </c>
      <c r="G242" s="35">
        <v>6241.75</v>
      </c>
      <c r="H242" s="35">
        <v>3920.55</v>
      </c>
      <c r="I242" s="76">
        <v>2200</v>
      </c>
      <c r="J242" s="35"/>
      <c r="K242" s="34">
        <f t="shared" si="277"/>
        <v>47.05</v>
      </c>
      <c r="L242" s="34">
        <f t="shared" si="278"/>
        <v>627.29</v>
      </c>
      <c r="M242" s="35">
        <f t="shared" si="279"/>
        <v>499.34</v>
      </c>
      <c r="N242" s="34">
        <f t="shared" si="280"/>
        <v>27.44</v>
      </c>
      <c r="O242" s="35">
        <f t="shared" si="281"/>
        <v>110</v>
      </c>
      <c r="P242" s="35">
        <f t="shared" si="282"/>
        <v>0</v>
      </c>
      <c r="Q242" s="35">
        <f t="shared" si="283"/>
        <v>1311.12</v>
      </c>
      <c r="R242" s="34">
        <f t="shared" si="284"/>
        <v>0</v>
      </c>
      <c r="S242" s="34">
        <f t="shared" si="285"/>
        <v>313.64</v>
      </c>
      <c r="T242" s="35">
        <f t="shared" si="286"/>
        <v>124.84</v>
      </c>
      <c r="U242" s="34">
        <f t="shared" si="287"/>
        <v>11.76</v>
      </c>
      <c r="V242" s="35">
        <f t="shared" si="288"/>
        <v>110</v>
      </c>
      <c r="W242" s="35">
        <f t="shared" si="289"/>
        <v>0</v>
      </c>
      <c r="X242" s="34">
        <f t="shared" si="290"/>
        <v>560.24</v>
      </c>
      <c r="Y242" s="34">
        <f t="shared" si="291"/>
        <v>1871.36</v>
      </c>
      <c r="Z242" s="42"/>
      <c r="AA242" s="45" t="s">
        <v>58</v>
      </c>
      <c r="AB242" s="46">
        <f t="shared" ref="AB242:AH242" si="318">K242+R242</f>
        <v>47.05</v>
      </c>
      <c r="AC242" s="46">
        <f t="shared" si="318"/>
        <v>940.93</v>
      </c>
      <c r="AD242" s="46">
        <f t="shared" si="318"/>
        <v>624.18</v>
      </c>
      <c r="AE242" s="46">
        <f t="shared" si="318"/>
        <v>39.2</v>
      </c>
      <c r="AF242" s="46">
        <f t="shared" si="318"/>
        <v>220</v>
      </c>
      <c r="AG242" s="46">
        <f t="shared" si="318"/>
        <v>0</v>
      </c>
      <c r="AH242" s="46">
        <f t="shared" si="318"/>
        <v>1871.36</v>
      </c>
      <c r="AI242" s="45" t="s">
        <v>33</v>
      </c>
      <c r="AJ242" s="15"/>
    </row>
    <row r="243" s="18" customFormat="1" ht="19" customHeight="1" spans="1:36">
      <c r="A243" s="33">
        <f t="shared" si="276"/>
        <v>240</v>
      </c>
      <c r="B243" s="34" t="s">
        <v>105</v>
      </c>
      <c r="C243" s="72" t="s">
        <v>631</v>
      </c>
      <c r="D243" s="73" t="s">
        <v>632</v>
      </c>
      <c r="E243" s="35">
        <v>3920.55</v>
      </c>
      <c r="F243" s="35">
        <v>3920.55</v>
      </c>
      <c r="G243" s="35">
        <v>6241.75</v>
      </c>
      <c r="H243" s="35">
        <v>3920.55</v>
      </c>
      <c r="I243" s="76">
        <v>0</v>
      </c>
      <c r="J243" s="35"/>
      <c r="K243" s="34">
        <f t="shared" si="277"/>
        <v>47.05</v>
      </c>
      <c r="L243" s="34">
        <f t="shared" si="278"/>
        <v>627.29</v>
      </c>
      <c r="M243" s="35">
        <f t="shared" si="279"/>
        <v>499.34</v>
      </c>
      <c r="N243" s="34">
        <f t="shared" si="280"/>
        <v>27.44</v>
      </c>
      <c r="O243" s="35">
        <f t="shared" si="281"/>
        <v>0</v>
      </c>
      <c r="P243" s="35">
        <f t="shared" si="282"/>
        <v>0</v>
      </c>
      <c r="Q243" s="35">
        <f t="shared" si="283"/>
        <v>1201.12</v>
      </c>
      <c r="R243" s="34">
        <f t="shared" si="284"/>
        <v>0</v>
      </c>
      <c r="S243" s="34">
        <f t="shared" si="285"/>
        <v>313.64</v>
      </c>
      <c r="T243" s="35">
        <f t="shared" si="286"/>
        <v>124.84</v>
      </c>
      <c r="U243" s="34">
        <f t="shared" si="287"/>
        <v>11.76</v>
      </c>
      <c r="V243" s="35">
        <f t="shared" si="288"/>
        <v>0</v>
      </c>
      <c r="W243" s="35">
        <f t="shared" si="289"/>
        <v>0</v>
      </c>
      <c r="X243" s="34">
        <f t="shared" si="290"/>
        <v>450.24</v>
      </c>
      <c r="Y243" s="34">
        <f t="shared" si="291"/>
        <v>1651.36</v>
      </c>
      <c r="Z243" s="42"/>
      <c r="AA243" s="45" t="s">
        <v>57</v>
      </c>
      <c r="AB243" s="46">
        <f t="shared" ref="AB243:AH243" si="319">K243+R243</f>
        <v>47.05</v>
      </c>
      <c r="AC243" s="46">
        <f t="shared" si="319"/>
        <v>940.93</v>
      </c>
      <c r="AD243" s="46">
        <f t="shared" si="319"/>
        <v>624.18</v>
      </c>
      <c r="AE243" s="46">
        <f t="shared" si="319"/>
        <v>39.2</v>
      </c>
      <c r="AF243" s="46">
        <f t="shared" si="319"/>
        <v>0</v>
      </c>
      <c r="AG243" s="46">
        <f t="shared" si="319"/>
        <v>0</v>
      </c>
      <c r="AH243" s="46">
        <f t="shared" si="319"/>
        <v>1651.36</v>
      </c>
      <c r="AI243" s="45" t="s">
        <v>33</v>
      </c>
      <c r="AJ243" s="15"/>
    </row>
    <row r="244" s="18" customFormat="1" ht="19" customHeight="1" spans="1:36">
      <c r="A244" s="33">
        <f t="shared" si="276"/>
        <v>241</v>
      </c>
      <c r="B244" s="34" t="s">
        <v>108</v>
      </c>
      <c r="C244" s="72" t="s">
        <v>633</v>
      </c>
      <c r="D244" s="73" t="s">
        <v>634</v>
      </c>
      <c r="E244" s="35">
        <v>3920.55</v>
      </c>
      <c r="F244" s="35">
        <v>3920.55</v>
      </c>
      <c r="G244" s="35">
        <v>6241.75</v>
      </c>
      <c r="H244" s="35">
        <v>3920.55</v>
      </c>
      <c r="I244" s="76">
        <v>3180</v>
      </c>
      <c r="J244" s="35"/>
      <c r="K244" s="34">
        <f t="shared" si="277"/>
        <v>47.05</v>
      </c>
      <c r="L244" s="34">
        <f t="shared" si="278"/>
        <v>627.29</v>
      </c>
      <c r="M244" s="35">
        <f t="shared" si="279"/>
        <v>499.34</v>
      </c>
      <c r="N244" s="34">
        <f t="shared" si="280"/>
        <v>27.44</v>
      </c>
      <c r="O244" s="35">
        <f t="shared" si="281"/>
        <v>159</v>
      </c>
      <c r="P244" s="35">
        <f t="shared" si="282"/>
        <v>0</v>
      </c>
      <c r="Q244" s="35">
        <f t="shared" si="283"/>
        <v>1360.12</v>
      </c>
      <c r="R244" s="34">
        <f t="shared" si="284"/>
        <v>0</v>
      </c>
      <c r="S244" s="34">
        <f t="shared" si="285"/>
        <v>313.64</v>
      </c>
      <c r="T244" s="35">
        <f t="shared" si="286"/>
        <v>124.84</v>
      </c>
      <c r="U244" s="34">
        <f t="shared" si="287"/>
        <v>11.76</v>
      </c>
      <c r="V244" s="35">
        <f t="shared" si="288"/>
        <v>159</v>
      </c>
      <c r="W244" s="35">
        <f t="shared" si="289"/>
        <v>0</v>
      </c>
      <c r="X244" s="34">
        <f t="shared" si="290"/>
        <v>609.24</v>
      </c>
      <c r="Y244" s="34">
        <f t="shared" si="291"/>
        <v>1969.36</v>
      </c>
      <c r="Z244" s="42"/>
      <c r="AA244" s="45" t="s">
        <v>53</v>
      </c>
      <c r="AB244" s="46">
        <f t="shared" ref="AB244:AH244" si="320">K244+R244</f>
        <v>47.05</v>
      </c>
      <c r="AC244" s="46">
        <f t="shared" si="320"/>
        <v>940.93</v>
      </c>
      <c r="AD244" s="46">
        <f t="shared" si="320"/>
        <v>624.18</v>
      </c>
      <c r="AE244" s="46">
        <f t="shared" si="320"/>
        <v>39.2</v>
      </c>
      <c r="AF244" s="46">
        <f t="shared" si="320"/>
        <v>318</v>
      </c>
      <c r="AG244" s="46">
        <f t="shared" si="320"/>
        <v>0</v>
      </c>
      <c r="AH244" s="46">
        <f t="shared" si="320"/>
        <v>1969.36</v>
      </c>
      <c r="AI244" s="45" t="s">
        <v>35</v>
      </c>
      <c r="AJ244" s="15"/>
    </row>
    <row r="245" s="18" customFormat="1" ht="19" customHeight="1" spans="1:36">
      <c r="A245" s="33">
        <f t="shared" si="276"/>
        <v>242</v>
      </c>
      <c r="B245" s="34" t="s">
        <v>176</v>
      </c>
      <c r="C245" s="72" t="s">
        <v>635</v>
      </c>
      <c r="D245" s="73" t="s">
        <v>636</v>
      </c>
      <c r="E245" s="35">
        <v>3920.55</v>
      </c>
      <c r="F245" s="35">
        <v>3920.55</v>
      </c>
      <c r="G245" s="35">
        <v>6241.75</v>
      </c>
      <c r="H245" s="35">
        <v>3920.55</v>
      </c>
      <c r="I245" s="76">
        <v>8500</v>
      </c>
      <c r="J245" s="35"/>
      <c r="K245" s="34">
        <f t="shared" si="277"/>
        <v>47.05</v>
      </c>
      <c r="L245" s="34">
        <f t="shared" si="278"/>
        <v>627.29</v>
      </c>
      <c r="M245" s="35">
        <f t="shared" si="279"/>
        <v>499.34</v>
      </c>
      <c r="N245" s="34">
        <f t="shared" si="280"/>
        <v>27.44</v>
      </c>
      <c r="O245" s="35">
        <f t="shared" si="281"/>
        <v>425</v>
      </c>
      <c r="P245" s="35">
        <f t="shared" si="282"/>
        <v>0</v>
      </c>
      <c r="Q245" s="35">
        <f t="shared" si="283"/>
        <v>1626.12</v>
      </c>
      <c r="R245" s="34">
        <f t="shared" si="284"/>
        <v>0</v>
      </c>
      <c r="S245" s="34">
        <f t="shared" si="285"/>
        <v>313.64</v>
      </c>
      <c r="T245" s="35">
        <f t="shared" si="286"/>
        <v>124.84</v>
      </c>
      <c r="U245" s="34">
        <f t="shared" si="287"/>
        <v>11.76</v>
      </c>
      <c r="V245" s="35">
        <f t="shared" si="288"/>
        <v>425</v>
      </c>
      <c r="W245" s="35">
        <f t="shared" si="289"/>
        <v>0</v>
      </c>
      <c r="X245" s="34">
        <f t="shared" si="290"/>
        <v>875.24</v>
      </c>
      <c r="Y245" s="34">
        <f t="shared" si="291"/>
        <v>2501.36</v>
      </c>
      <c r="Z245" s="42"/>
      <c r="AA245" s="45" t="s">
        <v>76</v>
      </c>
      <c r="AB245" s="46">
        <f t="shared" ref="AB245:AH245" si="321">K245+R245</f>
        <v>47.05</v>
      </c>
      <c r="AC245" s="46">
        <f t="shared" si="321"/>
        <v>940.93</v>
      </c>
      <c r="AD245" s="46">
        <f t="shared" si="321"/>
        <v>624.18</v>
      </c>
      <c r="AE245" s="46">
        <f t="shared" si="321"/>
        <v>39.2</v>
      </c>
      <c r="AF245" s="46">
        <f t="shared" si="321"/>
        <v>850</v>
      </c>
      <c r="AG245" s="46">
        <f t="shared" si="321"/>
        <v>0</v>
      </c>
      <c r="AH245" s="46">
        <f t="shared" si="321"/>
        <v>2501.36</v>
      </c>
      <c r="AI245" s="45" t="s">
        <v>31</v>
      </c>
      <c r="AJ245" s="15"/>
    </row>
    <row r="246" s="18" customFormat="1" ht="19" customHeight="1" spans="1:36">
      <c r="A246" s="33">
        <f t="shared" si="276"/>
        <v>243</v>
      </c>
      <c r="B246" s="34" t="s">
        <v>114</v>
      </c>
      <c r="C246" s="72" t="s">
        <v>637</v>
      </c>
      <c r="D246" s="73" t="s">
        <v>638</v>
      </c>
      <c r="E246" s="35">
        <v>3920.55</v>
      </c>
      <c r="F246" s="35">
        <v>3920.55</v>
      </c>
      <c r="G246" s="35">
        <v>6241.75</v>
      </c>
      <c r="H246" s="35">
        <v>3920.55</v>
      </c>
      <c r="I246" s="76">
        <v>3180</v>
      </c>
      <c r="J246" s="35"/>
      <c r="K246" s="34">
        <f t="shared" si="277"/>
        <v>47.05</v>
      </c>
      <c r="L246" s="34">
        <f t="shared" si="278"/>
        <v>627.29</v>
      </c>
      <c r="M246" s="35">
        <f t="shared" si="279"/>
        <v>499.34</v>
      </c>
      <c r="N246" s="34">
        <f t="shared" si="280"/>
        <v>27.44</v>
      </c>
      <c r="O246" s="35">
        <f t="shared" si="281"/>
        <v>159</v>
      </c>
      <c r="P246" s="35">
        <f t="shared" si="282"/>
        <v>0</v>
      </c>
      <c r="Q246" s="35">
        <f t="shared" si="283"/>
        <v>1360.12</v>
      </c>
      <c r="R246" s="34">
        <f t="shared" si="284"/>
        <v>0</v>
      </c>
      <c r="S246" s="34">
        <f t="shared" si="285"/>
        <v>313.64</v>
      </c>
      <c r="T246" s="35">
        <f t="shared" si="286"/>
        <v>124.84</v>
      </c>
      <c r="U246" s="34">
        <f t="shared" si="287"/>
        <v>11.76</v>
      </c>
      <c r="V246" s="35">
        <f t="shared" si="288"/>
        <v>159</v>
      </c>
      <c r="W246" s="35">
        <f t="shared" si="289"/>
        <v>0</v>
      </c>
      <c r="X246" s="34">
        <f t="shared" si="290"/>
        <v>609.24</v>
      </c>
      <c r="Y246" s="34">
        <f t="shared" si="291"/>
        <v>1969.36</v>
      </c>
      <c r="Z246" s="42"/>
      <c r="AA246" s="45" t="s">
        <v>69</v>
      </c>
      <c r="AB246" s="46">
        <f t="shared" ref="AB246:AH246" si="322">K246+R246</f>
        <v>47.05</v>
      </c>
      <c r="AC246" s="46">
        <f t="shared" si="322"/>
        <v>940.93</v>
      </c>
      <c r="AD246" s="46">
        <f t="shared" si="322"/>
        <v>624.18</v>
      </c>
      <c r="AE246" s="46">
        <f t="shared" si="322"/>
        <v>39.2</v>
      </c>
      <c r="AF246" s="46">
        <f t="shared" si="322"/>
        <v>318</v>
      </c>
      <c r="AG246" s="46">
        <f t="shared" si="322"/>
        <v>0</v>
      </c>
      <c r="AH246" s="46">
        <f t="shared" si="322"/>
        <v>1969.36</v>
      </c>
      <c r="AI246" s="45" t="s">
        <v>35</v>
      </c>
      <c r="AJ246" s="15"/>
    </row>
    <row r="247" s="18" customFormat="1" ht="19" customHeight="1" spans="1:36">
      <c r="A247" s="33">
        <f t="shared" si="276"/>
        <v>244</v>
      </c>
      <c r="B247" s="34" t="s">
        <v>111</v>
      </c>
      <c r="C247" s="72" t="s">
        <v>639</v>
      </c>
      <c r="D247" s="73" t="s">
        <v>640</v>
      </c>
      <c r="E247" s="35">
        <v>3920.55</v>
      </c>
      <c r="F247" s="35">
        <v>3920.55</v>
      </c>
      <c r="G247" s="35">
        <v>6241.75</v>
      </c>
      <c r="H247" s="35">
        <v>3920.55</v>
      </c>
      <c r="I247" s="76">
        <v>2200</v>
      </c>
      <c r="J247" s="35"/>
      <c r="K247" s="34">
        <f t="shared" si="277"/>
        <v>47.05</v>
      </c>
      <c r="L247" s="34">
        <f t="shared" si="278"/>
        <v>627.29</v>
      </c>
      <c r="M247" s="35">
        <f t="shared" si="279"/>
        <v>499.34</v>
      </c>
      <c r="N247" s="34">
        <f t="shared" si="280"/>
        <v>27.44</v>
      </c>
      <c r="O247" s="35">
        <f t="shared" si="281"/>
        <v>110</v>
      </c>
      <c r="P247" s="35">
        <f t="shared" si="282"/>
        <v>0</v>
      </c>
      <c r="Q247" s="35">
        <f t="shared" si="283"/>
        <v>1311.12</v>
      </c>
      <c r="R247" s="34">
        <f t="shared" si="284"/>
        <v>0</v>
      </c>
      <c r="S247" s="34">
        <f t="shared" si="285"/>
        <v>313.64</v>
      </c>
      <c r="T247" s="35">
        <f t="shared" si="286"/>
        <v>124.84</v>
      </c>
      <c r="U247" s="34">
        <f t="shared" si="287"/>
        <v>11.76</v>
      </c>
      <c r="V247" s="35">
        <f t="shared" si="288"/>
        <v>110</v>
      </c>
      <c r="W247" s="35">
        <f t="shared" si="289"/>
        <v>0</v>
      </c>
      <c r="X247" s="34">
        <f t="shared" si="290"/>
        <v>560.24</v>
      </c>
      <c r="Y247" s="34">
        <f t="shared" si="291"/>
        <v>1871.36</v>
      </c>
      <c r="Z247" s="42"/>
      <c r="AA247" s="45" t="s">
        <v>63</v>
      </c>
      <c r="AB247" s="46">
        <f t="shared" ref="AB247:AH247" si="323">K247+R247</f>
        <v>47.05</v>
      </c>
      <c r="AC247" s="46">
        <f t="shared" si="323"/>
        <v>940.93</v>
      </c>
      <c r="AD247" s="46">
        <f t="shared" si="323"/>
        <v>624.18</v>
      </c>
      <c r="AE247" s="46">
        <f t="shared" si="323"/>
        <v>39.2</v>
      </c>
      <c r="AF247" s="46">
        <f t="shared" si="323"/>
        <v>220</v>
      </c>
      <c r="AG247" s="46">
        <f t="shared" si="323"/>
        <v>0</v>
      </c>
      <c r="AH247" s="46">
        <f t="shared" si="323"/>
        <v>1871.36</v>
      </c>
      <c r="AI247" s="45" t="s">
        <v>33</v>
      </c>
      <c r="AJ247" s="15"/>
    </row>
    <row r="248" s="18" customFormat="1" ht="19" customHeight="1" spans="1:36">
      <c r="A248" s="33">
        <f t="shared" si="276"/>
        <v>245</v>
      </c>
      <c r="B248" s="34" t="s">
        <v>114</v>
      </c>
      <c r="C248" s="74" t="s">
        <v>641</v>
      </c>
      <c r="D248" s="65" t="s">
        <v>642</v>
      </c>
      <c r="E248" s="35">
        <v>3920.55</v>
      </c>
      <c r="F248" s="35">
        <v>3920.55</v>
      </c>
      <c r="G248" s="35">
        <v>6241.75</v>
      </c>
      <c r="H248" s="35">
        <v>3920.55</v>
      </c>
      <c r="I248" s="76">
        <v>3180</v>
      </c>
      <c r="J248" s="35"/>
      <c r="K248" s="34">
        <f t="shared" si="277"/>
        <v>47.05</v>
      </c>
      <c r="L248" s="34">
        <f t="shared" si="278"/>
        <v>627.29</v>
      </c>
      <c r="M248" s="35">
        <f t="shared" si="279"/>
        <v>499.34</v>
      </c>
      <c r="N248" s="34">
        <f t="shared" si="280"/>
        <v>27.44</v>
      </c>
      <c r="O248" s="35">
        <f t="shared" si="281"/>
        <v>159</v>
      </c>
      <c r="P248" s="35">
        <f t="shared" si="282"/>
        <v>0</v>
      </c>
      <c r="Q248" s="35">
        <f t="shared" si="283"/>
        <v>1360.12</v>
      </c>
      <c r="R248" s="34">
        <f t="shared" si="284"/>
        <v>0</v>
      </c>
      <c r="S248" s="34">
        <f t="shared" si="285"/>
        <v>313.64</v>
      </c>
      <c r="T248" s="35">
        <f t="shared" si="286"/>
        <v>124.84</v>
      </c>
      <c r="U248" s="34">
        <f t="shared" si="287"/>
        <v>11.76</v>
      </c>
      <c r="V248" s="35">
        <f t="shared" si="288"/>
        <v>159</v>
      </c>
      <c r="W248" s="35">
        <f t="shared" si="289"/>
        <v>0</v>
      </c>
      <c r="X248" s="34">
        <f t="shared" si="290"/>
        <v>609.24</v>
      </c>
      <c r="Y248" s="34">
        <f t="shared" si="291"/>
        <v>1969.36</v>
      </c>
      <c r="Z248" s="42"/>
      <c r="AA248" s="45" t="s">
        <v>69</v>
      </c>
      <c r="AB248" s="46">
        <f t="shared" ref="AB248:AH248" si="324">K248+R248</f>
        <v>47.05</v>
      </c>
      <c r="AC248" s="46">
        <f t="shared" si="324"/>
        <v>940.93</v>
      </c>
      <c r="AD248" s="46">
        <f t="shared" si="324"/>
        <v>624.18</v>
      </c>
      <c r="AE248" s="46">
        <f t="shared" si="324"/>
        <v>39.2</v>
      </c>
      <c r="AF248" s="46">
        <f t="shared" si="324"/>
        <v>318</v>
      </c>
      <c r="AG248" s="46">
        <f t="shared" si="324"/>
        <v>0</v>
      </c>
      <c r="AH248" s="46">
        <f t="shared" si="324"/>
        <v>1969.36</v>
      </c>
      <c r="AI248" s="45" t="s">
        <v>35</v>
      </c>
      <c r="AJ248" s="15"/>
    </row>
    <row r="249" s="18" customFormat="1" ht="19" customHeight="1" spans="1:36">
      <c r="A249" s="33">
        <f t="shared" si="276"/>
        <v>246</v>
      </c>
      <c r="B249" s="34" t="s">
        <v>265</v>
      </c>
      <c r="C249" s="58" t="s">
        <v>643</v>
      </c>
      <c r="D249" s="70" t="s">
        <v>644</v>
      </c>
      <c r="E249" s="67">
        <v>3920.55</v>
      </c>
      <c r="F249" s="35">
        <v>3920.55</v>
      </c>
      <c r="G249" s="35">
        <v>6241.75</v>
      </c>
      <c r="H249" s="35">
        <v>3920.55</v>
      </c>
      <c r="I249" s="60">
        <v>2200</v>
      </c>
      <c r="J249" s="35"/>
      <c r="K249" s="34">
        <f t="shared" si="277"/>
        <v>47.05</v>
      </c>
      <c r="L249" s="34">
        <f t="shared" si="278"/>
        <v>627.29</v>
      </c>
      <c r="M249" s="35">
        <f t="shared" si="279"/>
        <v>499.34</v>
      </c>
      <c r="N249" s="34">
        <f t="shared" si="280"/>
        <v>27.44</v>
      </c>
      <c r="O249" s="35">
        <f t="shared" si="281"/>
        <v>110</v>
      </c>
      <c r="P249" s="35">
        <f t="shared" si="282"/>
        <v>0</v>
      </c>
      <c r="Q249" s="35">
        <f t="shared" si="283"/>
        <v>1311.12</v>
      </c>
      <c r="R249" s="34">
        <f t="shared" si="284"/>
        <v>0</v>
      </c>
      <c r="S249" s="34">
        <f t="shared" si="285"/>
        <v>313.64</v>
      </c>
      <c r="T249" s="35">
        <f t="shared" si="286"/>
        <v>124.84</v>
      </c>
      <c r="U249" s="34">
        <f t="shared" si="287"/>
        <v>11.76</v>
      </c>
      <c r="V249" s="35">
        <f t="shared" si="288"/>
        <v>110</v>
      </c>
      <c r="W249" s="35">
        <f t="shared" si="289"/>
        <v>0</v>
      </c>
      <c r="X249" s="34">
        <f t="shared" si="290"/>
        <v>560.24</v>
      </c>
      <c r="Y249" s="34">
        <f t="shared" si="291"/>
        <v>1871.36</v>
      </c>
      <c r="Z249" s="42"/>
      <c r="AA249" s="45" t="s">
        <v>58</v>
      </c>
      <c r="AB249" s="46">
        <f t="shared" ref="AB249:AH249" si="325">K249+R249</f>
        <v>47.05</v>
      </c>
      <c r="AC249" s="46">
        <f t="shared" si="325"/>
        <v>940.93</v>
      </c>
      <c r="AD249" s="46">
        <f t="shared" si="325"/>
        <v>624.18</v>
      </c>
      <c r="AE249" s="46">
        <f t="shared" si="325"/>
        <v>39.2</v>
      </c>
      <c r="AF249" s="46">
        <f t="shared" si="325"/>
        <v>220</v>
      </c>
      <c r="AG249" s="46">
        <f t="shared" si="325"/>
        <v>0</v>
      </c>
      <c r="AH249" s="46">
        <f t="shared" si="325"/>
        <v>1871.36</v>
      </c>
      <c r="AI249" s="45" t="s">
        <v>33</v>
      </c>
      <c r="AJ249" s="15"/>
    </row>
    <row r="250" ht="20" customHeight="1" spans="1:36">
      <c r="A250" s="33">
        <f t="shared" si="276"/>
        <v>247</v>
      </c>
      <c r="B250" s="34" t="s">
        <v>233</v>
      </c>
      <c r="C250" s="72" t="s">
        <v>645</v>
      </c>
      <c r="D250" s="73" t="s">
        <v>646</v>
      </c>
      <c r="E250" s="35">
        <v>3920.55</v>
      </c>
      <c r="F250" s="35">
        <v>3920.55</v>
      </c>
      <c r="G250" s="35">
        <v>6241.75</v>
      </c>
      <c r="H250" s="35">
        <v>3920.55</v>
      </c>
      <c r="I250" s="76">
        <v>2200</v>
      </c>
      <c r="J250" s="35"/>
      <c r="K250" s="34">
        <f t="shared" si="277"/>
        <v>47.05</v>
      </c>
      <c r="L250" s="34">
        <f t="shared" si="278"/>
        <v>627.29</v>
      </c>
      <c r="M250" s="35">
        <f t="shared" si="279"/>
        <v>499.34</v>
      </c>
      <c r="N250" s="34">
        <f t="shared" si="280"/>
        <v>27.44</v>
      </c>
      <c r="O250" s="35">
        <f t="shared" si="281"/>
        <v>110</v>
      </c>
      <c r="P250" s="35">
        <f t="shared" si="282"/>
        <v>0</v>
      </c>
      <c r="Q250" s="35">
        <f t="shared" si="283"/>
        <v>1311.12</v>
      </c>
      <c r="R250" s="34">
        <f t="shared" si="284"/>
        <v>0</v>
      </c>
      <c r="S250" s="34">
        <f t="shared" si="285"/>
        <v>313.64</v>
      </c>
      <c r="T250" s="35">
        <f t="shared" si="286"/>
        <v>124.84</v>
      </c>
      <c r="U250" s="34">
        <f t="shared" si="287"/>
        <v>11.76</v>
      </c>
      <c r="V250" s="35">
        <f t="shared" si="288"/>
        <v>110</v>
      </c>
      <c r="W250" s="35">
        <f t="shared" si="289"/>
        <v>0</v>
      </c>
      <c r="X250" s="34">
        <f t="shared" si="290"/>
        <v>560.24</v>
      </c>
      <c r="Y250" s="34">
        <f t="shared" si="291"/>
        <v>1871.36</v>
      </c>
      <c r="Z250" s="42"/>
      <c r="AA250" s="45" t="s">
        <v>55</v>
      </c>
      <c r="AB250" s="46">
        <f t="shared" ref="AB250:AH250" si="326">K250+R250</f>
        <v>47.05</v>
      </c>
      <c r="AC250" s="46">
        <f t="shared" si="326"/>
        <v>940.93</v>
      </c>
      <c r="AD250" s="46">
        <f t="shared" si="326"/>
        <v>624.18</v>
      </c>
      <c r="AE250" s="46">
        <f t="shared" si="326"/>
        <v>39.2</v>
      </c>
      <c r="AF250" s="46">
        <f t="shared" si="326"/>
        <v>220</v>
      </c>
      <c r="AG250" s="46">
        <f t="shared" si="326"/>
        <v>0</v>
      </c>
      <c r="AH250" s="46">
        <f t="shared" si="326"/>
        <v>1871.36</v>
      </c>
      <c r="AI250" s="45" t="s">
        <v>33</v>
      </c>
      <c r="AJ250" s="15"/>
    </row>
    <row r="251" s="18" customFormat="1" ht="19" customHeight="1" spans="1:36">
      <c r="A251" s="33">
        <f t="shared" si="276"/>
        <v>248</v>
      </c>
      <c r="B251" s="34" t="s">
        <v>233</v>
      </c>
      <c r="C251" s="74" t="s">
        <v>647</v>
      </c>
      <c r="D251" s="65" t="s">
        <v>648</v>
      </c>
      <c r="E251" s="35">
        <v>3920.55</v>
      </c>
      <c r="F251" s="35">
        <v>3920.55</v>
      </c>
      <c r="G251" s="35">
        <v>6241.75</v>
      </c>
      <c r="H251" s="35">
        <v>3920.55</v>
      </c>
      <c r="I251" s="76">
        <v>2200</v>
      </c>
      <c r="J251" s="35"/>
      <c r="K251" s="34">
        <f t="shared" si="277"/>
        <v>47.05</v>
      </c>
      <c r="L251" s="34">
        <f t="shared" si="278"/>
        <v>627.29</v>
      </c>
      <c r="M251" s="35">
        <f t="shared" si="279"/>
        <v>499.34</v>
      </c>
      <c r="N251" s="34">
        <f t="shared" si="280"/>
        <v>27.44</v>
      </c>
      <c r="O251" s="35">
        <f t="shared" si="281"/>
        <v>110</v>
      </c>
      <c r="P251" s="35">
        <f t="shared" si="282"/>
        <v>0</v>
      </c>
      <c r="Q251" s="35">
        <f t="shared" si="283"/>
        <v>1311.12</v>
      </c>
      <c r="R251" s="34">
        <f t="shared" si="284"/>
        <v>0</v>
      </c>
      <c r="S251" s="34">
        <f t="shared" si="285"/>
        <v>313.64</v>
      </c>
      <c r="T251" s="35">
        <f t="shared" si="286"/>
        <v>124.84</v>
      </c>
      <c r="U251" s="34">
        <f t="shared" si="287"/>
        <v>11.76</v>
      </c>
      <c r="V251" s="35">
        <f t="shared" si="288"/>
        <v>110</v>
      </c>
      <c r="W251" s="35">
        <f t="shared" si="289"/>
        <v>0</v>
      </c>
      <c r="X251" s="34">
        <f t="shared" si="290"/>
        <v>560.24</v>
      </c>
      <c r="Y251" s="34">
        <f t="shared" si="291"/>
        <v>1871.36</v>
      </c>
      <c r="Z251" s="42"/>
      <c r="AA251" s="45" t="s">
        <v>55</v>
      </c>
      <c r="AB251" s="46">
        <f t="shared" ref="AB251:AH251" si="327">K251+R251</f>
        <v>47.05</v>
      </c>
      <c r="AC251" s="46">
        <f t="shared" si="327"/>
        <v>940.93</v>
      </c>
      <c r="AD251" s="46">
        <f t="shared" si="327"/>
        <v>624.18</v>
      </c>
      <c r="AE251" s="46">
        <f t="shared" si="327"/>
        <v>39.2</v>
      </c>
      <c r="AF251" s="46">
        <f t="shared" si="327"/>
        <v>220</v>
      </c>
      <c r="AG251" s="46">
        <f t="shared" si="327"/>
        <v>0</v>
      </c>
      <c r="AH251" s="46">
        <f t="shared" si="327"/>
        <v>1871.36</v>
      </c>
      <c r="AI251" s="45" t="s">
        <v>33</v>
      </c>
      <c r="AJ251" s="15"/>
    </row>
    <row r="252" s="18" customFormat="1" ht="19" customHeight="1" spans="1:36">
      <c r="A252" s="33">
        <f t="shared" si="276"/>
        <v>249</v>
      </c>
      <c r="B252" s="34" t="s">
        <v>105</v>
      </c>
      <c r="C252" s="54" t="s">
        <v>651</v>
      </c>
      <c r="D252" s="75" t="s">
        <v>652</v>
      </c>
      <c r="E252" s="35">
        <v>3920.55</v>
      </c>
      <c r="F252" s="35">
        <v>3920.55</v>
      </c>
      <c r="G252" s="35">
        <v>6241.75</v>
      </c>
      <c r="H252" s="35">
        <v>3920.55</v>
      </c>
      <c r="I252" s="76">
        <v>2200</v>
      </c>
      <c r="J252" s="35"/>
      <c r="K252" s="34">
        <f t="shared" si="277"/>
        <v>47.05</v>
      </c>
      <c r="L252" s="34">
        <f t="shared" si="278"/>
        <v>627.29</v>
      </c>
      <c r="M252" s="35">
        <f t="shared" si="279"/>
        <v>499.34</v>
      </c>
      <c r="N252" s="34">
        <f t="shared" si="280"/>
        <v>27.44</v>
      </c>
      <c r="O252" s="35">
        <f t="shared" si="281"/>
        <v>110</v>
      </c>
      <c r="P252" s="35">
        <f t="shared" si="282"/>
        <v>0</v>
      </c>
      <c r="Q252" s="35">
        <f t="shared" si="283"/>
        <v>1311.12</v>
      </c>
      <c r="R252" s="34">
        <f t="shared" si="284"/>
        <v>0</v>
      </c>
      <c r="S252" s="34">
        <f t="shared" si="285"/>
        <v>313.64</v>
      </c>
      <c r="T252" s="35">
        <f t="shared" si="286"/>
        <v>124.84</v>
      </c>
      <c r="U252" s="34">
        <f t="shared" si="287"/>
        <v>11.76</v>
      </c>
      <c r="V252" s="35">
        <f t="shared" si="288"/>
        <v>110</v>
      </c>
      <c r="W252" s="35">
        <f t="shared" si="289"/>
        <v>0</v>
      </c>
      <c r="X252" s="34">
        <f t="shared" si="290"/>
        <v>560.24</v>
      </c>
      <c r="Y252" s="34">
        <f t="shared" si="291"/>
        <v>1871.36</v>
      </c>
      <c r="Z252" s="42"/>
      <c r="AA252" s="45" t="s">
        <v>57</v>
      </c>
      <c r="AB252" s="46">
        <f t="shared" ref="AB252:AH252" si="328">K252+R252</f>
        <v>47.05</v>
      </c>
      <c r="AC252" s="46">
        <f t="shared" si="328"/>
        <v>940.93</v>
      </c>
      <c r="AD252" s="46">
        <f t="shared" si="328"/>
        <v>624.18</v>
      </c>
      <c r="AE252" s="46">
        <f t="shared" si="328"/>
        <v>39.2</v>
      </c>
      <c r="AF252" s="46">
        <f t="shared" si="328"/>
        <v>220</v>
      </c>
      <c r="AG252" s="46">
        <f t="shared" si="328"/>
        <v>0</v>
      </c>
      <c r="AH252" s="46">
        <f t="shared" si="328"/>
        <v>1871.36</v>
      </c>
      <c r="AI252" s="45" t="s">
        <v>33</v>
      </c>
      <c r="AJ252" s="15"/>
    </row>
    <row r="253" s="18" customFormat="1" ht="19" customHeight="1" spans="1:36">
      <c r="A253" s="33">
        <f t="shared" si="276"/>
        <v>250</v>
      </c>
      <c r="B253" s="34" t="s">
        <v>342</v>
      </c>
      <c r="C253" s="54" t="s">
        <v>653</v>
      </c>
      <c r="D253" s="75" t="s">
        <v>654</v>
      </c>
      <c r="E253" s="35">
        <v>3920.55</v>
      </c>
      <c r="F253" s="35">
        <v>3920.55</v>
      </c>
      <c r="G253" s="35">
        <v>6241.75</v>
      </c>
      <c r="H253" s="35">
        <v>3920.55</v>
      </c>
      <c r="I253" s="76">
        <v>2200</v>
      </c>
      <c r="J253" s="35"/>
      <c r="K253" s="34">
        <f t="shared" si="277"/>
        <v>47.05</v>
      </c>
      <c r="L253" s="34">
        <f t="shared" si="278"/>
        <v>627.29</v>
      </c>
      <c r="M253" s="35">
        <f t="shared" si="279"/>
        <v>499.34</v>
      </c>
      <c r="N253" s="34">
        <f t="shared" si="280"/>
        <v>27.44</v>
      </c>
      <c r="O253" s="35">
        <f t="shared" si="281"/>
        <v>110</v>
      </c>
      <c r="P253" s="35">
        <f t="shared" si="282"/>
        <v>0</v>
      </c>
      <c r="Q253" s="35">
        <f t="shared" si="283"/>
        <v>1311.12</v>
      </c>
      <c r="R253" s="34">
        <f t="shared" si="284"/>
        <v>0</v>
      </c>
      <c r="S253" s="34">
        <f t="shared" si="285"/>
        <v>313.64</v>
      </c>
      <c r="T253" s="35">
        <f t="shared" si="286"/>
        <v>124.84</v>
      </c>
      <c r="U253" s="34">
        <f t="shared" si="287"/>
        <v>11.76</v>
      </c>
      <c r="V253" s="35">
        <f t="shared" si="288"/>
        <v>110</v>
      </c>
      <c r="W253" s="35">
        <f t="shared" si="289"/>
        <v>0</v>
      </c>
      <c r="X253" s="34">
        <f t="shared" si="290"/>
        <v>560.24</v>
      </c>
      <c r="Y253" s="34">
        <f t="shared" si="291"/>
        <v>1871.36</v>
      </c>
      <c r="Z253" s="42"/>
      <c r="AA253" s="45" t="s">
        <v>64</v>
      </c>
      <c r="AB253" s="46">
        <f t="shared" ref="AB253:AH253" si="329">K253+R253</f>
        <v>47.05</v>
      </c>
      <c r="AC253" s="46">
        <f t="shared" si="329"/>
        <v>940.93</v>
      </c>
      <c r="AD253" s="46">
        <f t="shared" si="329"/>
        <v>624.18</v>
      </c>
      <c r="AE253" s="46">
        <f t="shared" si="329"/>
        <v>39.2</v>
      </c>
      <c r="AF253" s="46">
        <f t="shared" si="329"/>
        <v>220</v>
      </c>
      <c r="AG253" s="46">
        <f t="shared" si="329"/>
        <v>0</v>
      </c>
      <c r="AH253" s="46">
        <f t="shared" si="329"/>
        <v>1871.36</v>
      </c>
      <c r="AI253" s="45" t="s">
        <v>33</v>
      </c>
      <c r="AJ253" s="15"/>
    </row>
    <row r="254" s="18" customFormat="1" ht="19" customHeight="1" spans="1:36">
      <c r="A254" s="33">
        <f t="shared" si="276"/>
        <v>251</v>
      </c>
      <c r="B254" s="34" t="s">
        <v>184</v>
      </c>
      <c r="C254" s="54" t="s">
        <v>655</v>
      </c>
      <c r="D254" s="75" t="s">
        <v>656</v>
      </c>
      <c r="E254" s="35">
        <v>3920.55</v>
      </c>
      <c r="F254" s="35">
        <v>3920.55</v>
      </c>
      <c r="G254" s="35">
        <v>6241.75</v>
      </c>
      <c r="H254" s="35">
        <v>3920.55</v>
      </c>
      <c r="I254" s="76">
        <v>2200</v>
      </c>
      <c r="J254" s="35"/>
      <c r="K254" s="34">
        <f t="shared" si="277"/>
        <v>47.05</v>
      </c>
      <c r="L254" s="34">
        <f t="shared" si="278"/>
        <v>627.29</v>
      </c>
      <c r="M254" s="35">
        <f t="shared" si="279"/>
        <v>499.34</v>
      </c>
      <c r="N254" s="34">
        <f t="shared" si="280"/>
        <v>27.44</v>
      </c>
      <c r="O254" s="35">
        <f t="shared" si="281"/>
        <v>110</v>
      </c>
      <c r="P254" s="35">
        <f t="shared" si="282"/>
        <v>0</v>
      </c>
      <c r="Q254" s="35">
        <f t="shared" si="283"/>
        <v>1311.12</v>
      </c>
      <c r="R254" s="34">
        <f t="shared" si="284"/>
        <v>0</v>
      </c>
      <c r="S254" s="34">
        <f t="shared" si="285"/>
        <v>313.64</v>
      </c>
      <c r="T254" s="35">
        <f t="shared" si="286"/>
        <v>124.84</v>
      </c>
      <c r="U254" s="34">
        <f t="shared" si="287"/>
        <v>11.76</v>
      </c>
      <c r="V254" s="35">
        <f t="shared" si="288"/>
        <v>110</v>
      </c>
      <c r="W254" s="35">
        <f t="shared" si="289"/>
        <v>0</v>
      </c>
      <c r="X254" s="34">
        <f t="shared" si="290"/>
        <v>560.24</v>
      </c>
      <c r="Y254" s="34">
        <f t="shared" si="291"/>
        <v>1871.36</v>
      </c>
      <c r="Z254" s="42"/>
      <c r="AA254" s="45" t="s">
        <v>51</v>
      </c>
      <c r="AB254" s="46">
        <f t="shared" ref="AB254:AH254" si="330">K254+R254</f>
        <v>47.05</v>
      </c>
      <c r="AC254" s="46">
        <f t="shared" si="330"/>
        <v>940.93</v>
      </c>
      <c r="AD254" s="46">
        <f t="shared" si="330"/>
        <v>624.18</v>
      </c>
      <c r="AE254" s="46">
        <f t="shared" si="330"/>
        <v>39.2</v>
      </c>
      <c r="AF254" s="46">
        <f t="shared" si="330"/>
        <v>220</v>
      </c>
      <c r="AG254" s="46">
        <f t="shared" si="330"/>
        <v>0</v>
      </c>
      <c r="AH254" s="46">
        <f t="shared" si="330"/>
        <v>1871.36</v>
      </c>
      <c r="AI254" s="45" t="s">
        <v>36</v>
      </c>
      <c r="AJ254" s="15"/>
    </row>
    <row r="255" s="18" customFormat="1" ht="19" customHeight="1" spans="1:36">
      <c r="A255" s="33">
        <f t="shared" si="276"/>
        <v>252</v>
      </c>
      <c r="B255" s="34" t="s">
        <v>184</v>
      </c>
      <c r="C255" s="54" t="s">
        <v>657</v>
      </c>
      <c r="D255" s="75" t="s">
        <v>658</v>
      </c>
      <c r="E255" s="35">
        <v>3920.55</v>
      </c>
      <c r="F255" s="35">
        <v>3920.55</v>
      </c>
      <c r="G255" s="35">
        <v>6241.75</v>
      </c>
      <c r="H255" s="35">
        <v>3920.55</v>
      </c>
      <c r="I255" s="76">
        <v>0</v>
      </c>
      <c r="J255" s="35"/>
      <c r="K255" s="34">
        <f t="shared" si="277"/>
        <v>47.05</v>
      </c>
      <c r="L255" s="34">
        <f t="shared" si="278"/>
        <v>627.29</v>
      </c>
      <c r="M255" s="35">
        <f t="shared" si="279"/>
        <v>499.34</v>
      </c>
      <c r="N255" s="34">
        <f t="shared" si="280"/>
        <v>27.44</v>
      </c>
      <c r="O255" s="35">
        <f t="shared" si="281"/>
        <v>0</v>
      </c>
      <c r="P255" s="35">
        <f t="shared" si="282"/>
        <v>0</v>
      </c>
      <c r="Q255" s="35">
        <f t="shared" si="283"/>
        <v>1201.12</v>
      </c>
      <c r="R255" s="34">
        <f t="shared" si="284"/>
        <v>0</v>
      </c>
      <c r="S255" s="34">
        <f t="shared" si="285"/>
        <v>313.64</v>
      </c>
      <c r="T255" s="35">
        <f t="shared" si="286"/>
        <v>124.84</v>
      </c>
      <c r="U255" s="34">
        <f t="shared" si="287"/>
        <v>11.76</v>
      </c>
      <c r="V255" s="35">
        <f t="shared" si="288"/>
        <v>0</v>
      </c>
      <c r="W255" s="35">
        <f t="shared" si="289"/>
        <v>0</v>
      </c>
      <c r="X255" s="34">
        <f t="shared" si="290"/>
        <v>450.24</v>
      </c>
      <c r="Y255" s="34">
        <f t="shared" si="291"/>
        <v>1651.36</v>
      </c>
      <c r="Z255" s="42"/>
      <c r="AA255" s="45" t="s">
        <v>47</v>
      </c>
      <c r="AB255" s="46">
        <f t="shared" ref="AB255:AH255" si="331">K255+R255</f>
        <v>47.05</v>
      </c>
      <c r="AC255" s="46">
        <f t="shared" si="331"/>
        <v>940.93</v>
      </c>
      <c r="AD255" s="46">
        <f t="shared" si="331"/>
        <v>624.18</v>
      </c>
      <c r="AE255" s="46">
        <f t="shared" si="331"/>
        <v>39.2</v>
      </c>
      <c r="AF255" s="46">
        <f t="shared" si="331"/>
        <v>0</v>
      </c>
      <c r="AG255" s="46">
        <f t="shared" si="331"/>
        <v>0</v>
      </c>
      <c r="AH255" s="46">
        <f t="shared" si="331"/>
        <v>1651.36</v>
      </c>
      <c r="AI255" s="45" t="s">
        <v>33</v>
      </c>
      <c r="AJ255" s="15"/>
    </row>
    <row r="256" s="18" customFormat="1" ht="19" customHeight="1" spans="1:36">
      <c r="A256" s="33">
        <f t="shared" si="276"/>
        <v>253</v>
      </c>
      <c r="B256" s="34" t="s">
        <v>181</v>
      </c>
      <c r="C256" s="54" t="s">
        <v>659</v>
      </c>
      <c r="D256" s="75" t="s">
        <v>660</v>
      </c>
      <c r="E256" s="35">
        <v>3920.55</v>
      </c>
      <c r="F256" s="35">
        <v>3920.55</v>
      </c>
      <c r="G256" s="35">
        <v>6241.75</v>
      </c>
      <c r="H256" s="35">
        <v>3920.55</v>
      </c>
      <c r="I256" s="76">
        <v>3180</v>
      </c>
      <c r="J256" s="35"/>
      <c r="K256" s="34">
        <f t="shared" si="277"/>
        <v>47.05</v>
      </c>
      <c r="L256" s="34">
        <f t="shared" si="278"/>
        <v>627.29</v>
      </c>
      <c r="M256" s="35">
        <f t="shared" si="279"/>
        <v>499.34</v>
      </c>
      <c r="N256" s="34">
        <f t="shared" si="280"/>
        <v>27.44</v>
      </c>
      <c r="O256" s="35">
        <f t="shared" si="281"/>
        <v>159</v>
      </c>
      <c r="P256" s="35">
        <f t="shared" si="282"/>
        <v>0</v>
      </c>
      <c r="Q256" s="35">
        <f t="shared" si="283"/>
        <v>1360.12</v>
      </c>
      <c r="R256" s="34">
        <f t="shared" si="284"/>
        <v>0</v>
      </c>
      <c r="S256" s="34">
        <f t="shared" si="285"/>
        <v>313.64</v>
      </c>
      <c r="T256" s="35">
        <f t="shared" si="286"/>
        <v>124.84</v>
      </c>
      <c r="U256" s="34">
        <f t="shared" si="287"/>
        <v>11.76</v>
      </c>
      <c r="V256" s="35">
        <f t="shared" si="288"/>
        <v>159</v>
      </c>
      <c r="W256" s="35">
        <f t="shared" si="289"/>
        <v>0</v>
      </c>
      <c r="X256" s="34">
        <f t="shared" si="290"/>
        <v>609.24</v>
      </c>
      <c r="Y256" s="34">
        <f t="shared" si="291"/>
        <v>1969.36</v>
      </c>
      <c r="Z256" s="42"/>
      <c r="AA256" s="45" t="s">
        <v>61</v>
      </c>
      <c r="AB256" s="46">
        <f t="shared" ref="AB256:AH256" si="332">K256+R256</f>
        <v>47.05</v>
      </c>
      <c r="AC256" s="46">
        <f t="shared" si="332"/>
        <v>940.93</v>
      </c>
      <c r="AD256" s="46">
        <f t="shared" si="332"/>
        <v>624.18</v>
      </c>
      <c r="AE256" s="46">
        <f t="shared" si="332"/>
        <v>39.2</v>
      </c>
      <c r="AF256" s="46">
        <f t="shared" si="332"/>
        <v>318</v>
      </c>
      <c r="AG256" s="46">
        <f t="shared" si="332"/>
        <v>0</v>
      </c>
      <c r="AH256" s="46">
        <f t="shared" si="332"/>
        <v>1969.36</v>
      </c>
      <c r="AI256" s="45" t="s">
        <v>36</v>
      </c>
      <c r="AJ256" s="15"/>
    </row>
    <row r="257" s="18" customFormat="1" ht="19" customHeight="1" spans="1:36">
      <c r="A257" s="33">
        <f t="shared" si="276"/>
        <v>254</v>
      </c>
      <c r="B257" s="34" t="s">
        <v>124</v>
      </c>
      <c r="C257" s="54" t="s">
        <v>661</v>
      </c>
      <c r="D257" s="75" t="s">
        <v>662</v>
      </c>
      <c r="E257" s="35">
        <v>3920.55</v>
      </c>
      <c r="F257" s="35">
        <v>3920.55</v>
      </c>
      <c r="G257" s="35">
        <v>6241.75</v>
      </c>
      <c r="H257" s="35">
        <v>3920.55</v>
      </c>
      <c r="I257" s="76">
        <v>3180</v>
      </c>
      <c r="J257" s="35"/>
      <c r="K257" s="34">
        <f t="shared" si="277"/>
        <v>47.05</v>
      </c>
      <c r="L257" s="34">
        <f t="shared" si="278"/>
        <v>627.29</v>
      </c>
      <c r="M257" s="35">
        <f t="shared" si="279"/>
        <v>499.34</v>
      </c>
      <c r="N257" s="34">
        <f t="shared" si="280"/>
        <v>27.44</v>
      </c>
      <c r="O257" s="35">
        <f t="shared" si="281"/>
        <v>159</v>
      </c>
      <c r="P257" s="35">
        <f t="shared" si="282"/>
        <v>0</v>
      </c>
      <c r="Q257" s="35">
        <f t="shared" si="283"/>
        <v>1360.12</v>
      </c>
      <c r="R257" s="34">
        <f t="shared" si="284"/>
        <v>0</v>
      </c>
      <c r="S257" s="34">
        <f t="shared" si="285"/>
        <v>313.64</v>
      </c>
      <c r="T257" s="35">
        <f t="shared" si="286"/>
        <v>124.84</v>
      </c>
      <c r="U257" s="34">
        <f t="shared" si="287"/>
        <v>11.76</v>
      </c>
      <c r="V257" s="35">
        <f t="shared" si="288"/>
        <v>159</v>
      </c>
      <c r="W257" s="35">
        <f t="shared" si="289"/>
        <v>0</v>
      </c>
      <c r="X257" s="34">
        <f t="shared" si="290"/>
        <v>609.24</v>
      </c>
      <c r="Y257" s="34">
        <f t="shared" si="291"/>
        <v>1969.36</v>
      </c>
      <c r="Z257" s="42"/>
      <c r="AA257" s="45" t="s">
        <v>53</v>
      </c>
      <c r="AB257" s="46">
        <f t="shared" ref="AB257:AH257" si="333">K257+R257</f>
        <v>47.05</v>
      </c>
      <c r="AC257" s="46">
        <f t="shared" si="333"/>
        <v>940.93</v>
      </c>
      <c r="AD257" s="46">
        <f t="shared" si="333"/>
        <v>624.18</v>
      </c>
      <c r="AE257" s="46">
        <f t="shared" si="333"/>
        <v>39.2</v>
      </c>
      <c r="AF257" s="46">
        <f t="shared" si="333"/>
        <v>318</v>
      </c>
      <c r="AG257" s="46">
        <f t="shared" si="333"/>
        <v>0</v>
      </c>
      <c r="AH257" s="46">
        <f t="shared" si="333"/>
        <v>1969.36</v>
      </c>
      <c r="AI257" s="45" t="s">
        <v>35</v>
      </c>
      <c r="AJ257" s="15"/>
    </row>
    <row r="258" s="18" customFormat="1" ht="19" customHeight="1" spans="1:36">
      <c r="A258" s="33">
        <f t="shared" si="276"/>
        <v>255</v>
      </c>
      <c r="B258" s="34" t="s">
        <v>184</v>
      </c>
      <c r="C258" s="54" t="s">
        <v>663</v>
      </c>
      <c r="D258" s="75" t="s">
        <v>664</v>
      </c>
      <c r="E258" s="35">
        <v>3920.55</v>
      </c>
      <c r="F258" s="35">
        <v>3920.55</v>
      </c>
      <c r="G258" s="35">
        <v>6241.75</v>
      </c>
      <c r="H258" s="35">
        <v>3920.55</v>
      </c>
      <c r="I258" s="76">
        <v>2200</v>
      </c>
      <c r="J258" s="35"/>
      <c r="K258" s="34">
        <f t="shared" si="277"/>
        <v>47.05</v>
      </c>
      <c r="L258" s="34">
        <f t="shared" si="278"/>
        <v>627.29</v>
      </c>
      <c r="M258" s="35">
        <f t="shared" si="279"/>
        <v>499.34</v>
      </c>
      <c r="N258" s="34">
        <f t="shared" si="280"/>
        <v>27.44</v>
      </c>
      <c r="O258" s="35">
        <f t="shared" si="281"/>
        <v>110</v>
      </c>
      <c r="P258" s="35">
        <f t="shared" si="282"/>
        <v>0</v>
      </c>
      <c r="Q258" s="35">
        <f t="shared" si="283"/>
        <v>1311.12</v>
      </c>
      <c r="R258" s="34">
        <f t="shared" si="284"/>
        <v>0</v>
      </c>
      <c r="S258" s="34">
        <f t="shared" si="285"/>
        <v>313.64</v>
      </c>
      <c r="T258" s="35">
        <f t="shared" si="286"/>
        <v>124.84</v>
      </c>
      <c r="U258" s="34">
        <f t="shared" si="287"/>
        <v>11.76</v>
      </c>
      <c r="V258" s="35">
        <f t="shared" si="288"/>
        <v>110</v>
      </c>
      <c r="W258" s="35">
        <f t="shared" si="289"/>
        <v>0</v>
      </c>
      <c r="X258" s="34">
        <f t="shared" si="290"/>
        <v>560.24</v>
      </c>
      <c r="Y258" s="34">
        <f t="shared" si="291"/>
        <v>1871.36</v>
      </c>
      <c r="Z258" s="42"/>
      <c r="AA258" s="45" t="s">
        <v>47</v>
      </c>
      <c r="AB258" s="46">
        <f t="shared" ref="AB258:AH258" si="334">K258+R258</f>
        <v>47.05</v>
      </c>
      <c r="AC258" s="46">
        <f t="shared" si="334"/>
        <v>940.93</v>
      </c>
      <c r="AD258" s="46">
        <f t="shared" si="334"/>
        <v>624.18</v>
      </c>
      <c r="AE258" s="46">
        <f t="shared" si="334"/>
        <v>39.2</v>
      </c>
      <c r="AF258" s="46">
        <f t="shared" si="334"/>
        <v>220</v>
      </c>
      <c r="AG258" s="46">
        <f t="shared" si="334"/>
        <v>0</v>
      </c>
      <c r="AH258" s="46">
        <f t="shared" si="334"/>
        <v>1871.36</v>
      </c>
      <c r="AI258" s="45" t="s">
        <v>33</v>
      </c>
      <c r="AJ258" s="15"/>
    </row>
    <row r="259" s="18" customFormat="1" ht="19" customHeight="1" spans="1:36">
      <c r="A259" s="33">
        <f t="shared" ref="A259:A295" si="335">ROW()-3</f>
        <v>256</v>
      </c>
      <c r="B259" s="34" t="s">
        <v>105</v>
      </c>
      <c r="C259" s="54" t="s">
        <v>669</v>
      </c>
      <c r="D259" s="75" t="s">
        <v>670</v>
      </c>
      <c r="E259" s="35">
        <v>3920.55</v>
      </c>
      <c r="F259" s="35">
        <v>3920.55</v>
      </c>
      <c r="G259" s="35">
        <v>6241.75</v>
      </c>
      <c r="H259" s="35">
        <v>3920.55</v>
      </c>
      <c r="I259" s="76">
        <v>0</v>
      </c>
      <c r="J259" s="35"/>
      <c r="K259" s="34">
        <f t="shared" ref="K259:K295" si="336">ROUND(E259*0.012,2)</f>
        <v>47.05</v>
      </c>
      <c r="L259" s="34">
        <f t="shared" ref="L259:L295" si="337">ROUND(F259*0.16,2)</f>
        <v>627.29</v>
      </c>
      <c r="M259" s="35">
        <f t="shared" ref="M259:M295" si="338">ROUND(G259*0.08,2)</f>
        <v>499.34</v>
      </c>
      <c r="N259" s="34">
        <f t="shared" ref="N259:N295" si="339">ROUND(H259*0.007,2)</f>
        <v>27.44</v>
      </c>
      <c r="O259" s="35">
        <f t="shared" ref="O259:O295" si="340">I259*5%</f>
        <v>0</v>
      </c>
      <c r="P259" s="35">
        <f t="shared" ref="P259:P295" si="341">J259*50%</f>
        <v>0</v>
      </c>
      <c r="Q259" s="35">
        <f t="shared" ref="Q259:Q295" si="342">SUM(K259:P259)</f>
        <v>1201.12</v>
      </c>
      <c r="R259" s="34">
        <f t="shared" ref="R259:R295" si="343">E259*0</f>
        <v>0</v>
      </c>
      <c r="S259" s="34">
        <f t="shared" ref="S259:S295" si="344">ROUND(F259*0.08,2)</f>
        <v>313.64</v>
      </c>
      <c r="T259" s="35">
        <f t="shared" ref="T259:T295" si="345">ROUND(G259*0.02,2)</f>
        <v>124.84</v>
      </c>
      <c r="U259" s="34">
        <f t="shared" ref="U259:U295" si="346">ROUND(H259*0.003,2)</f>
        <v>11.76</v>
      </c>
      <c r="V259" s="35">
        <f t="shared" ref="V259:V295" si="347">I259*5%</f>
        <v>0</v>
      </c>
      <c r="W259" s="35">
        <f t="shared" ref="W259:W295" si="348">J259*50%</f>
        <v>0</v>
      </c>
      <c r="X259" s="34">
        <f t="shared" ref="X259:X295" si="349">SUM(R259:W259)</f>
        <v>450.24</v>
      </c>
      <c r="Y259" s="34">
        <f t="shared" ref="Y259:Y295" si="350">Q259+X259</f>
        <v>1651.36</v>
      </c>
      <c r="Z259" s="42"/>
      <c r="AA259" s="45" t="s">
        <v>57</v>
      </c>
      <c r="AB259" s="46">
        <f t="shared" ref="AB259:AH259" si="351">K259+R259</f>
        <v>47.05</v>
      </c>
      <c r="AC259" s="46">
        <f t="shared" si="351"/>
        <v>940.93</v>
      </c>
      <c r="AD259" s="46">
        <f t="shared" si="351"/>
        <v>624.18</v>
      </c>
      <c r="AE259" s="46">
        <f t="shared" si="351"/>
        <v>39.2</v>
      </c>
      <c r="AF259" s="46">
        <f t="shared" si="351"/>
        <v>0</v>
      </c>
      <c r="AG259" s="46">
        <f t="shared" si="351"/>
        <v>0</v>
      </c>
      <c r="AH259" s="46">
        <f t="shared" si="351"/>
        <v>1651.36</v>
      </c>
      <c r="AI259" s="45" t="s">
        <v>33</v>
      </c>
      <c r="AJ259" s="15"/>
    </row>
    <row r="260" s="18" customFormat="1" ht="19" customHeight="1" spans="1:36">
      <c r="A260" s="33">
        <f t="shared" si="335"/>
        <v>257</v>
      </c>
      <c r="B260" s="34" t="s">
        <v>181</v>
      </c>
      <c r="C260" s="54" t="s">
        <v>671</v>
      </c>
      <c r="D260" s="75" t="s">
        <v>672</v>
      </c>
      <c r="E260" s="35">
        <v>4200</v>
      </c>
      <c r="F260" s="35">
        <v>4200</v>
      </c>
      <c r="G260" s="35">
        <v>6241.75</v>
      </c>
      <c r="H260" s="35">
        <v>4200</v>
      </c>
      <c r="I260" s="76">
        <v>4180</v>
      </c>
      <c r="J260" s="35"/>
      <c r="K260" s="34">
        <f t="shared" si="336"/>
        <v>50.4</v>
      </c>
      <c r="L260" s="34">
        <f t="shared" si="337"/>
        <v>672</v>
      </c>
      <c r="M260" s="35">
        <f t="shared" si="338"/>
        <v>499.34</v>
      </c>
      <c r="N260" s="34">
        <f t="shared" si="339"/>
        <v>29.4</v>
      </c>
      <c r="O260" s="35">
        <f t="shared" si="340"/>
        <v>209</v>
      </c>
      <c r="P260" s="35">
        <f t="shared" si="341"/>
        <v>0</v>
      </c>
      <c r="Q260" s="35">
        <f t="shared" si="342"/>
        <v>1460.14</v>
      </c>
      <c r="R260" s="34">
        <f t="shared" si="343"/>
        <v>0</v>
      </c>
      <c r="S260" s="34">
        <f t="shared" si="344"/>
        <v>336</v>
      </c>
      <c r="T260" s="35">
        <f t="shared" si="345"/>
        <v>124.84</v>
      </c>
      <c r="U260" s="34">
        <f t="shared" si="346"/>
        <v>12.6</v>
      </c>
      <c r="V260" s="35">
        <f t="shared" si="347"/>
        <v>209</v>
      </c>
      <c r="W260" s="35">
        <f t="shared" si="348"/>
        <v>0</v>
      </c>
      <c r="X260" s="34">
        <f t="shared" si="349"/>
        <v>682.44</v>
      </c>
      <c r="Y260" s="34">
        <f t="shared" si="350"/>
        <v>2142.58</v>
      </c>
      <c r="Z260" s="42"/>
      <c r="AA260" s="45" t="s">
        <v>71</v>
      </c>
      <c r="AB260" s="46">
        <f t="shared" ref="AB260:AH260" si="352">K260+R260</f>
        <v>50.4</v>
      </c>
      <c r="AC260" s="46">
        <f t="shared" si="352"/>
        <v>1008</v>
      </c>
      <c r="AD260" s="46">
        <f t="shared" si="352"/>
        <v>624.18</v>
      </c>
      <c r="AE260" s="46">
        <f t="shared" si="352"/>
        <v>42</v>
      </c>
      <c r="AF260" s="46">
        <f t="shared" si="352"/>
        <v>418</v>
      </c>
      <c r="AG260" s="46">
        <f t="shared" si="352"/>
        <v>0</v>
      </c>
      <c r="AH260" s="46">
        <f t="shared" si="352"/>
        <v>2142.58</v>
      </c>
      <c r="AI260" s="45" t="s">
        <v>36</v>
      </c>
      <c r="AJ260" s="15"/>
    </row>
    <row r="261" s="18" customFormat="1" ht="19" customHeight="1" spans="1:36">
      <c r="A261" s="33">
        <f t="shared" si="335"/>
        <v>258</v>
      </c>
      <c r="B261" s="34" t="s">
        <v>105</v>
      </c>
      <c r="C261" s="54" t="s">
        <v>673</v>
      </c>
      <c r="D261" s="196" t="s">
        <v>674</v>
      </c>
      <c r="E261" s="35">
        <v>3920.55</v>
      </c>
      <c r="F261" s="35">
        <v>3920.55</v>
      </c>
      <c r="G261" s="35">
        <v>6241.75</v>
      </c>
      <c r="H261" s="35">
        <v>3920.55</v>
      </c>
      <c r="I261" s="76">
        <v>2200</v>
      </c>
      <c r="J261" s="35"/>
      <c r="K261" s="34">
        <f t="shared" si="336"/>
        <v>47.05</v>
      </c>
      <c r="L261" s="34">
        <f t="shared" si="337"/>
        <v>627.29</v>
      </c>
      <c r="M261" s="35">
        <f t="shared" si="338"/>
        <v>499.34</v>
      </c>
      <c r="N261" s="34">
        <f t="shared" si="339"/>
        <v>27.44</v>
      </c>
      <c r="O261" s="35">
        <f t="shared" si="340"/>
        <v>110</v>
      </c>
      <c r="P261" s="35">
        <f t="shared" si="341"/>
        <v>0</v>
      </c>
      <c r="Q261" s="35">
        <f t="shared" si="342"/>
        <v>1311.12</v>
      </c>
      <c r="R261" s="34">
        <f t="shared" si="343"/>
        <v>0</v>
      </c>
      <c r="S261" s="34">
        <f t="shared" si="344"/>
        <v>313.64</v>
      </c>
      <c r="T261" s="35">
        <f t="shared" si="345"/>
        <v>124.84</v>
      </c>
      <c r="U261" s="34">
        <f t="shared" si="346"/>
        <v>11.76</v>
      </c>
      <c r="V261" s="35">
        <f t="shared" si="347"/>
        <v>110</v>
      </c>
      <c r="W261" s="35">
        <f t="shared" si="348"/>
        <v>0</v>
      </c>
      <c r="X261" s="34">
        <f t="shared" si="349"/>
        <v>560.24</v>
      </c>
      <c r="Y261" s="34">
        <f t="shared" si="350"/>
        <v>1871.36</v>
      </c>
      <c r="Z261" s="42"/>
      <c r="AA261" s="45" t="s">
        <v>57</v>
      </c>
      <c r="AB261" s="46">
        <f t="shared" ref="AB261:AH261" si="353">K261+R261</f>
        <v>47.05</v>
      </c>
      <c r="AC261" s="46">
        <f t="shared" si="353"/>
        <v>940.93</v>
      </c>
      <c r="AD261" s="46">
        <f t="shared" si="353"/>
        <v>624.18</v>
      </c>
      <c r="AE261" s="46">
        <f t="shared" si="353"/>
        <v>39.2</v>
      </c>
      <c r="AF261" s="46">
        <f t="shared" si="353"/>
        <v>220</v>
      </c>
      <c r="AG261" s="46">
        <f t="shared" si="353"/>
        <v>0</v>
      </c>
      <c r="AH261" s="46">
        <f t="shared" si="353"/>
        <v>1871.36</v>
      </c>
      <c r="AI261" s="45" t="s">
        <v>33</v>
      </c>
      <c r="AJ261" s="15"/>
    </row>
    <row r="262" s="18" customFormat="1" ht="19" customHeight="1" spans="1:36">
      <c r="A262" s="33">
        <f t="shared" si="335"/>
        <v>259</v>
      </c>
      <c r="B262" s="34" t="s">
        <v>148</v>
      </c>
      <c r="C262" s="54" t="s">
        <v>675</v>
      </c>
      <c r="D262" s="75" t="s">
        <v>676</v>
      </c>
      <c r="E262" s="35">
        <v>3920.55</v>
      </c>
      <c r="F262" s="35">
        <v>3920.55</v>
      </c>
      <c r="G262" s="35">
        <v>6241.75</v>
      </c>
      <c r="H262" s="35">
        <v>3920.55</v>
      </c>
      <c r="I262" s="76">
        <v>3180</v>
      </c>
      <c r="J262" s="35"/>
      <c r="K262" s="34">
        <f t="shared" si="336"/>
        <v>47.05</v>
      </c>
      <c r="L262" s="34">
        <f t="shared" si="337"/>
        <v>627.29</v>
      </c>
      <c r="M262" s="35">
        <f t="shared" si="338"/>
        <v>499.34</v>
      </c>
      <c r="N262" s="34">
        <f t="shared" si="339"/>
        <v>27.44</v>
      </c>
      <c r="O262" s="35">
        <f t="shared" si="340"/>
        <v>159</v>
      </c>
      <c r="P262" s="35">
        <f t="shared" si="341"/>
        <v>0</v>
      </c>
      <c r="Q262" s="35">
        <f t="shared" si="342"/>
        <v>1360.12</v>
      </c>
      <c r="R262" s="34">
        <f t="shared" si="343"/>
        <v>0</v>
      </c>
      <c r="S262" s="34">
        <f t="shared" si="344"/>
        <v>313.64</v>
      </c>
      <c r="T262" s="35">
        <f t="shared" si="345"/>
        <v>124.84</v>
      </c>
      <c r="U262" s="34">
        <f t="shared" si="346"/>
        <v>11.76</v>
      </c>
      <c r="V262" s="35">
        <f t="shared" si="347"/>
        <v>159</v>
      </c>
      <c r="W262" s="35">
        <f t="shared" si="348"/>
        <v>0</v>
      </c>
      <c r="X262" s="34">
        <f t="shared" si="349"/>
        <v>609.24</v>
      </c>
      <c r="Y262" s="34">
        <f t="shared" si="350"/>
        <v>1969.36</v>
      </c>
      <c r="Z262" s="42"/>
      <c r="AA262" s="45" t="s">
        <v>72</v>
      </c>
      <c r="AB262" s="46">
        <f t="shared" ref="AB262:AH262" si="354">K262+R262</f>
        <v>47.05</v>
      </c>
      <c r="AC262" s="46">
        <f t="shared" si="354"/>
        <v>940.93</v>
      </c>
      <c r="AD262" s="46">
        <f t="shared" si="354"/>
        <v>624.18</v>
      </c>
      <c r="AE262" s="46">
        <f t="shared" si="354"/>
        <v>39.2</v>
      </c>
      <c r="AF262" s="46">
        <f t="shared" si="354"/>
        <v>318</v>
      </c>
      <c r="AG262" s="46">
        <f t="shared" si="354"/>
        <v>0</v>
      </c>
      <c r="AH262" s="46">
        <f t="shared" si="354"/>
        <v>1969.36</v>
      </c>
      <c r="AI262" s="45" t="s">
        <v>36</v>
      </c>
      <c r="AJ262" s="15"/>
    </row>
    <row r="263" s="18" customFormat="1" ht="19" customHeight="1" spans="1:36">
      <c r="A263" s="33">
        <f t="shared" si="335"/>
        <v>260</v>
      </c>
      <c r="B263" s="34" t="s">
        <v>181</v>
      </c>
      <c r="C263" s="68" t="s">
        <v>677</v>
      </c>
      <c r="D263" s="77" t="s">
        <v>678</v>
      </c>
      <c r="E263" s="35">
        <v>3920.55</v>
      </c>
      <c r="F263" s="35">
        <v>3920.55</v>
      </c>
      <c r="G263" s="35">
        <v>6241.75</v>
      </c>
      <c r="H263" s="35">
        <v>3920.55</v>
      </c>
      <c r="I263" s="76">
        <v>3180</v>
      </c>
      <c r="J263" s="35"/>
      <c r="K263" s="34">
        <f t="shared" si="336"/>
        <v>47.05</v>
      </c>
      <c r="L263" s="34">
        <f t="shared" si="337"/>
        <v>627.29</v>
      </c>
      <c r="M263" s="35">
        <f t="shared" si="338"/>
        <v>499.34</v>
      </c>
      <c r="N263" s="34">
        <f t="shared" si="339"/>
        <v>27.44</v>
      </c>
      <c r="O263" s="35">
        <f t="shared" si="340"/>
        <v>159</v>
      </c>
      <c r="P263" s="35">
        <f t="shared" si="341"/>
        <v>0</v>
      </c>
      <c r="Q263" s="35">
        <f t="shared" si="342"/>
        <v>1360.12</v>
      </c>
      <c r="R263" s="34">
        <f t="shared" si="343"/>
        <v>0</v>
      </c>
      <c r="S263" s="34">
        <f t="shared" si="344"/>
        <v>313.64</v>
      </c>
      <c r="T263" s="35">
        <f t="shared" si="345"/>
        <v>124.84</v>
      </c>
      <c r="U263" s="34">
        <f t="shared" si="346"/>
        <v>11.76</v>
      </c>
      <c r="V263" s="35">
        <f t="shared" si="347"/>
        <v>159</v>
      </c>
      <c r="W263" s="35">
        <f t="shared" si="348"/>
        <v>0</v>
      </c>
      <c r="X263" s="34">
        <f t="shared" si="349"/>
        <v>609.24</v>
      </c>
      <c r="Y263" s="34">
        <f t="shared" si="350"/>
        <v>1969.36</v>
      </c>
      <c r="Z263" s="42"/>
      <c r="AA263" s="45" t="s">
        <v>61</v>
      </c>
      <c r="AB263" s="46">
        <f t="shared" ref="AB263:AH263" si="355">K263+R263</f>
        <v>47.05</v>
      </c>
      <c r="AC263" s="46">
        <f t="shared" si="355"/>
        <v>940.93</v>
      </c>
      <c r="AD263" s="46">
        <f t="shared" si="355"/>
        <v>624.18</v>
      </c>
      <c r="AE263" s="46">
        <f t="shared" si="355"/>
        <v>39.2</v>
      </c>
      <c r="AF263" s="46">
        <f t="shared" si="355"/>
        <v>318</v>
      </c>
      <c r="AG263" s="46">
        <f t="shared" si="355"/>
        <v>0</v>
      </c>
      <c r="AH263" s="46">
        <f t="shared" si="355"/>
        <v>1969.36</v>
      </c>
      <c r="AI263" s="45" t="s">
        <v>36</v>
      </c>
      <c r="AJ263" s="15"/>
    </row>
    <row r="264" ht="17" customHeight="1" spans="1:36">
      <c r="A264" s="33">
        <f t="shared" si="335"/>
        <v>261</v>
      </c>
      <c r="B264" s="34" t="s">
        <v>184</v>
      </c>
      <c r="C264" s="68" t="s">
        <v>679</v>
      </c>
      <c r="D264" s="55" t="s">
        <v>680</v>
      </c>
      <c r="E264" s="35">
        <v>3920.55</v>
      </c>
      <c r="F264" s="35">
        <v>3920.55</v>
      </c>
      <c r="G264" s="35">
        <v>6241.75</v>
      </c>
      <c r="H264" s="35">
        <v>3920.55</v>
      </c>
      <c r="I264" s="76">
        <v>2200</v>
      </c>
      <c r="J264" s="35"/>
      <c r="K264" s="34">
        <f t="shared" si="336"/>
        <v>47.05</v>
      </c>
      <c r="L264" s="34">
        <f t="shared" si="337"/>
        <v>627.29</v>
      </c>
      <c r="M264" s="35">
        <f t="shared" si="338"/>
        <v>499.34</v>
      </c>
      <c r="N264" s="34">
        <f t="shared" si="339"/>
        <v>27.44</v>
      </c>
      <c r="O264" s="35">
        <f t="shared" si="340"/>
        <v>110</v>
      </c>
      <c r="P264" s="35">
        <f t="shared" si="341"/>
        <v>0</v>
      </c>
      <c r="Q264" s="35">
        <f t="shared" si="342"/>
        <v>1311.12</v>
      </c>
      <c r="R264" s="34">
        <f t="shared" si="343"/>
        <v>0</v>
      </c>
      <c r="S264" s="34">
        <f t="shared" si="344"/>
        <v>313.64</v>
      </c>
      <c r="T264" s="35">
        <f t="shared" si="345"/>
        <v>124.84</v>
      </c>
      <c r="U264" s="34">
        <f t="shared" si="346"/>
        <v>11.76</v>
      </c>
      <c r="V264" s="35">
        <f t="shared" si="347"/>
        <v>110</v>
      </c>
      <c r="W264" s="35">
        <f t="shared" si="348"/>
        <v>0</v>
      </c>
      <c r="X264" s="34">
        <f t="shared" si="349"/>
        <v>560.24</v>
      </c>
      <c r="Y264" s="34">
        <f t="shared" si="350"/>
        <v>1871.36</v>
      </c>
      <c r="Z264" s="42"/>
      <c r="AA264" s="45" t="s">
        <v>47</v>
      </c>
      <c r="AB264" s="46">
        <f t="shared" ref="AB264:AH264" si="356">K264+R264</f>
        <v>47.05</v>
      </c>
      <c r="AC264" s="46">
        <f t="shared" si="356"/>
        <v>940.93</v>
      </c>
      <c r="AD264" s="46">
        <f t="shared" si="356"/>
        <v>624.18</v>
      </c>
      <c r="AE264" s="46">
        <f t="shared" si="356"/>
        <v>39.2</v>
      </c>
      <c r="AF264" s="46">
        <f t="shared" si="356"/>
        <v>220</v>
      </c>
      <c r="AG264" s="46">
        <f t="shared" si="356"/>
        <v>0</v>
      </c>
      <c r="AH264" s="46">
        <f t="shared" si="356"/>
        <v>1871.36</v>
      </c>
      <c r="AI264" s="45" t="s">
        <v>33</v>
      </c>
      <c r="AJ264" s="15"/>
    </row>
    <row r="265" ht="17" customHeight="1" spans="1:36">
      <c r="A265" s="33">
        <f t="shared" si="335"/>
        <v>262</v>
      </c>
      <c r="B265" s="34" t="s">
        <v>124</v>
      </c>
      <c r="C265" s="68" t="s">
        <v>681</v>
      </c>
      <c r="D265" s="197" t="s">
        <v>682</v>
      </c>
      <c r="E265" s="35">
        <v>3920.55</v>
      </c>
      <c r="F265" s="35">
        <v>3920.55</v>
      </c>
      <c r="G265" s="35">
        <v>6241.75</v>
      </c>
      <c r="H265" s="35">
        <v>3920.55</v>
      </c>
      <c r="I265" s="76">
        <v>3180</v>
      </c>
      <c r="J265" s="35"/>
      <c r="K265" s="34">
        <f t="shared" si="336"/>
        <v>47.05</v>
      </c>
      <c r="L265" s="34">
        <f t="shared" si="337"/>
        <v>627.29</v>
      </c>
      <c r="M265" s="35">
        <f t="shared" si="338"/>
        <v>499.34</v>
      </c>
      <c r="N265" s="34">
        <f t="shared" si="339"/>
        <v>27.44</v>
      </c>
      <c r="O265" s="35">
        <f t="shared" si="340"/>
        <v>159</v>
      </c>
      <c r="P265" s="35">
        <f t="shared" si="341"/>
        <v>0</v>
      </c>
      <c r="Q265" s="35">
        <f t="shared" si="342"/>
        <v>1360.12</v>
      </c>
      <c r="R265" s="34">
        <f t="shared" si="343"/>
        <v>0</v>
      </c>
      <c r="S265" s="34">
        <f t="shared" si="344"/>
        <v>313.64</v>
      </c>
      <c r="T265" s="35">
        <f t="shared" si="345"/>
        <v>124.84</v>
      </c>
      <c r="U265" s="34">
        <f t="shared" si="346"/>
        <v>11.76</v>
      </c>
      <c r="V265" s="35">
        <f t="shared" si="347"/>
        <v>159</v>
      </c>
      <c r="W265" s="35">
        <f t="shared" si="348"/>
        <v>0</v>
      </c>
      <c r="X265" s="34">
        <f t="shared" si="349"/>
        <v>609.24</v>
      </c>
      <c r="Y265" s="34">
        <f t="shared" si="350"/>
        <v>1969.36</v>
      </c>
      <c r="Z265" s="42"/>
      <c r="AA265" s="45" t="s">
        <v>53</v>
      </c>
      <c r="AB265" s="46">
        <f t="shared" ref="AB265:AH265" si="357">K265+R265</f>
        <v>47.05</v>
      </c>
      <c r="AC265" s="46">
        <f t="shared" si="357"/>
        <v>940.93</v>
      </c>
      <c r="AD265" s="46">
        <f t="shared" si="357"/>
        <v>624.18</v>
      </c>
      <c r="AE265" s="46">
        <f t="shared" si="357"/>
        <v>39.2</v>
      </c>
      <c r="AF265" s="46">
        <f t="shared" si="357"/>
        <v>318</v>
      </c>
      <c r="AG265" s="46">
        <f t="shared" si="357"/>
        <v>0</v>
      </c>
      <c r="AH265" s="46">
        <f t="shared" si="357"/>
        <v>1969.36</v>
      </c>
      <c r="AI265" s="45" t="s">
        <v>35</v>
      </c>
      <c r="AJ265" s="15"/>
    </row>
    <row r="266" ht="17" customHeight="1" spans="1:36">
      <c r="A266" s="33">
        <f t="shared" si="335"/>
        <v>263</v>
      </c>
      <c r="B266" s="34" t="s">
        <v>454</v>
      </c>
      <c r="C266" s="54" t="s">
        <v>683</v>
      </c>
      <c r="D266" s="55" t="s">
        <v>684</v>
      </c>
      <c r="E266" s="35">
        <v>3920.55</v>
      </c>
      <c r="F266" s="35">
        <v>3920.55</v>
      </c>
      <c r="G266" s="35">
        <v>6241.75</v>
      </c>
      <c r="H266" s="35">
        <v>3920.55</v>
      </c>
      <c r="I266" s="76">
        <v>2200</v>
      </c>
      <c r="J266" s="35"/>
      <c r="K266" s="34">
        <f t="shared" si="336"/>
        <v>47.05</v>
      </c>
      <c r="L266" s="34">
        <f t="shared" si="337"/>
        <v>627.29</v>
      </c>
      <c r="M266" s="35">
        <f t="shared" si="338"/>
        <v>499.34</v>
      </c>
      <c r="N266" s="34">
        <f t="shared" si="339"/>
        <v>27.44</v>
      </c>
      <c r="O266" s="35">
        <f t="shared" si="340"/>
        <v>110</v>
      </c>
      <c r="P266" s="35">
        <f t="shared" si="341"/>
        <v>0</v>
      </c>
      <c r="Q266" s="35">
        <f t="shared" si="342"/>
        <v>1311.12</v>
      </c>
      <c r="R266" s="34">
        <f t="shared" si="343"/>
        <v>0</v>
      </c>
      <c r="S266" s="34">
        <f t="shared" si="344"/>
        <v>313.64</v>
      </c>
      <c r="T266" s="35">
        <f t="shared" si="345"/>
        <v>124.84</v>
      </c>
      <c r="U266" s="34">
        <f t="shared" si="346"/>
        <v>11.76</v>
      </c>
      <c r="V266" s="35">
        <f t="shared" si="347"/>
        <v>110</v>
      </c>
      <c r="W266" s="35">
        <f t="shared" si="348"/>
        <v>0</v>
      </c>
      <c r="X266" s="34">
        <f t="shared" si="349"/>
        <v>560.24</v>
      </c>
      <c r="Y266" s="34">
        <f t="shared" si="350"/>
        <v>1871.36</v>
      </c>
      <c r="Z266" s="42"/>
      <c r="AA266" s="45" t="s">
        <v>44</v>
      </c>
      <c r="AB266" s="46">
        <f t="shared" ref="AB266:AH266" si="358">K266+R266</f>
        <v>47.05</v>
      </c>
      <c r="AC266" s="46">
        <f t="shared" si="358"/>
        <v>940.93</v>
      </c>
      <c r="AD266" s="46">
        <f t="shared" si="358"/>
        <v>624.18</v>
      </c>
      <c r="AE266" s="46">
        <f t="shared" si="358"/>
        <v>39.2</v>
      </c>
      <c r="AF266" s="46">
        <f t="shared" si="358"/>
        <v>220</v>
      </c>
      <c r="AG266" s="46">
        <f t="shared" si="358"/>
        <v>0</v>
      </c>
      <c r="AH266" s="46">
        <f t="shared" si="358"/>
        <v>1871.36</v>
      </c>
      <c r="AI266" s="45" t="s">
        <v>33</v>
      </c>
      <c r="AJ266" s="15"/>
    </row>
    <row r="267" ht="17" customHeight="1" spans="1:36">
      <c r="A267" s="33">
        <f t="shared" si="335"/>
        <v>264</v>
      </c>
      <c r="B267" s="34" t="s">
        <v>190</v>
      </c>
      <c r="C267" s="54" t="s">
        <v>685</v>
      </c>
      <c r="D267" s="55" t="s">
        <v>686</v>
      </c>
      <c r="E267" s="35">
        <v>3920.55</v>
      </c>
      <c r="F267" s="35">
        <v>3920.55</v>
      </c>
      <c r="G267" s="35">
        <v>6241.75</v>
      </c>
      <c r="H267" s="35">
        <v>3920.55</v>
      </c>
      <c r="I267" s="76">
        <v>3180</v>
      </c>
      <c r="J267" s="35"/>
      <c r="K267" s="34">
        <f t="shared" si="336"/>
        <v>47.05</v>
      </c>
      <c r="L267" s="34">
        <f t="shared" si="337"/>
        <v>627.29</v>
      </c>
      <c r="M267" s="35">
        <f t="shared" si="338"/>
        <v>499.34</v>
      </c>
      <c r="N267" s="34">
        <f t="shared" si="339"/>
        <v>27.44</v>
      </c>
      <c r="O267" s="35">
        <f t="shared" si="340"/>
        <v>159</v>
      </c>
      <c r="P267" s="35">
        <f t="shared" si="341"/>
        <v>0</v>
      </c>
      <c r="Q267" s="35">
        <f t="shared" si="342"/>
        <v>1360.12</v>
      </c>
      <c r="R267" s="34">
        <f t="shared" si="343"/>
        <v>0</v>
      </c>
      <c r="S267" s="34">
        <f t="shared" si="344"/>
        <v>313.64</v>
      </c>
      <c r="T267" s="35">
        <f t="shared" si="345"/>
        <v>124.84</v>
      </c>
      <c r="U267" s="34">
        <f t="shared" si="346"/>
        <v>11.76</v>
      </c>
      <c r="V267" s="35">
        <f t="shared" si="347"/>
        <v>159</v>
      </c>
      <c r="W267" s="35">
        <f t="shared" si="348"/>
        <v>0</v>
      </c>
      <c r="X267" s="34">
        <f t="shared" si="349"/>
        <v>609.24</v>
      </c>
      <c r="Y267" s="34">
        <f t="shared" si="350"/>
        <v>1969.36</v>
      </c>
      <c r="Z267" s="42"/>
      <c r="AA267" s="45" t="s">
        <v>62</v>
      </c>
      <c r="AB267" s="46">
        <f t="shared" ref="AB267:AH267" si="359">K267+R267</f>
        <v>47.05</v>
      </c>
      <c r="AC267" s="46">
        <f t="shared" si="359"/>
        <v>940.93</v>
      </c>
      <c r="AD267" s="46">
        <f t="shared" si="359"/>
        <v>624.18</v>
      </c>
      <c r="AE267" s="46">
        <f t="shared" si="359"/>
        <v>39.2</v>
      </c>
      <c r="AF267" s="46">
        <f t="shared" si="359"/>
        <v>318</v>
      </c>
      <c r="AG267" s="46">
        <f t="shared" si="359"/>
        <v>0</v>
      </c>
      <c r="AH267" s="46">
        <f t="shared" si="359"/>
        <v>1969.36</v>
      </c>
      <c r="AI267" s="45" t="s">
        <v>36</v>
      </c>
      <c r="AJ267" s="15"/>
    </row>
    <row r="268" ht="17" customHeight="1" spans="1:36">
      <c r="A268" s="33">
        <f t="shared" si="335"/>
        <v>265</v>
      </c>
      <c r="B268" s="34" t="s">
        <v>114</v>
      </c>
      <c r="C268" s="54" t="s">
        <v>687</v>
      </c>
      <c r="D268" s="55" t="s">
        <v>688</v>
      </c>
      <c r="E268" s="35">
        <v>3920.55</v>
      </c>
      <c r="F268" s="35">
        <v>3920.55</v>
      </c>
      <c r="G268" s="35">
        <v>6241.75</v>
      </c>
      <c r="H268" s="35">
        <v>3920.55</v>
      </c>
      <c r="I268" s="76">
        <v>3180</v>
      </c>
      <c r="J268" s="35"/>
      <c r="K268" s="34">
        <f t="shared" si="336"/>
        <v>47.05</v>
      </c>
      <c r="L268" s="34">
        <f t="shared" si="337"/>
        <v>627.29</v>
      </c>
      <c r="M268" s="35">
        <f t="shared" si="338"/>
        <v>499.34</v>
      </c>
      <c r="N268" s="34">
        <f t="shared" si="339"/>
        <v>27.44</v>
      </c>
      <c r="O268" s="35">
        <f t="shared" si="340"/>
        <v>159</v>
      </c>
      <c r="P268" s="35">
        <f t="shared" si="341"/>
        <v>0</v>
      </c>
      <c r="Q268" s="35">
        <f t="shared" si="342"/>
        <v>1360.12</v>
      </c>
      <c r="R268" s="34">
        <f t="shared" si="343"/>
        <v>0</v>
      </c>
      <c r="S268" s="34">
        <f t="shared" si="344"/>
        <v>313.64</v>
      </c>
      <c r="T268" s="35">
        <f t="shared" si="345"/>
        <v>124.84</v>
      </c>
      <c r="U268" s="34">
        <f t="shared" si="346"/>
        <v>11.76</v>
      </c>
      <c r="V268" s="35">
        <f t="shared" si="347"/>
        <v>159</v>
      </c>
      <c r="W268" s="35">
        <f t="shared" si="348"/>
        <v>0</v>
      </c>
      <c r="X268" s="34">
        <f t="shared" si="349"/>
        <v>609.24</v>
      </c>
      <c r="Y268" s="34">
        <f t="shared" si="350"/>
        <v>1969.36</v>
      </c>
      <c r="Z268" s="42"/>
      <c r="AA268" s="45" t="s">
        <v>57</v>
      </c>
      <c r="AB268" s="46">
        <f t="shared" ref="AB268:AH268" si="360">K268+R268</f>
        <v>47.05</v>
      </c>
      <c r="AC268" s="46">
        <f t="shared" si="360"/>
        <v>940.93</v>
      </c>
      <c r="AD268" s="46">
        <f t="shared" si="360"/>
        <v>624.18</v>
      </c>
      <c r="AE268" s="46">
        <f t="shared" si="360"/>
        <v>39.2</v>
      </c>
      <c r="AF268" s="46">
        <f t="shared" si="360"/>
        <v>318</v>
      </c>
      <c r="AG268" s="46">
        <f t="shared" si="360"/>
        <v>0</v>
      </c>
      <c r="AH268" s="46">
        <f t="shared" si="360"/>
        <v>1969.36</v>
      </c>
      <c r="AI268" s="45" t="s">
        <v>35</v>
      </c>
      <c r="AJ268" s="15"/>
    </row>
    <row r="269" ht="17" customHeight="1" spans="1:36">
      <c r="A269" s="33">
        <f t="shared" si="335"/>
        <v>266</v>
      </c>
      <c r="B269" s="34" t="s">
        <v>41</v>
      </c>
      <c r="C269" s="54" t="s">
        <v>689</v>
      </c>
      <c r="D269" s="55" t="s">
        <v>690</v>
      </c>
      <c r="E269" s="35">
        <v>3920.55</v>
      </c>
      <c r="F269" s="35">
        <v>3920.55</v>
      </c>
      <c r="G269" s="35">
        <v>6241.75</v>
      </c>
      <c r="H269" s="35">
        <v>3920.55</v>
      </c>
      <c r="I269" s="76">
        <v>3180</v>
      </c>
      <c r="J269" s="35"/>
      <c r="K269" s="34">
        <f t="shared" si="336"/>
        <v>47.05</v>
      </c>
      <c r="L269" s="34">
        <f t="shared" si="337"/>
        <v>627.29</v>
      </c>
      <c r="M269" s="35">
        <f t="shared" si="338"/>
        <v>499.34</v>
      </c>
      <c r="N269" s="34">
        <f t="shared" si="339"/>
        <v>27.44</v>
      </c>
      <c r="O269" s="35">
        <f t="shared" si="340"/>
        <v>159</v>
      </c>
      <c r="P269" s="35">
        <f t="shared" si="341"/>
        <v>0</v>
      </c>
      <c r="Q269" s="35">
        <f t="shared" si="342"/>
        <v>1360.12</v>
      </c>
      <c r="R269" s="34">
        <f t="shared" si="343"/>
        <v>0</v>
      </c>
      <c r="S269" s="34">
        <f t="shared" si="344"/>
        <v>313.64</v>
      </c>
      <c r="T269" s="35">
        <f t="shared" si="345"/>
        <v>124.84</v>
      </c>
      <c r="U269" s="34">
        <f t="shared" si="346"/>
        <v>11.76</v>
      </c>
      <c r="V269" s="35">
        <f t="shared" si="347"/>
        <v>159</v>
      </c>
      <c r="W269" s="35">
        <f t="shared" si="348"/>
        <v>0</v>
      </c>
      <c r="X269" s="34">
        <f t="shared" si="349"/>
        <v>609.24</v>
      </c>
      <c r="Y269" s="34">
        <f t="shared" si="350"/>
        <v>1969.36</v>
      </c>
      <c r="Z269" s="42"/>
      <c r="AA269" s="45" t="s">
        <v>41</v>
      </c>
      <c r="AB269" s="46">
        <f t="shared" ref="AB269:AH269" si="361">K269+R269</f>
        <v>47.05</v>
      </c>
      <c r="AC269" s="46">
        <f t="shared" si="361"/>
        <v>940.93</v>
      </c>
      <c r="AD269" s="46">
        <f t="shared" si="361"/>
        <v>624.18</v>
      </c>
      <c r="AE269" s="46">
        <f t="shared" si="361"/>
        <v>39.2</v>
      </c>
      <c r="AF269" s="46">
        <f t="shared" si="361"/>
        <v>318</v>
      </c>
      <c r="AG269" s="46">
        <f t="shared" si="361"/>
        <v>0</v>
      </c>
      <c r="AH269" s="46">
        <f t="shared" si="361"/>
        <v>1969.36</v>
      </c>
      <c r="AI269" s="45" t="s">
        <v>31</v>
      </c>
      <c r="AJ269" s="15"/>
    </row>
    <row r="270" ht="17" customHeight="1" spans="1:36">
      <c r="A270" s="33">
        <f t="shared" si="335"/>
        <v>267</v>
      </c>
      <c r="B270" s="34" t="s">
        <v>117</v>
      </c>
      <c r="C270" s="54" t="s">
        <v>691</v>
      </c>
      <c r="D270" s="55" t="s">
        <v>692</v>
      </c>
      <c r="E270" s="35">
        <v>3920.55</v>
      </c>
      <c r="F270" s="35">
        <v>3920.55</v>
      </c>
      <c r="G270" s="35">
        <v>6241.75</v>
      </c>
      <c r="H270" s="35">
        <v>3920.55</v>
      </c>
      <c r="I270" s="76">
        <v>3180</v>
      </c>
      <c r="J270" s="35"/>
      <c r="K270" s="34">
        <f t="shared" si="336"/>
        <v>47.05</v>
      </c>
      <c r="L270" s="34">
        <f t="shared" si="337"/>
        <v>627.29</v>
      </c>
      <c r="M270" s="35">
        <f t="shared" si="338"/>
        <v>499.34</v>
      </c>
      <c r="N270" s="34">
        <f t="shared" si="339"/>
        <v>27.44</v>
      </c>
      <c r="O270" s="35">
        <f t="shared" si="340"/>
        <v>159</v>
      </c>
      <c r="P270" s="35">
        <f t="shared" si="341"/>
        <v>0</v>
      </c>
      <c r="Q270" s="35">
        <f t="shared" si="342"/>
        <v>1360.12</v>
      </c>
      <c r="R270" s="34">
        <f t="shared" si="343"/>
        <v>0</v>
      </c>
      <c r="S270" s="34">
        <f t="shared" si="344"/>
        <v>313.64</v>
      </c>
      <c r="T270" s="35">
        <f t="shared" si="345"/>
        <v>124.84</v>
      </c>
      <c r="U270" s="34">
        <f t="shared" si="346"/>
        <v>11.76</v>
      </c>
      <c r="V270" s="35">
        <f t="shared" si="347"/>
        <v>159</v>
      </c>
      <c r="W270" s="35">
        <f t="shared" si="348"/>
        <v>0</v>
      </c>
      <c r="X270" s="34">
        <f t="shared" si="349"/>
        <v>609.24</v>
      </c>
      <c r="Y270" s="34">
        <f t="shared" si="350"/>
        <v>1969.36</v>
      </c>
      <c r="Z270" s="42"/>
      <c r="AA270" s="45" t="s">
        <v>60</v>
      </c>
      <c r="AB270" s="46">
        <f t="shared" ref="AB270:AH270" si="362">K270+R270</f>
        <v>47.05</v>
      </c>
      <c r="AC270" s="46">
        <f t="shared" si="362"/>
        <v>940.93</v>
      </c>
      <c r="AD270" s="46">
        <f t="shared" si="362"/>
        <v>624.18</v>
      </c>
      <c r="AE270" s="46">
        <f t="shared" si="362"/>
        <v>39.2</v>
      </c>
      <c r="AF270" s="46">
        <f t="shared" si="362"/>
        <v>318</v>
      </c>
      <c r="AG270" s="46">
        <f t="shared" si="362"/>
        <v>0</v>
      </c>
      <c r="AH270" s="46">
        <f t="shared" si="362"/>
        <v>1969.36</v>
      </c>
      <c r="AI270" s="45" t="s">
        <v>36</v>
      </c>
      <c r="AJ270" s="15"/>
    </row>
    <row r="271" ht="17" customHeight="1" spans="1:36">
      <c r="A271" s="33">
        <f t="shared" si="335"/>
        <v>268</v>
      </c>
      <c r="B271" s="34" t="s">
        <v>342</v>
      </c>
      <c r="C271" s="54" t="s">
        <v>693</v>
      </c>
      <c r="D271" s="55" t="s">
        <v>694</v>
      </c>
      <c r="E271" s="35">
        <v>3920.55</v>
      </c>
      <c r="F271" s="35">
        <v>3920.55</v>
      </c>
      <c r="G271" s="35">
        <v>6241.75</v>
      </c>
      <c r="H271" s="35">
        <v>3920.55</v>
      </c>
      <c r="I271" s="76">
        <v>2200</v>
      </c>
      <c r="J271" s="35"/>
      <c r="K271" s="34">
        <f t="shared" si="336"/>
        <v>47.05</v>
      </c>
      <c r="L271" s="34">
        <f t="shared" si="337"/>
        <v>627.29</v>
      </c>
      <c r="M271" s="35">
        <f t="shared" si="338"/>
        <v>499.34</v>
      </c>
      <c r="N271" s="34">
        <f t="shared" si="339"/>
        <v>27.44</v>
      </c>
      <c r="O271" s="35">
        <f t="shared" si="340"/>
        <v>110</v>
      </c>
      <c r="P271" s="35">
        <f t="shared" si="341"/>
        <v>0</v>
      </c>
      <c r="Q271" s="35">
        <f t="shared" si="342"/>
        <v>1311.12</v>
      </c>
      <c r="R271" s="34">
        <f t="shared" si="343"/>
        <v>0</v>
      </c>
      <c r="S271" s="34">
        <f t="shared" si="344"/>
        <v>313.64</v>
      </c>
      <c r="T271" s="35">
        <f t="shared" si="345"/>
        <v>124.84</v>
      </c>
      <c r="U271" s="34">
        <f t="shared" si="346"/>
        <v>11.76</v>
      </c>
      <c r="V271" s="35">
        <f t="shared" si="347"/>
        <v>110</v>
      </c>
      <c r="W271" s="35">
        <f t="shared" si="348"/>
        <v>0</v>
      </c>
      <c r="X271" s="34">
        <f t="shared" si="349"/>
        <v>560.24</v>
      </c>
      <c r="Y271" s="34">
        <f t="shared" si="350"/>
        <v>1871.36</v>
      </c>
      <c r="Z271" s="42"/>
      <c r="AA271" s="45" t="s">
        <v>70</v>
      </c>
      <c r="AB271" s="46">
        <f t="shared" ref="AB271:AH271" si="363">K271+R271</f>
        <v>47.05</v>
      </c>
      <c r="AC271" s="46">
        <f t="shared" si="363"/>
        <v>940.93</v>
      </c>
      <c r="AD271" s="46">
        <f t="shared" si="363"/>
        <v>624.18</v>
      </c>
      <c r="AE271" s="46">
        <f t="shared" si="363"/>
        <v>39.2</v>
      </c>
      <c r="AF271" s="46">
        <f t="shared" si="363"/>
        <v>220</v>
      </c>
      <c r="AG271" s="46">
        <f t="shared" si="363"/>
        <v>0</v>
      </c>
      <c r="AH271" s="46">
        <f t="shared" si="363"/>
        <v>1871.36</v>
      </c>
      <c r="AI271" s="45" t="s">
        <v>36</v>
      </c>
      <c r="AJ271" s="15"/>
    </row>
    <row r="272" ht="17" customHeight="1" spans="1:36">
      <c r="A272" s="33">
        <f t="shared" si="335"/>
        <v>269</v>
      </c>
      <c r="B272" s="34" t="s">
        <v>190</v>
      </c>
      <c r="C272" s="54" t="s">
        <v>695</v>
      </c>
      <c r="D272" s="55" t="s">
        <v>696</v>
      </c>
      <c r="E272" s="35">
        <v>3920.55</v>
      </c>
      <c r="F272" s="35">
        <v>3920.55</v>
      </c>
      <c r="G272" s="35">
        <v>6241.75</v>
      </c>
      <c r="H272" s="35">
        <v>3920.55</v>
      </c>
      <c r="I272" s="76">
        <v>3180</v>
      </c>
      <c r="J272" s="35"/>
      <c r="K272" s="34">
        <f t="shared" si="336"/>
        <v>47.05</v>
      </c>
      <c r="L272" s="34">
        <f t="shared" si="337"/>
        <v>627.29</v>
      </c>
      <c r="M272" s="35">
        <f t="shared" si="338"/>
        <v>499.34</v>
      </c>
      <c r="N272" s="34">
        <f t="shared" si="339"/>
        <v>27.44</v>
      </c>
      <c r="O272" s="35">
        <f t="shared" si="340"/>
        <v>159</v>
      </c>
      <c r="P272" s="35">
        <f t="shared" si="341"/>
        <v>0</v>
      </c>
      <c r="Q272" s="35">
        <f t="shared" si="342"/>
        <v>1360.12</v>
      </c>
      <c r="R272" s="34">
        <f t="shared" si="343"/>
        <v>0</v>
      </c>
      <c r="S272" s="34">
        <f t="shared" si="344"/>
        <v>313.64</v>
      </c>
      <c r="T272" s="35">
        <f t="shared" si="345"/>
        <v>124.84</v>
      </c>
      <c r="U272" s="34">
        <f t="shared" si="346"/>
        <v>11.76</v>
      </c>
      <c r="V272" s="35">
        <f t="shared" si="347"/>
        <v>159</v>
      </c>
      <c r="W272" s="35">
        <f t="shared" si="348"/>
        <v>0</v>
      </c>
      <c r="X272" s="34">
        <f t="shared" si="349"/>
        <v>609.24</v>
      </c>
      <c r="Y272" s="34">
        <f t="shared" si="350"/>
        <v>1969.36</v>
      </c>
      <c r="Z272" s="42"/>
      <c r="AA272" s="45" t="s">
        <v>68</v>
      </c>
      <c r="AB272" s="46">
        <f t="shared" ref="AB272:AH272" si="364">K272+R272</f>
        <v>47.05</v>
      </c>
      <c r="AC272" s="46">
        <f t="shared" si="364"/>
        <v>940.93</v>
      </c>
      <c r="AD272" s="46">
        <f t="shared" si="364"/>
        <v>624.18</v>
      </c>
      <c r="AE272" s="46">
        <f t="shared" si="364"/>
        <v>39.2</v>
      </c>
      <c r="AF272" s="46">
        <f t="shared" si="364"/>
        <v>318</v>
      </c>
      <c r="AG272" s="46">
        <f t="shared" si="364"/>
        <v>0</v>
      </c>
      <c r="AH272" s="46">
        <f t="shared" si="364"/>
        <v>1969.36</v>
      </c>
      <c r="AI272" s="45" t="s">
        <v>34</v>
      </c>
      <c r="AJ272" s="15"/>
    </row>
    <row r="273" ht="17" customHeight="1" spans="1:36">
      <c r="A273" s="33">
        <f t="shared" si="335"/>
        <v>270</v>
      </c>
      <c r="B273" s="34" t="s">
        <v>190</v>
      </c>
      <c r="C273" s="54" t="s">
        <v>699</v>
      </c>
      <c r="D273" s="55" t="s">
        <v>700</v>
      </c>
      <c r="E273" s="35">
        <v>3920.55</v>
      </c>
      <c r="F273" s="35">
        <v>3920.55</v>
      </c>
      <c r="G273" s="35">
        <v>6241.75</v>
      </c>
      <c r="H273" s="35">
        <v>3920.55</v>
      </c>
      <c r="I273" s="76">
        <v>3180</v>
      </c>
      <c r="J273" s="35"/>
      <c r="K273" s="34">
        <f t="shared" si="336"/>
        <v>47.05</v>
      </c>
      <c r="L273" s="34">
        <f t="shared" si="337"/>
        <v>627.29</v>
      </c>
      <c r="M273" s="35">
        <f t="shared" si="338"/>
        <v>499.34</v>
      </c>
      <c r="N273" s="34">
        <f t="shared" si="339"/>
        <v>27.44</v>
      </c>
      <c r="O273" s="35">
        <f t="shared" si="340"/>
        <v>159</v>
      </c>
      <c r="P273" s="35">
        <f t="shared" si="341"/>
        <v>0</v>
      </c>
      <c r="Q273" s="35">
        <f t="shared" si="342"/>
        <v>1360.12</v>
      </c>
      <c r="R273" s="34">
        <f t="shared" si="343"/>
        <v>0</v>
      </c>
      <c r="S273" s="34">
        <f t="shared" si="344"/>
        <v>313.64</v>
      </c>
      <c r="T273" s="35">
        <f t="shared" si="345"/>
        <v>124.84</v>
      </c>
      <c r="U273" s="34">
        <f t="shared" si="346"/>
        <v>11.76</v>
      </c>
      <c r="V273" s="35">
        <f t="shared" si="347"/>
        <v>159</v>
      </c>
      <c r="W273" s="35">
        <f t="shared" si="348"/>
        <v>0</v>
      </c>
      <c r="X273" s="34">
        <f t="shared" si="349"/>
        <v>609.24</v>
      </c>
      <c r="Y273" s="34">
        <f t="shared" si="350"/>
        <v>1969.36</v>
      </c>
      <c r="Z273" s="42"/>
      <c r="AA273" s="45" t="s">
        <v>49</v>
      </c>
      <c r="AB273" s="46">
        <f t="shared" ref="AB273:AH273" si="365">K273+R273</f>
        <v>47.05</v>
      </c>
      <c r="AC273" s="46">
        <f t="shared" si="365"/>
        <v>940.93</v>
      </c>
      <c r="AD273" s="46">
        <f t="shared" si="365"/>
        <v>624.18</v>
      </c>
      <c r="AE273" s="46">
        <f t="shared" si="365"/>
        <v>39.2</v>
      </c>
      <c r="AF273" s="46">
        <f t="shared" si="365"/>
        <v>318</v>
      </c>
      <c r="AG273" s="46">
        <f t="shared" si="365"/>
        <v>0</v>
      </c>
      <c r="AH273" s="46">
        <f t="shared" si="365"/>
        <v>1969.36</v>
      </c>
      <c r="AI273" s="45" t="s">
        <v>34</v>
      </c>
      <c r="AJ273" s="15"/>
    </row>
    <row r="274" ht="17" customHeight="1" spans="1:36">
      <c r="A274" s="33">
        <f t="shared" si="335"/>
        <v>271</v>
      </c>
      <c r="B274" s="34" t="s">
        <v>105</v>
      </c>
      <c r="C274" s="54" t="s">
        <v>701</v>
      </c>
      <c r="D274" s="55" t="s">
        <v>702</v>
      </c>
      <c r="E274" s="35">
        <v>3920.55</v>
      </c>
      <c r="F274" s="35">
        <v>3920.55</v>
      </c>
      <c r="G274" s="35">
        <v>6241.75</v>
      </c>
      <c r="H274" s="35">
        <v>3920.55</v>
      </c>
      <c r="I274" s="76">
        <v>2200</v>
      </c>
      <c r="J274" s="35"/>
      <c r="K274" s="34">
        <f t="shared" si="336"/>
        <v>47.05</v>
      </c>
      <c r="L274" s="34">
        <f t="shared" si="337"/>
        <v>627.29</v>
      </c>
      <c r="M274" s="35">
        <f t="shared" si="338"/>
        <v>499.34</v>
      </c>
      <c r="N274" s="34">
        <f t="shared" si="339"/>
        <v>27.44</v>
      </c>
      <c r="O274" s="35">
        <f t="shared" si="340"/>
        <v>110</v>
      </c>
      <c r="P274" s="35">
        <f t="shared" si="341"/>
        <v>0</v>
      </c>
      <c r="Q274" s="35">
        <f t="shared" si="342"/>
        <v>1311.12</v>
      </c>
      <c r="R274" s="34">
        <f t="shared" si="343"/>
        <v>0</v>
      </c>
      <c r="S274" s="34">
        <f t="shared" si="344"/>
        <v>313.64</v>
      </c>
      <c r="T274" s="35">
        <f t="shared" si="345"/>
        <v>124.84</v>
      </c>
      <c r="U274" s="34">
        <f t="shared" si="346"/>
        <v>11.76</v>
      </c>
      <c r="V274" s="35">
        <f t="shared" si="347"/>
        <v>110</v>
      </c>
      <c r="W274" s="35">
        <f t="shared" si="348"/>
        <v>0</v>
      </c>
      <c r="X274" s="34">
        <f t="shared" si="349"/>
        <v>560.24</v>
      </c>
      <c r="Y274" s="34">
        <f t="shared" si="350"/>
        <v>1871.36</v>
      </c>
      <c r="Z274" s="42"/>
      <c r="AA274" s="45" t="s">
        <v>57</v>
      </c>
      <c r="AB274" s="46">
        <f t="shared" ref="AB274:AH274" si="366">K274+R274</f>
        <v>47.05</v>
      </c>
      <c r="AC274" s="46">
        <f t="shared" si="366"/>
        <v>940.93</v>
      </c>
      <c r="AD274" s="46">
        <f t="shared" si="366"/>
        <v>624.18</v>
      </c>
      <c r="AE274" s="46">
        <f t="shared" si="366"/>
        <v>39.2</v>
      </c>
      <c r="AF274" s="46">
        <f t="shared" si="366"/>
        <v>220</v>
      </c>
      <c r="AG274" s="46">
        <f t="shared" si="366"/>
        <v>0</v>
      </c>
      <c r="AH274" s="46">
        <f t="shared" si="366"/>
        <v>1871.36</v>
      </c>
      <c r="AI274" s="45" t="s">
        <v>33</v>
      </c>
      <c r="AJ274" s="15"/>
    </row>
    <row r="275" ht="17" customHeight="1" spans="1:36">
      <c r="A275" s="33">
        <f t="shared" si="335"/>
        <v>272</v>
      </c>
      <c r="B275" s="60" t="s">
        <v>114</v>
      </c>
      <c r="C275" s="54" t="s">
        <v>703</v>
      </c>
      <c r="D275" s="55" t="s">
        <v>704</v>
      </c>
      <c r="E275" s="35">
        <v>4500</v>
      </c>
      <c r="F275" s="35">
        <v>4500</v>
      </c>
      <c r="G275" s="35">
        <v>6241.75</v>
      </c>
      <c r="H275" s="35">
        <v>4500</v>
      </c>
      <c r="I275" s="76">
        <v>4180</v>
      </c>
      <c r="J275" s="35"/>
      <c r="K275" s="34">
        <f t="shared" si="336"/>
        <v>54</v>
      </c>
      <c r="L275" s="34">
        <f t="shared" si="337"/>
        <v>720</v>
      </c>
      <c r="M275" s="35">
        <f t="shared" si="338"/>
        <v>499.34</v>
      </c>
      <c r="N275" s="34">
        <f t="shared" si="339"/>
        <v>31.5</v>
      </c>
      <c r="O275" s="35">
        <f t="shared" si="340"/>
        <v>209</v>
      </c>
      <c r="P275" s="35">
        <f t="shared" si="341"/>
        <v>0</v>
      </c>
      <c r="Q275" s="35">
        <f t="shared" si="342"/>
        <v>1513.84</v>
      </c>
      <c r="R275" s="34">
        <f t="shared" si="343"/>
        <v>0</v>
      </c>
      <c r="S275" s="34">
        <f t="shared" si="344"/>
        <v>360</v>
      </c>
      <c r="T275" s="35">
        <f t="shared" si="345"/>
        <v>124.84</v>
      </c>
      <c r="U275" s="34">
        <f t="shared" si="346"/>
        <v>13.5</v>
      </c>
      <c r="V275" s="35">
        <f t="shared" si="347"/>
        <v>209</v>
      </c>
      <c r="W275" s="35">
        <f t="shared" si="348"/>
        <v>0</v>
      </c>
      <c r="X275" s="34">
        <f t="shared" si="349"/>
        <v>707.34</v>
      </c>
      <c r="Y275" s="34">
        <f t="shared" si="350"/>
        <v>2221.18</v>
      </c>
      <c r="Z275" s="42"/>
      <c r="AA275" s="45" t="s">
        <v>69</v>
      </c>
      <c r="AB275" s="46">
        <f t="shared" ref="AB275:AH275" si="367">K275+R275</f>
        <v>54</v>
      </c>
      <c r="AC275" s="46">
        <f t="shared" si="367"/>
        <v>1080</v>
      </c>
      <c r="AD275" s="46">
        <f t="shared" si="367"/>
        <v>624.18</v>
      </c>
      <c r="AE275" s="46">
        <f t="shared" si="367"/>
        <v>45</v>
      </c>
      <c r="AF275" s="46">
        <f t="shared" si="367"/>
        <v>418</v>
      </c>
      <c r="AG275" s="46">
        <f t="shared" si="367"/>
        <v>0</v>
      </c>
      <c r="AH275" s="46">
        <f t="shared" si="367"/>
        <v>2221.18</v>
      </c>
      <c r="AI275" s="45" t="s">
        <v>35</v>
      </c>
      <c r="AJ275" s="15"/>
    </row>
    <row r="276" customFormat="1" ht="17" customHeight="1" spans="1:36">
      <c r="A276" s="33">
        <f t="shared" si="335"/>
        <v>273</v>
      </c>
      <c r="B276" s="60" t="s">
        <v>117</v>
      </c>
      <c r="C276" s="54" t="s">
        <v>705</v>
      </c>
      <c r="D276" s="197" t="s">
        <v>706</v>
      </c>
      <c r="E276" s="35">
        <v>3920.55</v>
      </c>
      <c r="F276" s="35">
        <v>3920.55</v>
      </c>
      <c r="G276" s="35">
        <v>6241.75</v>
      </c>
      <c r="H276" s="35">
        <v>3920.55</v>
      </c>
      <c r="I276" s="76">
        <v>0</v>
      </c>
      <c r="J276" s="35"/>
      <c r="K276" s="34">
        <f t="shared" si="336"/>
        <v>47.05</v>
      </c>
      <c r="L276" s="34">
        <f t="shared" si="337"/>
        <v>627.29</v>
      </c>
      <c r="M276" s="35">
        <f t="shared" si="338"/>
        <v>499.34</v>
      </c>
      <c r="N276" s="34">
        <f t="shared" si="339"/>
        <v>27.44</v>
      </c>
      <c r="O276" s="35">
        <f t="shared" si="340"/>
        <v>0</v>
      </c>
      <c r="P276" s="35">
        <f t="shared" si="341"/>
        <v>0</v>
      </c>
      <c r="Q276" s="35">
        <f t="shared" si="342"/>
        <v>1201.12</v>
      </c>
      <c r="R276" s="34">
        <f t="shared" si="343"/>
        <v>0</v>
      </c>
      <c r="S276" s="34">
        <f t="shared" si="344"/>
        <v>313.64</v>
      </c>
      <c r="T276" s="35">
        <f t="shared" si="345"/>
        <v>124.84</v>
      </c>
      <c r="U276" s="34">
        <f t="shared" si="346"/>
        <v>11.76</v>
      </c>
      <c r="V276" s="35">
        <f t="shared" si="347"/>
        <v>0</v>
      </c>
      <c r="W276" s="35">
        <f t="shared" si="348"/>
        <v>0</v>
      </c>
      <c r="X276" s="34">
        <f t="shared" si="349"/>
        <v>450.24</v>
      </c>
      <c r="Y276" s="34">
        <f t="shared" si="350"/>
        <v>1651.36</v>
      </c>
      <c r="Z276" s="42"/>
      <c r="AA276" s="45" t="s">
        <v>60</v>
      </c>
      <c r="AB276" s="46">
        <f t="shared" ref="AB276:AH276" si="368">K276+R276</f>
        <v>47.05</v>
      </c>
      <c r="AC276" s="46">
        <f t="shared" si="368"/>
        <v>940.93</v>
      </c>
      <c r="AD276" s="46">
        <f t="shared" si="368"/>
        <v>624.18</v>
      </c>
      <c r="AE276" s="46">
        <f t="shared" si="368"/>
        <v>39.2</v>
      </c>
      <c r="AF276" s="46">
        <f t="shared" si="368"/>
        <v>0</v>
      </c>
      <c r="AG276" s="46">
        <f t="shared" si="368"/>
        <v>0</v>
      </c>
      <c r="AH276" s="46">
        <f t="shared" si="368"/>
        <v>1651.36</v>
      </c>
      <c r="AI276" s="45" t="s">
        <v>36</v>
      </c>
      <c r="AJ276" s="15"/>
    </row>
    <row r="277" s="15" customFormat="1" ht="17" customHeight="1" spans="1:35">
      <c r="A277" s="33">
        <f t="shared" si="335"/>
        <v>274</v>
      </c>
      <c r="B277" s="60" t="s">
        <v>114</v>
      </c>
      <c r="C277" s="54" t="s">
        <v>707</v>
      </c>
      <c r="D277" s="55" t="s">
        <v>708</v>
      </c>
      <c r="E277" s="35">
        <v>3920.55</v>
      </c>
      <c r="F277" s="35">
        <v>3920.55</v>
      </c>
      <c r="G277" s="35">
        <v>6241.75</v>
      </c>
      <c r="H277" s="35">
        <v>3920.55</v>
      </c>
      <c r="I277" s="76">
        <v>0</v>
      </c>
      <c r="J277" s="35"/>
      <c r="K277" s="34">
        <f t="shared" si="336"/>
        <v>47.05</v>
      </c>
      <c r="L277" s="34">
        <f t="shared" si="337"/>
        <v>627.29</v>
      </c>
      <c r="M277" s="35">
        <f t="shared" si="338"/>
        <v>499.34</v>
      </c>
      <c r="N277" s="34">
        <f t="shared" si="339"/>
        <v>27.44</v>
      </c>
      <c r="O277" s="35">
        <f t="shared" si="340"/>
        <v>0</v>
      </c>
      <c r="P277" s="35">
        <f t="shared" si="341"/>
        <v>0</v>
      </c>
      <c r="Q277" s="35">
        <f t="shared" si="342"/>
        <v>1201.12</v>
      </c>
      <c r="R277" s="34">
        <f t="shared" si="343"/>
        <v>0</v>
      </c>
      <c r="S277" s="34">
        <f t="shared" si="344"/>
        <v>313.64</v>
      </c>
      <c r="T277" s="35">
        <f t="shared" si="345"/>
        <v>124.84</v>
      </c>
      <c r="U277" s="34">
        <f t="shared" si="346"/>
        <v>11.76</v>
      </c>
      <c r="V277" s="35">
        <f t="shared" si="347"/>
        <v>0</v>
      </c>
      <c r="W277" s="35">
        <f t="shared" si="348"/>
        <v>0</v>
      </c>
      <c r="X277" s="34">
        <f t="shared" si="349"/>
        <v>450.24</v>
      </c>
      <c r="Y277" s="34">
        <f t="shared" si="350"/>
        <v>1651.36</v>
      </c>
      <c r="Z277" s="42"/>
      <c r="AA277" s="45" t="s">
        <v>69</v>
      </c>
      <c r="AB277" s="46">
        <f t="shared" ref="AB277:AH277" si="369">K277+R277</f>
        <v>47.05</v>
      </c>
      <c r="AC277" s="46">
        <f t="shared" si="369"/>
        <v>940.93</v>
      </c>
      <c r="AD277" s="46">
        <f t="shared" si="369"/>
        <v>624.18</v>
      </c>
      <c r="AE277" s="46">
        <f t="shared" si="369"/>
        <v>39.2</v>
      </c>
      <c r="AF277" s="46">
        <f t="shared" si="369"/>
        <v>0</v>
      </c>
      <c r="AG277" s="46">
        <f t="shared" si="369"/>
        <v>0</v>
      </c>
      <c r="AH277" s="46">
        <f t="shared" si="369"/>
        <v>1651.36</v>
      </c>
      <c r="AI277" s="45" t="s">
        <v>35</v>
      </c>
    </row>
    <row r="278" ht="17" customHeight="1" spans="1:36">
      <c r="A278" s="33">
        <f t="shared" si="335"/>
        <v>275</v>
      </c>
      <c r="B278" s="34" t="s">
        <v>342</v>
      </c>
      <c r="C278" s="54" t="s">
        <v>709</v>
      </c>
      <c r="D278" s="55" t="s">
        <v>710</v>
      </c>
      <c r="E278" s="35">
        <v>3920.55</v>
      </c>
      <c r="F278" s="35">
        <v>3920.55</v>
      </c>
      <c r="G278" s="35">
        <v>6241.75</v>
      </c>
      <c r="H278" s="35">
        <v>3920.55</v>
      </c>
      <c r="I278" s="76">
        <v>0</v>
      </c>
      <c r="J278" s="35"/>
      <c r="K278" s="34">
        <f t="shared" si="336"/>
        <v>47.05</v>
      </c>
      <c r="L278" s="34">
        <f t="shared" si="337"/>
        <v>627.29</v>
      </c>
      <c r="M278" s="35">
        <f t="shared" si="338"/>
        <v>499.34</v>
      </c>
      <c r="N278" s="34">
        <f t="shared" si="339"/>
        <v>27.44</v>
      </c>
      <c r="O278" s="35">
        <f t="shared" si="340"/>
        <v>0</v>
      </c>
      <c r="P278" s="35">
        <f t="shared" si="341"/>
        <v>0</v>
      </c>
      <c r="Q278" s="35">
        <f t="shared" si="342"/>
        <v>1201.12</v>
      </c>
      <c r="R278" s="34">
        <f t="shared" si="343"/>
        <v>0</v>
      </c>
      <c r="S278" s="34">
        <f t="shared" si="344"/>
        <v>313.64</v>
      </c>
      <c r="T278" s="35">
        <f t="shared" si="345"/>
        <v>124.84</v>
      </c>
      <c r="U278" s="34">
        <f t="shared" si="346"/>
        <v>11.76</v>
      </c>
      <c r="V278" s="35">
        <f t="shared" si="347"/>
        <v>0</v>
      </c>
      <c r="W278" s="35">
        <f t="shared" si="348"/>
        <v>0</v>
      </c>
      <c r="X278" s="34">
        <f t="shared" si="349"/>
        <v>450.24</v>
      </c>
      <c r="Y278" s="34">
        <f t="shared" si="350"/>
        <v>1651.36</v>
      </c>
      <c r="Z278" s="42"/>
      <c r="AA278" s="45" t="s">
        <v>64</v>
      </c>
      <c r="AB278" s="46">
        <f t="shared" ref="AB278:AH278" si="370">K278+R278</f>
        <v>47.05</v>
      </c>
      <c r="AC278" s="46">
        <f t="shared" si="370"/>
        <v>940.93</v>
      </c>
      <c r="AD278" s="46">
        <f t="shared" si="370"/>
        <v>624.18</v>
      </c>
      <c r="AE278" s="46">
        <f t="shared" si="370"/>
        <v>39.2</v>
      </c>
      <c r="AF278" s="46">
        <f t="shared" si="370"/>
        <v>0</v>
      </c>
      <c r="AG278" s="46">
        <f t="shared" si="370"/>
        <v>0</v>
      </c>
      <c r="AH278" s="46">
        <f t="shared" si="370"/>
        <v>1651.36</v>
      </c>
      <c r="AI278" s="45" t="s">
        <v>33</v>
      </c>
      <c r="AJ278" s="15"/>
    </row>
    <row r="279" ht="17" customHeight="1" spans="1:36">
      <c r="A279" s="33">
        <f t="shared" si="335"/>
        <v>276</v>
      </c>
      <c r="B279" s="34" t="s">
        <v>342</v>
      </c>
      <c r="C279" s="54" t="s">
        <v>711</v>
      </c>
      <c r="D279" s="55" t="s">
        <v>712</v>
      </c>
      <c r="E279" s="35">
        <v>3920.55</v>
      </c>
      <c r="F279" s="35">
        <v>3920.55</v>
      </c>
      <c r="G279" s="35">
        <v>6241.75</v>
      </c>
      <c r="H279" s="35">
        <v>3920.55</v>
      </c>
      <c r="I279" s="76">
        <v>0</v>
      </c>
      <c r="J279" s="35"/>
      <c r="K279" s="34">
        <f t="shared" si="336"/>
        <v>47.05</v>
      </c>
      <c r="L279" s="34">
        <f t="shared" si="337"/>
        <v>627.29</v>
      </c>
      <c r="M279" s="35">
        <f t="shared" si="338"/>
        <v>499.34</v>
      </c>
      <c r="N279" s="34">
        <f t="shared" si="339"/>
        <v>27.44</v>
      </c>
      <c r="O279" s="35">
        <f t="shared" si="340"/>
        <v>0</v>
      </c>
      <c r="P279" s="35">
        <f t="shared" si="341"/>
        <v>0</v>
      </c>
      <c r="Q279" s="35">
        <f t="shared" si="342"/>
        <v>1201.12</v>
      </c>
      <c r="R279" s="34">
        <f t="shared" si="343"/>
        <v>0</v>
      </c>
      <c r="S279" s="34">
        <f t="shared" si="344"/>
        <v>313.64</v>
      </c>
      <c r="T279" s="35">
        <f t="shared" si="345"/>
        <v>124.84</v>
      </c>
      <c r="U279" s="34">
        <f t="shared" si="346"/>
        <v>11.76</v>
      </c>
      <c r="V279" s="35">
        <f t="shared" si="347"/>
        <v>0</v>
      </c>
      <c r="W279" s="35">
        <f t="shared" si="348"/>
        <v>0</v>
      </c>
      <c r="X279" s="34">
        <f t="shared" si="349"/>
        <v>450.24</v>
      </c>
      <c r="Y279" s="34">
        <f t="shared" si="350"/>
        <v>1651.36</v>
      </c>
      <c r="Z279" s="42"/>
      <c r="AA279" s="45" t="s">
        <v>64</v>
      </c>
      <c r="AB279" s="46">
        <f t="shared" ref="AB279:AH279" si="371">K279+R279</f>
        <v>47.05</v>
      </c>
      <c r="AC279" s="46">
        <f t="shared" si="371"/>
        <v>940.93</v>
      </c>
      <c r="AD279" s="46">
        <f t="shared" si="371"/>
        <v>624.18</v>
      </c>
      <c r="AE279" s="46">
        <f t="shared" si="371"/>
        <v>39.2</v>
      </c>
      <c r="AF279" s="46">
        <f t="shared" si="371"/>
        <v>0</v>
      </c>
      <c r="AG279" s="46">
        <f t="shared" si="371"/>
        <v>0</v>
      </c>
      <c r="AH279" s="46">
        <f t="shared" si="371"/>
        <v>1651.36</v>
      </c>
      <c r="AI279" s="45" t="s">
        <v>33</v>
      </c>
      <c r="AJ279" s="15"/>
    </row>
    <row r="280" ht="17" customHeight="1" spans="1:36">
      <c r="A280" s="33">
        <f t="shared" si="335"/>
        <v>277</v>
      </c>
      <c r="B280" s="34" t="s">
        <v>342</v>
      </c>
      <c r="C280" s="54" t="s">
        <v>713</v>
      </c>
      <c r="D280" s="197" t="s">
        <v>714</v>
      </c>
      <c r="E280" s="35">
        <v>3920.55</v>
      </c>
      <c r="F280" s="35">
        <v>3920.55</v>
      </c>
      <c r="G280" s="35">
        <v>6241.75</v>
      </c>
      <c r="H280" s="35">
        <v>3920.55</v>
      </c>
      <c r="I280" s="76">
        <v>2200</v>
      </c>
      <c r="J280" s="35"/>
      <c r="K280" s="34">
        <f t="shared" si="336"/>
        <v>47.05</v>
      </c>
      <c r="L280" s="34">
        <f t="shared" si="337"/>
        <v>627.29</v>
      </c>
      <c r="M280" s="35">
        <f t="shared" si="338"/>
        <v>499.34</v>
      </c>
      <c r="N280" s="34">
        <f t="shared" si="339"/>
        <v>27.44</v>
      </c>
      <c r="O280" s="35">
        <f t="shared" si="340"/>
        <v>110</v>
      </c>
      <c r="P280" s="35">
        <f t="shared" si="341"/>
        <v>0</v>
      </c>
      <c r="Q280" s="35">
        <f t="shared" si="342"/>
        <v>1311.12</v>
      </c>
      <c r="R280" s="34">
        <f t="shared" si="343"/>
        <v>0</v>
      </c>
      <c r="S280" s="34">
        <f t="shared" si="344"/>
        <v>313.64</v>
      </c>
      <c r="T280" s="35">
        <f t="shared" si="345"/>
        <v>124.84</v>
      </c>
      <c r="U280" s="34">
        <f t="shared" si="346"/>
        <v>11.76</v>
      </c>
      <c r="V280" s="35">
        <f t="shared" si="347"/>
        <v>110</v>
      </c>
      <c r="W280" s="35">
        <f t="shared" si="348"/>
        <v>0</v>
      </c>
      <c r="X280" s="34">
        <f t="shared" si="349"/>
        <v>560.24</v>
      </c>
      <c r="Y280" s="34">
        <f t="shared" si="350"/>
        <v>1871.36</v>
      </c>
      <c r="Z280" s="42"/>
      <c r="AA280" s="45" t="s">
        <v>64</v>
      </c>
      <c r="AB280" s="46">
        <f t="shared" ref="AB280:AH280" si="372">K280+R280</f>
        <v>47.05</v>
      </c>
      <c r="AC280" s="46">
        <f t="shared" si="372"/>
        <v>940.93</v>
      </c>
      <c r="AD280" s="46">
        <f t="shared" si="372"/>
        <v>624.18</v>
      </c>
      <c r="AE280" s="46">
        <f t="shared" si="372"/>
        <v>39.2</v>
      </c>
      <c r="AF280" s="46">
        <f t="shared" si="372"/>
        <v>220</v>
      </c>
      <c r="AG280" s="46">
        <f t="shared" si="372"/>
        <v>0</v>
      </c>
      <c r="AH280" s="46">
        <f t="shared" si="372"/>
        <v>1871.36</v>
      </c>
      <c r="AI280" s="45" t="s">
        <v>33</v>
      </c>
      <c r="AJ280" s="15"/>
    </row>
    <row r="281" ht="17" customHeight="1" spans="1:36">
      <c r="A281" s="33">
        <f t="shared" si="335"/>
        <v>278</v>
      </c>
      <c r="B281" s="34" t="s">
        <v>342</v>
      </c>
      <c r="C281" s="54" t="s">
        <v>715</v>
      </c>
      <c r="D281" s="55" t="s">
        <v>716</v>
      </c>
      <c r="E281" s="35">
        <v>3920.55</v>
      </c>
      <c r="F281" s="35">
        <v>3920.55</v>
      </c>
      <c r="G281" s="35">
        <v>6241.75</v>
      </c>
      <c r="H281" s="35">
        <v>3920.55</v>
      </c>
      <c r="I281" s="76">
        <v>0</v>
      </c>
      <c r="J281" s="35"/>
      <c r="K281" s="34">
        <f t="shared" si="336"/>
        <v>47.05</v>
      </c>
      <c r="L281" s="34">
        <f t="shared" si="337"/>
        <v>627.29</v>
      </c>
      <c r="M281" s="35">
        <f t="shared" si="338"/>
        <v>499.34</v>
      </c>
      <c r="N281" s="34">
        <f t="shared" si="339"/>
        <v>27.44</v>
      </c>
      <c r="O281" s="35">
        <f t="shared" si="340"/>
        <v>0</v>
      </c>
      <c r="P281" s="35">
        <f t="shared" si="341"/>
        <v>0</v>
      </c>
      <c r="Q281" s="35">
        <f t="shared" si="342"/>
        <v>1201.12</v>
      </c>
      <c r="R281" s="34">
        <f t="shared" si="343"/>
        <v>0</v>
      </c>
      <c r="S281" s="34">
        <f t="shared" si="344"/>
        <v>313.64</v>
      </c>
      <c r="T281" s="35">
        <f t="shared" si="345"/>
        <v>124.84</v>
      </c>
      <c r="U281" s="34">
        <f t="shared" si="346"/>
        <v>11.76</v>
      </c>
      <c r="V281" s="35">
        <f t="shared" si="347"/>
        <v>0</v>
      </c>
      <c r="W281" s="35">
        <f t="shared" si="348"/>
        <v>0</v>
      </c>
      <c r="X281" s="34">
        <f t="shared" si="349"/>
        <v>450.24</v>
      </c>
      <c r="Y281" s="34">
        <f t="shared" si="350"/>
        <v>1651.36</v>
      </c>
      <c r="Z281" s="42"/>
      <c r="AA281" s="45" t="s">
        <v>64</v>
      </c>
      <c r="AB281" s="46">
        <f t="shared" ref="AB281:AH281" si="373">K281+R281</f>
        <v>47.05</v>
      </c>
      <c r="AC281" s="46">
        <f t="shared" si="373"/>
        <v>940.93</v>
      </c>
      <c r="AD281" s="46">
        <f t="shared" si="373"/>
        <v>624.18</v>
      </c>
      <c r="AE281" s="46">
        <f t="shared" si="373"/>
        <v>39.2</v>
      </c>
      <c r="AF281" s="46">
        <f t="shared" si="373"/>
        <v>0</v>
      </c>
      <c r="AG281" s="46">
        <f t="shared" si="373"/>
        <v>0</v>
      </c>
      <c r="AH281" s="46">
        <f t="shared" si="373"/>
        <v>1651.36</v>
      </c>
      <c r="AI281" s="45" t="s">
        <v>33</v>
      </c>
      <c r="AJ281" s="15"/>
    </row>
    <row r="282" ht="17" customHeight="1" spans="1:36">
      <c r="A282" s="33">
        <f t="shared" si="335"/>
        <v>279</v>
      </c>
      <c r="B282" s="34" t="s">
        <v>342</v>
      </c>
      <c r="C282" s="54" t="s">
        <v>717</v>
      </c>
      <c r="D282" s="55" t="s">
        <v>718</v>
      </c>
      <c r="E282" s="35">
        <v>3920.55</v>
      </c>
      <c r="F282" s="35">
        <v>3920.55</v>
      </c>
      <c r="G282" s="35">
        <v>6241.75</v>
      </c>
      <c r="H282" s="35">
        <v>3920.55</v>
      </c>
      <c r="I282" s="76">
        <v>0</v>
      </c>
      <c r="J282" s="35"/>
      <c r="K282" s="34">
        <f t="shared" si="336"/>
        <v>47.05</v>
      </c>
      <c r="L282" s="34">
        <f t="shared" si="337"/>
        <v>627.29</v>
      </c>
      <c r="M282" s="35">
        <f t="shared" si="338"/>
        <v>499.34</v>
      </c>
      <c r="N282" s="34">
        <f t="shared" si="339"/>
        <v>27.44</v>
      </c>
      <c r="O282" s="35">
        <f t="shared" si="340"/>
        <v>0</v>
      </c>
      <c r="P282" s="35">
        <f t="shared" si="341"/>
        <v>0</v>
      </c>
      <c r="Q282" s="35">
        <f t="shared" si="342"/>
        <v>1201.12</v>
      </c>
      <c r="R282" s="34">
        <f t="shared" si="343"/>
        <v>0</v>
      </c>
      <c r="S282" s="34">
        <f t="shared" si="344"/>
        <v>313.64</v>
      </c>
      <c r="T282" s="35">
        <f t="shared" si="345"/>
        <v>124.84</v>
      </c>
      <c r="U282" s="34">
        <f t="shared" si="346"/>
        <v>11.76</v>
      </c>
      <c r="V282" s="35">
        <f t="shared" si="347"/>
        <v>0</v>
      </c>
      <c r="W282" s="35">
        <f t="shared" si="348"/>
        <v>0</v>
      </c>
      <c r="X282" s="34">
        <f t="shared" si="349"/>
        <v>450.24</v>
      </c>
      <c r="Y282" s="34">
        <f t="shared" si="350"/>
        <v>1651.36</v>
      </c>
      <c r="Z282" s="42"/>
      <c r="AA282" s="45" t="s">
        <v>64</v>
      </c>
      <c r="AB282" s="46">
        <f t="shared" ref="AB282:AH282" si="374">K282+R282</f>
        <v>47.05</v>
      </c>
      <c r="AC282" s="46">
        <f t="shared" si="374"/>
        <v>940.93</v>
      </c>
      <c r="AD282" s="46">
        <f t="shared" si="374"/>
        <v>624.18</v>
      </c>
      <c r="AE282" s="46">
        <f t="shared" si="374"/>
        <v>39.2</v>
      </c>
      <c r="AF282" s="46">
        <f t="shared" si="374"/>
        <v>0</v>
      </c>
      <c r="AG282" s="46">
        <f t="shared" si="374"/>
        <v>0</v>
      </c>
      <c r="AH282" s="46">
        <f t="shared" si="374"/>
        <v>1651.36</v>
      </c>
      <c r="AI282" s="45" t="s">
        <v>33</v>
      </c>
      <c r="AJ282" s="15"/>
    </row>
    <row r="283" ht="17" customHeight="1" spans="1:36">
      <c r="A283" s="33">
        <f t="shared" si="335"/>
        <v>280</v>
      </c>
      <c r="B283" s="34" t="s">
        <v>342</v>
      </c>
      <c r="C283" s="54" t="s">
        <v>719</v>
      </c>
      <c r="D283" s="197" t="s">
        <v>720</v>
      </c>
      <c r="E283" s="35">
        <v>3920.55</v>
      </c>
      <c r="F283" s="35">
        <v>3920.55</v>
      </c>
      <c r="G283" s="35">
        <v>6241.75</v>
      </c>
      <c r="H283" s="35">
        <v>3920.55</v>
      </c>
      <c r="I283" s="76">
        <v>0</v>
      </c>
      <c r="J283" s="35"/>
      <c r="K283" s="34">
        <f t="shared" si="336"/>
        <v>47.05</v>
      </c>
      <c r="L283" s="34">
        <f t="shared" si="337"/>
        <v>627.29</v>
      </c>
      <c r="M283" s="35">
        <f t="shared" si="338"/>
        <v>499.34</v>
      </c>
      <c r="N283" s="34">
        <f t="shared" si="339"/>
        <v>27.44</v>
      </c>
      <c r="O283" s="35">
        <f t="shared" si="340"/>
        <v>0</v>
      </c>
      <c r="P283" s="35">
        <f t="shared" si="341"/>
        <v>0</v>
      </c>
      <c r="Q283" s="35">
        <f t="shared" si="342"/>
        <v>1201.12</v>
      </c>
      <c r="R283" s="34">
        <f t="shared" si="343"/>
        <v>0</v>
      </c>
      <c r="S283" s="34">
        <f t="shared" si="344"/>
        <v>313.64</v>
      </c>
      <c r="T283" s="35">
        <f t="shared" si="345"/>
        <v>124.84</v>
      </c>
      <c r="U283" s="34">
        <f t="shared" si="346"/>
        <v>11.76</v>
      </c>
      <c r="V283" s="35">
        <f t="shared" si="347"/>
        <v>0</v>
      </c>
      <c r="W283" s="35">
        <f t="shared" si="348"/>
        <v>0</v>
      </c>
      <c r="X283" s="34">
        <f t="shared" si="349"/>
        <v>450.24</v>
      </c>
      <c r="Y283" s="34">
        <f t="shared" si="350"/>
        <v>1651.36</v>
      </c>
      <c r="Z283" s="42"/>
      <c r="AA283" s="45" t="s">
        <v>64</v>
      </c>
      <c r="AB283" s="46">
        <f t="shared" ref="AB283:AH283" si="375">K283+R283</f>
        <v>47.05</v>
      </c>
      <c r="AC283" s="46">
        <f t="shared" si="375"/>
        <v>940.93</v>
      </c>
      <c r="AD283" s="46">
        <f t="shared" si="375"/>
        <v>624.18</v>
      </c>
      <c r="AE283" s="46">
        <f t="shared" si="375"/>
        <v>39.2</v>
      </c>
      <c r="AF283" s="46">
        <f t="shared" si="375"/>
        <v>0</v>
      </c>
      <c r="AG283" s="46">
        <f t="shared" si="375"/>
        <v>0</v>
      </c>
      <c r="AH283" s="46">
        <f t="shared" si="375"/>
        <v>1651.36</v>
      </c>
      <c r="AI283" s="45" t="s">
        <v>33</v>
      </c>
      <c r="AJ283" s="15"/>
    </row>
    <row r="284" ht="17" customHeight="1" spans="1:36">
      <c r="A284" s="33">
        <f t="shared" si="335"/>
        <v>281</v>
      </c>
      <c r="B284" s="34" t="s">
        <v>342</v>
      </c>
      <c r="C284" s="54" t="s">
        <v>721</v>
      </c>
      <c r="D284" s="197" t="s">
        <v>722</v>
      </c>
      <c r="E284" s="35">
        <v>3920.55</v>
      </c>
      <c r="F284" s="35">
        <v>3920.55</v>
      </c>
      <c r="G284" s="35">
        <v>6241.75</v>
      </c>
      <c r="H284" s="35">
        <v>3920.55</v>
      </c>
      <c r="I284" s="76">
        <v>0</v>
      </c>
      <c r="J284" s="35"/>
      <c r="K284" s="34">
        <f t="shared" si="336"/>
        <v>47.05</v>
      </c>
      <c r="L284" s="34">
        <f t="shared" si="337"/>
        <v>627.29</v>
      </c>
      <c r="M284" s="35">
        <f t="shared" si="338"/>
        <v>499.34</v>
      </c>
      <c r="N284" s="34">
        <f t="shared" si="339"/>
        <v>27.44</v>
      </c>
      <c r="O284" s="35">
        <f t="shared" si="340"/>
        <v>0</v>
      </c>
      <c r="P284" s="35">
        <f t="shared" si="341"/>
        <v>0</v>
      </c>
      <c r="Q284" s="35">
        <f t="shared" si="342"/>
        <v>1201.12</v>
      </c>
      <c r="R284" s="34">
        <f t="shared" si="343"/>
        <v>0</v>
      </c>
      <c r="S284" s="34">
        <f t="shared" si="344"/>
        <v>313.64</v>
      </c>
      <c r="T284" s="35">
        <f t="shared" si="345"/>
        <v>124.84</v>
      </c>
      <c r="U284" s="34">
        <f t="shared" si="346"/>
        <v>11.76</v>
      </c>
      <c r="V284" s="35">
        <f t="shared" si="347"/>
        <v>0</v>
      </c>
      <c r="W284" s="35">
        <f t="shared" si="348"/>
        <v>0</v>
      </c>
      <c r="X284" s="34">
        <f t="shared" si="349"/>
        <v>450.24</v>
      </c>
      <c r="Y284" s="34">
        <f t="shared" si="350"/>
        <v>1651.36</v>
      </c>
      <c r="Z284" s="42"/>
      <c r="AA284" s="45" t="s">
        <v>64</v>
      </c>
      <c r="AB284" s="46">
        <f t="shared" ref="AB284:AH284" si="376">K284+R284</f>
        <v>47.05</v>
      </c>
      <c r="AC284" s="46">
        <f t="shared" si="376"/>
        <v>940.93</v>
      </c>
      <c r="AD284" s="46">
        <f t="shared" si="376"/>
        <v>624.18</v>
      </c>
      <c r="AE284" s="46">
        <f t="shared" si="376"/>
        <v>39.2</v>
      </c>
      <c r="AF284" s="46">
        <f t="shared" si="376"/>
        <v>0</v>
      </c>
      <c r="AG284" s="46">
        <f t="shared" si="376"/>
        <v>0</v>
      </c>
      <c r="AH284" s="46">
        <f t="shared" si="376"/>
        <v>1651.36</v>
      </c>
      <c r="AI284" s="45" t="s">
        <v>33</v>
      </c>
      <c r="AJ284" s="15"/>
    </row>
    <row r="285" ht="17" customHeight="1" spans="1:36">
      <c r="A285" s="33">
        <f t="shared" si="335"/>
        <v>282</v>
      </c>
      <c r="B285" s="34" t="s">
        <v>342</v>
      </c>
      <c r="C285" s="54" t="s">
        <v>723</v>
      </c>
      <c r="D285" s="55" t="s">
        <v>724</v>
      </c>
      <c r="E285" s="35">
        <v>3920.55</v>
      </c>
      <c r="F285" s="35">
        <v>3920.55</v>
      </c>
      <c r="G285" s="35">
        <v>6241.75</v>
      </c>
      <c r="H285" s="35">
        <v>3920.55</v>
      </c>
      <c r="I285" s="76">
        <v>0</v>
      </c>
      <c r="J285" s="35"/>
      <c r="K285" s="34">
        <f t="shared" si="336"/>
        <v>47.05</v>
      </c>
      <c r="L285" s="34">
        <f t="shared" si="337"/>
        <v>627.29</v>
      </c>
      <c r="M285" s="35">
        <f t="shared" si="338"/>
        <v>499.34</v>
      </c>
      <c r="N285" s="34">
        <f t="shared" si="339"/>
        <v>27.44</v>
      </c>
      <c r="O285" s="35">
        <f t="shared" si="340"/>
        <v>0</v>
      </c>
      <c r="P285" s="35">
        <f t="shared" si="341"/>
        <v>0</v>
      </c>
      <c r="Q285" s="35">
        <f t="shared" si="342"/>
        <v>1201.12</v>
      </c>
      <c r="R285" s="34">
        <f t="shared" si="343"/>
        <v>0</v>
      </c>
      <c r="S285" s="34">
        <f t="shared" si="344"/>
        <v>313.64</v>
      </c>
      <c r="T285" s="35">
        <f t="shared" si="345"/>
        <v>124.84</v>
      </c>
      <c r="U285" s="34">
        <f t="shared" si="346"/>
        <v>11.76</v>
      </c>
      <c r="V285" s="35">
        <f t="shared" si="347"/>
        <v>0</v>
      </c>
      <c r="W285" s="35">
        <f t="shared" si="348"/>
        <v>0</v>
      </c>
      <c r="X285" s="34">
        <f t="shared" si="349"/>
        <v>450.24</v>
      </c>
      <c r="Y285" s="34">
        <f t="shared" si="350"/>
        <v>1651.36</v>
      </c>
      <c r="Z285" s="42"/>
      <c r="AA285" s="45" t="s">
        <v>64</v>
      </c>
      <c r="AB285" s="46">
        <f t="shared" ref="AB285:AH285" si="377">K285+R285</f>
        <v>47.05</v>
      </c>
      <c r="AC285" s="46">
        <f t="shared" si="377"/>
        <v>940.93</v>
      </c>
      <c r="AD285" s="46">
        <f t="shared" si="377"/>
        <v>624.18</v>
      </c>
      <c r="AE285" s="46">
        <f t="shared" si="377"/>
        <v>39.2</v>
      </c>
      <c r="AF285" s="46">
        <f t="shared" si="377"/>
        <v>0</v>
      </c>
      <c r="AG285" s="46">
        <f t="shared" si="377"/>
        <v>0</v>
      </c>
      <c r="AH285" s="46">
        <f t="shared" si="377"/>
        <v>1651.36</v>
      </c>
      <c r="AI285" s="45" t="s">
        <v>33</v>
      </c>
      <c r="AJ285" s="15"/>
    </row>
    <row r="286" ht="17" customHeight="1" spans="1:36">
      <c r="A286" s="33">
        <f t="shared" si="335"/>
        <v>283</v>
      </c>
      <c r="B286" s="34" t="s">
        <v>342</v>
      </c>
      <c r="C286" s="54" t="s">
        <v>725</v>
      </c>
      <c r="D286" s="55" t="s">
        <v>726</v>
      </c>
      <c r="E286" s="35">
        <v>3920.55</v>
      </c>
      <c r="F286" s="35">
        <v>3920.55</v>
      </c>
      <c r="G286" s="35">
        <v>6241.75</v>
      </c>
      <c r="H286" s="35">
        <v>3920.55</v>
      </c>
      <c r="I286" s="76">
        <v>0</v>
      </c>
      <c r="J286" s="35"/>
      <c r="K286" s="34">
        <f t="shared" si="336"/>
        <v>47.05</v>
      </c>
      <c r="L286" s="34">
        <f t="shared" si="337"/>
        <v>627.29</v>
      </c>
      <c r="M286" s="35">
        <f t="shared" si="338"/>
        <v>499.34</v>
      </c>
      <c r="N286" s="34">
        <f t="shared" si="339"/>
        <v>27.44</v>
      </c>
      <c r="O286" s="35">
        <f t="shared" si="340"/>
        <v>0</v>
      </c>
      <c r="P286" s="35">
        <f t="shared" si="341"/>
        <v>0</v>
      </c>
      <c r="Q286" s="35">
        <f t="shared" si="342"/>
        <v>1201.12</v>
      </c>
      <c r="R286" s="34">
        <f t="shared" si="343"/>
        <v>0</v>
      </c>
      <c r="S286" s="34">
        <f t="shared" si="344"/>
        <v>313.64</v>
      </c>
      <c r="T286" s="35">
        <f t="shared" si="345"/>
        <v>124.84</v>
      </c>
      <c r="U286" s="34">
        <f t="shared" si="346"/>
        <v>11.76</v>
      </c>
      <c r="V286" s="35">
        <f t="shared" si="347"/>
        <v>0</v>
      </c>
      <c r="W286" s="35">
        <f t="shared" si="348"/>
        <v>0</v>
      </c>
      <c r="X286" s="34">
        <f t="shared" si="349"/>
        <v>450.24</v>
      </c>
      <c r="Y286" s="34">
        <f t="shared" si="350"/>
        <v>1651.36</v>
      </c>
      <c r="Z286" s="42"/>
      <c r="AA286" s="45" t="s">
        <v>64</v>
      </c>
      <c r="AB286" s="46">
        <f t="shared" ref="AB286:AH286" si="378">K286+R286</f>
        <v>47.05</v>
      </c>
      <c r="AC286" s="46">
        <f t="shared" si="378"/>
        <v>940.93</v>
      </c>
      <c r="AD286" s="46">
        <f t="shared" si="378"/>
        <v>624.18</v>
      </c>
      <c r="AE286" s="46">
        <f t="shared" si="378"/>
        <v>39.2</v>
      </c>
      <c r="AF286" s="46">
        <f t="shared" si="378"/>
        <v>0</v>
      </c>
      <c r="AG286" s="46">
        <f t="shared" si="378"/>
        <v>0</v>
      </c>
      <c r="AH286" s="46">
        <f t="shared" si="378"/>
        <v>1651.36</v>
      </c>
      <c r="AI286" s="45" t="s">
        <v>33</v>
      </c>
      <c r="AJ286" s="15"/>
    </row>
    <row r="287" ht="17" customHeight="1" spans="1:36">
      <c r="A287" s="33">
        <f t="shared" si="335"/>
        <v>284</v>
      </c>
      <c r="B287" s="39" t="s">
        <v>111</v>
      </c>
      <c r="C287" s="78" t="s">
        <v>754</v>
      </c>
      <c r="D287" s="79" t="s">
        <v>755</v>
      </c>
      <c r="E287" s="80">
        <v>3920.55</v>
      </c>
      <c r="F287" s="80">
        <v>3920.55</v>
      </c>
      <c r="G287" s="81">
        <v>6241.75</v>
      </c>
      <c r="H287" s="80">
        <v>3920.55</v>
      </c>
      <c r="I287" s="127">
        <v>0</v>
      </c>
      <c r="J287" s="35">
        <v>108</v>
      </c>
      <c r="K287" s="34">
        <f t="shared" si="336"/>
        <v>47.05</v>
      </c>
      <c r="L287" s="34">
        <f t="shared" si="337"/>
        <v>627.29</v>
      </c>
      <c r="M287" s="35">
        <f t="shared" si="338"/>
        <v>499.34</v>
      </c>
      <c r="N287" s="34">
        <f t="shared" si="339"/>
        <v>27.44</v>
      </c>
      <c r="O287" s="35">
        <f t="shared" si="340"/>
        <v>0</v>
      </c>
      <c r="P287" s="35">
        <f t="shared" si="341"/>
        <v>54</v>
      </c>
      <c r="Q287" s="35">
        <f t="shared" si="342"/>
        <v>1255.12</v>
      </c>
      <c r="R287" s="34">
        <f t="shared" si="343"/>
        <v>0</v>
      </c>
      <c r="S287" s="34">
        <f t="shared" si="344"/>
        <v>313.64</v>
      </c>
      <c r="T287" s="35">
        <f t="shared" si="345"/>
        <v>124.84</v>
      </c>
      <c r="U287" s="34">
        <f t="shared" si="346"/>
        <v>11.76</v>
      </c>
      <c r="V287" s="35">
        <f t="shared" si="347"/>
        <v>0</v>
      </c>
      <c r="W287" s="35">
        <f t="shared" si="348"/>
        <v>54</v>
      </c>
      <c r="X287" s="34">
        <f t="shared" si="349"/>
        <v>504.24</v>
      </c>
      <c r="Y287" s="34">
        <f t="shared" si="350"/>
        <v>1759.36</v>
      </c>
      <c r="Z287" s="42"/>
      <c r="AA287" s="45" t="s">
        <v>42</v>
      </c>
      <c r="AB287" s="46">
        <f t="shared" ref="AB287:AH287" si="379">K287+R287</f>
        <v>47.05</v>
      </c>
      <c r="AC287" s="46">
        <f t="shared" si="379"/>
        <v>940.93</v>
      </c>
      <c r="AD287" s="46">
        <f t="shared" si="379"/>
        <v>624.18</v>
      </c>
      <c r="AE287" s="46">
        <f t="shared" si="379"/>
        <v>39.2</v>
      </c>
      <c r="AF287" s="46">
        <f t="shared" si="379"/>
        <v>0</v>
      </c>
      <c r="AG287" s="46">
        <f t="shared" si="379"/>
        <v>108</v>
      </c>
      <c r="AH287" s="46">
        <f t="shared" si="379"/>
        <v>1759.36</v>
      </c>
      <c r="AI287" s="45" t="s">
        <v>33</v>
      </c>
      <c r="AJ287" s="15"/>
    </row>
    <row r="288" ht="17" customHeight="1" spans="1:36">
      <c r="A288" s="33">
        <f t="shared" si="335"/>
        <v>285</v>
      </c>
      <c r="B288" s="39" t="s">
        <v>111</v>
      </c>
      <c r="C288" s="82" t="s">
        <v>756</v>
      </c>
      <c r="D288" s="79" t="s">
        <v>757</v>
      </c>
      <c r="E288" s="80">
        <v>3920.55</v>
      </c>
      <c r="F288" s="80">
        <v>3920.55</v>
      </c>
      <c r="G288" s="81">
        <v>6241.75</v>
      </c>
      <c r="H288" s="80">
        <v>3920.55</v>
      </c>
      <c r="I288" s="127">
        <v>0</v>
      </c>
      <c r="J288" s="35">
        <v>108</v>
      </c>
      <c r="K288" s="34">
        <f t="shared" si="336"/>
        <v>47.05</v>
      </c>
      <c r="L288" s="34">
        <f t="shared" si="337"/>
        <v>627.29</v>
      </c>
      <c r="M288" s="35">
        <f t="shared" si="338"/>
        <v>499.34</v>
      </c>
      <c r="N288" s="34">
        <f t="shared" si="339"/>
        <v>27.44</v>
      </c>
      <c r="O288" s="35">
        <f t="shared" si="340"/>
        <v>0</v>
      </c>
      <c r="P288" s="35">
        <f t="shared" si="341"/>
        <v>54</v>
      </c>
      <c r="Q288" s="35">
        <f t="shared" si="342"/>
        <v>1255.12</v>
      </c>
      <c r="R288" s="34">
        <f t="shared" si="343"/>
        <v>0</v>
      </c>
      <c r="S288" s="34">
        <f t="shared" si="344"/>
        <v>313.64</v>
      </c>
      <c r="T288" s="35">
        <f t="shared" si="345"/>
        <v>124.84</v>
      </c>
      <c r="U288" s="34">
        <f t="shared" si="346"/>
        <v>11.76</v>
      </c>
      <c r="V288" s="35">
        <f t="shared" si="347"/>
        <v>0</v>
      </c>
      <c r="W288" s="35">
        <f t="shared" si="348"/>
        <v>54</v>
      </c>
      <c r="X288" s="34">
        <f t="shared" si="349"/>
        <v>504.24</v>
      </c>
      <c r="Y288" s="34">
        <f t="shared" si="350"/>
        <v>1759.36</v>
      </c>
      <c r="Z288" s="42"/>
      <c r="AA288" s="45" t="s">
        <v>42</v>
      </c>
      <c r="AB288" s="46">
        <f t="shared" ref="AB288:AH288" si="380">K288+R288</f>
        <v>47.05</v>
      </c>
      <c r="AC288" s="46">
        <f t="shared" si="380"/>
        <v>940.93</v>
      </c>
      <c r="AD288" s="46">
        <f t="shared" si="380"/>
        <v>624.18</v>
      </c>
      <c r="AE288" s="46">
        <f t="shared" si="380"/>
        <v>39.2</v>
      </c>
      <c r="AF288" s="46">
        <f t="shared" si="380"/>
        <v>0</v>
      </c>
      <c r="AG288" s="46">
        <f t="shared" si="380"/>
        <v>108</v>
      </c>
      <c r="AH288" s="46">
        <f t="shared" si="380"/>
        <v>1759.36</v>
      </c>
      <c r="AI288" s="45" t="s">
        <v>33</v>
      </c>
      <c r="AJ288" s="15"/>
    </row>
    <row r="289" ht="17" customHeight="1" spans="1:36">
      <c r="A289" s="33">
        <f t="shared" si="335"/>
        <v>286</v>
      </c>
      <c r="B289" s="39" t="s">
        <v>243</v>
      </c>
      <c r="C289" s="78" t="s">
        <v>758</v>
      </c>
      <c r="D289" s="202" t="s">
        <v>759</v>
      </c>
      <c r="E289" s="80">
        <v>3920.55</v>
      </c>
      <c r="F289" s="80">
        <v>3920.55</v>
      </c>
      <c r="G289" s="81">
        <v>6241.75</v>
      </c>
      <c r="H289" s="80">
        <v>3920.55</v>
      </c>
      <c r="I289" s="127">
        <v>0</v>
      </c>
      <c r="J289" s="35"/>
      <c r="K289" s="34">
        <f t="shared" si="336"/>
        <v>47.05</v>
      </c>
      <c r="L289" s="34">
        <f t="shared" si="337"/>
        <v>627.29</v>
      </c>
      <c r="M289" s="35">
        <f t="shared" si="338"/>
        <v>499.34</v>
      </c>
      <c r="N289" s="34">
        <f t="shared" si="339"/>
        <v>27.44</v>
      </c>
      <c r="O289" s="35">
        <f t="shared" si="340"/>
        <v>0</v>
      </c>
      <c r="P289" s="35">
        <f t="shared" si="341"/>
        <v>0</v>
      </c>
      <c r="Q289" s="35">
        <f t="shared" si="342"/>
        <v>1201.12</v>
      </c>
      <c r="R289" s="34">
        <f t="shared" si="343"/>
        <v>0</v>
      </c>
      <c r="S289" s="34">
        <f t="shared" si="344"/>
        <v>313.64</v>
      </c>
      <c r="T289" s="35">
        <f t="shared" si="345"/>
        <v>124.84</v>
      </c>
      <c r="U289" s="34">
        <f t="shared" si="346"/>
        <v>11.76</v>
      </c>
      <c r="V289" s="35">
        <f t="shared" si="347"/>
        <v>0</v>
      </c>
      <c r="W289" s="35">
        <f t="shared" si="348"/>
        <v>0</v>
      </c>
      <c r="X289" s="34">
        <f t="shared" si="349"/>
        <v>450.24</v>
      </c>
      <c r="Y289" s="34">
        <f t="shared" si="350"/>
        <v>1651.36</v>
      </c>
      <c r="Z289" s="42"/>
      <c r="AA289" s="45" t="s">
        <v>65</v>
      </c>
      <c r="AB289" s="46">
        <f t="shared" ref="AB289:AH289" si="381">K289+R289</f>
        <v>47.05</v>
      </c>
      <c r="AC289" s="46">
        <f t="shared" si="381"/>
        <v>940.93</v>
      </c>
      <c r="AD289" s="46">
        <f t="shared" si="381"/>
        <v>624.18</v>
      </c>
      <c r="AE289" s="46">
        <f t="shared" si="381"/>
        <v>39.2</v>
      </c>
      <c r="AF289" s="46">
        <f t="shared" si="381"/>
        <v>0</v>
      </c>
      <c r="AG289" s="46">
        <f t="shared" si="381"/>
        <v>0</v>
      </c>
      <c r="AH289" s="46">
        <f t="shared" si="381"/>
        <v>1651.36</v>
      </c>
      <c r="AI289" s="45" t="s">
        <v>33</v>
      </c>
      <c r="AJ289" s="15"/>
    </row>
    <row r="290" ht="17" customHeight="1" spans="1:36">
      <c r="A290" s="33">
        <f t="shared" si="335"/>
        <v>287</v>
      </c>
      <c r="B290" s="39" t="s">
        <v>105</v>
      </c>
      <c r="C290" s="82" t="s">
        <v>760</v>
      </c>
      <c r="D290" s="202" t="s">
        <v>761</v>
      </c>
      <c r="E290" s="80">
        <v>3920.55</v>
      </c>
      <c r="F290" s="80">
        <v>3920.55</v>
      </c>
      <c r="G290" s="81">
        <v>6241.75</v>
      </c>
      <c r="H290" s="80">
        <v>3920.55</v>
      </c>
      <c r="I290" s="127">
        <v>0</v>
      </c>
      <c r="J290" s="35">
        <v>108</v>
      </c>
      <c r="K290" s="34">
        <f t="shared" si="336"/>
        <v>47.05</v>
      </c>
      <c r="L290" s="34">
        <f t="shared" si="337"/>
        <v>627.29</v>
      </c>
      <c r="M290" s="35">
        <f t="shared" si="338"/>
        <v>499.34</v>
      </c>
      <c r="N290" s="34">
        <f t="shared" si="339"/>
        <v>27.44</v>
      </c>
      <c r="O290" s="35">
        <f t="shared" si="340"/>
        <v>0</v>
      </c>
      <c r="P290" s="35">
        <f t="shared" si="341"/>
        <v>54</v>
      </c>
      <c r="Q290" s="35">
        <f t="shared" si="342"/>
        <v>1255.12</v>
      </c>
      <c r="R290" s="34">
        <f t="shared" si="343"/>
        <v>0</v>
      </c>
      <c r="S290" s="34">
        <f t="shared" si="344"/>
        <v>313.64</v>
      </c>
      <c r="T290" s="35">
        <f t="shared" si="345"/>
        <v>124.84</v>
      </c>
      <c r="U290" s="34">
        <f t="shared" si="346"/>
        <v>11.76</v>
      </c>
      <c r="V290" s="35">
        <f t="shared" si="347"/>
        <v>0</v>
      </c>
      <c r="W290" s="35">
        <f t="shared" si="348"/>
        <v>54</v>
      </c>
      <c r="X290" s="34">
        <f t="shared" si="349"/>
        <v>504.24</v>
      </c>
      <c r="Y290" s="34">
        <f t="shared" si="350"/>
        <v>1759.36</v>
      </c>
      <c r="Z290" s="42"/>
      <c r="AA290" s="45"/>
      <c r="AB290" s="46">
        <f t="shared" ref="AB290:AH290" si="382">K290+R290</f>
        <v>47.05</v>
      </c>
      <c r="AC290" s="46">
        <f t="shared" si="382"/>
        <v>940.93</v>
      </c>
      <c r="AD290" s="46">
        <f t="shared" si="382"/>
        <v>624.18</v>
      </c>
      <c r="AE290" s="46">
        <f t="shared" si="382"/>
        <v>39.2</v>
      </c>
      <c r="AF290" s="46">
        <f t="shared" si="382"/>
        <v>0</v>
      </c>
      <c r="AG290" s="46">
        <f t="shared" si="382"/>
        <v>108</v>
      </c>
      <c r="AH290" s="46">
        <f t="shared" si="382"/>
        <v>1759.36</v>
      </c>
      <c r="AI290" s="45" t="s">
        <v>33</v>
      </c>
      <c r="AJ290" s="15"/>
    </row>
    <row r="291" ht="17" customHeight="1" spans="1:36">
      <c r="A291" s="33">
        <f t="shared" si="335"/>
        <v>288</v>
      </c>
      <c r="B291" s="39" t="s">
        <v>105</v>
      </c>
      <c r="C291" s="82" t="s">
        <v>762</v>
      </c>
      <c r="D291" s="202" t="s">
        <v>763</v>
      </c>
      <c r="E291" s="80">
        <v>3920.55</v>
      </c>
      <c r="F291" s="80">
        <v>3920.55</v>
      </c>
      <c r="G291" s="81">
        <v>6241.75</v>
      </c>
      <c r="H291" s="80">
        <v>3920.55</v>
      </c>
      <c r="I291" s="127">
        <v>0</v>
      </c>
      <c r="J291" s="35">
        <v>108</v>
      </c>
      <c r="K291" s="34">
        <f t="shared" si="336"/>
        <v>47.05</v>
      </c>
      <c r="L291" s="34">
        <f t="shared" si="337"/>
        <v>627.29</v>
      </c>
      <c r="M291" s="35">
        <f t="shared" si="338"/>
        <v>499.34</v>
      </c>
      <c r="N291" s="34">
        <f t="shared" si="339"/>
        <v>27.44</v>
      </c>
      <c r="O291" s="35">
        <f t="shared" si="340"/>
        <v>0</v>
      </c>
      <c r="P291" s="35">
        <f t="shared" si="341"/>
        <v>54</v>
      </c>
      <c r="Q291" s="35">
        <f t="shared" si="342"/>
        <v>1255.12</v>
      </c>
      <c r="R291" s="34">
        <f t="shared" si="343"/>
        <v>0</v>
      </c>
      <c r="S291" s="34">
        <f t="shared" si="344"/>
        <v>313.64</v>
      </c>
      <c r="T291" s="35">
        <f t="shared" si="345"/>
        <v>124.84</v>
      </c>
      <c r="U291" s="34">
        <f t="shared" si="346"/>
        <v>11.76</v>
      </c>
      <c r="V291" s="35">
        <f t="shared" si="347"/>
        <v>0</v>
      </c>
      <c r="W291" s="35">
        <f t="shared" si="348"/>
        <v>54</v>
      </c>
      <c r="X291" s="34">
        <f t="shared" si="349"/>
        <v>504.24</v>
      </c>
      <c r="Y291" s="34">
        <f t="shared" si="350"/>
        <v>1759.36</v>
      </c>
      <c r="Z291" s="42"/>
      <c r="AA291" s="45"/>
      <c r="AB291" s="46">
        <f t="shared" ref="AB291:AH291" si="383">K291+R291</f>
        <v>47.05</v>
      </c>
      <c r="AC291" s="46">
        <f t="shared" si="383"/>
        <v>940.93</v>
      </c>
      <c r="AD291" s="46">
        <f t="shared" si="383"/>
        <v>624.18</v>
      </c>
      <c r="AE291" s="46">
        <f t="shared" si="383"/>
        <v>39.2</v>
      </c>
      <c r="AF291" s="46">
        <f t="shared" si="383"/>
        <v>0</v>
      </c>
      <c r="AG291" s="46">
        <f t="shared" si="383"/>
        <v>108</v>
      </c>
      <c r="AH291" s="46">
        <f t="shared" si="383"/>
        <v>1759.36</v>
      </c>
      <c r="AI291" s="45" t="s">
        <v>33</v>
      </c>
      <c r="AJ291" s="15"/>
    </row>
    <row r="292" ht="17" customHeight="1" spans="1:36">
      <c r="A292" s="33">
        <f t="shared" si="335"/>
        <v>289</v>
      </c>
      <c r="B292" s="39" t="s">
        <v>243</v>
      </c>
      <c r="C292" s="78" t="s">
        <v>764</v>
      </c>
      <c r="D292" s="202" t="s">
        <v>765</v>
      </c>
      <c r="E292" s="80">
        <v>3920.55</v>
      </c>
      <c r="F292" s="80">
        <v>3920.55</v>
      </c>
      <c r="G292" s="81">
        <v>6241.75</v>
      </c>
      <c r="H292" s="80">
        <v>3920.55</v>
      </c>
      <c r="I292" s="127">
        <v>0</v>
      </c>
      <c r="J292" s="35">
        <v>108</v>
      </c>
      <c r="K292" s="34">
        <f t="shared" si="336"/>
        <v>47.05</v>
      </c>
      <c r="L292" s="34">
        <f t="shared" si="337"/>
        <v>627.29</v>
      </c>
      <c r="M292" s="35">
        <f t="shared" si="338"/>
        <v>499.34</v>
      </c>
      <c r="N292" s="34">
        <f t="shared" si="339"/>
        <v>27.44</v>
      </c>
      <c r="O292" s="35">
        <f t="shared" si="340"/>
        <v>0</v>
      </c>
      <c r="P292" s="35">
        <f t="shared" si="341"/>
        <v>54</v>
      </c>
      <c r="Q292" s="35">
        <f t="shared" si="342"/>
        <v>1255.12</v>
      </c>
      <c r="R292" s="34">
        <f t="shared" si="343"/>
        <v>0</v>
      </c>
      <c r="S292" s="34">
        <f t="shared" si="344"/>
        <v>313.64</v>
      </c>
      <c r="T292" s="35">
        <f t="shared" si="345"/>
        <v>124.84</v>
      </c>
      <c r="U292" s="34">
        <f t="shared" si="346"/>
        <v>11.76</v>
      </c>
      <c r="V292" s="35">
        <f t="shared" si="347"/>
        <v>0</v>
      </c>
      <c r="W292" s="35">
        <f t="shared" si="348"/>
        <v>54</v>
      </c>
      <c r="X292" s="34">
        <f t="shared" si="349"/>
        <v>504.24</v>
      </c>
      <c r="Y292" s="34">
        <f t="shared" si="350"/>
        <v>1759.36</v>
      </c>
      <c r="Z292" s="42"/>
      <c r="AA292" s="45"/>
      <c r="AB292" s="46">
        <f t="shared" ref="AB292:AH292" si="384">K292+R292</f>
        <v>47.05</v>
      </c>
      <c r="AC292" s="46">
        <f t="shared" si="384"/>
        <v>940.93</v>
      </c>
      <c r="AD292" s="46">
        <f t="shared" si="384"/>
        <v>624.18</v>
      </c>
      <c r="AE292" s="46">
        <f t="shared" si="384"/>
        <v>39.2</v>
      </c>
      <c r="AF292" s="46">
        <f t="shared" si="384"/>
        <v>0</v>
      </c>
      <c r="AG292" s="46">
        <f t="shared" si="384"/>
        <v>108</v>
      </c>
      <c r="AH292" s="46">
        <f t="shared" si="384"/>
        <v>1759.36</v>
      </c>
      <c r="AI292" s="45" t="s">
        <v>33</v>
      </c>
      <c r="AJ292" s="15"/>
    </row>
    <row r="293" ht="17" customHeight="1" spans="1:36">
      <c r="A293" s="33">
        <f t="shared" si="335"/>
        <v>290</v>
      </c>
      <c r="B293" s="39" t="s">
        <v>184</v>
      </c>
      <c r="C293" s="82" t="s">
        <v>768</v>
      </c>
      <c r="D293" s="202" t="s">
        <v>769</v>
      </c>
      <c r="E293" s="80">
        <v>3920.55</v>
      </c>
      <c r="F293" s="80">
        <v>3920.55</v>
      </c>
      <c r="G293" s="81">
        <v>6241.75</v>
      </c>
      <c r="H293" s="80">
        <v>3920.55</v>
      </c>
      <c r="I293" s="127">
        <v>0</v>
      </c>
      <c r="J293" s="35">
        <v>108</v>
      </c>
      <c r="K293" s="34">
        <f t="shared" si="336"/>
        <v>47.05</v>
      </c>
      <c r="L293" s="34">
        <f t="shared" si="337"/>
        <v>627.29</v>
      </c>
      <c r="M293" s="35">
        <f t="shared" si="338"/>
        <v>499.34</v>
      </c>
      <c r="N293" s="34">
        <f t="shared" si="339"/>
        <v>27.44</v>
      </c>
      <c r="O293" s="35">
        <f t="shared" si="340"/>
        <v>0</v>
      </c>
      <c r="P293" s="35">
        <f t="shared" si="341"/>
        <v>54</v>
      </c>
      <c r="Q293" s="35">
        <f t="shared" si="342"/>
        <v>1255.12</v>
      </c>
      <c r="R293" s="34">
        <f t="shared" si="343"/>
        <v>0</v>
      </c>
      <c r="S293" s="34">
        <f t="shared" si="344"/>
        <v>313.64</v>
      </c>
      <c r="T293" s="35">
        <f t="shared" si="345"/>
        <v>124.84</v>
      </c>
      <c r="U293" s="34">
        <f t="shared" si="346"/>
        <v>11.76</v>
      </c>
      <c r="V293" s="35">
        <f t="shared" si="347"/>
        <v>0</v>
      </c>
      <c r="W293" s="35">
        <f t="shared" si="348"/>
        <v>54</v>
      </c>
      <c r="X293" s="34">
        <f t="shared" si="349"/>
        <v>504.24</v>
      </c>
      <c r="Y293" s="34">
        <f t="shared" si="350"/>
        <v>1759.36</v>
      </c>
      <c r="Z293" s="42"/>
      <c r="AA293" s="45"/>
      <c r="AB293" s="46">
        <f t="shared" ref="AB293:AH293" si="385">K293+R293</f>
        <v>47.05</v>
      </c>
      <c r="AC293" s="46">
        <f t="shared" si="385"/>
        <v>940.93</v>
      </c>
      <c r="AD293" s="46">
        <f t="shared" si="385"/>
        <v>624.18</v>
      </c>
      <c r="AE293" s="46">
        <f t="shared" si="385"/>
        <v>39.2</v>
      </c>
      <c r="AF293" s="46">
        <f t="shared" si="385"/>
        <v>0</v>
      </c>
      <c r="AG293" s="46">
        <f t="shared" si="385"/>
        <v>108</v>
      </c>
      <c r="AH293" s="46">
        <f t="shared" si="385"/>
        <v>1759.36</v>
      </c>
      <c r="AI293" s="45" t="s">
        <v>33</v>
      </c>
      <c r="AJ293" s="15"/>
    </row>
    <row r="294" ht="17" customHeight="1" spans="1:36">
      <c r="A294" s="33">
        <f t="shared" si="335"/>
        <v>291</v>
      </c>
      <c r="B294" s="39" t="s">
        <v>114</v>
      </c>
      <c r="C294" s="82" t="s">
        <v>770</v>
      </c>
      <c r="D294" s="204" t="s">
        <v>771</v>
      </c>
      <c r="E294" s="80">
        <v>3920.55</v>
      </c>
      <c r="F294" s="80">
        <v>3920.55</v>
      </c>
      <c r="G294" s="81">
        <v>6241.75</v>
      </c>
      <c r="H294" s="80">
        <v>3920.55</v>
      </c>
      <c r="I294" s="127">
        <v>3180</v>
      </c>
      <c r="J294" s="35">
        <v>108</v>
      </c>
      <c r="K294" s="34">
        <f t="shared" si="336"/>
        <v>47.05</v>
      </c>
      <c r="L294" s="34">
        <f t="shared" si="337"/>
        <v>627.29</v>
      </c>
      <c r="M294" s="35">
        <f t="shared" si="338"/>
        <v>499.34</v>
      </c>
      <c r="N294" s="34">
        <f t="shared" si="339"/>
        <v>27.44</v>
      </c>
      <c r="O294" s="35">
        <f t="shared" si="340"/>
        <v>159</v>
      </c>
      <c r="P294" s="35">
        <f t="shared" si="341"/>
        <v>54</v>
      </c>
      <c r="Q294" s="35">
        <f t="shared" si="342"/>
        <v>1414.12</v>
      </c>
      <c r="R294" s="34">
        <f t="shared" si="343"/>
        <v>0</v>
      </c>
      <c r="S294" s="34">
        <f t="shared" si="344"/>
        <v>313.64</v>
      </c>
      <c r="T294" s="35">
        <f t="shared" si="345"/>
        <v>124.84</v>
      </c>
      <c r="U294" s="34">
        <f t="shared" si="346"/>
        <v>11.76</v>
      </c>
      <c r="V294" s="35">
        <f t="shared" si="347"/>
        <v>159</v>
      </c>
      <c r="W294" s="35">
        <f t="shared" si="348"/>
        <v>54</v>
      </c>
      <c r="X294" s="34">
        <f t="shared" si="349"/>
        <v>663.24</v>
      </c>
      <c r="Y294" s="34">
        <f t="shared" si="350"/>
        <v>2077.36</v>
      </c>
      <c r="Z294" s="42"/>
      <c r="AA294" s="45"/>
      <c r="AB294" s="46">
        <f t="shared" ref="AB294:AH294" si="386">K294+R294</f>
        <v>47.05</v>
      </c>
      <c r="AC294" s="46">
        <f t="shared" si="386"/>
        <v>940.93</v>
      </c>
      <c r="AD294" s="46">
        <f t="shared" si="386"/>
        <v>624.18</v>
      </c>
      <c r="AE294" s="46">
        <f t="shared" si="386"/>
        <v>39.2</v>
      </c>
      <c r="AF294" s="46">
        <f t="shared" si="386"/>
        <v>318</v>
      </c>
      <c r="AG294" s="46">
        <f t="shared" si="386"/>
        <v>108</v>
      </c>
      <c r="AH294" s="46">
        <f t="shared" si="386"/>
        <v>2077.36</v>
      </c>
      <c r="AI294" s="45" t="s">
        <v>35</v>
      </c>
      <c r="AJ294" s="15"/>
    </row>
    <row r="295" ht="21" customHeight="1" spans="1:36">
      <c r="A295" s="84" t="s">
        <v>10</v>
      </c>
      <c r="B295" s="84"/>
      <c r="C295" s="85"/>
      <c r="D295" s="86"/>
      <c r="E295" s="42">
        <f t="shared" ref="E295:AH295" si="387">SUM(E4:E294)</f>
        <v>1146971.80000001</v>
      </c>
      <c r="F295" s="42">
        <f t="shared" si="387"/>
        <v>1146971.80000001</v>
      </c>
      <c r="G295" s="42">
        <f t="shared" si="387"/>
        <v>1816349.25</v>
      </c>
      <c r="H295" s="42">
        <f t="shared" si="387"/>
        <v>1146971.80000001</v>
      </c>
      <c r="I295" s="42">
        <f t="shared" si="387"/>
        <v>743264</v>
      </c>
      <c r="J295" s="42">
        <f t="shared" si="387"/>
        <v>756</v>
      </c>
      <c r="K295" s="42">
        <f t="shared" si="387"/>
        <v>13764.5999999999</v>
      </c>
      <c r="L295" s="42">
        <f t="shared" si="387"/>
        <v>183516.04</v>
      </c>
      <c r="M295" s="42">
        <f t="shared" si="387"/>
        <v>145307.939999999</v>
      </c>
      <c r="N295" s="42">
        <f t="shared" si="387"/>
        <v>8027.73999999995</v>
      </c>
      <c r="O295" s="42">
        <f t="shared" si="387"/>
        <v>37163.2</v>
      </c>
      <c r="P295" s="42">
        <f t="shared" si="387"/>
        <v>378</v>
      </c>
      <c r="Q295" s="42">
        <f t="shared" si="387"/>
        <v>388157.519999999</v>
      </c>
      <c r="R295" s="42">
        <f t="shared" si="387"/>
        <v>0</v>
      </c>
      <c r="S295" s="42">
        <f t="shared" si="387"/>
        <v>91756.6399999999</v>
      </c>
      <c r="T295" s="42">
        <f t="shared" si="387"/>
        <v>36328.4399999999</v>
      </c>
      <c r="U295" s="42">
        <f t="shared" si="387"/>
        <v>3440.46000000002</v>
      </c>
      <c r="V295" s="42">
        <f t="shared" si="387"/>
        <v>37163.2</v>
      </c>
      <c r="W295" s="42">
        <f t="shared" si="387"/>
        <v>378</v>
      </c>
      <c r="X295" s="42">
        <f t="shared" si="387"/>
        <v>169066.74</v>
      </c>
      <c r="Y295" s="42">
        <f t="shared" si="387"/>
        <v>557224.259999997</v>
      </c>
      <c r="Z295" s="42">
        <f t="shared" si="387"/>
        <v>0</v>
      </c>
      <c r="AA295" s="42">
        <f t="shared" si="387"/>
        <v>0</v>
      </c>
      <c r="AB295" s="42">
        <f t="shared" si="387"/>
        <v>13764.5999999999</v>
      </c>
      <c r="AC295" s="42">
        <f t="shared" si="387"/>
        <v>275272.679999999</v>
      </c>
      <c r="AD295" s="42">
        <f t="shared" si="387"/>
        <v>181636.379999999</v>
      </c>
      <c r="AE295" s="42">
        <f t="shared" si="387"/>
        <v>11468.2</v>
      </c>
      <c r="AF295" s="42">
        <f t="shared" si="387"/>
        <v>74326.4</v>
      </c>
      <c r="AG295" s="42">
        <f t="shared" si="387"/>
        <v>756</v>
      </c>
      <c r="AH295" s="42">
        <f t="shared" si="387"/>
        <v>557224.259999997</v>
      </c>
      <c r="AI295" s="45"/>
      <c r="AJ295" s="15"/>
    </row>
    <row r="296" spans="1:27">
      <c r="A296" s="23"/>
      <c r="B296" s="23"/>
      <c r="E296" s="23"/>
      <c r="AA296" s="134"/>
    </row>
    <row r="297" ht="15" customHeight="1" spans="1:39">
      <c r="A297" s="87" t="s">
        <v>727</v>
      </c>
      <c r="B297" s="87"/>
      <c r="C297" s="87" t="s">
        <v>728</v>
      </c>
      <c r="D297" s="87"/>
      <c r="E297" s="87" t="s">
        <v>729</v>
      </c>
      <c r="F297" s="87"/>
      <c r="G297" s="88" t="s">
        <v>40</v>
      </c>
      <c r="H297" s="88"/>
      <c r="I297" s="87" t="s">
        <v>730</v>
      </c>
      <c r="J297" s="95" t="s">
        <v>731</v>
      </c>
      <c r="K297" s="95" t="s">
        <v>732</v>
      </c>
      <c r="N297" s="128"/>
      <c r="X297" s="22"/>
      <c r="Y297" s="22"/>
      <c r="AC297" s="135"/>
      <c r="AI297" s="15"/>
      <c r="AJ297" s="15"/>
      <c r="AK297" s="15"/>
      <c r="AL297" s="15"/>
      <c r="AM297" s="25"/>
    </row>
    <row r="298" ht="15" customHeight="1" spans="1:39">
      <c r="A298" s="89" t="s">
        <v>733</v>
      </c>
      <c r="B298" s="89"/>
      <c r="C298" s="90">
        <f>SUM(K4:K294)</f>
        <v>13764.5999999999</v>
      </c>
      <c r="D298" s="90"/>
      <c r="E298" s="91">
        <f>SUM(R4:R294)</f>
        <v>0</v>
      </c>
      <c r="F298" s="91"/>
      <c r="G298" s="92">
        <f t="shared" ref="G298:G304" si="388">C298+E298</f>
        <v>13764.5999999999</v>
      </c>
      <c r="H298" s="93"/>
      <c r="I298" s="87">
        <f>COUNTIFS(E4:E294,"&lt;&gt;",E4:E294,"&lt;&gt;0")</f>
        <v>291</v>
      </c>
      <c r="J298" s="129"/>
      <c r="K298" s="95">
        <f t="shared" ref="K298:K303" si="389">G298+J298</f>
        <v>13764.5999999999</v>
      </c>
      <c r="N298" s="128"/>
      <c r="X298" s="22"/>
      <c r="Y298" s="22"/>
      <c r="AB298" s="134"/>
      <c r="AI298" s="15"/>
      <c r="AJ298" s="15"/>
      <c r="AK298" s="15"/>
      <c r="AL298" s="15"/>
      <c r="AM298" s="25"/>
    </row>
    <row r="299" ht="15" customHeight="1" spans="1:39">
      <c r="A299" s="89" t="s">
        <v>734</v>
      </c>
      <c r="B299" s="89"/>
      <c r="C299" s="90">
        <f>SUM(L4:L294)</f>
        <v>183516.04</v>
      </c>
      <c r="D299" s="90"/>
      <c r="E299" s="91">
        <f>SUM(S4:S294)</f>
        <v>91756.6399999999</v>
      </c>
      <c r="F299" s="91"/>
      <c r="G299" s="92">
        <f t="shared" si="388"/>
        <v>275272.68</v>
      </c>
      <c r="H299" s="93"/>
      <c r="I299" s="87">
        <f>COUNTIFS(F4:F294,"&lt;&gt;",F4:F294,"&lt;&gt;0")</f>
        <v>291</v>
      </c>
      <c r="J299" s="95"/>
      <c r="K299" s="95">
        <f t="shared" si="389"/>
        <v>275272.68</v>
      </c>
      <c r="N299" s="128"/>
      <c r="X299" s="22"/>
      <c r="Y299" s="22"/>
      <c r="AC299" s="134"/>
      <c r="AI299" s="15"/>
      <c r="AJ299" s="15"/>
      <c r="AK299" s="15"/>
      <c r="AL299" s="15"/>
      <c r="AM299" s="25"/>
    </row>
    <row r="300" ht="15" customHeight="1" spans="1:39">
      <c r="A300" s="89" t="s">
        <v>735</v>
      </c>
      <c r="B300" s="89"/>
      <c r="C300" s="90">
        <f>SUM(N4:N294)</f>
        <v>8027.73999999995</v>
      </c>
      <c r="D300" s="90"/>
      <c r="E300" s="91">
        <f>SUM(U4:U294)</f>
        <v>3440.46000000002</v>
      </c>
      <c r="F300" s="91"/>
      <c r="G300" s="92">
        <f t="shared" si="388"/>
        <v>11468.2</v>
      </c>
      <c r="H300" s="93"/>
      <c r="I300" s="87">
        <f>COUNTIFS(H4:H294,"&lt;&gt;",H4:H294,"&lt;&gt;0")</f>
        <v>291</v>
      </c>
      <c r="J300" s="95"/>
      <c r="K300" s="95">
        <f t="shared" si="389"/>
        <v>11468.2</v>
      </c>
      <c r="N300" s="128"/>
      <c r="X300" s="22"/>
      <c r="Y300" s="22"/>
      <c r="AI300" s="15"/>
      <c r="AJ300" s="15"/>
      <c r="AK300" s="15"/>
      <c r="AL300" s="15"/>
      <c r="AM300" s="25"/>
    </row>
    <row r="301" ht="15" customHeight="1" spans="1:39">
      <c r="A301" s="94" t="s">
        <v>736</v>
      </c>
      <c r="B301" s="94"/>
      <c r="C301" s="90">
        <f>SUM(M4:M294)</f>
        <v>145307.939999999</v>
      </c>
      <c r="D301" s="90"/>
      <c r="E301" s="91">
        <f>SUM(T4:T294)</f>
        <v>36328.4399999999</v>
      </c>
      <c r="F301" s="91"/>
      <c r="G301" s="92">
        <f t="shared" si="388"/>
        <v>181636.379999999</v>
      </c>
      <c r="H301" s="93"/>
      <c r="I301" s="87">
        <f>COUNTIFS(G4:G294,"&lt;&gt;",G4:G294,"&lt;&gt;0")</f>
        <v>291</v>
      </c>
      <c r="J301" s="95"/>
      <c r="K301" s="95">
        <f t="shared" si="389"/>
        <v>181636.379999999</v>
      </c>
      <c r="N301" s="128"/>
      <c r="X301" s="22"/>
      <c r="Y301" s="22"/>
      <c r="AI301" s="15"/>
      <c r="AJ301" s="15"/>
      <c r="AK301" s="15"/>
      <c r="AL301" s="15"/>
      <c r="AM301" s="25"/>
    </row>
    <row r="302" ht="15" customHeight="1" spans="1:39">
      <c r="A302" s="94" t="s">
        <v>737</v>
      </c>
      <c r="B302" s="94"/>
      <c r="C302" s="90">
        <f>SUM(P4:P294)</f>
        <v>378</v>
      </c>
      <c r="D302" s="90"/>
      <c r="E302" s="91">
        <f>SUM(W4:W294)</f>
        <v>378</v>
      </c>
      <c r="F302" s="91"/>
      <c r="G302" s="92">
        <f t="shared" si="388"/>
        <v>756</v>
      </c>
      <c r="H302" s="93"/>
      <c r="I302" s="87">
        <f>COUNTIFS(J4:J294,"&lt;&gt;",J4:J294,"&lt;&gt;0")</f>
        <v>7</v>
      </c>
      <c r="J302" s="95"/>
      <c r="K302" s="95">
        <f t="shared" si="389"/>
        <v>756</v>
      </c>
      <c r="N302" s="128"/>
      <c r="X302" s="22"/>
      <c r="Y302" s="22"/>
      <c r="AI302" s="15"/>
      <c r="AJ302" s="15"/>
      <c r="AK302" s="15"/>
      <c r="AL302" s="15"/>
      <c r="AM302" s="25"/>
    </row>
    <row r="303" ht="21" customHeight="1" spans="1:39">
      <c r="A303" s="94" t="s">
        <v>738</v>
      </c>
      <c r="B303" s="94"/>
      <c r="C303" s="90">
        <f>SUM(O4:O294)</f>
        <v>37163.2</v>
      </c>
      <c r="D303" s="90"/>
      <c r="E303" s="91">
        <f>SUM(V4:V294)</f>
        <v>37163.2</v>
      </c>
      <c r="F303" s="91"/>
      <c r="G303" s="92">
        <f t="shared" si="388"/>
        <v>74326.4</v>
      </c>
      <c r="H303" s="93"/>
      <c r="I303" s="87">
        <f>COUNTIFS(I4:I294,"&lt;&gt;",I4:I294,"&lt;&gt;0")</f>
        <v>263</v>
      </c>
      <c r="J303" s="95"/>
      <c r="K303" s="95">
        <f t="shared" si="389"/>
        <v>74326.4</v>
      </c>
      <c r="N303" s="128"/>
      <c r="X303" s="22"/>
      <c r="Y303" s="22"/>
      <c r="AI303" s="15"/>
      <c r="AJ303" s="15"/>
      <c r="AK303" s="15"/>
      <c r="AL303" s="15"/>
      <c r="AM303" s="25"/>
    </row>
    <row r="304" ht="17" customHeight="1" spans="1:39">
      <c r="A304" s="95" t="s">
        <v>739</v>
      </c>
      <c r="B304" s="95"/>
      <c r="C304" s="96">
        <f>SUM(C298:D303)</f>
        <v>388157.519999999</v>
      </c>
      <c r="D304" s="97"/>
      <c r="E304" s="98">
        <f>SUM(E298:F303)</f>
        <v>169066.74</v>
      </c>
      <c r="F304" s="99"/>
      <c r="G304" s="100">
        <f t="shared" si="388"/>
        <v>557224.259999999</v>
      </c>
      <c r="H304" s="101"/>
      <c r="I304" s="95"/>
      <c r="J304" s="95"/>
      <c r="K304" s="130">
        <f>SUM(K298:K303)</f>
        <v>557224.259999999</v>
      </c>
      <c r="N304" s="128"/>
      <c r="X304" s="22"/>
      <c r="Y304" s="22"/>
      <c r="AI304" s="15"/>
      <c r="AJ304" s="15"/>
      <c r="AK304" s="15"/>
      <c r="AL304" s="15"/>
      <c r="AM304" s="25"/>
    </row>
    <row r="305" spans="1:32">
      <c r="A305" s="102" t="s">
        <v>740</v>
      </c>
      <c r="B305" s="102"/>
      <c r="C305" s="103"/>
      <c r="D305" s="102"/>
      <c r="E305" s="102"/>
      <c r="F305" s="102"/>
      <c r="G305" s="104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2"/>
      <c r="AC305" s="102"/>
      <c r="AD305" s="102"/>
      <c r="AE305" s="102"/>
      <c r="AF305" s="102"/>
    </row>
    <row r="306" spans="1:32">
      <c r="A306" s="102"/>
      <c r="B306" s="102"/>
      <c r="C306" s="103"/>
      <c r="D306" s="102"/>
      <c r="E306" s="102"/>
      <c r="F306" s="102"/>
      <c r="G306" s="104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</row>
    <row r="307" spans="1:32">
      <c r="A307" s="102"/>
      <c r="B307" s="102"/>
      <c r="C307" s="103"/>
      <c r="D307" s="102"/>
      <c r="E307" s="102"/>
      <c r="F307" s="102"/>
      <c r="G307" s="104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</row>
    <row r="308" spans="1:32">
      <c r="A308" s="102"/>
      <c r="B308" s="102"/>
      <c r="C308" s="103"/>
      <c r="D308" s="102"/>
      <c r="E308" s="102"/>
      <c r="F308" s="102"/>
      <c r="G308" s="104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</row>
    <row r="309" spans="1:32">
      <c r="A309" s="102"/>
      <c r="B309" s="102"/>
      <c r="C309" s="103"/>
      <c r="D309" s="102"/>
      <c r="E309" s="102"/>
      <c r="F309" s="102"/>
      <c r="G309" s="104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</row>
    <row r="310" spans="1:23">
      <c r="A310" s="102"/>
      <c r="B310" s="104"/>
      <c r="C310" s="103"/>
      <c r="D310" s="105"/>
      <c r="E310" s="102"/>
      <c r="F310" s="102"/>
      <c r="G310" s="104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S310" s="15"/>
      <c r="T310" s="15"/>
      <c r="U310" s="15"/>
      <c r="V310" s="15"/>
      <c r="W310" s="15"/>
    </row>
    <row r="311" spans="1:23">
      <c r="A311" s="102"/>
      <c r="B311" s="104"/>
      <c r="C311" s="103"/>
      <c r="D311" s="105"/>
      <c r="E311" s="102"/>
      <c r="F311" s="102"/>
      <c r="G311" s="104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S311" s="15"/>
      <c r="T311" s="15"/>
      <c r="U311" s="15"/>
      <c r="V311" s="15"/>
      <c r="W311" s="15"/>
    </row>
    <row r="312" spans="1:23">
      <c r="A312" s="102"/>
      <c r="B312" s="104"/>
      <c r="C312" s="103"/>
      <c r="D312" s="105"/>
      <c r="E312" s="102"/>
      <c r="F312" s="102"/>
      <c r="G312" s="104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S312" s="15"/>
      <c r="T312" s="15"/>
      <c r="U312" s="15"/>
      <c r="V312" s="15"/>
      <c r="W312" s="15"/>
    </row>
    <row r="313" spans="1:23">
      <c r="A313" s="106" t="s">
        <v>741</v>
      </c>
      <c r="B313" s="107"/>
      <c r="C313" s="108"/>
      <c r="D313" s="105"/>
      <c r="E313" s="102"/>
      <c r="F313" s="102"/>
      <c r="G313" s="104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W313" s="15"/>
    </row>
    <row r="314" spans="1:23">
      <c r="A314" s="106"/>
      <c r="B314" s="107"/>
      <c r="C314" s="108"/>
      <c r="W314" s="15"/>
    </row>
    <row r="315" s="19" customFormat="1" ht="17" customHeight="1" spans="1:35">
      <c r="A315" s="109">
        <f>ROW()-3</f>
        <v>312</v>
      </c>
      <c r="B315" s="110" t="s">
        <v>243</v>
      </c>
      <c r="C315" s="111" t="s">
        <v>766</v>
      </c>
      <c r="D315" s="203" t="s">
        <v>767</v>
      </c>
      <c r="E315" s="113">
        <v>3920.55</v>
      </c>
      <c r="F315" s="113">
        <v>3920.55</v>
      </c>
      <c r="G315" s="113">
        <v>0</v>
      </c>
      <c r="H315" s="113">
        <v>0</v>
      </c>
      <c r="I315" s="131">
        <v>0</v>
      </c>
      <c r="J315" s="113"/>
      <c r="K315" s="110">
        <f>ROUND(E315*0.012,2)</f>
        <v>47.05</v>
      </c>
      <c r="L315" s="110">
        <f>ROUND(F315*0.16,2)</f>
        <v>627.29</v>
      </c>
      <c r="M315" s="113">
        <f>ROUND(G315*0.08,2)</f>
        <v>0</v>
      </c>
      <c r="N315" s="110">
        <f>ROUND(H315*0.007,2)</f>
        <v>0</v>
      </c>
      <c r="O315" s="113">
        <f>I315*5%</f>
        <v>0</v>
      </c>
      <c r="P315" s="113">
        <f>J315*50%</f>
        <v>0</v>
      </c>
      <c r="Q315" s="113">
        <f>SUM(K315:P315)</f>
        <v>674.34</v>
      </c>
      <c r="R315" s="110">
        <f>E315*0</f>
        <v>0</v>
      </c>
      <c r="S315" s="110">
        <f>ROUND(F315*0.08,2)</f>
        <v>313.64</v>
      </c>
      <c r="T315" s="113">
        <f>ROUND(G315*0.02,2)</f>
        <v>0</v>
      </c>
      <c r="U315" s="110">
        <f>ROUND(H315*0.003,2)</f>
        <v>0</v>
      </c>
      <c r="V315" s="113">
        <f>I315*5%</f>
        <v>0</v>
      </c>
      <c r="W315" s="113">
        <f>J315*50%</f>
        <v>0</v>
      </c>
      <c r="X315" s="110">
        <f>SUM(R315:W315)</f>
        <v>313.64</v>
      </c>
      <c r="Y315" s="110">
        <f>Q315+X315</f>
        <v>987.98</v>
      </c>
      <c r="Z315" s="136"/>
      <c r="AA315" s="137"/>
      <c r="AB315" s="138">
        <f t="shared" ref="AB315:AH315" si="390">K315+R315</f>
        <v>47.05</v>
      </c>
      <c r="AC315" s="138">
        <f t="shared" si="390"/>
        <v>940.93</v>
      </c>
      <c r="AD315" s="138">
        <f t="shared" si="390"/>
        <v>0</v>
      </c>
      <c r="AE315" s="138">
        <f t="shared" si="390"/>
        <v>0</v>
      </c>
      <c r="AF315" s="138">
        <f t="shared" si="390"/>
        <v>0</v>
      </c>
      <c r="AG315" s="138">
        <f t="shared" si="390"/>
        <v>0</v>
      </c>
      <c r="AH315" s="138">
        <f t="shared" si="390"/>
        <v>987.98</v>
      </c>
      <c r="AI315" s="137" t="s">
        <v>33</v>
      </c>
    </row>
    <row r="316" s="20" customFormat="1" ht="19" customHeight="1" spans="1:36">
      <c r="A316" s="114">
        <f>ROW()-3</f>
        <v>313</v>
      </c>
      <c r="B316" s="115" t="s">
        <v>184</v>
      </c>
      <c r="C316" s="116" t="s">
        <v>665</v>
      </c>
      <c r="D316" s="117" t="s">
        <v>666</v>
      </c>
      <c r="E316" s="118">
        <v>3920.55</v>
      </c>
      <c r="F316" s="119">
        <v>3920.55</v>
      </c>
      <c r="G316" s="119">
        <v>0</v>
      </c>
      <c r="H316" s="119">
        <v>3920.55</v>
      </c>
      <c r="I316" s="132">
        <v>0</v>
      </c>
      <c r="J316" s="119"/>
      <c r="K316" s="115">
        <f>ROUND(E316*0.012,2)</f>
        <v>47.05</v>
      </c>
      <c r="L316" s="115">
        <f>ROUND(F316*0.16,2)</f>
        <v>627.29</v>
      </c>
      <c r="M316" s="119">
        <f>ROUND(G316*0.08,2)</f>
        <v>0</v>
      </c>
      <c r="N316" s="115">
        <f>ROUND(H316*0.007,2)</f>
        <v>27.44</v>
      </c>
      <c r="O316" s="119">
        <f>I316*5%</f>
        <v>0</v>
      </c>
      <c r="P316" s="119">
        <f>J316*50%</f>
        <v>0</v>
      </c>
      <c r="Q316" s="119">
        <f>SUM(K316:P316)</f>
        <v>701.78</v>
      </c>
      <c r="R316" s="115">
        <f>E316*0</f>
        <v>0</v>
      </c>
      <c r="S316" s="115">
        <f>ROUND(F316*0.08,2)</f>
        <v>313.64</v>
      </c>
      <c r="T316" s="119">
        <f>ROUND(G316*0.02,2)</f>
        <v>0</v>
      </c>
      <c r="U316" s="115">
        <f>ROUND(H316*0.003,2)</f>
        <v>11.76</v>
      </c>
      <c r="V316" s="119">
        <f>I316*5%</f>
        <v>0</v>
      </c>
      <c r="W316" s="119">
        <f>J316*50%</f>
        <v>0</v>
      </c>
      <c r="X316" s="115">
        <f>SUM(R316:W316)</f>
        <v>325.4</v>
      </c>
      <c r="Y316" s="115">
        <f>Q316+X316</f>
        <v>1027.18</v>
      </c>
      <c r="Z316" s="139"/>
      <c r="AA316" s="140" t="s">
        <v>47</v>
      </c>
      <c r="AB316" s="141">
        <f t="shared" ref="AB316:AH316" si="391">K316+R316</f>
        <v>47.05</v>
      </c>
      <c r="AC316" s="141">
        <f t="shared" si="391"/>
        <v>940.93</v>
      </c>
      <c r="AD316" s="141">
        <f t="shared" si="391"/>
        <v>0</v>
      </c>
      <c r="AE316" s="141">
        <f t="shared" si="391"/>
        <v>39.2</v>
      </c>
      <c r="AF316" s="141">
        <f t="shared" si="391"/>
        <v>0</v>
      </c>
      <c r="AG316" s="141">
        <f t="shared" si="391"/>
        <v>0</v>
      </c>
      <c r="AH316" s="141">
        <f t="shared" si="391"/>
        <v>1027.18</v>
      </c>
      <c r="AI316" s="140" t="s">
        <v>33</v>
      </c>
      <c r="AJ316" s="145"/>
    </row>
    <row r="317" ht="20" customHeight="1" spans="1:36">
      <c r="A317" s="33">
        <f>ROW()-3</f>
        <v>314</v>
      </c>
      <c r="B317" s="34" t="s">
        <v>114</v>
      </c>
      <c r="C317" s="54" t="s">
        <v>667</v>
      </c>
      <c r="D317" s="75" t="s">
        <v>668</v>
      </c>
      <c r="E317" s="35">
        <v>3920.55</v>
      </c>
      <c r="F317" s="35">
        <v>3920.55</v>
      </c>
      <c r="G317" s="35">
        <v>6241.75</v>
      </c>
      <c r="H317" s="35">
        <v>3920.55</v>
      </c>
      <c r="I317" s="76">
        <v>4180</v>
      </c>
      <c r="J317" s="35"/>
      <c r="K317" s="34">
        <f>ROUND(E317*0.012,2)</f>
        <v>47.05</v>
      </c>
      <c r="L317" s="34">
        <f>ROUND(F317*0.16,2)</f>
        <v>627.29</v>
      </c>
      <c r="M317" s="35">
        <f>ROUND(G317*0.08,2)</f>
        <v>499.34</v>
      </c>
      <c r="N317" s="34">
        <f>ROUND(H317*0.007,2)</f>
        <v>27.44</v>
      </c>
      <c r="O317" s="35">
        <f>I317*5%</f>
        <v>209</v>
      </c>
      <c r="P317" s="35">
        <f>J317*50%</f>
        <v>0</v>
      </c>
      <c r="Q317" s="35">
        <f>SUM(K317:P317)</f>
        <v>1410.12</v>
      </c>
      <c r="R317" s="34">
        <f>E317*0</f>
        <v>0</v>
      </c>
      <c r="S317" s="34">
        <f>ROUND(F317*0.08,2)</f>
        <v>313.64</v>
      </c>
      <c r="T317" s="35">
        <f>ROUND(G317*0.02,2)</f>
        <v>124.84</v>
      </c>
      <c r="U317" s="34">
        <f>ROUND(H317*0.003,2)</f>
        <v>11.76</v>
      </c>
      <c r="V317" s="35">
        <f>I317*5%</f>
        <v>209</v>
      </c>
      <c r="W317" s="35">
        <f>J317*50%</f>
        <v>0</v>
      </c>
      <c r="X317" s="34">
        <f>SUM(R317:W317)</f>
        <v>659.24</v>
      </c>
      <c r="Y317" s="34">
        <f>Q317+X317</f>
        <v>2069.36</v>
      </c>
      <c r="Z317" s="42"/>
      <c r="AA317" s="45" t="s">
        <v>53</v>
      </c>
      <c r="AB317" s="46">
        <f t="shared" ref="AB317:AH317" si="392">K317+R317</f>
        <v>47.05</v>
      </c>
      <c r="AC317" s="46">
        <f t="shared" si="392"/>
        <v>940.93</v>
      </c>
      <c r="AD317" s="46">
        <f t="shared" si="392"/>
        <v>624.18</v>
      </c>
      <c r="AE317" s="46">
        <f t="shared" si="392"/>
        <v>39.2</v>
      </c>
      <c r="AF317" s="46">
        <f t="shared" si="392"/>
        <v>418</v>
      </c>
      <c r="AG317" s="46">
        <f t="shared" si="392"/>
        <v>0</v>
      </c>
      <c r="AH317" s="46">
        <f t="shared" si="392"/>
        <v>2069.36</v>
      </c>
      <c r="AI317" s="45" t="s">
        <v>35</v>
      </c>
      <c r="AJ317" s="15"/>
    </row>
    <row r="318" s="15" customFormat="1" ht="16" customHeight="1" spans="1:35">
      <c r="A318" s="33">
        <f>ROW()-3</f>
        <v>315</v>
      </c>
      <c r="B318" s="34" t="s">
        <v>265</v>
      </c>
      <c r="C318" s="66" t="s">
        <v>573</v>
      </c>
      <c r="D318" s="38" t="s">
        <v>574</v>
      </c>
      <c r="E318" s="62">
        <v>3920.55</v>
      </c>
      <c r="F318" s="34">
        <v>3920.55</v>
      </c>
      <c r="G318" s="35">
        <v>6241.75</v>
      </c>
      <c r="H318" s="34">
        <v>3920.55</v>
      </c>
      <c r="I318" s="60">
        <v>2200</v>
      </c>
      <c r="J318" s="35"/>
      <c r="K318" s="34">
        <f>ROUND(E318*0.012,2)</f>
        <v>47.05</v>
      </c>
      <c r="L318" s="34">
        <f>ROUND(F318*0.16,2)</f>
        <v>627.29</v>
      </c>
      <c r="M318" s="35">
        <f>ROUND(G318*0.08,2)</f>
        <v>499.34</v>
      </c>
      <c r="N318" s="34">
        <f>ROUND(H318*0.007,2)</f>
        <v>27.44</v>
      </c>
      <c r="O318" s="35">
        <f>I318*5%</f>
        <v>110</v>
      </c>
      <c r="P318" s="35">
        <f>J318*50%</f>
        <v>0</v>
      </c>
      <c r="Q318" s="35">
        <f>SUM(K318:P318)</f>
        <v>1311.12</v>
      </c>
      <c r="R318" s="34">
        <f>E318*0</f>
        <v>0</v>
      </c>
      <c r="S318" s="34">
        <f>ROUND(F318*0.08,2)</f>
        <v>313.64</v>
      </c>
      <c r="T318" s="35">
        <f>ROUND(G318*0.02,2)</f>
        <v>124.84</v>
      </c>
      <c r="U318" s="34">
        <f>ROUND(H318*0.003,2)</f>
        <v>11.76</v>
      </c>
      <c r="V318" s="35">
        <f>I318*5%</f>
        <v>110</v>
      </c>
      <c r="W318" s="35">
        <f>J318*50%</f>
        <v>0</v>
      </c>
      <c r="X318" s="34">
        <f>SUM(R318:W318)</f>
        <v>560.24</v>
      </c>
      <c r="Y318" s="34">
        <f>Q318+X318</f>
        <v>1871.36</v>
      </c>
      <c r="Z318" s="60"/>
      <c r="AA318" s="45" t="s">
        <v>58</v>
      </c>
      <c r="AB318" s="46">
        <f t="shared" ref="AB318:AH318" si="393">K318+R318</f>
        <v>47.05</v>
      </c>
      <c r="AC318" s="46">
        <f t="shared" si="393"/>
        <v>940.93</v>
      </c>
      <c r="AD318" s="46">
        <f t="shared" si="393"/>
        <v>624.18</v>
      </c>
      <c r="AE318" s="46">
        <f t="shared" si="393"/>
        <v>39.2</v>
      </c>
      <c r="AF318" s="46">
        <f t="shared" si="393"/>
        <v>220</v>
      </c>
      <c r="AG318" s="46">
        <f t="shared" si="393"/>
        <v>0</v>
      </c>
      <c r="AH318" s="46">
        <f t="shared" si="393"/>
        <v>1871.36</v>
      </c>
      <c r="AI318" s="45" t="s">
        <v>33</v>
      </c>
    </row>
    <row r="319" s="15" customFormat="1" ht="16" customHeight="1" spans="1:35">
      <c r="A319" s="33"/>
      <c r="B319" s="34"/>
      <c r="C319" s="34"/>
      <c r="D319" s="36"/>
      <c r="E319" s="120"/>
      <c r="F319" s="120"/>
      <c r="G319" s="120"/>
      <c r="H319" s="120"/>
      <c r="I319" s="120"/>
      <c r="J319" s="35"/>
      <c r="K319" s="34"/>
      <c r="L319" s="34"/>
      <c r="M319" s="35"/>
      <c r="N319" s="34"/>
      <c r="O319" s="35"/>
      <c r="P319" s="35"/>
      <c r="Q319" s="35"/>
      <c r="R319" s="34"/>
      <c r="S319" s="34"/>
      <c r="T319" s="35"/>
      <c r="U319" s="34"/>
      <c r="V319" s="35"/>
      <c r="W319" s="35"/>
      <c r="X319" s="34"/>
      <c r="Y319" s="34"/>
      <c r="Z319" s="34"/>
      <c r="AA319" s="45"/>
      <c r="AB319" s="46"/>
      <c r="AC319" s="46"/>
      <c r="AD319" s="46"/>
      <c r="AE319" s="46"/>
      <c r="AF319" s="46"/>
      <c r="AG319" s="46"/>
      <c r="AH319" s="46"/>
      <c r="AI319" s="45"/>
    </row>
    <row r="320" s="21" customFormat="1" ht="19" customHeight="1" spans="1:36">
      <c r="A320" s="121"/>
      <c r="B320" s="122"/>
      <c r="C320" s="123"/>
      <c r="D320" s="124"/>
      <c r="E320" s="125"/>
      <c r="F320" s="125"/>
      <c r="G320" s="126"/>
      <c r="H320" s="125"/>
      <c r="I320" s="133"/>
      <c r="J320" s="125"/>
      <c r="K320" s="122"/>
      <c r="L320" s="122"/>
      <c r="M320" s="125"/>
      <c r="N320" s="122"/>
      <c r="O320" s="125"/>
      <c r="P320" s="125"/>
      <c r="Q320" s="125"/>
      <c r="R320" s="122"/>
      <c r="S320" s="122"/>
      <c r="T320" s="125"/>
      <c r="U320" s="122"/>
      <c r="V320" s="125"/>
      <c r="W320" s="125"/>
      <c r="X320" s="122"/>
      <c r="Y320" s="122"/>
      <c r="Z320" s="142"/>
      <c r="AA320" s="143"/>
      <c r="AB320" s="144"/>
      <c r="AC320" s="144"/>
      <c r="AD320" s="144"/>
      <c r="AE320" s="144"/>
      <c r="AF320" s="144"/>
      <c r="AG320" s="144"/>
      <c r="AH320" s="144"/>
      <c r="AI320" s="143"/>
      <c r="AJ320" s="146"/>
    </row>
    <row r="321" spans="4:35">
      <c r="D321" s="22"/>
      <c r="W321" s="15"/>
      <c r="AH321" s="25"/>
      <c r="AI321"/>
    </row>
    <row r="322" spans="4:35">
      <c r="D322" s="22"/>
      <c r="W322" s="15"/>
      <c r="AH322" s="25"/>
      <c r="AI322"/>
    </row>
    <row r="323" spans="4:35">
      <c r="D323" s="22"/>
      <c r="W323" s="15"/>
      <c r="AH323" s="25"/>
      <c r="AI323"/>
    </row>
    <row r="324" spans="4:35">
      <c r="D324" s="22"/>
      <c r="W324" s="15"/>
      <c r="AH324" s="25"/>
      <c r="AI324"/>
    </row>
    <row r="325" spans="4:35">
      <c r="D325" s="22"/>
      <c r="W325" s="15"/>
      <c r="AH325" s="25"/>
      <c r="AI325"/>
    </row>
    <row r="326" spans="4:35">
      <c r="D326" s="22"/>
      <c r="W326" s="15"/>
      <c r="AH326" s="25"/>
      <c r="AI326"/>
    </row>
    <row r="327" spans="4:35">
      <c r="D327" s="22"/>
      <c r="W327" s="15"/>
      <c r="AH327" s="25"/>
      <c r="AI327"/>
    </row>
    <row r="328" spans="4:35">
      <c r="D328" s="22"/>
      <c r="W328" s="15"/>
      <c r="AH328" s="25"/>
      <c r="AI328"/>
    </row>
    <row r="329" spans="4:35">
      <c r="D329" s="22"/>
      <c r="W329" s="15"/>
      <c r="AH329" s="25"/>
      <c r="AI329"/>
    </row>
  </sheetData>
  <sheetProtection sort="0" autoFilter="0" pivotTables="0"/>
  <autoFilter xmlns:etc="http://www.wps.cn/officeDocument/2017/etCustomData" ref="A3:AI295" etc:filterBottomFollowUsedRange="0">
    <sortState ref="A3:AI295">
      <sortCondition ref="A3:A29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296:B296"/>
    <mergeCell ref="C296:D296"/>
    <mergeCell ref="A297:B297"/>
    <mergeCell ref="C297:D297"/>
    <mergeCell ref="E297:F297"/>
    <mergeCell ref="G297:H297"/>
    <mergeCell ref="A298:B298"/>
    <mergeCell ref="C298:D298"/>
    <mergeCell ref="E298:F298"/>
    <mergeCell ref="G298:H298"/>
    <mergeCell ref="A299:B299"/>
    <mergeCell ref="C299:D299"/>
    <mergeCell ref="E299:F299"/>
    <mergeCell ref="G299:H299"/>
    <mergeCell ref="A300:B300"/>
    <mergeCell ref="C300:D300"/>
    <mergeCell ref="E300:F300"/>
    <mergeCell ref="G300:H300"/>
    <mergeCell ref="A301:B301"/>
    <mergeCell ref="C301:D301"/>
    <mergeCell ref="E301:F301"/>
    <mergeCell ref="G301:H301"/>
    <mergeCell ref="A302:B302"/>
    <mergeCell ref="C302:D302"/>
    <mergeCell ref="E302:F302"/>
    <mergeCell ref="G302:H302"/>
    <mergeCell ref="A303:B303"/>
    <mergeCell ref="C303:D303"/>
    <mergeCell ref="E303:F303"/>
    <mergeCell ref="G303:H303"/>
    <mergeCell ref="A304:B304"/>
    <mergeCell ref="C304:D304"/>
    <mergeCell ref="E304:F304"/>
    <mergeCell ref="G304:H304"/>
    <mergeCell ref="A2:A3"/>
    <mergeCell ref="B2:B3"/>
    <mergeCell ref="C2:C3"/>
    <mergeCell ref="D2:D3"/>
    <mergeCell ref="A305:AF309"/>
    <mergeCell ref="A313:C314"/>
  </mergeCells>
  <conditionalFormatting sqref="D73">
    <cfRule type="duplicateValues" dxfId="187" priority="184"/>
  </conditionalFormatting>
  <conditionalFormatting sqref="C182">
    <cfRule type="duplicateValues" dxfId="188" priority="581"/>
  </conditionalFormatting>
  <conditionalFormatting sqref="C183">
    <cfRule type="duplicateValues" dxfId="188" priority="580"/>
  </conditionalFormatting>
  <conditionalFormatting sqref="C191">
    <cfRule type="duplicateValues" dxfId="188" priority="573"/>
  </conditionalFormatting>
  <conditionalFormatting sqref="C192">
    <cfRule type="duplicateValues" dxfId="188" priority="574"/>
  </conditionalFormatting>
  <conditionalFormatting sqref="C193">
    <cfRule type="duplicateValues" dxfId="188" priority="572"/>
  </conditionalFormatting>
  <conditionalFormatting sqref="C200">
    <cfRule type="duplicateValues" dxfId="187" priority="560"/>
    <cfRule type="duplicateValues" dxfId="187" priority="561"/>
    <cfRule type="duplicateValues" dxfId="187" priority="562"/>
    <cfRule type="duplicateValues" dxfId="187" priority="563"/>
    <cfRule type="duplicateValues" dxfId="187" priority="564"/>
    <cfRule type="duplicateValues" dxfId="187" priority="565"/>
    <cfRule type="duplicateValues" dxfId="187" priority="566"/>
    <cfRule type="duplicateValues" dxfId="187" priority="567"/>
    <cfRule type="duplicateValues" dxfId="188" priority="568"/>
  </conditionalFormatting>
  <conditionalFormatting sqref="C201">
    <cfRule type="duplicateValues" dxfId="187" priority="551"/>
    <cfRule type="duplicateValues" dxfId="187" priority="552"/>
    <cfRule type="duplicateValues" dxfId="187" priority="553"/>
    <cfRule type="duplicateValues" dxfId="187" priority="554"/>
    <cfRule type="duplicateValues" dxfId="187" priority="555"/>
    <cfRule type="duplicateValues" dxfId="187" priority="556"/>
    <cfRule type="duplicateValues" dxfId="187" priority="557"/>
    <cfRule type="duplicateValues" dxfId="187" priority="558"/>
    <cfRule type="duplicateValues" dxfId="188" priority="559"/>
  </conditionalFormatting>
  <conditionalFormatting sqref="C204">
    <cfRule type="duplicateValues" dxfId="187" priority="535"/>
  </conditionalFormatting>
  <conditionalFormatting sqref="C205">
    <cfRule type="duplicateValues" dxfId="187" priority="537"/>
    <cfRule type="duplicateValues" dxfId="187" priority="543"/>
  </conditionalFormatting>
  <conditionalFormatting sqref="D205">
    <cfRule type="duplicateValues" dxfId="187" priority="542"/>
  </conditionalFormatting>
  <conditionalFormatting sqref="C206">
    <cfRule type="duplicateValues" dxfId="187" priority="534"/>
  </conditionalFormatting>
  <conditionalFormatting sqref="D206">
    <cfRule type="duplicateValues" dxfId="187" priority="533"/>
  </conditionalFormatting>
  <conditionalFormatting sqref="D207">
    <cfRule type="duplicateValues" dxfId="187" priority="526"/>
    <cfRule type="duplicateValues" dxfId="187" priority="527"/>
    <cfRule type="duplicateValues" dxfId="187" priority="528"/>
  </conditionalFormatting>
  <conditionalFormatting sqref="C211">
    <cfRule type="duplicateValues" dxfId="187" priority="519"/>
    <cfRule type="duplicateValues" dxfId="187" priority="520"/>
    <cfRule type="duplicateValues" dxfId="187" priority="521"/>
    <cfRule type="duplicateValues" dxfId="187" priority="522"/>
    <cfRule type="duplicateValues" dxfId="187" priority="523"/>
  </conditionalFormatting>
  <conditionalFormatting sqref="C217">
    <cfRule type="duplicateValues" dxfId="187" priority="449"/>
    <cfRule type="duplicateValues" dxfId="187" priority="450"/>
    <cfRule type="duplicateValues" dxfId="187" priority="451"/>
    <cfRule type="duplicateValues" dxfId="187" priority="452"/>
    <cfRule type="duplicateValues" dxfId="187" priority="453"/>
    <cfRule type="duplicateValues" dxfId="187" priority="454"/>
    <cfRule type="duplicateValues" dxfId="187" priority="455"/>
    <cfRule type="duplicateValues" dxfId="187" priority="456"/>
    <cfRule type="duplicateValues" dxfId="187" priority="457"/>
    <cfRule type="duplicateValues" dxfId="187" priority="458"/>
    <cfRule type="duplicateValues" dxfId="187" priority="459"/>
    <cfRule type="duplicateValues" dxfId="187" priority="460"/>
    <cfRule type="duplicateValues" dxfId="187" priority="461"/>
    <cfRule type="duplicateValues" dxfId="187" priority="462"/>
    <cfRule type="duplicateValues" dxfId="187" priority="463"/>
    <cfRule type="duplicateValues" dxfId="187" priority="464"/>
    <cfRule type="duplicateValues" dxfId="187" priority="465"/>
    <cfRule type="duplicateValues" dxfId="187" priority="466"/>
    <cfRule type="duplicateValues" dxfId="187" priority="467"/>
    <cfRule type="duplicateValues" dxfId="187" priority="468"/>
    <cfRule type="duplicateValues" dxfId="187" priority="469"/>
    <cfRule type="duplicateValues" dxfId="187" priority="470"/>
    <cfRule type="duplicateValues" dxfId="187" priority="471"/>
    <cfRule type="duplicateValues" dxfId="187" priority="472"/>
    <cfRule type="duplicateValues" dxfId="187" priority="473"/>
    <cfRule type="duplicateValues" dxfId="187" priority="474"/>
    <cfRule type="duplicateValues" dxfId="187" priority="475"/>
    <cfRule type="duplicateValues" dxfId="187" priority="476"/>
    <cfRule type="duplicateValues" dxfId="187" priority="477"/>
    <cfRule type="duplicateValues" dxfId="187" priority="478"/>
  </conditionalFormatting>
  <conditionalFormatting sqref="C218">
    <cfRule type="duplicateValues" dxfId="187" priority="191"/>
    <cfRule type="duplicateValues" dxfId="187" priority="192"/>
    <cfRule type="duplicateValues" dxfId="187" priority="193"/>
    <cfRule type="duplicateValues" dxfId="187" priority="194"/>
    <cfRule type="duplicateValues" dxfId="187" priority="195"/>
    <cfRule type="duplicateValues" dxfId="187" priority="196"/>
    <cfRule type="duplicateValues" dxfId="187" priority="197"/>
    <cfRule type="duplicateValues" dxfId="187" priority="198"/>
    <cfRule type="duplicateValues" dxfId="187" priority="199"/>
    <cfRule type="duplicateValues" dxfId="187" priority="200"/>
    <cfRule type="duplicateValues" dxfId="187" priority="201"/>
    <cfRule type="duplicateValues" dxfId="187" priority="202"/>
    <cfRule type="duplicateValues" dxfId="187" priority="203"/>
    <cfRule type="duplicateValues" dxfId="187" priority="204"/>
    <cfRule type="duplicateValues" dxfId="187" priority="205"/>
    <cfRule type="duplicateValues" dxfId="187" priority="206"/>
    <cfRule type="duplicateValues" dxfId="187" priority="207"/>
    <cfRule type="duplicateValues" dxfId="187" priority="208"/>
    <cfRule type="duplicateValues" dxfId="187" priority="209"/>
    <cfRule type="duplicateValues" dxfId="187" priority="210"/>
    <cfRule type="duplicateValues" dxfId="187" priority="211"/>
    <cfRule type="duplicateValues" dxfId="187" priority="212"/>
    <cfRule type="duplicateValues" dxfId="187" priority="213"/>
    <cfRule type="duplicateValues" dxfId="187" priority="214"/>
    <cfRule type="duplicateValues" dxfId="187" priority="215"/>
    <cfRule type="duplicateValues" dxfId="187" priority="216"/>
    <cfRule type="duplicateValues" dxfId="187" priority="217"/>
    <cfRule type="duplicateValues" dxfId="187" priority="218"/>
    <cfRule type="duplicateValues" dxfId="187" priority="219"/>
    <cfRule type="duplicateValues" dxfId="187" priority="220"/>
    <cfRule type="duplicateValues" dxfId="187" priority="221"/>
    <cfRule type="duplicateValues" dxfId="187" priority="222"/>
    <cfRule type="duplicateValues" dxfId="187" priority="223"/>
    <cfRule type="duplicateValues" dxfId="187" priority="224"/>
    <cfRule type="duplicateValues" dxfId="187" priority="225"/>
    <cfRule type="duplicateValues" dxfId="187" priority="226"/>
    <cfRule type="duplicateValues" dxfId="187" priority="227"/>
    <cfRule type="duplicateValues" dxfId="187" priority="228"/>
    <cfRule type="duplicateValues" dxfId="187" priority="229"/>
    <cfRule type="duplicateValues" dxfId="187" priority="230"/>
    <cfRule type="duplicateValues" dxfId="187" priority="231"/>
    <cfRule type="duplicateValues" dxfId="187" priority="232"/>
    <cfRule type="duplicateValues" dxfId="187" priority="233"/>
    <cfRule type="duplicateValues" dxfId="187" priority="234"/>
    <cfRule type="duplicateValues" dxfId="187" priority="235"/>
    <cfRule type="duplicateValues" dxfId="187" priority="236"/>
    <cfRule type="duplicateValues" dxfId="187" priority="237"/>
    <cfRule type="duplicateValues" dxfId="187" priority="238"/>
    <cfRule type="duplicateValues" dxfId="187" priority="239"/>
    <cfRule type="duplicateValues" dxfId="187" priority="240"/>
    <cfRule type="duplicateValues" dxfId="187" priority="241"/>
  </conditionalFormatting>
  <conditionalFormatting sqref="C222">
    <cfRule type="duplicateValues" dxfId="187" priority="345"/>
    <cfRule type="duplicateValues" dxfId="187" priority="347"/>
    <cfRule type="duplicateValues" dxfId="187" priority="349"/>
    <cfRule type="duplicateValues" dxfId="187" priority="351"/>
    <cfRule type="duplicateValues" dxfId="187" priority="353"/>
    <cfRule type="duplicateValues" dxfId="187" priority="355"/>
    <cfRule type="duplicateValues" dxfId="187" priority="357"/>
    <cfRule type="duplicateValues" dxfId="187" priority="359"/>
    <cfRule type="duplicateValues" dxfId="187" priority="361"/>
    <cfRule type="duplicateValues" dxfId="187" priority="363"/>
    <cfRule type="duplicateValues" dxfId="187" priority="365"/>
    <cfRule type="duplicateValues" dxfId="187" priority="367"/>
    <cfRule type="duplicateValues" dxfId="187" priority="369"/>
    <cfRule type="duplicateValues" dxfId="187" priority="371"/>
    <cfRule type="duplicateValues" dxfId="187" priority="373"/>
    <cfRule type="duplicateValues" dxfId="187" priority="375"/>
    <cfRule type="duplicateValues" dxfId="187" priority="377"/>
    <cfRule type="duplicateValues" dxfId="187" priority="379"/>
    <cfRule type="duplicateValues" dxfId="187" priority="381"/>
    <cfRule type="duplicateValues" dxfId="187" priority="383"/>
    <cfRule type="duplicateValues" dxfId="187" priority="385"/>
    <cfRule type="duplicateValues" dxfId="187" priority="387"/>
    <cfRule type="duplicateValues" dxfId="187" priority="389"/>
    <cfRule type="duplicateValues" dxfId="187" priority="391"/>
    <cfRule type="duplicateValues" dxfId="187" priority="393"/>
    <cfRule type="duplicateValues" dxfId="187" priority="395"/>
    <cfRule type="duplicateValues" dxfId="187" priority="397"/>
    <cfRule type="duplicateValues" dxfId="187" priority="399"/>
    <cfRule type="duplicateValues" dxfId="187" priority="401"/>
    <cfRule type="duplicateValues" dxfId="187" priority="403"/>
    <cfRule type="duplicateValues" dxfId="187" priority="405"/>
    <cfRule type="duplicateValues" dxfId="187" priority="407"/>
    <cfRule type="duplicateValues" dxfId="187" priority="409"/>
    <cfRule type="duplicateValues" dxfId="187" priority="411"/>
    <cfRule type="duplicateValues" dxfId="187" priority="413"/>
    <cfRule type="duplicateValues" dxfId="187" priority="415"/>
    <cfRule type="duplicateValues" dxfId="187" priority="417"/>
    <cfRule type="duplicateValues" dxfId="187" priority="419"/>
    <cfRule type="duplicateValues" dxfId="187" priority="421"/>
    <cfRule type="duplicateValues" dxfId="187" priority="423"/>
    <cfRule type="duplicateValues" dxfId="187" priority="425"/>
    <cfRule type="duplicateValues" dxfId="187" priority="427"/>
    <cfRule type="duplicateValues" dxfId="187" priority="429"/>
    <cfRule type="duplicateValues" dxfId="187" priority="431"/>
    <cfRule type="duplicateValues" dxfId="187" priority="433"/>
    <cfRule type="duplicateValues" dxfId="187" priority="435"/>
    <cfRule type="duplicateValues" dxfId="187" priority="437"/>
    <cfRule type="duplicateValues" dxfId="187" priority="439"/>
    <cfRule type="duplicateValues" dxfId="187" priority="441"/>
    <cfRule type="duplicateValues" dxfId="187" priority="443"/>
    <cfRule type="duplicateValues" dxfId="187" priority="445"/>
  </conditionalFormatting>
  <conditionalFormatting sqref="C225">
    <cfRule type="duplicateValues" dxfId="187" priority="242"/>
    <cfRule type="duplicateValues" dxfId="187" priority="244"/>
    <cfRule type="duplicateValues" dxfId="187" priority="246"/>
    <cfRule type="duplicateValues" dxfId="187" priority="248"/>
    <cfRule type="duplicateValues" dxfId="187" priority="250"/>
    <cfRule type="duplicateValues" dxfId="187" priority="252"/>
    <cfRule type="duplicateValues" dxfId="187" priority="254"/>
    <cfRule type="duplicateValues" dxfId="187" priority="256"/>
    <cfRule type="duplicateValues" dxfId="187" priority="258"/>
    <cfRule type="duplicateValues" dxfId="187" priority="260"/>
    <cfRule type="duplicateValues" dxfId="187" priority="262"/>
    <cfRule type="duplicateValues" dxfId="187" priority="264"/>
    <cfRule type="duplicateValues" dxfId="187" priority="266"/>
    <cfRule type="duplicateValues" dxfId="187" priority="268"/>
    <cfRule type="duplicateValues" dxfId="187" priority="270"/>
    <cfRule type="duplicateValues" dxfId="187" priority="272"/>
    <cfRule type="duplicateValues" dxfId="187" priority="274"/>
    <cfRule type="duplicateValues" dxfId="187" priority="276"/>
    <cfRule type="duplicateValues" dxfId="187" priority="278"/>
    <cfRule type="duplicateValues" dxfId="187" priority="280"/>
    <cfRule type="duplicateValues" dxfId="187" priority="282"/>
    <cfRule type="duplicateValues" dxfId="187" priority="284"/>
    <cfRule type="duplicateValues" dxfId="187" priority="286"/>
    <cfRule type="duplicateValues" dxfId="187" priority="288"/>
    <cfRule type="duplicateValues" dxfId="187" priority="290"/>
    <cfRule type="duplicateValues" dxfId="187" priority="292"/>
    <cfRule type="duplicateValues" dxfId="187" priority="294"/>
    <cfRule type="duplicateValues" dxfId="187" priority="296"/>
    <cfRule type="duplicateValues" dxfId="187" priority="298"/>
    <cfRule type="duplicateValues" dxfId="187" priority="300"/>
    <cfRule type="duplicateValues" dxfId="187" priority="302"/>
    <cfRule type="duplicateValues" dxfId="187" priority="304"/>
    <cfRule type="duplicateValues" dxfId="187" priority="306"/>
    <cfRule type="duplicateValues" dxfId="187" priority="308"/>
    <cfRule type="duplicateValues" dxfId="187" priority="310"/>
    <cfRule type="duplicateValues" dxfId="187" priority="312"/>
    <cfRule type="duplicateValues" dxfId="187" priority="314"/>
    <cfRule type="duplicateValues" dxfId="187" priority="316"/>
    <cfRule type="duplicateValues" dxfId="187" priority="318"/>
    <cfRule type="duplicateValues" dxfId="187" priority="320"/>
    <cfRule type="duplicateValues" dxfId="187" priority="322"/>
    <cfRule type="duplicateValues" dxfId="187" priority="324"/>
    <cfRule type="duplicateValues" dxfId="187" priority="326"/>
    <cfRule type="duplicateValues" dxfId="187" priority="328"/>
    <cfRule type="duplicateValues" dxfId="187" priority="330"/>
    <cfRule type="duplicateValues" dxfId="187" priority="332"/>
    <cfRule type="duplicateValues" dxfId="187" priority="334"/>
    <cfRule type="duplicateValues" dxfId="187" priority="336"/>
    <cfRule type="duplicateValues" dxfId="187" priority="338"/>
    <cfRule type="duplicateValues" dxfId="187" priority="340"/>
    <cfRule type="duplicateValues" dxfId="187" priority="342"/>
  </conditionalFormatting>
  <conditionalFormatting sqref="C241">
    <cfRule type="duplicateValues" dxfId="187" priority="166"/>
    <cfRule type="duplicateValues" dxfId="187" priority="167"/>
  </conditionalFormatting>
  <conditionalFormatting sqref="C242">
    <cfRule type="duplicateValues" dxfId="187" priority="165"/>
  </conditionalFormatting>
  <conditionalFormatting sqref="C252">
    <cfRule type="duplicateValues" dxfId="187" priority="159"/>
    <cfRule type="duplicateValues" dxfId="187" priority="160"/>
  </conditionalFormatting>
  <conditionalFormatting sqref="D252">
    <cfRule type="duplicateValues" dxfId="187" priority="157"/>
  </conditionalFormatting>
  <conditionalFormatting sqref="D253">
    <cfRule type="duplicateValues" dxfId="187" priority="101"/>
  </conditionalFormatting>
  <conditionalFormatting sqref="C254">
    <cfRule type="duplicateValues" dxfId="187" priority="102"/>
    <cfRule type="duplicateValues" dxfId="187" priority="103"/>
    <cfRule type="duplicateValues" dxfId="187" priority="104"/>
    <cfRule type="duplicateValues" dxfId="187" priority="105"/>
    <cfRule type="duplicateValues" dxfId="187" priority="106"/>
    <cfRule type="duplicateValues" dxfId="187" priority="107"/>
    <cfRule type="duplicateValues" dxfId="187" priority="108"/>
    <cfRule type="duplicateValues" dxfId="187" priority="109"/>
    <cfRule type="duplicateValues" dxfId="187" priority="110"/>
    <cfRule type="duplicateValues" dxfId="187" priority="111"/>
    <cfRule type="duplicateValues" dxfId="187" priority="112"/>
    <cfRule type="duplicateValues" dxfId="187" priority="113"/>
    <cfRule type="duplicateValues" dxfId="187" priority="114"/>
    <cfRule type="duplicateValues" dxfId="187" priority="115"/>
    <cfRule type="duplicateValues" dxfId="187" priority="116"/>
    <cfRule type="duplicateValues" dxfId="187" priority="117"/>
    <cfRule type="duplicateValues" dxfId="187" priority="118"/>
    <cfRule type="duplicateValues" dxfId="187" priority="119"/>
    <cfRule type="duplicateValues" dxfId="187" priority="120"/>
    <cfRule type="duplicateValues" dxfId="187" priority="121"/>
    <cfRule type="duplicateValues" dxfId="187" priority="122"/>
    <cfRule type="duplicateValues" dxfId="187" priority="123"/>
    <cfRule type="duplicateValues" dxfId="187" priority="124"/>
    <cfRule type="duplicateValues" dxfId="187" priority="125"/>
    <cfRule type="duplicateValues" dxfId="187" priority="126"/>
    <cfRule type="duplicateValues" dxfId="187" priority="127"/>
    <cfRule type="duplicateValues" dxfId="187" priority="128"/>
    <cfRule type="duplicateValues" dxfId="187" priority="129"/>
    <cfRule type="duplicateValues" dxfId="187" priority="130"/>
    <cfRule type="duplicateValues" dxfId="187" priority="131"/>
    <cfRule type="duplicateValues" dxfId="187" priority="132"/>
    <cfRule type="duplicateValues" dxfId="187" priority="133"/>
    <cfRule type="duplicateValues" dxfId="187" priority="134"/>
    <cfRule type="duplicateValues" dxfId="187" priority="135"/>
    <cfRule type="duplicateValues" dxfId="187" priority="136"/>
    <cfRule type="duplicateValues" dxfId="187" priority="137"/>
    <cfRule type="duplicateValues" dxfId="187" priority="138"/>
    <cfRule type="duplicateValues" dxfId="187" priority="139"/>
    <cfRule type="duplicateValues" dxfId="187" priority="140"/>
    <cfRule type="duplicateValues" dxfId="187" priority="141"/>
    <cfRule type="duplicateValues" dxfId="187" priority="142"/>
    <cfRule type="duplicateValues" dxfId="187" priority="143"/>
    <cfRule type="duplicateValues" dxfId="187" priority="144"/>
    <cfRule type="duplicateValues" dxfId="187" priority="145"/>
    <cfRule type="duplicateValues" dxfId="187" priority="146"/>
    <cfRule type="duplicateValues" dxfId="187" priority="147"/>
    <cfRule type="duplicateValues" dxfId="187" priority="148"/>
    <cfRule type="duplicateValues" dxfId="187" priority="149"/>
    <cfRule type="duplicateValues" dxfId="187" priority="150"/>
    <cfRule type="duplicateValues" dxfId="187" priority="151"/>
    <cfRule type="duplicateValues" dxfId="187" priority="152"/>
  </conditionalFormatting>
  <conditionalFormatting sqref="D254">
    <cfRule type="duplicateValues" dxfId="187" priority="100"/>
  </conditionalFormatting>
  <conditionalFormatting sqref="C258">
    <cfRule type="duplicateValues" dxfId="187" priority="98"/>
    <cfRule type="duplicateValues" dxfId="187" priority="99"/>
  </conditionalFormatting>
  <conditionalFormatting sqref="C259">
    <cfRule type="duplicateValues" dxfId="187" priority="92"/>
    <cfRule type="duplicateValues" dxfId="187" priority="94"/>
    <cfRule type="duplicateValues" dxfId="187" priority="95"/>
    <cfRule type="duplicateValues" dxfId="187" priority="96"/>
  </conditionalFormatting>
  <conditionalFormatting sqref="C271">
    <cfRule type="duplicateValues" dxfId="187" priority="78"/>
    <cfRule type="duplicateValues" dxfId="187" priority="79"/>
    <cfRule type="duplicateValues" dxfId="187" priority="80"/>
    <cfRule type="duplicateValues" dxfId="187" priority="81"/>
  </conditionalFormatting>
  <conditionalFormatting sqref="C272">
    <cfRule type="duplicateValues" dxfId="187" priority="73"/>
    <cfRule type="duplicateValues" dxfId="187" priority="74"/>
    <cfRule type="duplicateValues" dxfId="187" priority="75"/>
    <cfRule type="duplicateValues" dxfId="187" priority="76"/>
  </conditionalFormatting>
  <conditionalFormatting sqref="C276">
    <cfRule type="duplicateValues" dxfId="187" priority="58"/>
    <cfRule type="duplicateValues" dxfId="187" priority="59"/>
    <cfRule type="duplicateValues" dxfId="187" priority="60"/>
    <cfRule type="duplicateValues" dxfId="187" priority="61"/>
    <cfRule type="duplicateValues" dxfId="187" priority="62"/>
    <cfRule type="duplicateValues" dxfId="187" priority="63"/>
    <cfRule type="duplicateValues" dxfId="187" priority="64"/>
  </conditionalFormatting>
  <conditionalFormatting sqref="D278">
    <cfRule type="duplicateValues" dxfId="187" priority="57"/>
  </conditionalFormatting>
  <conditionalFormatting sqref="D279">
    <cfRule type="duplicateValues" dxfId="187" priority="56"/>
  </conditionalFormatting>
  <conditionalFormatting sqref="C282">
    <cfRule type="duplicateValues" dxfId="187" priority="42"/>
    <cfRule type="duplicateValues" dxfId="187" priority="44"/>
    <cfRule type="duplicateValues" dxfId="187" priority="46"/>
    <cfRule type="duplicateValues" dxfId="187" priority="48"/>
    <cfRule type="duplicateValues" dxfId="187" priority="50"/>
    <cfRule type="duplicateValues" dxfId="187" priority="52"/>
    <cfRule type="duplicateValues" dxfId="187" priority="54"/>
  </conditionalFormatting>
  <conditionalFormatting sqref="D282">
    <cfRule type="duplicateValues" dxfId="187" priority="40"/>
  </conditionalFormatting>
  <conditionalFormatting sqref="D285">
    <cfRule type="duplicateValues" dxfId="187" priority="38"/>
  </conditionalFormatting>
  <conditionalFormatting sqref="C316">
    <cfRule type="duplicateValues" dxfId="187" priority="10"/>
    <cfRule type="duplicateValues" dxfId="187" priority="11"/>
    <cfRule type="duplicateValues" dxfId="187" priority="12"/>
    <cfRule type="duplicateValues" dxfId="187" priority="13"/>
    <cfRule type="duplicateValues" dxfId="187" priority="14"/>
    <cfRule type="duplicateValues" dxfId="187" priority="15"/>
    <cfRule type="duplicateValues" dxfId="187" priority="16"/>
    <cfRule type="duplicateValues" dxfId="187" priority="17"/>
    <cfRule type="duplicateValues" dxfId="187" priority="18"/>
  </conditionalFormatting>
  <conditionalFormatting sqref="C320">
    <cfRule type="duplicateValues" dxfId="187" priority="27"/>
    <cfRule type="duplicateValues" dxfId="187" priority="28"/>
    <cfRule type="duplicateValues" dxfId="187" priority="29"/>
    <cfRule type="duplicateValues" dxfId="187" priority="30"/>
    <cfRule type="duplicateValues" dxfId="187" priority="31"/>
    <cfRule type="duplicateValues" dxfId="187" priority="32"/>
    <cfRule type="duplicateValues" dxfId="187" priority="33"/>
    <cfRule type="duplicateValues" dxfId="187" priority="35"/>
    <cfRule type="duplicateValues" dxfId="187" priority="36"/>
  </conditionalFormatting>
  <conditionalFormatting sqref="D320">
    <cfRule type="duplicateValues" dxfId="187" priority="34"/>
  </conditionalFormatting>
  <conditionalFormatting sqref="C145:C149">
    <cfRule type="duplicateValues" dxfId="188" priority="584"/>
  </conditionalFormatting>
  <conditionalFormatting sqref="C184:C188">
    <cfRule type="duplicateValues" dxfId="188" priority="579"/>
  </conditionalFormatting>
  <conditionalFormatting sqref="C189:C190">
    <cfRule type="duplicateValues" dxfId="188" priority="575"/>
  </conditionalFormatting>
  <conditionalFormatting sqref="C212:C215">
    <cfRule type="duplicateValues" dxfId="187" priority="515"/>
    <cfRule type="duplicateValues" dxfId="187" priority="517"/>
    <cfRule type="duplicateValues" dxfId="187" priority="518"/>
  </conditionalFormatting>
  <conditionalFormatting sqref="C218:C225">
    <cfRule type="duplicateValues" dxfId="187" priority="190"/>
  </conditionalFormatting>
  <conditionalFormatting sqref="C218:C226">
    <cfRule type="duplicateValues" dxfId="187" priority="182"/>
  </conditionalFormatting>
  <conditionalFormatting sqref="C219:C221">
    <cfRule type="duplicateValues" dxfId="187" priority="344"/>
    <cfRule type="duplicateValues" dxfId="187" priority="346"/>
    <cfRule type="duplicateValues" dxfId="187" priority="348"/>
    <cfRule type="duplicateValues" dxfId="187" priority="350"/>
    <cfRule type="duplicateValues" dxfId="187" priority="352"/>
    <cfRule type="duplicateValues" dxfId="187" priority="354"/>
    <cfRule type="duplicateValues" dxfId="187" priority="356"/>
    <cfRule type="duplicateValues" dxfId="187" priority="358"/>
    <cfRule type="duplicateValues" dxfId="187" priority="360"/>
    <cfRule type="duplicateValues" dxfId="187" priority="362"/>
    <cfRule type="duplicateValues" dxfId="187" priority="364"/>
    <cfRule type="duplicateValues" dxfId="187" priority="366"/>
    <cfRule type="duplicateValues" dxfId="187" priority="368"/>
    <cfRule type="duplicateValues" dxfId="187" priority="370"/>
    <cfRule type="duplicateValues" dxfId="187" priority="372"/>
    <cfRule type="duplicateValues" dxfId="187" priority="374"/>
    <cfRule type="duplicateValues" dxfId="187" priority="376"/>
    <cfRule type="duplicateValues" dxfId="187" priority="378"/>
    <cfRule type="duplicateValues" dxfId="187" priority="380"/>
    <cfRule type="duplicateValues" dxfId="187" priority="382"/>
    <cfRule type="duplicateValues" dxfId="187" priority="384"/>
    <cfRule type="duplicateValues" dxfId="187" priority="386"/>
    <cfRule type="duplicateValues" dxfId="187" priority="388"/>
    <cfRule type="duplicateValues" dxfId="187" priority="390"/>
    <cfRule type="duplicateValues" dxfId="187" priority="392"/>
    <cfRule type="duplicateValues" dxfId="187" priority="394"/>
    <cfRule type="duplicateValues" dxfId="187" priority="396"/>
    <cfRule type="duplicateValues" dxfId="187" priority="398"/>
    <cfRule type="duplicateValues" dxfId="187" priority="400"/>
    <cfRule type="duplicateValues" dxfId="187" priority="402"/>
    <cfRule type="duplicateValues" dxfId="187" priority="404"/>
    <cfRule type="duplicateValues" dxfId="187" priority="406"/>
    <cfRule type="duplicateValues" dxfId="187" priority="408"/>
    <cfRule type="duplicateValues" dxfId="187" priority="410"/>
    <cfRule type="duplicateValues" dxfId="187" priority="412"/>
    <cfRule type="duplicateValues" dxfId="187" priority="414"/>
    <cfRule type="duplicateValues" dxfId="187" priority="416"/>
    <cfRule type="duplicateValues" dxfId="187" priority="418"/>
    <cfRule type="duplicateValues" dxfId="187" priority="420"/>
    <cfRule type="duplicateValues" dxfId="187" priority="422"/>
    <cfRule type="duplicateValues" dxfId="187" priority="424"/>
    <cfRule type="duplicateValues" dxfId="187" priority="426"/>
    <cfRule type="duplicateValues" dxfId="187" priority="428"/>
    <cfRule type="duplicateValues" dxfId="187" priority="430"/>
    <cfRule type="duplicateValues" dxfId="187" priority="432"/>
    <cfRule type="duplicateValues" dxfId="187" priority="434"/>
    <cfRule type="duplicateValues" dxfId="187" priority="436"/>
    <cfRule type="duplicateValues" dxfId="187" priority="438"/>
    <cfRule type="duplicateValues" dxfId="187" priority="440"/>
    <cfRule type="duplicateValues" dxfId="187" priority="442"/>
    <cfRule type="duplicateValues" dxfId="187" priority="444"/>
  </conditionalFormatting>
  <conditionalFormatting sqref="C223:C224">
    <cfRule type="duplicateValues" dxfId="187" priority="243"/>
    <cfRule type="duplicateValues" dxfId="187" priority="245"/>
    <cfRule type="duplicateValues" dxfId="187" priority="247"/>
    <cfRule type="duplicateValues" dxfId="187" priority="249"/>
    <cfRule type="duplicateValues" dxfId="187" priority="251"/>
    <cfRule type="duplicateValues" dxfId="187" priority="253"/>
    <cfRule type="duplicateValues" dxfId="187" priority="255"/>
    <cfRule type="duplicateValues" dxfId="187" priority="257"/>
    <cfRule type="duplicateValues" dxfId="187" priority="259"/>
    <cfRule type="duplicateValues" dxfId="187" priority="261"/>
    <cfRule type="duplicateValues" dxfId="187" priority="263"/>
    <cfRule type="duplicateValues" dxfId="187" priority="265"/>
    <cfRule type="duplicateValues" dxfId="187" priority="267"/>
    <cfRule type="duplicateValues" dxfId="187" priority="269"/>
    <cfRule type="duplicateValues" dxfId="187" priority="271"/>
    <cfRule type="duplicateValues" dxfId="187" priority="273"/>
    <cfRule type="duplicateValues" dxfId="187" priority="275"/>
    <cfRule type="duplicateValues" dxfId="187" priority="277"/>
    <cfRule type="duplicateValues" dxfId="187" priority="279"/>
    <cfRule type="duplicateValues" dxfId="187" priority="281"/>
    <cfRule type="duplicateValues" dxfId="187" priority="283"/>
    <cfRule type="duplicateValues" dxfId="187" priority="285"/>
    <cfRule type="duplicateValues" dxfId="187" priority="287"/>
    <cfRule type="duplicateValues" dxfId="187" priority="289"/>
    <cfRule type="duplicateValues" dxfId="187" priority="291"/>
    <cfRule type="duplicateValues" dxfId="187" priority="293"/>
    <cfRule type="duplicateValues" dxfId="187" priority="295"/>
    <cfRule type="duplicateValues" dxfId="187" priority="297"/>
    <cfRule type="duplicateValues" dxfId="187" priority="299"/>
    <cfRule type="duplicateValues" dxfId="187" priority="301"/>
    <cfRule type="duplicateValues" dxfId="187" priority="303"/>
    <cfRule type="duplicateValues" dxfId="187" priority="305"/>
    <cfRule type="duplicateValues" dxfId="187" priority="307"/>
    <cfRule type="duplicateValues" dxfId="187" priority="309"/>
    <cfRule type="duplicateValues" dxfId="187" priority="311"/>
    <cfRule type="duplicateValues" dxfId="187" priority="313"/>
    <cfRule type="duplicateValues" dxfId="187" priority="315"/>
    <cfRule type="duplicateValues" dxfId="187" priority="317"/>
    <cfRule type="duplicateValues" dxfId="187" priority="319"/>
    <cfRule type="duplicateValues" dxfId="187" priority="321"/>
    <cfRule type="duplicateValues" dxfId="187" priority="323"/>
    <cfRule type="duplicateValues" dxfId="187" priority="325"/>
    <cfRule type="duplicateValues" dxfId="187" priority="327"/>
    <cfRule type="duplicateValues" dxfId="187" priority="329"/>
    <cfRule type="duplicateValues" dxfId="187" priority="331"/>
    <cfRule type="duplicateValues" dxfId="187" priority="333"/>
    <cfRule type="duplicateValues" dxfId="187" priority="335"/>
    <cfRule type="duplicateValues" dxfId="187" priority="337"/>
    <cfRule type="duplicateValues" dxfId="187" priority="339"/>
    <cfRule type="duplicateValues" dxfId="187" priority="341"/>
    <cfRule type="duplicateValues" dxfId="187" priority="343"/>
  </conditionalFormatting>
  <conditionalFormatting sqref="C227:C230">
    <cfRule type="duplicateValues" dxfId="187" priority="180"/>
    <cfRule type="duplicateValues" dxfId="187" priority="181"/>
    <cfRule type="duplicateValues" dxfId="187" priority="185"/>
  </conditionalFormatting>
  <conditionalFormatting sqref="C231:C237">
    <cfRule type="duplicateValues" dxfId="187" priority="175"/>
    <cfRule type="duplicateValues" dxfId="187" priority="176"/>
    <cfRule type="duplicateValues" dxfId="187" priority="177"/>
    <cfRule type="duplicateValues" dxfId="187" priority="178"/>
    <cfRule type="duplicateValues" dxfId="187" priority="179"/>
  </conditionalFormatting>
  <conditionalFormatting sqref="C241:C243">
    <cfRule type="duplicateValues" dxfId="187" priority="163"/>
  </conditionalFormatting>
  <conditionalFormatting sqref="C253:C258">
    <cfRule type="duplicateValues" dxfId="187" priority="97"/>
  </conditionalFormatting>
  <conditionalFormatting sqref="C260:C263">
    <cfRule type="duplicateValues" dxfId="187" priority="87"/>
    <cfRule type="duplicateValues" dxfId="187" priority="88"/>
    <cfRule type="duplicateValues" dxfId="187" priority="89"/>
    <cfRule type="duplicateValues" dxfId="187" priority="90"/>
    <cfRule type="duplicateValues" dxfId="187" priority="91"/>
  </conditionalFormatting>
  <conditionalFormatting sqref="C264:C270">
    <cfRule type="duplicateValues" dxfId="187" priority="82"/>
    <cfRule type="duplicateValues" dxfId="187" priority="83"/>
    <cfRule type="duplicateValues" dxfId="187" priority="84"/>
    <cfRule type="duplicateValues" dxfId="187" priority="85"/>
  </conditionalFormatting>
  <conditionalFormatting sqref="C264:C271">
    <cfRule type="duplicateValues" dxfId="187" priority="77"/>
  </conditionalFormatting>
  <conditionalFormatting sqref="D207:D208">
    <cfRule type="duplicateValues" dxfId="187" priority="525"/>
  </conditionalFormatting>
  <conditionalFormatting sqref="D218:D221">
    <cfRule type="duplicateValues" dxfId="187" priority="189"/>
  </conditionalFormatting>
  <conditionalFormatting sqref="D280:D281">
    <cfRule type="duplicateValues" dxfId="187" priority="55"/>
  </conditionalFormatting>
  <conditionalFormatting sqref="D286:D289">
    <cfRule type="duplicateValues" dxfId="187" priority="37"/>
  </conditionalFormatting>
  <conditionalFormatting sqref="C1:C15 C17:C26 C28:C53 C318:C319 C241:C249 C197:C239 C251:C252 C55:C195 E304 C296 C304:C314 G297:G304">
    <cfRule type="duplicateValues" dxfId="187" priority="156"/>
  </conditionalFormatting>
  <conditionalFormatting sqref="C1:C15 C28:C53 C318:C319 C17:C26 C296:C314 C197:C239 C55:C195 C251:C263 C241:C249">
    <cfRule type="duplicateValues" dxfId="187" priority="86"/>
  </conditionalFormatting>
  <conditionalFormatting sqref="C2:C15 C17:C26 C28:C41 C319 C43:C53 C55:C57 C296 C63:C65 C59:C61 C67:C180 C204 C310:C312 G297:G304">
    <cfRule type="duplicateValues" dxfId="187" priority="583"/>
  </conditionalFormatting>
  <conditionalFormatting sqref="C2:C15 C17:C26 C28:C41 C319 C59:C61 G297:G304 C63:C65 C43:C53 C67:C180 C55:C57 C204 C310:C314 C296">
    <cfRule type="duplicateValues" dxfId="187" priority="582"/>
  </conditionalFormatting>
  <conditionalFormatting sqref="C2:C15 C17:C26 C28:C41 C319 C55:C57 C43:C53 G297:G304 C59:C61 C63:C65 C67:C188 C204 C304 C296 E304 C310:C314">
    <cfRule type="duplicateValues" dxfId="189" priority="577"/>
    <cfRule type="duplicateValues" dxfId="187" priority="578"/>
  </conditionalFormatting>
  <conditionalFormatting sqref="C2:C15 C28:C53 C319 C17:C26 C310:C314 C204 C304 C296 G297:G304 E304 C55:C193">
    <cfRule type="duplicateValues" dxfId="187" priority="569"/>
    <cfRule type="duplicateValues" dxfId="187" priority="570"/>
    <cfRule type="duplicateValues" dxfId="187" priority="571"/>
  </conditionalFormatting>
  <conditionalFormatting sqref="C2:C15 C28:C53 C319 C17:C26 C304 C197:C201 C204 C310:C314 E304 G297:G304 C296 C55:C195">
    <cfRule type="duplicateValues" dxfId="187" priority="547"/>
    <cfRule type="duplicateValues" dxfId="187" priority="549"/>
  </conditionalFormatting>
  <conditionalFormatting sqref="C2:C15 C28:C53 C319 C17:C26 C310:C314 C197:C204 E304 G297:G304 C304 C296 C55:C195">
    <cfRule type="duplicateValues" dxfId="187" priority="546"/>
  </conditionalFormatting>
  <conditionalFormatting sqref="C2:C15 C28:C53 C319 C17:C26 G297:G304 C197:C205 C304:C314 E304 C296 C55:C195">
    <cfRule type="duplicateValues" dxfId="187" priority="540"/>
  </conditionalFormatting>
  <conditionalFormatting sqref="C2:C15 C28:C53 C318:C319 C17:C26 C296 C197:C217 C55:C195 E304 G297:G304 C304:C314">
    <cfRule type="duplicateValues" dxfId="187" priority="446"/>
    <cfRule type="duplicateValues" dxfId="187" priority="447"/>
  </conditionalFormatting>
  <conditionalFormatting sqref="C4:C15 C17:C26 C28:C41 C319 C55:C57 C63:C65 C59:C61 C43:C53 C204 C67:C188">
    <cfRule type="duplicateValues" dxfId="187" priority="576"/>
  </conditionalFormatting>
  <conditionalFormatting sqref="C4:C15 C28:C53 C319 C17:C26 C55:C195 C204 C197:C201">
    <cfRule type="duplicateValues" dxfId="187" priority="548"/>
  </conditionalFormatting>
  <conditionalFormatting sqref="C4:C15 C28:C53 C319 C17:C26 C197:C204 C55:C195">
    <cfRule type="duplicateValues" dxfId="187" priority="544"/>
  </conditionalFormatting>
  <conditionalFormatting sqref="C4:C15 C28:C53 C319 C17:C26 C55:C195 C197:C205">
    <cfRule type="duplicateValues" dxfId="187" priority="538"/>
    <cfRule type="duplicateValues" dxfId="187" priority="539"/>
    <cfRule type="duplicateValues" dxfId="187" priority="541"/>
  </conditionalFormatting>
  <conditionalFormatting sqref="C4:C15 C28:C53 C319 C17:C26 C55:C195 C197:C206">
    <cfRule type="duplicateValues" dxfId="187" priority="529"/>
    <cfRule type="duplicateValues" dxfId="187" priority="530"/>
    <cfRule type="duplicateValues" dxfId="187" priority="531"/>
    <cfRule type="duplicateValues" dxfId="187" priority="532"/>
  </conditionalFormatting>
  <conditionalFormatting sqref="C4:C15 C28:C53 C319 C17:C26 C197:C210 C55:C195">
    <cfRule type="duplicateValues" dxfId="187" priority="524"/>
  </conditionalFormatting>
  <conditionalFormatting sqref="C4:C15 C28:C53 C319 C17:C26 C197:C215 C55:C195">
    <cfRule type="duplicateValues" dxfId="187" priority="516"/>
  </conditionalFormatting>
  <conditionalFormatting sqref="C4 C25:C26 C28:C53 C318:C319 C55:C195 C197:C217">
    <cfRule type="duplicateValues" dxfId="187" priority="448"/>
  </conditionalFormatting>
  <conditionalFormatting sqref="C4:C15 C28:C53 C318:C319 C17:C26 C197:C226 C55:C195">
    <cfRule type="duplicateValues" dxfId="187" priority="186"/>
    <cfRule type="duplicateValues" dxfId="187" priority="187"/>
    <cfRule type="duplicateValues" dxfId="187" priority="188"/>
  </conditionalFormatting>
  <conditionalFormatting sqref="C4:C15 C17:C26 C28:C53 C318:C319 C55:C195 C197:C239 C241:C243 C249">
    <cfRule type="duplicateValues" dxfId="187" priority="164"/>
  </conditionalFormatting>
  <conditionalFormatting sqref="C4:C15 C17:C26 C28:C53 C318:C319 C55:C195 C197:C239 C241:C249 C251:C259">
    <cfRule type="duplicateValues" dxfId="187" priority="93"/>
  </conditionalFormatting>
  <conditionalFormatting sqref="C4:C273 C317:C319">
    <cfRule type="duplicateValues" dxfId="187" priority="72"/>
  </conditionalFormatting>
  <conditionalFormatting sqref="C4:C275 C317:C319 C277:C281">
    <cfRule type="duplicateValues" dxfId="187" priority="65"/>
    <cfRule type="duplicateValues" dxfId="187" priority="66"/>
  </conditionalFormatting>
  <conditionalFormatting sqref="D4:D15 D17:D26 D28:D53 D319 D55:D72 D74:D195 D205 D197:D203">
    <cfRule type="duplicateValues" dxfId="187" priority="536"/>
  </conditionalFormatting>
  <conditionalFormatting sqref="C185:C195 C197:C203">
    <cfRule type="duplicateValues" dxfId="187" priority="545"/>
  </conditionalFormatting>
  <conditionalFormatting sqref="C197:C230 C191:C195 C318">
    <cfRule type="duplicateValues" dxfId="187" priority="183"/>
  </conditionalFormatting>
  <conditionalFormatting sqref="C194:C195 C197:C201">
    <cfRule type="duplicateValues" dxfId="187" priority="550"/>
  </conditionalFormatting>
  <conditionalFormatting sqref="C216 C318">
    <cfRule type="duplicateValues" dxfId="187" priority="479"/>
    <cfRule type="duplicateValues" dxfId="187" priority="480"/>
    <cfRule type="duplicateValues" dxfId="187" priority="481"/>
    <cfRule type="duplicateValues" dxfId="187" priority="482"/>
    <cfRule type="duplicateValues" dxfId="187" priority="483"/>
    <cfRule type="duplicateValues" dxfId="187" priority="484"/>
    <cfRule type="duplicateValues" dxfId="187" priority="485"/>
    <cfRule type="duplicateValues" dxfId="187" priority="486"/>
    <cfRule type="duplicateValues" dxfId="187" priority="487"/>
    <cfRule type="duplicateValues" dxfId="187" priority="488"/>
    <cfRule type="duplicateValues" dxfId="187" priority="489"/>
    <cfRule type="duplicateValues" dxfId="187" priority="490"/>
    <cfRule type="duplicateValues" dxfId="187" priority="491"/>
    <cfRule type="duplicateValues" dxfId="187" priority="492"/>
    <cfRule type="duplicateValues" dxfId="187" priority="493"/>
    <cfRule type="duplicateValues" dxfId="187" priority="494"/>
    <cfRule type="duplicateValues" dxfId="187" priority="495"/>
    <cfRule type="duplicateValues" dxfId="187" priority="496"/>
    <cfRule type="duplicateValues" dxfId="187" priority="497"/>
    <cfRule type="duplicateValues" dxfId="187" priority="498"/>
    <cfRule type="duplicateValues" dxfId="187" priority="499"/>
    <cfRule type="duplicateValues" dxfId="187" priority="500"/>
    <cfRule type="duplicateValues" dxfId="187" priority="501"/>
    <cfRule type="duplicateValues" dxfId="187" priority="502"/>
    <cfRule type="duplicateValues" dxfId="187" priority="503"/>
    <cfRule type="duplicateValues" dxfId="187" priority="504"/>
    <cfRule type="duplicateValues" dxfId="187" priority="505"/>
    <cfRule type="duplicateValues" dxfId="187" priority="506"/>
    <cfRule type="duplicateValues" dxfId="187" priority="507"/>
    <cfRule type="duplicateValues" dxfId="187" priority="508"/>
    <cfRule type="duplicateValues" dxfId="187" priority="509"/>
    <cfRule type="duplicateValues" dxfId="187" priority="510"/>
    <cfRule type="duplicateValues" dxfId="187" priority="511"/>
    <cfRule type="duplicateValues" dxfId="187" priority="512"/>
    <cfRule type="duplicateValues" dxfId="187" priority="513"/>
    <cfRule type="duplicateValues" dxfId="187" priority="514"/>
  </conditionalFormatting>
  <conditionalFormatting sqref="C238:C239 C249">
    <cfRule type="duplicateValues" dxfId="187" priority="168"/>
    <cfRule type="duplicateValues" dxfId="187" priority="170"/>
    <cfRule type="duplicateValues" dxfId="187" priority="171"/>
    <cfRule type="duplicateValues" dxfId="187" priority="172"/>
    <cfRule type="duplicateValues" dxfId="187" priority="173"/>
    <cfRule type="duplicateValues" dxfId="187" priority="174"/>
  </conditionalFormatting>
  <conditionalFormatting sqref="D238:D239 D241:D243 D249">
    <cfRule type="duplicateValues" dxfId="187" priority="169"/>
  </conditionalFormatting>
  <conditionalFormatting sqref="C251 C244:C248">
    <cfRule type="duplicateValues" dxfId="187" priority="161"/>
    <cfRule type="duplicateValues" dxfId="187" priority="162"/>
  </conditionalFormatting>
  <conditionalFormatting sqref="C251:C252 C244:C248">
    <cfRule type="duplicateValues" dxfId="187" priority="155"/>
  </conditionalFormatting>
  <conditionalFormatting sqref="D251 D244:D248">
    <cfRule type="duplicateValues" dxfId="187" priority="158"/>
  </conditionalFormatting>
  <conditionalFormatting sqref="C253 C255:C257">
    <cfRule type="duplicateValues" dxfId="187" priority="153"/>
    <cfRule type="duplicateValues" dxfId="187" priority="154"/>
  </conditionalFormatting>
  <conditionalFormatting sqref="C274:C275 C277:C281">
    <cfRule type="duplicateValues" dxfId="187" priority="67"/>
    <cfRule type="duplicateValues" dxfId="187" priority="68"/>
    <cfRule type="duplicateValues" dxfId="187" priority="69"/>
    <cfRule type="duplicateValues" dxfId="187" priority="70"/>
    <cfRule type="duplicateValues" dxfId="187" priority="71"/>
  </conditionalFormatting>
  <conditionalFormatting sqref="C283:C289 C294">
    <cfRule type="duplicateValues" dxfId="187" priority="41"/>
    <cfRule type="duplicateValues" dxfId="187" priority="43"/>
    <cfRule type="duplicateValues" dxfId="187" priority="45"/>
    <cfRule type="duplicateValues" dxfId="187" priority="47"/>
    <cfRule type="duplicateValues" dxfId="187" priority="49"/>
    <cfRule type="duplicateValues" dxfId="187" priority="51"/>
    <cfRule type="duplicateValues" dxfId="187" priority="53"/>
  </conditionalFormatting>
  <conditionalFormatting sqref="D283:D284 D294">
    <cfRule type="duplicateValues" dxfId="187" priority="39"/>
  </conditionalFormatting>
  <conditionalFormatting sqref="C290:C293 C315">
    <cfRule type="duplicateValues" dxfId="187" priority="20"/>
    <cfRule type="duplicateValues" dxfId="187" priority="21"/>
    <cfRule type="duplicateValues" dxfId="187" priority="22"/>
    <cfRule type="duplicateValues" dxfId="187" priority="23"/>
    <cfRule type="duplicateValues" dxfId="187" priority="24"/>
    <cfRule type="duplicateValues" dxfId="187" priority="25"/>
    <cfRule type="duplicateValues" dxfId="187" priority="26"/>
  </conditionalFormatting>
  <conditionalFormatting sqref="D290:D293 D315">
    <cfRule type="duplicateValues" dxfId="187" priority="19"/>
  </conditionalFormatting>
  <dataValidations count="1">
    <dataValidation type="custom" allowBlank="1" showInputMessage="1" showErrorMessage="1" sqref="D218:D225">
      <formula1>COUNTIF(D:D,D218&amp;"*")=1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3" max="25" man="1"/>
    <brk id="196" max="25" man="1"/>
    <brk id="254" max="25" man="1"/>
    <brk id="310" max="16383" man="1"/>
    <brk id="312" max="16383" man="1"/>
    <brk id="312" max="16383" man="1"/>
    <brk id="312" max="16383" man="1"/>
    <brk id="312" max="16383" man="1"/>
    <brk id="312" max="16383" man="1"/>
    <brk id="312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 otherUserPermission="visible"/>
  <rangeList sheetStid="44" master="" otherUserPermission="visible"/>
  <rangeList sheetStid="30" master="" otherUserPermission="visible"/>
  <rangeList sheetStid="70" master="" otherUserPermission="visible"/>
  <rangeList sheetStid="80" master="" otherUserPermission="visible"/>
  <rangeList sheetStid="81" master="" otherUserPermission="visible"/>
  <rangeList sheetStid="82" master="" otherUserPermission="visible"/>
  <rangeList sheetStid="84" master="" otherUserPermission="visible"/>
  <rangeList sheetStid="83" master="" otherUserPermission="visible"/>
  <rangeList sheetStid="6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密码说明</vt:lpstr>
      <vt:lpstr>费用汇总（用款申请）</vt:lpstr>
      <vt:lpstr>费用分类汇总（薪酬）</vt:lpstr>
      <vt:lpstr>参保人数汇总</vt:lpstr>
      <vt:lpstr>1月 </vt:lpstr>
      <vt:lpstr>2月</vt:lpstr>
      <vt:lpstr>3月 </vt:lpstr>
      <vt:lpstr>4月  </vt:lpstr>
      <vt:lpstr>Sheet1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2025-03-13T01:13:09Z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