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<sst xmlns="http://schemas.openxmlformats.org/spreadsheetml/2006/main" count="34" uniqueCount="28">
  <si>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QAD</t>
  </si>
  <si>
    <t>名称</t>
  </si>
  <si>
    <t>12月订货单</t>
  </si>
  <si>
    <t>到货数量</t>
  </si>
  <si>
    <t>达成率</t>
  </si>
  <si>
    <t>1月订货单</t>
  </si>
  <si>
    <t>2月订货单</t>
  </si>
  <si>
    <t>3月订货单</t>
  </si>
  <si>
    <t>REM0000100</t>
  </si>
  <si>
    <t>BC311转轴</t>
  </si>
  <si>
    <t>REM0001098</t>
  </si>
  <si>
    <t>B40L左手折压板</t>
  </si>
  <si>
    <t>REM0001115</t>
  </si>
  <si>
    <t>B40L右手折压板</t>
  </si>
  <si>
    <t>REM0001145</t>
  </si>
  <si>
    <t>B40L左电折压板</t>
  </si>
  <si>
    <t>REM0001151</t>
  </si>
  <si>
    <t>B40L右电折压板</t>
  </si>
  <si>
    <t>REM0010537</t>
  </si>
  <si>
    <t>B41V左镜座</t>
  </si>
  <si>
    <t>REM0010563</t>
  </si>
  <si>
    <t>B41V右镜座</t>
  </si>
  <si>
    <t>RIM0000005</t>
  </si>
  <si>
    <t>3GD镜杆</t>
  </si>
  <si>
    <t>RIM0000017</t>
  </si>
  <si>
    <t>18D镜杆</t>
  </si>
  <si>
    <t>合计</t>
  </si>
  <si>
    <t>3月份为截止到3/18号的入库数据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</si>
</sst>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6" applyNumberFormat="0" applyAlignment="0" applyProtection="0">
      <alignment vertical="center"/>
    </xf>
    <xf numFmtId="0" fontId="11" fillId="4" borderId="17" applyNumberFormat="0" applyAlignment="0" applyProtection="0">
      <alignment vertical="center"/>
    </xf>
    <xf numFmtId="0" fontId="12" fillId="4" borderId="16" applyNumberFormat="0" applyAlignment="0" applyProtection="0">
      <alignment vertical="center"/>
    </xf>
    <xf numFmtId="0" fontId="13" fillId="5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0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0" fontId="1" fillId="0" borderId="1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L13" sqref="L13"/>
    </sheetView>
  </sheetViews>
  <sheetFormatPr defaultColWidth="9" defaultRowHeight="18.75"/>
  <cols>
    <col min="1" max="1" width="14.625" style="1" customWidth="1"/>
    <col min="2" max="2" width="19.5" style="1" customWidth="1"/>
    <col min="3" max="3" width="17.375" style="1" customWidth="1"/>
    <col min="4" max="4" width="14" style="1" customWidth="1"/>
    <col min="5" max="5" width="10.75" style="1" customWidth="1"/>
    <col min="6" max="6" width="15.75" style="1" customWidth="1"/>
    <col min="7" max="7" width="14" style="1" customWidth="1"/>
    <col min="8" max="8" width="10.75" style="1" customWidth="1"/>
    <col min="9" max="9" width="15.75" style="1" customWidth="1"/>
    <col min="10" max="10" width="14" style="1" customWidth="1"/>
    <col min="11" max="11" width="10.75" style="1" customWidth="1"/>
    <col min="12" max="12" width="15.75" style="1" customWidth="1"/>
    <col min="13" max="13" width="14" style="1" customWidth="1"/>
    <col min="14" max="14" width="10.75" style="1" customWidth="1"/>
    <col min="15" max="16384" width="9" style="1"/>
  </cols>
  <sheetData>
    <row r="1" spans="1:14">
      <c r="A1" s="2" t="s">
        <v>0</v>
      </c>
      <c r="B1" s="3" t="s">
        <v>1</v>
      </c>
      <c r="C1" s="2" t="s">
        <v>2</v>
      </c>
      <c r="D1" s="4" t="s">
        <v>3</v>
      </c>
      <c r="E1" s="5" t="s">
        <v>4</v>
      </c>
      <c r="F1" s="2" t="s">
        <v>5</v>
      </c>
      <c r="G1" s="4" t="s">
        <v>3</v>
      </c>
      <c r="H1" s="5" t="s">
        <v>4</v>
      </c>
      <c r="I1" s="2" t="s">
        <v>6</v>
      </c>
      <c r="J1" s="4" t="s">
        <v>3</v>
      </c>
      <c r="K1" s="5" t="s">
        <v>4</v>
      </c>
      <c r="L1" s="2" t="s">
        <v>7</v>
      </c>
      <c r="M1" s="4" t="s">
        <v>3</v>
      </c>
      <c r="N1" s="5" t="s">
        <v>4</v>
      </c>
    </row>
    <row r="2" spans="1:14">
      <c r="A2" s="6" t="s">
        <v>8</v>
      </c>
      <c r="B2" s="7" t="s">
        <v>9</v>
      </c>
      <c r="C2" s="6">
        <v>4000</v>
      </c>
      <c r="D2" s="8"/>
      <c r="E2" s="9">
        <f>D2/C2*100%</f>
        <v>0</v>
      </c>
      <c r="F2" s="6"/>
      <c r="G2" s="8">
        <v>4320</v>
      </c>
      <c r="H2" s="10"/>
      <c r="I2" s="6"/>
      <c r="J2" s="8"/>
      <c r="K2" s="9"/>
      <c r="L2" s="6">
        <v>10000</v>
      </c>
      <c r="M2" s="8">
        <v>1575</v>
      </c>
      <c r="N2" s="9">
        <f>M2/L2</f>
        <v>0.1575</v>
      </c>
    </row>
    <row r="3" spans="1:14">
      <c r="A3" s="6" t="s">
        <v>10</v>
      </c>
      <c r="B3" s="7" t="s">
        <v>11</v>
      </c>
      <c r="C3" s="6"/>
      <c r="D3" s="8"/>
      <c r="E3" s="9" t="e">
        <f t="shared" ref="E2:E11" si="0">D3/C3*100%</f>
        <v>#DIV/0!</v>
      </c>
      <c r="F3" s="6"/>
      <c r="G3" s="8"/>
      <c r="H3" s="10"/>
      <c r="I3" s="6">
        <v>3000</v>
      </c>
      <c r="J3" s="8">
        <v>1253</v>
      </c>
      <c r="K3" s="9">
        <f>(J3/I3)*100%</f>
        <v>0.417666666666667</v>
      </c>
      <c r="L3" s="6"/>
      <c r="M3" s="8">
        <v>1770</v>
      </c>
      <c r="N3" s="9"/>
    </row>
    <row r="4" spans="1:14">
      <c r="A4" s="6" t="s">
        <v>12</v>
      </c>
      <c r="B4" s="7" t="s">
        <v>13</v>
      </c>
      <c r="C4" s="6"/>
      <c r="D4" s="8"/>
      <c r="E4" s="9" t="e">
        <f t="shared" si="0"/>
        <v>#DIV/0!</v>
      </c>
      <c r="F4" s="6"/>
      <c r="G4" s="8"/>
      <c r="H4" s="10"/>
      <c r="I4" s="6">
        <v>3000</v>
      </c>
      <c r="J4" s="8">
        <v>1267</v>
      </c>
      <c r="K4" s="9">
        <f>(J4/I4)*100%</f>
        <v>0.422333333333333</v>
      </c>
      <c r="L4" s="6"/>
      <c r="M4" s="8">
        <v>1397</v>
      </c>
      <c r="N4" s="9"/>
    </row>
    <row r="5" spans="1:14">
      <c r="A5" s="6" t="s">
        <v>14</v>
      </c>
      <c r="B5" s="7" t="s">
        <v>15</v>
      </c>
      <c r="C5" s="6"/>
      <c r="D5" s="8"/>
      <c r="E5" s="9" t="e">
        <f t="shared" si="0"/>
        <v>#DIV/0!</v>
      </c>
      <c r="F5" s="6"/>
      <c r="G5" s="8"/>
      <c r="H5" s="10"/>
      <c r="I5" s="6">
        <v>500</v>
      </c>
      <c r="J5" s="8"/>
      <c r="K5" s="9">
        <f>(J5/I5)*100%</f>
        <v>0</v>
      </c>
      <c r="L5" s="6"/>
      <c r="M5" s="8">
        <v>0</v>
      </c>
      <c r="N5" s="9"/>
    </row>
    <row r="6" spans="1:14">
      <c r="A6" s="6" t="s">
        <v>16</v>
      </c>
      <c r="B6" s="7" t="s">
        <v>17</v>
      </c>
      <c r="C6" s="6"/>
      <c r="D6" s="8"/>
      <c r="E6" s="9" t="e">
        <f t="shared" si="0"/>
        <v>#DIV/0!</v>
      </c>
      <c r="F6" s="6"/>
      <c r="G6" s="8"/>
      <c r="H6" s="10"/>
      <c r="I6" s="6">
        <v>500</v>
      </c>
      <c r="J6" s="8">
        <v>369</v>
      </c>
      <c r="K6" s="9">
        <f>(J6/I6)*100%</f>
        <v>0.738</v>
      </c>
      <c r="L6" s="6"/>
      <c r="M6" s="8">
        <v>0</v>
      </c>
      <c r="N6" s="9"/>
    </row>
    <row r="7" spans="1:14">
      <c r="A7" s="6" t="s">
        <v>18</v>
      </c>
      <c r="B7" s="7" t="s">
        <v>19</v>
      </c>
      <c r="C7" s="6"/>
      <c r="D7" s="8"/>
      <c r="E7" s="9" t="e">
        <f t="shared" si="0"/>
        <v>#DIV/0!</v>
      </c>
      <c r="F7" s="6"/>
      <c r="G7" s="8"/>
      <c r="H7" s="10"/>
      <c r="I7" s="6">
        <v>1000</v>
      </c>
      <c r="J7" s="8">
        <v>608</v>
      </c>
      <c r="K7" s="9">
        <f>(J7/I7)*100%</f>
        <v>0.608</v>
      </c>
      <c r="L7" s="6">
        <v>3200</v>
      </c>
      <c r="M7" s="8">
        <v>1318</v>
      </c>
      <c r="N7" s="9">
        <f>M7/L7</f>
        <v>0.411875</v>
      </c>
    </row>
    <row r="8" spans="1:14">
      <c r="A8" s="6" t="s">
        <v>20</v>
      </c>
      <c r="B8" s="7" t="s">
        <v>21</v>
      </c>
      <c r="C8" s="6"/>
      <c r="D8" s="8"/>
      <c r="E8" s="9" t="e">
        <f t="shared" si="0"/>
        <v>#DIV/0!</v>
      </c>
      <c r="F8" s="6"/>
      <c r="G8" s="8"/>
      <c r="H8" s="10"/>
      <c r="I8" s="6">
        <v>1000</v>
      </c>
      <c r="J8" s="8">
        <v>561</v>
      </c>
      <c r="K8" s="9">
        <f>(J8/I8)*100%</f>
        <v>0.561</v>
      </c>
      <c r="L8" s="6">
        <v>3200</v>
      </c>
      <c r="M8" s="8">
        <v>1559</v>
      </c>
      <c r="N8" s="9">
        <f>M8/L8</f>
        <v>0.4871875</v>
      </c>
    </row>
    <row r="9" spans="1:14">
      <c r="A9" s="6" t="s">
        <v>22</v>
      </c>
      <c r="B9" s="7" t="s">
        <v>23</v>
      </c>
      <c r="C9" s="6"/>
      <c r="D9" s="8"/>
      <c r="E9" s="9" t="e">
        <f t="shared" si="0"/>
        <v>#DIV/0!</v>
      </c>
      <c r="F9" s="6">
        <v>4000</v>
      </c>
      <c r="G9" s="8">
        <v>691</v>
      </c>
      <c r="H9" s="9">
        <f t="shared" ref="H9:H11" si="1">G9/F9*100%</f>
        <v>0.17275</v>
      </c>
      <c r="I9" s="6">
        <v>3000</v>
      </c>
      <c r="J9" s="8">
        <v>2088</v>
      </c>
      <c r="K9" s="9">
        <f>(J9/I9)*100%</f>
        <v>0.696</v>
      </c>
      <c r="L9" s="6">
        <v>5000</v>
      </c>
      <c r="M9" s="8">
        <v>936</v>
      </c>
      <c r="N9" s="9">
        <f>M9/L9</f>
        <v>0.1872</v>
      </c>
    </row>
    <row r="10" spans="1:14">
      <c r="A10" s="6" t="s">
        <v>24</v>
      </c>
      <c r="B10" s="7" t="s">
        <v>25</v>
      </c>
      <c r="C10" s="6">
        <v>13000</v>
      </c>
      <c r="D10" s="8">
        <v>9027</v>
      </c>
      <c r="E10" s="9">
        <f t="shared" si="0"/>
        <v>0.694384615384615</v>
      </c>
      <c r="F10" s="6">
        <v>12000</v>
      </c>
      <c r="G10" s="8">
        <v>3999</v>
      </c>
      <c r="H10" s="9">
        <f t="shared" si="1"/>
        <v>0.33325</v>
      </c>
      <c r="I10" s="6">
        <v>5000</v>
      </c>
      <c r="J10" s="8">
        <v>2375</v>
      </c>
      <c r="K10" s="9">
        <f>(J10/I10)*100%</f>
        <v>0.475</v>
      </c>
      <c r="L10" s="6">
        <v>15000</v>
      </c>
      <c r="M10" s="8">
        <v>600</v>
      </c>
      <c r="N10" s="9">
        <f>M10/L10</f>
        <v>0.04</v>
      </c>
    </row>
    <row r="11" ht="19.5" spans="1:14">
      <c r="A11" s="11" t="s">
        <v>26</v>
      </c>
      <c r="B11" s="12"/>
      <c r="C11" s="13">
        <f>SUM(C2:C10)</f>
        <v>17000</v>
      </c>
      <c r="D11" s="14">
        <f t="shared" ref="D11:N11" si="2">SUM(D2:D10)</f>
        <v>9027</v>
      </c>
      <c r="E11" s="15">
        <f>D11/C11*100%</f>
        <v>0.531</v>
      </c>
      <c r="F11" s="13">
        <f t="shared" si="2"/>
        <v>16000</v>
      </c>
      <c r="G11" s="14">
        <f t="shared" si="2"/>
        <v>9010</v>
      </c>
      <c r="H11" s="15">
        <f t="shared" si="1"/>
        <v>0.563125</v>
      </c>
      <c r="I11" s="13">
        <f t="shared" si="2"/>
        <v>17000</v>
      </c>
      <c r="J11" s="14">
        <f t="shared" si="2"/>
        <v>8521</v>
      </c>
      <c r="K11" s="15">
        <f>J11/I11*100%</f>
        <v>0.501235294117647</v>
      </c>
      <c r="L11" s="13">
        <f t="shared" si="2"/>
        <v>36400</v>
      </c>
      <c r="M11" s="14">
        <f t="shared" si="2"/>
        <v>9155</v>
      </c>
      <c r="N11" s="15">
        <f>M11/L11*100%</f>
        <v>0.251510989010989</v>
      </c>
    </row>
    <row r="12" spans="12:12">
      <c r="L12" s="1" t="s">
        <v>27</v>
      </c>
    </row>
  </sheetData>
  <mergeCells count="2">
    <mergeCell ref="A11:B11"/>
    <mergeCell ref="L12:N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GHRC</cp:lastModifiedBy>
  <dcterms:created xsi:type="dcterms:W3CDTF">2023-05-12T11:15:00Z</dcterms:created>
  <dcterms:modified xsi:type="dcterms:W3CDTF">2025-03-18T09:19:21Z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FF2EA930772F480D8ABA777EC58C195B_13</vt:lpwstr>
  </property>
</Properties>
</file>