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<sst xmlns="http://schemas.openxmlformats.org/spreadsheetml/2006/main" count="358" uniqueCount="146">
  <si>
    <r>
      <rPr>
        <b/>
        <sz val="22"/>
        <color theme="1"/>
        <rFont val="宋体"/>
        <charset val="134"/>
        <scheme val="minor"/>
      </rPr>
      <t>上海纳森赫智能科技有限公司</t>
    </r>
    <r>
      <rPr>
        <sz val="11"/>
        <color theme="1"/>
        <rFont val="宋体"/>
        <charset val="134"/>
        <scheme val="minor"/>
      </rPr>
      <t xml:space="preserve">
Nasenhe</t>
    </r>
    <r>
      <rPr>
        <sz val="11"/>
        <color theme="1"/>
        <rFont val="方正姚体"/>
        <charset val="134"/>
      </rPr>
      <t xml:space="preserve"> three  Huai Industrial Automation Co. Ltd.</t>
    </r>
    <r>
      <rPr>
        <sz val="11"/>
        <color theme="1"/>
        <rFont val="宋体"/>
        <charset val="134"/>
        <scheme val="minor"/>
      </rPr>
      <t xml:space="preserve">
</t>
    </r>
    <r>
      <rPr>
        <b/>
        <sz val="16"/>
        <color theme="1"/>
        <rFont val="宋体"/>
        <charset val="134"/>
        <scheme val="minor"/>
      </rPr>
      <t>报 价 单</t>
    </r>
  </si>
  <si>
    <t>客户名称</t>
  </si>
  <si>
    <t>北京光华荣昌汽车部件有限公司</t>
  </si>
  <si>
    <t>供货单位</t>
  </si>
  <si>
    <t>上海纳森赫智能科技有限公司</t>
  </si>
  <si>
    <t>地    址</t>
  </si>
  <si>
    <t>北京昌平区流村工业园区</t>
  </si>
  <si>
    <t>上海市奉贤区青村镇钱桥一支路8号</t>
  </si>
  <si>
    <t>电    话</t>
  </si>
  <si>
    <t>+86 021-67290363</t>
  </si>
  <si>
    <t>传    真</t>
  </si>
  <si>
    <t>联 系 人</t>
  </si>
  <si>
    <t>吴小荣</t>
  </si>
  <si>
    <t>手    机</t>
  </si>
  <si>
    <t>邮    箱</t>
  </si>
  <si>
    <t>1025058491@qq.com</t>
  </si>
  <si>
    <r>
      <rPr>
        <sz val="16"/>
        <color theme="1"/>
        <rFont val="宋体"/>
        <charset val="134"/>
        <scheme val="minor"/>
      </rPr>
      <t>北京光华荣昌V</t>
    </r>
    <r>
      <rPr>
        <sz val="16"/>
        <color theme="1"/>
        <rFont val="宋体"/>
        <charset val="134"/>
        <scheme val="minor"/>
      </rPr>
      <t>90</t>
    </r>
    <r>
      <rPr>
        <sz val="16"/>
        <color theme="1"/>
        <rFont val="宋体"/>
        <charset val="134"/>
        <scheme val="minor"/>
      </rPr>
      <t>后视镜生产线详细清单价目表</t>
    </r>
  </si>
  <si>
    <t>序号</t>
  </si>
  <si>
    <t>工序名称</t>
  </si>
  <si>
    <t>工序要求</t>
  </si>
  <si>
    <t>生产线装配和检查装置名称</t>
  </si>
  <si>
    <t>单台数量</t>
  </si>
  <si>
    <t>单价</t>
  </si>
  <si>
    <t>金额</t>
  </si>
  <si>
    <t>备注</t>
  </si>
  <si>
    <t>首检台</t>
  </si>
  <si>
    <t>1.检验工作台电脑27寸屏，系统Win10； 2.与综检，折拢力和折拢角度、镜片拔脱力数据联网，显示作业文件，可查阅各检验台生产、质量数据，产品装配3D动画显示等；照明1000lux</t>
  </si>
  <si>
    <t>铝型材工作台</t>
  </si>
  <si>
    <t>纳森赫</t>
  </si>
  <si>
    <t>日立工控机</t>
  </si>
  <si>
    <t>日立</t>
  </si>
  <si>
    <t>戴尔/联想显示器</t>
  </si>
  <si>
    <t>戴尔</t>
  </si>
  <si>
    <t>上位机软件开发</t>
  </si>
  <si>
    <r>
      <rPr>
        <sz val="11"/>
        <color theme="1"/>
        <rFont val="宋体"/>
        <charset val="134"/>
        <scheme val="minor"/>
      </rPr>
      <t>3</t>
    </r>
    <r>
      <rPr>
        <sz val="11"/>
        <color theme="1"/>
        <rFont val="宋体"/>
        <charset val="134"/>
        <scheme val="minor"/>
      </rPr>
      <t>D动画</t>
    </r>
  </si>
  <si>
    <t>照明灯</t>
  </si>
  <si>
    <t>1000lux</t>
  </si>
  <si>
    <t>美的风扇</t>
  </si>
  <si>
    <t>美的</t>
  </si>
  <si>
    <t>合计</t>
  </si>
  <si>
    <t>P10主镜片合件
工装左右</t>
  </si>
  <si>
    <t>配现有设备使用</t>
  </si>
  <si>
    <t>涂胶工装</t>
  </si>
  <si>
    <t>P20广角镜镜片
合件</t>
  </si>
  <si>
    <t>拔托力检测工装</t>
  </si>
  <si>
    <r>
      <rPr>
        <b/>
        <sz val="12"/>
        <color theme="1"/>
        <rFont val="宋体"/>
        <charset val="134"/>
        <scheme val="minor"/>
      </rPr>
      <t xml:space="preserve">
P</t>
    </r>
    <r>
      <rPr>
        <b/>
        <sz val="12"/>
        <color theme="1"/>
        <rFont val="宋体"/>
        <charset val="134"/>
        <scheme val="minor"/>
      </rPr>
      <t>30/P40</t>
    </r>
    <r>
      <rPr>
        <b/>
        <sz val="12"/>
        <color theme="1"/>
        <rFont val="宋体"/>
        <charset val="134"/>
        <scheme val="minor"/>
      </rPr>
      <t>装上镜座与下镜座安装</t>
    </r>
  </si>
  <si>
    <r>
      <rPr>
        <sz val="11"/>
        <color theme="1"/>
        <rFont val="宋体"/>
        <charset val="134"/>
        <scheme val="minor"/>
      </rPr>
      <t xml:space="preserve">
1.人工组装，伺服电缸压装，</t>
    </r>
    <r>
      <rPr>
        <sz val="11"/>
        <rFont val="宋体"/>
        <charset val="134"/>
        <scheme val="minor"/>
      </rPr>
      <t>3种配置</t>
    </r>
    <r>
      <rPr>
        <sz val="11"/>
        <color theme="1"/>
        <rFont val="宋体"/>
        <charset val="134"/>
        <scheme val="minor"/>
      </rPr>
      <t>。</t>
    </r>
  </si>
  <si>
    <t>工作台</t>
  </si>
  <si>
    <t>左产品上下镜座</t>
  </si>
  <si>
    <t>右产品右上下镜座</t>
  </si>
  <si>
    <t>配置2</t>
  </si>
  <si>
    <t>配置3</t>
  </si>
  <si>
    <t>物料架</t>
  </si>
  <si>
    <t>伺服电动缸</t>
  </si>
  <si>
    <t>SMC</t>
  </si>
  <si>
    <t>伺服电机</t>
  </si>
  <si>
    <t>日本松下</t>
  </si>
  <si>
    <t>伺服电机驱动器</t>
  </si>
  <si>
    <t>压装机构加工</t>
  </si>
  <si>
    <t>接近传感器</t>
  </si>
  <si>
    <t>基恩士</t>
  </si>
  <si>
    <t>气路系统元器件</t>
  </si>
  <si>
    <r>
      <rPr>
        <sz val="11"/>
        <color theme="1"/>
        <rFont val="宋体"/>
        <charset val="134"/>
        <scheme val="minor"/>
      </rPr>
      <t>S</t>
    </r>
    <r>
      <rPr>
        <sz val="11"/>
        <color theme="1"/>
        <rFont val="宋体"/>
        <charset val="134"/>
        <scheme val="minor"/>
      </rPr>
      <t>MC</t>
    </r>
  </si>
  <si>
    <t>西门子控制器</t>
  </si>
  <si>
    <t>西门子触摸屏</t>
  </si>
  <si>
    <t>西门子</t>
  </si>
  <si>
    <t>电路电器系统元器件</t>
  </si>
  <si>
    <t>施耐德</t>
  </si>
  <si>
    <t>国产</t>
  </si>
  <si>
    <r>
      <rPr>
        <sz val="12"/>
        <color theme="1"/>
        <rFont val="宋体"/>
        <charset val="134"/>
        <scheme val="minor"/>
      </rPr>
      <t>P</t>
    </r>
    <r>
      <rPr>
        <sz val="12"/>
        <color theme="1"/>
        <rFont val="宋体"/>
        <charset val="134"/>
        <scheme val="minor"/>
      </rPr>
      <t>50折拢力测试</t>
    </r>
  </si>
  <si>
    <t>1.折叠力一键自动检测，产品晃动量不能超过折拢角度精度要求；
2.生产节拍：45s/pcs；
3.触摸屏（或电脑）：威纶（联想，系统：windows7或windows10）；
4.折叠力24.5±6.5Nm，100%检测； 
5.折拢角度：左后视镜向前60°±3°，向后60°±3°；
右后视镜向前60°±3°，向后60°±3°  100%检测；
6.数据储存，与检验台电脑联网，数据可查阅，有X-R显示；
7.PLC:西门子；
8.伺服电机（配齿形带）：松下；
9.调压阀（带压力表）：0~1.2MPa；</t>
  </si>
  <si>
    <t>扭力矩传感器</t>
  </si>
  <si>
    <t>大洋</t>
  </si>
  <si>
    <t>光电传感器</t>
  </si>
  <si>
    <t>伺服控制器</t>
  </si>
  <si>
    <t>产品工装-左</t>
  </si>
  <si>
    <t>西门子PLC</t>
  </si>
  <si>
    <t>驱动动机构</t>
  </si>
  <si>
    <t>工装零件加工</t>
  </si>
  <si>
    <t>800lux</t>
  </si>
  <si>
    <t>调压阀（带压力表）</t>
  </si>
  <si>
    <t>P60安装广角镜、穿线</t>
  </si>
  <si>
    <t>1.人工组装，震动料盒送螺钉，手工打调整机构螺钉；
2.螺钉：内六角花形盘头自攻钉NST4*25——2颗；
3.生产节拍：45s/pcs；
4.漏打螺钉，螺钉空转报警； 
5.智能螺丝刀：艾尔特，可联网记录扭矩值，扭矩，2.5Nm；
6.工件自然放入装配工装，大调整机构放置时保证快换板安装角度，保障打螺钉平稳、无歪打、操作方便、效率，表面无划痕等现象；</t>
  </si>
  <si>
    <t>触摸屏</t>
  </si>
  <si>
    <t>旋转气缸</t>
  </si>
  <si>
    <t>PLC</t>
  </si>
  <si>
    <t>专用工装-左下镜</t>
  </si>
  <si>
    <t>专用工装-右下镜</t>
  </si>
  <si>
    <t>锁螺丝防错系统</t>
  </si>
  <si>
    <t>锁螺丝夹嘴</t>
  </si>
  <si>
    <t>智能电动螺丝刀</t>
  </si>
  <si>
    <t>诺亿通</t>
  </si>
  <si>
    <t>振动料盒送钉机</t>
  </si>
  <si>
    <t>装接插件防错工装</t>
  </si>
  <si>
    <t>平衡臂</t>
  </si>
  <si>
    <t>P70装卡框和调整机构</t>
  </si>
  <si>
    <t xml:space="preserve">
1.人工组装，震动料盒送螺钉，手工打调整机构螺钉；
2.螺钉：内六角花形盘头自攻钉ST4*16—F—3颗；ST4.2*36-F-4颗
3.生产节拍：60s/pcs；
4.漏打螺钉，螺钉空转报警； 
5.自动螺丝刀：德博或奇力速，可联网记录扭矩值，扭矩，2~6Nm；
6.工件自然放入装配工装，大调整机构放置时保证快换板安装角度（装大镜托合件安装方向），保障打螺钉平稳、无歪打、操作方便、效率，表面无划痕等现象；
</t>
  </si>
  <si>
    <t>专用工装-左</t>
  </si>
  <si>
    <t>专用工装-右</t>
  </si>
  <si>
    <r>
      <rPr>
        <b/>
        <sz val="11"/>
        <color theme="1"/>
        <rFont val="宋体"/>
        <charset val="134"/>
        <scheme val="minor"/>
      </rPr>
      <t>P</t>
    </r>
    <r>
      <rPr>
        <b/>
        <sz val="11"/>
        <color theme="1"/>
        <rFont val="宋体"/>
        <charset val="134"/>
        <scheme val="minor"/>
      </rPr>
      <t>80安装广角镜合件</t>
    </r>
  </si>
  <si>
    <t xml:space="preserve">1.人工组装，伺服机构夹装；
</t>
  </si>
  <si>
    <t>伺服电机400W</t>
  </si>
  <si>
    <t>松下</t>
  </si>
  <si>
    <t>伺服电缸</t>
  </si>
  <si>
    <t>夹子气缸</t>
  </si>
  <si>
    <t>西门子电路系统</t>
  </si>
  <si>
    <t>电路电器元器件</t>
  </si>
  <si>
    <t>零件加工</t>
  </si>
  <si>
    <r>
      <rPr>
        <b/>
        <sz val="11"/>
        <color theme="1"/>
        <rFont val="宋体"/>
        <charset val="134"/>
        <scheme val="minor"/>
      </rPr>
      <t>P</t>
    </r>
    <r>
      <rPr>
        <b/>
        <sz val="11"/>
        <color theme="1"/>
        <rFont val="宋体"/>
        <charset val="134"/>
        <scheme val="minor"/>
      </rPr>
      <t>90</t>
    </r>
    <r>
      <rPr>
        <b/>
        <sz val="11"/>
        <color theme="1"/>
        <rFont val="宋体"/>
        <charset val="134"/>
        <scheme val="minor"/>
      </rPr>
      <t>装主镜合件</t>
    </r>
  </si>
  <si>
    <r>
      <rPr>
        <sz val="11"/>
        <color theme="1"/>
        <rFont val="宋体"/>
        <charset val="134"/>
        <scheme val="minor"/>
      </rPr>
      <t xml:space="preserve">
1.人工组装，震动料盒送螺钉，手工打调整机构螺钉；
2.螺钉：内六角花形盘头自攻钉</t>
    </r>
    <r>
      <rPr>
        <sz val="11"/>
        <color theme="1"/>
        <rFont val="宋体"/>
        <charset val="134"/>
        <scheme val="minor"/>
      </rPr>
      <t>M5</t>
    </r>
    <r>
      <rPr>
        <sz val="11"/>
        <color theme="1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34</t>
    </r>
    <r>
      <rPr>
        <sz val="11"/>
        <color theme="1"/>
        <rFont val="宋体"/>
        <charset val="134"/>
        <scheme val="minor"/>
      </rPr>
      <t>—F—</t>
    </r>
    <r>
      <rPr>
        <sz val="11"/>
        <color theme="1"/>
        <rFont val="宋体"/>
        <charset val="134"/>
        <scheme val="minor"/>
      </rPr>
      <t>2</t>
    </r>
    <r>
      <rPr>
        <sz val="11"/>
        <color theme="1"/>
        <rFont val="宋体"/>
        <charset val="134"/>
        <scheme val="minor"/>
      </rPr>
      <t xml:space="preserve">颗；
3.生产节拍：60s/pcs；
4.漏打螺钉，螺钉空转报警； 
5.自动螺丝刀：德博或奇力速，可联网记录扭矩值，扭矩，2~6Nm；
6.工件自然放入装配工装，大调整机构放置时保证快换板安装角度（装大镜托合件安装方向），保障打螺钉平稳、无歪打、操作方便、效率，表面无划痕等现象；；
</t>
    </r>
  </si>
  <si>
    <t>P100总成检测</t>
  </si>
  <si>
    <r>
      <rPr>
        <sz val="11"/>
        <color theme="1"/>
        <rFont val="宋体"/>
        <charset val="134"/>
        <scheme val="minor"/>
      </rPr>
      <t>1.全自动检测，镜片在任何调节位置，均不影响检测结果；
2.生产节拍：25s/pcs；
3.后视镜自然放入检验工装，要求平稳，一致性满足检验精度要求，不影响检验结果；
4.电脑：联想，系统：windows10以上；
5.镜片调节检验，采用非接触（激光或其它）检测，不能使用角度传感器；
7.设备增加与QAD系统连接端口；
8.数据储存，与检验台电脑联网，数据可查阅，有X-R显示；
9.配条形码打印机：佳博或博思得，检测合格出条码，条码可扫描出检测项结果、螺钉扭矩值；
10.终检台含产品所有需检测项目：①.镜片电动调节全角度、速度和电流；②. 发热片电性能；备用检测项：①.迎宾灯电流；②.温度传感器性能；③.盲区传感器性能；④. 转向灯电流；⑤.电动折拢性能（无过载保护）；⑥.高清摄像头功能；⑦.电动折拢性能（无过载保护）；</t>
    </r>
    <r>
      <rPr>
        <sz val="11"/>
        <rFont val="宋体"/>
        <charset val="134"/>
        <scheme val="minor"/>
      </rPr>
      <t>广角镜手动力测试</t>
    </r>
    <r>
      <rPr>
        <sz val="11"/>
        <color theme="1"/>
        <rFont val="宋体"/>
        <charset val="134"/>
        <scheme val="minor"/>
      </rPr>
      <t xml:space="preserve">
</t>
    </r>
  </si>
  <si>
    <t>CCD</t>
  </si>
  <si>
    <t>SRC</t>
  </si>
  <si>
    <t>显微镜/镜头</t>
  </si>
  <si>
    <t>视觉光源+控制器</t>
  </si>
  <si>
    <t>角度检测编程系统</t>
  </si>
  <si>
    <t>工控机</t>
  </si>
  <si>
    <t>显示器</t>
  </si>
  <si>
    <t>西门子模拟量模块</t>
  </si>
  <si>
    <t>条形码打印机</t>
  </si>
  <si>
    <t>佳博</t>
  </si>
  <si>
    <t>分贝检测仪</t>
  </si>
  <si>
    <t>电流变送器</t>
  </si>
  <si>
    <t>检测工装</t>
  </si>
  <si>
    <t>电性能综合测试系统</t>
  </si>
  <si>
    <t>工装费</t>
  </si>
  <si>
    <t>拉压力传感器</t>
  </si>
  <si>
    <t>优众力</t>
  </si>
  <si>
    <t>仿型插头（探针德国镀金）</t>
  </si>
  <si>
    <r>
      <rPr>
        <sz val="11"/>
        <color theme="1"/>
        <rFont val="宋体"/>
        <charset val="134"/>
        <scheme val="minor"/>
      </rPr>
      <t>T</t>
    </r>
    <r>
      <rPr>
        <sz val="11"/>
        <color theme="1"/>
        <rFont val="宋体"/>
        <charset val="134"/>
        <scheme val="minor"/>
      </rPr>
      <t xml:space="preserve"> </t>
    </r>
  </si>
  <si>
    <r>
      <rPr>
        <b/>
        <sz val="11"/>
        <color theme="1"/>
        <rFont val="宋体"/>
        <charset val="134"/>
        <scheme val="minor"/>
      </rPr>
      <t>P</t>
    </r>
    <r>
      <rPr>
        <b/>
        <sz val="11"/>
        <color theme="1"/>
        <rFont val="宋体"/>
        <charset val="134"/>
        <scheme val="minor"/>
      </rPr>
      <t>110装后盖、</t>
    </r>
    <r>
      <rPr>
        <b/>
        <sz val="11"/>
        <color theme="1"/>
        <rFont val="宋体"/>
        <charset val="134"/>
        <scheme val="minor"/>
      </rPr>
      <t>清洁包装</t>
    </r>
  </si>
  <si>
    <r>
      <rPr>
        <sz val="11"/>
        <color theme="1"/>
        <rFont val="宋体"/>
        <charset val="134"/>
        <scheme val="minor"/>
      </rPr>
      <t>1.后盖卡接，打螺丝1颗M3*8，</t>
    </r>
    <r>
      <rPr>
        <sz val="11"/>
        <color theme="1"/>
        <rFont val="宋体"/>
        <charset val="134"/>
        <scheme val="minor"/>
      </rPr>
      <t>人工清洁、包装后视镜总成</t>
    </r>
  </si>
  <si>
    <t>工装</t>
  </si>
  <si>
    <t>费用类别</t>
  </si>
  <si>
    <t>以上合计费用</t>
  </si>
  <si>
    <t>机械设计费</t>
  </si>
  <si>
    <t>软件设计费</t>
  </si>
  <si>
    <t>电气设计费</t>
  </si>
  <si>
    <t>安装调试费用</t>
  </si>
  <si>
    <t>运输费用</t>
  </si>
  <si>
    <t>非准利润8%</t>
  </si>
  <si>
    <t>税13%</t>
  </si>
  <si>
    <t>总计（元）</t>
  </si>
  <si>
    <t>含税优惠总价</t>
  </si>
  <si>
    <t>备注：
1、 本报价20天内有效，超过20天请重新寻价。
2、 此报价仅限客户需求数量报价，如其他数量则需另外提供报价。
3、 如果对上述条款有任何问题，请随时向我们垂询。
                                上海纳森赫智能科技有限公司      
                                   2025年 3 月20日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</si>
</sst>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4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sz val="12"/>
      <color theme="1"/>
      <name val="宋体"/>
      <charset val="134"/>
    </font>
    <font>
      <sz val="10.5"/>
      <color theme="1"/>
      <name val="宋体"/>
      <charset val="134"/>
    </font>
    <font>
      <sz val="9.5"/>
      <color rgb="FF333333"/>
      <name val="宋体"/>
      <charset val="134"/>
    </font>
    <font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0.5"/>
      <color theme="1"/>
      <name val="宋体"/>
      <charset val="134"/>
    </font>
    <font>
      <b/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方正姚体"/>
      <charset val="134"/>
    </font>
    <font>
      <b/>
      <sz val="16"/>
      <color theme="1"/>
      <name val="宋体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23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24" applyNumberFormat="0" applyFill="0" applyAlignment="0" applyProtection="0">
      <alignment vertical="center"/>
    </xf>
    <xf numFmtId="0" fontId="19" fillId="0" borderId="24" applyNumberFormat="0" applyFill="0" applyAlignment="0" applyProtection="0">
      <alignment vertical="center"/>
    </xf>
    <xf numFmtId="0" fontId="20" fillId="0" borderId="2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8" borderId="26" applyNumberFormat="0" applyAlignment="0" applyProtection="0">
      <alignment vertical="center"/>
    </xf>
    <xf numFmtId="0" fontId="22" fillId="9" borderId="27" applyNumberFormat="0" applyAlignment="0" applyProtection="0">
      <alignment vertical="center"/>
    </xf>
    <xf numFmtId="0" fontId="23" fillId="9" borderId="26" applyNumberFormat="0" applyAlignment="0" applyProtection="0">
      <alignment vertical="center"/>
    </xf>
    <xf numFmtId="0" fontId="24" fillId="10" borderId="28" applyNumberFormat="0" applyAlignment="0" applyProtection="0">
      <alignment vertical="center"/>
    </xf>
    <xf numFmtId="0" fontId="25" fillId="0" borderId="29" applyNumberFormat="0" applyFill="0" applyAlignment="0" applyProtection="0">
      <alignment vertical="center"/>
    </xf>
    <xf numFmtId="0" fontId="26" fillId="0" borderId="30" applyNumberFormat="0" applyFill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</cellStyleXfs>
  <cellXfs count="147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0" fillId="0" borderId="9" xfId="0" applyBorder="1" applyAlignment="1">
      <alignment horizontal="center" vertical="center"/>
    </xf>
    <xf numFmtId="0" fontId="0" fillId="0" borderId="9" xfId="0" applyFont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10" xfId="0" applyFont="1" applyBorder="1" applyAlignment="1">
      <alignment horizontal="center" vertical="center" wrapText="1"/>
    </xf>
    <xf numFmtId="0" fontId="0" fillId="3" borderId="5" xfId="0" applyFont="1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/>
    </xf>
    <xf numFmtId="0" fontId="0" fillId="2" borderId="1" xfId="0" applyFill="1" applyBorder="1" applyAlignment="1">
      <alignment horizontal="left" vertical="center"/>
    </xf>
    <xf numFmtId="0" fontId="0" fillId="2" borderId="9" xfId="0" applyFill="1" applyBorder="1" applyAlignment="1">
      <alignment horizontal="center" vertical="center"/>
    </xf>
    <xf numFmtId="0" fontId="0" fillId="5" borderId="5" xfId="0" applyFill="1" applyBorder="1" applyAlignment="1">
      <alignment horizontal="center" vertical="center"/>
    </xf>
    <xf numFmtId="0" fontId="0" fillId="5" borderId="7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6" borderId="1" xfId="0" applyFill="1" applyBorder="1" applyAlignment="1">
      <alignment vertical="center"/>
    </xf>
    <xf numFmtId="0" fontId="0" fillId="6" borderId="8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4" borderId="8" xfId="0" applyFill="1" applyBorder="1" applyAlignment="1">
      <alignment horizontal="center" vertical="center"/>
    </xf>
    <xf numFmtId="0" fontId="7" fillId="0" borderId="8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/>
    </xf>
    <xf numFmtId="0" fontId="0" fillId="0" borderId="9" xfId="0" applyBorder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0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left" vertical="center"/>
    </xf>
    <xf numFmtId="0" fontId="0" fillId="0" borderId="10" xfId="0" applyBorder="1">
      <alignment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9" fillId="4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left" vertical="center" wrapText="1"/>
    </xf>
    <xf numFmtId="0" fontId="9" fillId="2" borderId="8" xfId="0" applyFont="1" applyFill="1" applyBorder="1" applyAlignment="1">
      <alignment horizontal="center" vertical="center"/>
    </xf>
    <xf numFmtId="0" fontId="0" fillId="2" borderId="8" xfId="0" applyFont="1" applyFill="1" applyBorder="1" applyAlignment="1">
      <alignment horizontal="center" vertical="center" wrapText="1"/>
    </xf>
    <xf numFmtId="0" fontId="0" fillId="0" borderId="1" xfId="0" applyFont="1" applyBorder="1">
      <alignment vertical="center"/>
    </xf>
    <xf numFmtId="0" fontId="9" fillId="2" borderId="9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2" borderId="1" xfId="0" applyFill="1" applyBorder="1">
      <alignment vertical="center"/>
    </xf>
    <xf numFmtId="0" fontId="0" fillId="2" borderId="0" xfId="0" applyFill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 wrapText="1"/>
    </xf>
    <xf numFmtId="0" fontId="0" fillId="4" borderId="10" xfId="0" applyFill="1" applyBorder="1" applyAlignment="1">
      <alignment horizontal="left" vertical="center" wrapText="1"/>
    </xf>
    <xf numFmtId="0" fontId="7" fillId="0" borderId="9" xfId="0" applyFont="1" applyBorder="1" applyAlignment="1">
      <alignment horizontal="center" vertical="center" wrapText="1"/>
    </xf>
    <xf numFmtId="0" fontId="0" fillId="0" borderId="1" xfId="0" applyFont="1" applyBorder="1" applyAlignment="1">
      <alignment vertical="center"/>
    </xf>
    <xf numFmtId="0" fontId="0" fillId="2" borderId="1" xfId="0" applyFill="1" applyBorder="1" applyAlignment="1">
      <alignment vertical="center"/>
    </xf>
    <xf numFmtId="0" fontId="8" fillId="0" borderId="1" xfId="0" applyFont="1" applyBorder="1" applyAlignment="1">
      <alignment vertical="center" wrapText="1"/>
    </xf>
    <xf numFmtId="0" fontId="7" fillId="0" borderId="10" xfId="0" applyFont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 vertical="center" wrapText="1"/>
    </xf>
    <xf numFmtId="0" fontId="0" fillId="3" borderId="1" xfId="0" applyFill="1" applyBorder="1">
      <alignment vertical="center"/>
    </xf>
    <xf numFmtId="0" fontId="6" fillId="4" borderId="1" xfId="0" applyFont="1" applyFill="1" applyBorder="1" applyAlignment="1">
      <alignment horizontal="center" vertical="center" wrapText="1"/>
    </xf>
    <xf numFmtId="0" fontId="0" fillId="4" borderId="1" xfId="0" applyFill="1" applyBorder="1">
      <alignment vertical="center"/>
    </xf>
    <xf numFmtId="0" fontId="0" fillId="0" borderId="1" xfId="0" applyBorder="1" applyAlignment="1">
      <alignment horizontal="center"/>
    </xf>
    <xf numFmtId="0" fontId="6" fillId="4" borderId="9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>
      <alignment vertical="center"/>
    </xf>
    <xf numFmtId="0" fontId="10" fillId="0" borderId="1" xfId="0" applyFont="1" applyBorder="1">
      <alignment vertical="center"/>
    </xf>
    <xf numFmtId="0" fontId="8" fillId="0" borderId="0" xfId="0" applyFont="1" applyAlignment="1">
      <alignment horizontal="center" vertical="center"/>
    </xf>
    <xf numFmtId="0" fontId="0" fillId="4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left" vertical="center" wrapText="1"/>
    </xf>
    <xf numFmtId="0" fontId="0" fillId="2" borderId="1" xfId="0" applyFill="1" applyBorder="1" applyAlignment="1">
      <alignment horizontal="center"/>
    </xf>
    <xf numFmtId="0" fontId="0" fillId="2" borderId="9" xfId="0" applyFont="1" applyFill="1" applyBorder="1" applyAlignment="1">
      <alignment horizontal="center" vertical="center" wrapText="1"/>
    </xf>
    <xf numFmtId="0" fontId="0" fillId="0" borderId="4" xfId="0" applyFont="1" applyBorder="1">
      <alignment vertical="center"/>
    </xf>
    <xf numFmtId="0" fontId="0" fillId="0" borderId="4" xfId="0" applyBorder="1">
      <alignment vertical="center"/>
    </xf>
    <xf numFmtId="0" fontId="6" fillId="0" borderId="1" xfId="0" applyFont="1" applyBorder="1">
      <alignment vertical="center"/>
    </xf>
    <xf numFmtId="0" fontId="6" fillId="2" borderId="10" xfId="0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3" borderId="5" xfId="0" applyFont="1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0" fillId="3" borderId="1" xfId="0" applyFill="1" applyBorder="1" applyAlignment="1">
      <alignment horizontal="left" vertical="center"/>
    </xf>
    <xf numFmtId="0" fontId="0" fillId="4" borderId="5" xfId="0" applyFill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 wrapText="1"/>
    </xf>
    <xf numFmtId="0" fontId="0" fillId="4" borderId="4" xfId="0" applyFill="1" applyBorder="1" applyAlignment="1">
      <alignment horizontal="center" vertical="center" wrapText="1"/>
    </xf>
    <xf numFmtId="0" fontId="0" fillId="4" borderId="5" xfId="0" applyFont="1" applyFill="1" applyBorder="1" applyAlignment="1">
      <alignment horizontal="center"/>
    </xf>
    <xf numFmtId="0" fontId="0" fillId="4" borderId="7" xfId="0" applyFill="1" applyBorder="1" applyAlignment="1">
      <alignment horizontal="center"/>
    </xf>
    <xf numFmtId="0" fontId="0" fillId="4" borderId="1" xfId="0" applyFill="1" applyBorder="1" applyAlignment="1">
      <alignment horizontal="left" vertical="center"/>
    </xf>
    <xf numFmtId="0" fontId="11" fillId="0" borderId="10" xfId="0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10" xfId="0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left" vertical="top" wrapText="1"/>
    </xf>
    <xf numFmtId="176" fontId="0" fillId="0" borderId="1" xfId="0" applyNumberFormat="1" applyBorder="1" applyAlignment="1">
      <alignment horizontal="left" vertical="center"/>
    </xf>
    <xf numFmtId="0" fontId="0" fillId="0" borderId="8" xfId="0" applyBorder="1">
      <alignment vertical="center"/>
    </xf>
    <xf numFmtId="0" fontId="0" fillId="0" borderId="13" xfId="0" applyBorder="1" applyAlignment="1">
      <alignment horizontal="center" vertical="center"/>
    </xf>
    <xf numFmtId="0" fontId="11" fillId="0" borderId="8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left" vertical="top" wrapText="1"/>
    </xf>
    <xf numFmtId="0" fontId="0" fillId="0" borderId="8" xfId="0" applyBorder="1" applyAlignment="1">
      <alignment horizontal="center" vertical="center"/>
    </xf>
    <xf numFmtId="176" fontId="0" fillId="4" borderId="8" xfId="0" applyNumberFormat="1" applyFill="1" applyBorder="1" applyAlignment="1">
      <alignment horizontal="left" vertical="center"/>
    </xf>
    <xf numFmtId="0" fontId="0" fillId="0" borderId="8" xfId="0" applyFill="1" applyBorder="1" applyAlignment="1">
      <alignment vertical="center"/>
    </xf>
    <xf numFmtId="0" fontId="12" fillId="0" borderId="1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0" fillId="0" borderId="2" xfId="0" applyBorder="1">
      <alignment vertical="center"/>
    </xf>
    <xf numFmtId="0" fontId="12" fillId="0" borderId="15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6" xfId="0" applyFont="1" applyBorder="1" applyAlignment="1">
      <alignment horizontal="left" vertical="center" wrapText="1"/>
    </xf>
    <xf numFmtId="0" fontId="0" fillId="0" borderId="5" xfId="0" applyBorder="1">
      <alignment vertical="center"/>
    </xf>
    <xf numFmtId="0" fontId="12" fillId="0" borderId="17" xfId="0" applyFont="1" applyBorder="1" applyAlignment="1">
      <alignment horizontal="left" vertical="center" wrapText="1"/>
    </xf>
    <xf numFmtId="0" fontId="12" fillId="0" borderId="18" xfId="0" applyFont="1" applyBorder="1" applyAlignment="1">
      <alignment horizontal="left" vertical="center" wrapText="1"/>
    </xf>
    <xf numFmtId="0" fontId="12" fillId="0" borderId="19" xfId="0" applyFont="1" applyBorder="1" applyAlignment="1">
      <alignment horizontal="left" vertical="center" wrapText="1"/>
    </xf>
    <xf numFmtId="0" fontId="12" fillId="0" borderId="20" xfId="0" applyFont="1" applyBorder="1" applyAlignment="1">
      <alignment horizontal="left" vertical="center" wrapText="1"/>
    </xf>
    <xf numFmtId="0" fontId="12" fillId="0" borderId="21" xfId="0" applyFont="1" applyBorder="1" applyAlignment="1">
      <alignment horizontal="left" vertical="center" wrapText="1"/>
    </xf>
    <xf numFmtId="0" fontId="0" fillId="0" borderId="22" xfId="0" applyBorder="1">
      <alignment vertical="center"/>
    </xf>
    <xf numFmtId="0" fontId="6" fillId="0" borderId="0" xfId="0" applyFont="1">
      <alignment vertical="center"/>
    </xf>
    <xf numFmtId="0" fontId="0" fillId="0" borderId="0" xfId="0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13"/>
  <sheetViews>
    <sheetView tabSelected="1" workbookViewId="0">
      <selection activeCell="K209" sqref="K209"/>
    </sheetView>
  </sheetViews>
  <sheetFormatPr defaultColWidth="9" defaultRowHeight="13.5"/>
  <cols>
    <col min="1" max="1" width="5.375" customWidth="1"/>
    <col min="2" max="2" width="13.875" customWidth="1"/>
    <col min="3" max="3" width="26.75" customWidth="1"/>
    <col min="4" max="4" width="19.875" customWidth="1"/>
    <col min="5" max="5" width="8.375" customWidth="1"/>
    <col min="6" max="6" width="7.375" customWidth="1"/>
    <col min="7" max="7" width="10.375"/>
    <col min="8" max="8" width="13.25" customWidth="1"/>
  </cols>
  <sheetData>
    <row r="1" ht="80.1" customHeight="1" spans="1:8">
      <c r="A1" s="2" t="s">
        <v>0</v>
      </c>
      <c r="B1" s="3"/>
      <c r="C1" s="3"/>
      <c r="D1" s="3"/>
      <c r="E1" s="3"/>
      <c r="F1" s="3"/>
      <c r="G1" s="3"/>
      <c r="H1" s="3"/>
    </row>
    <row r="2" ht="23.1" customHeight="1" spans="1:8">
      <c r="A2" s="4" t="s">
        <v>1</v>
      </c>
      <c r="B2" s="4"/>
      <c r="C2" s="5" t="s">
        <v>2</v>
      </c>
      <c r="D2" s="4" t="s">
        <v>3</v>
      </c>
      <c r="E2" s="6" t="s">
        <v>4</v>
      </c>
      <c r="F2" s="7"/>
      <c r="G2" s="7"/>
      <c r="H2" s="7"/>
    </row>
    <row r="3" ht="21" customHeight="1" spans="1:8">
      <c r="A3" s="4" t="s">
        <v>5</v>
      </c>
      <c r="B3" s="4"/>
      <c r="C3" s="8" t="s">
        <v>6</v>
      </c>
      <c r="D3" s="4" t="s">
        <v>5</v>
      </c>
      <c r="E3" s="6" t="s">
        <v>7</v>
      </c>
      <c r="F3" s="7"/>
      <c r="G3" s="7"/>
      <c r="H3" s="7"/>
    </row>
    <row r="4" ht="26.1" customHeight="1" spans="1:8">
      <c r="A4" s="4" t="s">
        <v>8</v>
      </c>
      <c r="B4" s="4"/>
      <c r="C4" s="9"/>
      <c r="D4" s="4" t="s">
        <v>8</v>
      </c>
      <c r="E4" s="10" t="s">
        <v>9</v>
      </c>
      <c r="F4" s="10"/>
      <c r="G4" s="10"/>
      <c r="H4" s="10"/>
    </row>
    <row r="5" ht="23.1" customHeight="1" spans="1:8">
      <c r="A5" s="4" t="s">
        <v>10</v>
      </c>
      <c r="B5" s="4"/>
      <c r="C5" s="9"/>
      <c r="D5" s="4" t="s">
        <v>10</v>
      </c>
      <c r="E5" s="10" t="s">
        <v>9</v>
      </c>
      <c r="F5" s="10"/>
      <c r="G5" s="10"/>
      <c r="H5" s="10"/>
    </row>
    <row r="6" ht="21" customHeight="1" spans="1:8">
      <c r="A6" s="4" t="s">
        <v>11</v>
      </c>
      <c r="B6" s="4"/>
      <c r="C6" s="9"/>
      <c r="D6" s="4" t="s">
        <v>11</v>
      </c>
      <c r="E6" s="10" t="s">
        <v>12</v>
      </c>
      <c r="F6" s="10"/>
      <c r="G6" s="10"/>
      <c r="H6" s="10"/>
    </row>
    <row r="7" ht="21" customHeight="1" spans="1:8">
      <c r="A7" s="4" t="s">
        <v>13</v>
      </c>
      <c r="B7" s="4"/>
      <c r="C7" s="9"/>
      <c r="D7" s="4" t="s">
        <v>13</v>
      </c>
      <c r="E7" s="10">
        <v>13917050943</v>
      </c>
      <c r="F7" s="10"/>
      <c r="G7" s="10"/>
      <c r="H7" s="10"/>
    </row>
    <row r="8" ht="26.1" customHeight="1" spans="1:8">
      <c r="A8" s="4" t="s">
        <v>14</v>
      </c>
      <c r="B8" s="4"/>
      <c r="C8" s="9"/>
      <c r="D8" s="4" t="s">
        <v>14</v>
      </c>
      <c r="E8" s="10" t="s">
        <v>15</v>
      </c>
      <c r="F8" s="10"/>
      <c r="G8" s="10"/>
      <c r="H8" s="10"/>
    </row>
    <row r="9" ht="45.95" customHeight="1" spans="1:8">
      <c r="A9" s="11"/>
      <c r="B9" s="12"/>
      <c r="C9" s="12"/>
      <c r="D9" s="12"/>
      <c r="E9" s="12"/>
      <c r="F9" s="12"/>
      <c r="G9" s="12"/>
      <c r="H9" s="13"/>
    </row>
    <row r="10" ht="45.95" customHeight="1" spans="1:8">
      <c r="A10" s="14" t="s">
        <v>16</v>
      </c>
      <c r="B10" s="15"/>
      <c r="C10" s="15"/>
      <c r="D10" s="15"/>
      <c r="E10" s="15"/>
      <c r="F10" s="15"/>
      <c r="G10" s="15"/>
      <c r="H10" s="16"/>
    </row>
    <row r="11" ht="36.95" customHeight="1" spans="1:8">
      <c r="A11" s="7" t="s">
        <v>17</v>
      </c>
      <c r="B11" s="7" t="s">
        <v>18</v>
      </c>
      <c r="C11" s="7" t="s">
        <v>19</v>
      </c>
      <c r="D11" s="17" t="s">
        <v>20</v>
      </c>
      <c r="E11" s="7" t="s">
        <v>21</v>
      </c>
      <c r="F11" s="7" t="s">
        <v>22</v>
      </c>
      <c r="G11" s="7" t="s">
        <v>23</v>
      </c>
      <c r="H11" s="7" t="s">
        <v>24</v>
      </c>
    </row>
    <row r="12" ht="14.25" customHeight="1" spans="1:8">
      <c r="A12" s="7">
        <v>1</v>
      </c>
      <c r="B12" s="18" t="s">
        <v>25</v>
      </c>
      <c r="C12" s="19" t="s">
        <v>26</v>
      </c>
      <c r="D12" s="20" t="s">
        <v>27</v>
      </c>
      <c r="E12" s="7">
        <v>1</v>
      </c>
      <c r="F12" s="7">
        <v>3000</v>
      </c>
      <c r="G12" s="7">
        <f t="shared" ref="G12:G18" si="0">E12*F12</f>
        <v>3000</v>
      </c>
      <c r="H12" s="21" t="s">
        <v>28</v>
      </c>
    </row>
    <row r="13" ht="14.25" customHeight="1" spans="1:8">
      <c r="A13" s="7">
        <v>2</v>
      </c>
      <c r="B13" s="22"/>
      <c r="C13" s="23"/>
      <c r="D13" s="24" t="s">
        <v>29</v>
      </c>
      <c r="E13" s="7">
        <v>1</v>
      </c>
      <c r="F13" s="7">
        <v>8000</v>
      </c>
      <c r="G13" s="7">
        <f t="shared" si="0"/>
        <v>8000</v>
      </c>
      <c r="H13" s="21" t="s">
        <v>30</v>
      </c>
    </row>
    <row r="14" ht="14.25" customHeight="1" spans="1:8">
      <c r="A14" s="7">
        <v>3</v>
      </c>
      <c r="B14" s="22"/>
      <c r="C14" s="23"/>
      <c r="D14" s="24" t="s">
        <v>31</v>
      </c>
      <c r="E14" s="7">
        <v>1</v>
      </c>
      <c r="F14" s="7">
        <v>3200</v>
      </c>
      <c r="G14" s="7">
        <f t="shared" si="0"/>
        <v>3200</v>
      </c>
      <c r="H14" s="21" t="s">
        <v>32</v>
      </c>
    </row>
    <row r="15" ht="14.25" customHeight="1" spans="1:8">
      <c r="A15" s="7">
        <v>4</v>
      </c>
      <c r="B15" s="22"/>
      <c r="C15" s="23"/>
      <c r="D15" s="20" t="s">
        <v>33</v>
      </c>
      <c r="E15" s="7">
        <v>1</v>
      </c>
      <c r="F15" s="7">
        <v>28000</v>
      </c>
      <c r="G15" s="7">
        <f t="shared" si="0"/>
        <v>28000</v>
      </c>
      <c r="H15" s="21" t="s">
        <v>28</v>
      </c>
    </row>
    <row r="16" ht="14.25" customHeight="1" spans="1:8">
      <c r="A16" s="7">
        <v>5</v>
      </c>
      <c r="B16" s="22"/>
      <c r="C16" s="23"/>
      <c r="D16" s="20" t="s">
        <v>34</v>
      </c>
      <c r="E16" s="7">
        <v>1</v>
      </c>
      <c r="F16" s="7">
        <v>28000</v>
      </c>
      <c r="G16" s="7">
        <f t="shared" si="0"/>
        <v>28000</v>
      </c>
      <c r="H16" s="21" t="s">
        <v>28</v>
      </c>
    </row>
    <row r="17" ht="14.25" customHeight="1" spans="1:8">
      <c r="A17" s="7">
        <v>6</v>
      </c>
      <c r="B17" s="22"/>
      <c r="C17" s="23"/>
      <c r="D17" s="17" t="s">
        <v>35</v>
      </c>
      <c r="E17" s="7">
        <v>1</v>
      </c>
      <c r="F17" s="7">
        <v>360</v>
      </c>
      <c r="G17" s="7">
        <f t="shared" si="0"/>
        <v>360</v>
      </c>
      <c r="H17" s="21" t="s">
        <v>36</v>
      </c>
    </row>
    <row r="18" ht="14.25" customHeight="1" spans="1:8">
      <c r="A18" s="7">
        <v>7</v>
      </c>
      <c r="B18" s="25"/>
      <c r="C18" s="23"/>
      <c r="D18" s="17" t="s">
        <v>37</v>
      </c>
      <c r="E18" s="7">
        <v>1</v>
      </c>
      <c r="F18" s="7">
        <v>350</v>
      </c>
      <c r="G18" s="7">
        <f t="shared" si="0"/>
        <v>350</v>
      </c>
      <c r="H18" s="21" t="s">
        <v>38</v>
      </c>
    </row>
    <row r="19" ht="14.25" customHeight="1" spans="1:8">
      <c r="A19" s="7"/>
      <c r="B19" s="7"/>
      <c r="C19" s="26"/>
      <c r="D19" s="17"/>
      <c r="E19" s="27" t="s">
        <v>39</v>
      </c>
      <c r="F19" s="28"/>
      <c r="G19" s="29">
        <f>SUM(G12:G18)</f>
        <v>70910</v>
      </c>
      <c r="H19" s="29"/>
    </row>
    <row r="20" ht="14.25" customHeight="1" spans="1:8">
      <c r="A20" s="30"/>
      <c r="B20" s="30"/>
      <c r="C20" s="30"/>
      <c r="D20" s="31"/>
      <c r="E20" s="30"/>
      <c r="F20" s="30"/>
      <c r="G20" s="30"/>
      <c r="H20" s="30"/>
    </row>
    <row r="21" ht="14.25" customHeight="1" spans="1:8">
      <c r="A21" s="32">
        <v>1</v>
      </c>
      <c r="B21" s="33" t="s">
        <v>40</v>
      </c>
      <c r="C21" s="34" t="s">
        <v>41</v>
      </c>
      <c r="D21" s="24" t="s">
        <v>42</v>
      </c>
      <c r="E21" s="32">
        <v>2</v>
      </c>
      <c r="F21" s="32">
        <v>2000</v>
      </c>
      <c r="G21" s="7">
        <f t="shared" ref="G21:G26" si="1">E21*F21</f>
        <v>4000</v>
      </c>
      <c r="H21" s="35" t="s">
        <v>28</v>
      </c>
    </row>
    <row r="22" ht="14.25" customHeight="1" spans="1:8">
      <c r="A22" s="32">
        <v>2</v>
      </c>
      <c r="B22" s="36"/>
      <c r="C22" s="34"/>
      <c r="D22" s="24"/>
      <c r="E22" s="32"/>
      <c r="F22" s="32"/>
      <c r="G22" s="32"/>
      <c r="H22" s="35" t="s">
        <v>28</v>
      </c>
    </row>
    <row r="23" ht="14.25" customHeight="1" spans="1:8">
      <c r="A23" s="32">
        <v>3</v>
      </c>
      <c r="B23" s="36"/>
      <c r="C23" s="34"/>
      <c r="D23" s="24"/>
      <c r="E23" s="37" t="s">
        <v>39</v>
      </c>
      <c r="F23" s="38"/>
      <c r="G23" s="39">
        <f>SUM(G21:G22)</f>
        <v>4000</v>
      </c>
      <c r="H23" s="35"/>
    </row>
    <row r="24" ht="14.25" customHeight="1" spans="1:8">
      <c r="A24" s="40"/>
      <c r="B24" s="41"/>
      <c r="C24" s="42"/>
      <c r="D24" s="43"/>
      <c r="E24" s="40"/>
      <c r="F24" s="40"/>
      <c r="G24" s="40"/>
      <c r="H24" s="40"/>
    </row>
    <row r="25" ht="14.25" customHeight="1" spans="1:8">
      <c r="A25" s="32">
        <v>1</v>
      </c>
      <c r="B25" s="44" t="s">
        <v>43</v>
      </c>
      <c r="C25" s="34" t="s">
        <v>41</v>
      </c>
      <c r="D25" s="24" t="s">
        <v>42</v>
      </c>
      <c r="E25" s="32">
        <v>2</v>
      </c>
      <c r="F25" s="32">
        <v>2000</v>
      </c>
      <c r="G25" s="7">
        <f t="shared" si="1"/>
        <v>4000</v>
      </c>
      <c r="H25" s="35" t="s">
        <v>28</v>
      </c>
    </row>
    <row r="26" ht="14.25" customHeight="1" spans="1:8">
      <c r="A26" s="32">
        <v>2</v>
      </c>
      <c r="B26" s="36"/>
      <c r="C26" s="34"/>
      <c r="D26" s="24" t="s">
        <v>44</v>
      </c>
      <c r="E26" s="32">
        <v>2</v>
      </c>
      <c r="F26" s="32">
        <v>3000</v>
      </c>
      <c r="G26" s="7">
        <f t="shared" si="1"/>
        <v>6000</v>
      </c>
      <c r="H26" s="35" t="s">
        <v>28</v>
      </c>
    </row>
    <row r="27" ht="14.25" customHeight="1" spans="1:8">
      <c r="A27" s="32">
        <v>3</v>
      </c>
      <c r="B27" s="36"/>
      <c r="C27" s="34"/>
      <c r="D27" s="24"/>
      <c r="E27" s="37" t="s">
        <v>39</v>
      </c>
      <c r="F27" s="38"/>
      <c r="G27" s="39">
        <f>SUM(G25:G26)</f>
        <v>10000</v>
      </c>
      <c r="H27" s="32"/>
    </row>
    <row r="28" ht="14.25" customHeight="1" spans="1:8">
      <c r="A28" s="30"/>
      <c r="B28" s="45"/>
      <c r="C28" s="45"/>
      <c r="D28" s="31"/>
      <c r="E28" s="30"/>
      <c r="F28" s="30"/>
      <c r="G28" s="30"/>
      <c r="H28" s="30"/>
    </row>
    <row r="29" customHeight="1" spans="1:8">
      <c r="A29" s="7">
        <v>1</v>
      </c>
      <c r="B29" s="46" t="s">
        <v>45</v>
      </c>
      <c r="C29" s="47" t="s">
        <v>46</v>
      </c>
      <c r="D29" s="7" t="s">
        <v>47</v>
      </c>
      <c r="E29" s="7">
        <v>1</v>
      </c>
      <c r="F29" s="7">
        <v>6000</v>
      </c>
      <c r="G29" s="7">
        <f t="shared" ref="G29:G33" si="2">E29*F29</f>
        <v>6000</v>
      </c>
      <c r="H29" s="48" t="s">
        <v>28</v>
      </c>
    </row>
    <row r="30" customHeight="1" spans="1:8">
      <c r="A30" s="7">
        <v>2</v>
      </c>
      <c r="B30" s="49"/>
      <c r="C30" s="49"/>
      <c r="D30" s="6" t="s">
        <v>48</v>
      </c>
      <c r="E30" s="7">
        <v>4</v>
      </c>
      <c r="F30" s="7">
        <v>3500</v>
      </c>
      <c r="G30" s="7">
        <f t="shared" si="2"/>
        <v>14000</v>
      </c>
      <c r="H30" s="48" t="s">
        <v>28</v>
      </c>
    </row>
    <row r="31" customHeight="1" spans="1:8">
      <c r="A31" s="7">
        <v>3</v>
      </c>
      <c r="B31" s="49"/>
      <c r="C31" s="49"/>
      <c r="D31" s="6" t="s">
        <v>49</v>
      </c>
      <c r="E31" s="7">
        <v>4</v>
      </c>
      <c r="F31" s="7">
        <v>3500</v>
      </c>
      <c r="G31" s="7">
        <f t="shared" si="2"/>
        <v>14000</v>
      </c>
      <c r="H31" s="48" t="s">
        <v>28</v>
      </c>
    </row>
    <row r="32" customHeight="1" spans="1:8">
      <c r="A32" s="7">
        <v>4</v>
      </c>
      <c r="B32" s="49"/>
      <c r="C32" s="49"/>
      <c r="D32" s="6" t="s">
        <v>50</v>
      </c>
      <c r="E32" s="7">
        <v>2</v>
      </c>
      <c r="F32" s="7">
        <v>3000</v>
      </c>
      <c r="G32" s="7">
        <f t="shared" si="2"/>
        <v>6000</v>
      </c>
      <c r="H32" s="48" t="s">
        <v>28</v>
      </c>
    </row>
    <row r="33" customHeight="1" spans="1:8">
      <c r="A33" s="7">
        <v>5</v>
      </c>
      <c r="B33" s="49"/>
      <c r="C33" s="49"/>
      <c r="D33" s="6" t="s">
        <v>51</v>
      </c>
      <c r="E33" s="7">
        <v>2</v>
      </c>
      <c r="F33" s="7">
        <v>3000</v>
      </c>
      <c r="G33" s="7">
        <f t="shared" si="2"/>
        <v>6000</v>
      </c>
      <c r="H33" s="48" t="s">
        <v>28</v>
      </c>
    </row>
    <row r="34" customHeight="1" spans="1:8">
      <c r="A34" s="7">
        <v>6</v>
      </c>
      <c r="B34" s="49"/>
      <c r="C34" s="49"/>
      <c r="D34" s="7" t="s">
        <v>52</v>
      </c>
      <c r="E34" s="7">
        <v>1</v>
      </c>
      <c r="F34" s="7">
        <v>3000</v>
      </c>
      <c r="G34" s="7">
        <f t="shared" ref="G34:G42" si="3">E34*F34</f>
        <v>3000</v>
      </c>
      <c r="H34" s="48" t="s">
        <v>28</v>
      </c>
    </row>
    <row r="35" customHeight="1" spans="1:14">
      <c r="A35" s="7">
        <v>7</v>
      </c>
      <c r="B35" s="49"/>
      <c r="C35" s="49"/>
      <c r="D35" s="50" t="s">
        <v>53</v>
      </c>
      <c r="E35" s="50">
        <v>2</v>
      </c>
      <c r="F35" s="50">
        <v>4200</v>
      </c>
      <c r="G35" s="7">
        <f t="shared" si="3"/>
        <v>8400</v>
      </c>
      <c r="H35" s="51" t="s">
        <v>54</v>
      </c>
      <c r="I35" s="67"/>
      <c r="J35" s="67"/>
      <c r="K35" s="67"/>
      <c r="L35" s="67"/>
      <c r="M35" s="67"/>
      <c r="N35" s="67"/>
    </row>
    <row r="36" customHeight="1" spans="1:8">
      <c r="A36" s="7">
        <v>8</v>
      </c>
      <c r="B36" s="49"/>
      <c r="C36" s="49"/>
      <c r="D36" s="50" t="s">
        <v>55</v>
      </c>
      <c r="E36" s="50">
        <v>2</v>
      </c>
      <c r="F36" s="50">
        <v>3200</v>
      </c>
      <c r="G36" s="7">
        <f t="shared" si="3"/>
        <v>6400</v>
      </c>
      <c r="H36" s="51" t="s">
        <v>56</v>
      </c>
    </row>
    <row r="37" customHeight="1" spans="1:8">
      <c r="A37" s="7">
        <v>9</v>
      </c>
      <c r="B37" s="49"/>
      <c r="C37" s="49"/>
      <c r="D37" s="6" t="s">
        <v>57</v>
      </c>
      <c r="E37" s="7">
        <v>1</v>
      </c>
      <c r="F37" s="7">
        <v>600</v>
      </c>
      <c r="G37" s="7">
        <f t="shared" si="3"/>
        <v>600</v>
      </c>
      <c r="H37" s="48" t="s">
        <v>56</v>
      </c>
    </row>
    <row r="38" customHeight="1" spans="1:8">
      <c r="A38" s="7">
        <v>10</v>
      </c>
      <c r="B38" s="49"/>
      <c r="C38" s="49"/>
      <c r="D38" s="6" t="s">
        <v>58</v>
      </c>
      <c r="E38" s="7">
        <v>1</v>
      </c>
      <c r="F38" s="7">
        <v>15000</v>
      </c>
      <c r="G38" s="7">
        <f t="shared" si="3"/>
        <v>15000</v>
      </c>
      <c r="H38" s="48" t="s">
        <v>28</v>
      </c>
    </row>
    <row r="39" customHeight="1" spans="1:8">
      <c r="A39" s="7">
        <v>11</v>
      </c>
      <c r="B39" s="49"/>
      <c r="C39" s="49"/>
      <c r="D39" s="7" t="s">
        <v>59</v>
      </c>
      <c r="E39" s="7">
        <v>2</v>
      </c>
      <c r="F39" s="7">
        <v>1800</v>
      </c>
      <c r="G39" s="7">
        <f t="shared" si="3"/>
        <v>3600</v>
      </c>
      <c r="H39" s="48" t="s">
        <v>60</v>
      </c>
    </row>
    <row r="40" customHeight="1" spans="1:14">
      <c r="A40" s="7">
        <v>12</v>
      </c>
      <c r="B40" s="49"/>
      <c r="C40" s="49"/>
      <c r="D40" s="52" t="s">
        <v>61</v>
      </c>
      <c r="E40" s="52">
        <v>1</v>
      </c>
      <c r="F40" s="52">
        <v>5000</v>
      </c>
      <c r="G40" s="32">
        <f t="shared" si="3"/>
        <v>5000</v>
      </c>
      <c r="H40" s="53" t="s">
        <v>62</v>
      </c>
      <c r="I40" s="67"/>
      <c r="J40" s="67"/>
      <c r="K40" s="67"/>
      <c r="L40" s="67"/>
      <c r="M40" s="67"/>
      <c r="N40" s="67"/>
    </row>
    <row r="41" customHeight="1" spans="1:8">
      <c r="A41" s="7">
        <v>13</v>
      </c>
      <c r="B41" s="49"/>
      <c r="C41" s="49"/>
      <c r="D41" s="6" t="s">
        <v>63</v>
      </c>
      <c r="E41" s="7">
        <v>1</v>
      </c>
      <c r="F41" s="7">
        <v>17000</v>
      </c>
      <c r="G41" s="7">
        <f t="shared" si="3"/>
        <v>17000</v>
      </c>
      <c r="H41" s="48" t="s">
        <v>28</v>
      </c>
    </row>
    <row r="42" customHeight="1" spans="1:8">
      <c r="A42" s="7">
        <v>14</v>
      </c>
      <c r="B42" s="49"/>
      <c r="C42" s="49"/>
      <c r="D42" s="6" t="s">
        <v>64</v>
      </c>
      <c r="E42" s="7">
        <v>1</v>
      </c>
      <c r="F42" s="7">
        <v>3800</v>
      </c>
      <c r="G42" s="7">
        <f t="shared" si="3"/>
        <v>3800</v>
      </c>
      <c r="H42" s="48" t="s">
        <v>65</v>
      </c>
    </row>
    <row r="43" customHeight="1" spans="1:8">
      <c r="A43" s="7">
        <v>15</v>
      </c>
      <c r="B43" s="54"/>
      <c r="C43" s="54"/>
      <c r="D43" s="7" t="s">
        <v>66</v>
      </c>
      <c r="E43" s="7">
        <v>1</v>
      </c>
      <c r="F43" s="7">
        <v>1800</v>
      </c>
      <c r="G43" s="7">
        <f t="shared" ref="G43:G45" si="4">E43*F43</f>
        <v>1800</v>
      </c>
      <c r="H43" s="21" t="s">
        <v>67</v>
      </c>
    </row>
    <row r="44" customHeight="1" spans="1:8">
      <c r="A44" s="7">
        <v>16</v>
      </c>
      <c r="B44" s="54"/>
      <c r="C44" s="54"/>
      <c r="D44" s="7" t="s">
        <v>35</v>
      </c>
      <c r="E44" s="55">
        <v>1</v>
      </c>
      <c r="F44" s="56">
        <v>320</v>
      </c>
      <c r="G44" s="7">
        <f t="shared" si="4"/>
        <v>320</v>
      </c>
      <c r="H44" s="21" t="s">
        <v>68</v>
      </c>
    </row>
    <row r="45" customHeight="1" spans="1:8">
      <c r="A45" s="7">
        <v>17</v>
      </c>
      <c r="B45" s="54"/>
      <c r="C45" s="54"/>
      <c r="D45" s="7" t="s">
        <v>37</v>
      </c>
      <c r="E45" s="55">
        <v>1</v>
      </c>
      <c r="F45" s="56">
        <v>350</v>
      </c>
      <c r="G45" s="7">
        <f t="shared" si="4"/>
        <v>350</v>
      </c>
      <c r="H45" s="21" t="s">
        <v>38</v>
      </c>
    </row>
    <row r="46" ht="14.25" customHeight="1" spans="1:8">
      <c r="A46" s="7"/>
      <c r="B46" s="57"/>
      <c r="C46" s="58"/>
      <c r="D46" s="7"/>
      <c r="E46" s="27" t="s">
        <v>39</v>
      </c>
      <c r="F46" s="28"/>
      <c r="G46" s="29">
        <f>SUM(G29:G45)</f>
        <v>111270</v>
      </c>
      <c r="H46" s="29"/>
    </row>
    <row r="47" ht="14.25" spans="1:8">
      <c r="A47" s="30"/>
      <c r="B47" s="59"/>
      <c r="C47" s="60"/>
      <c r="D47" s="30"/>
      <c r="E47" s="30"/>
      <c r="F47" s="30"/>
      <c r="G47" s="30"/>
      <c r="H47" s="30"/>
    </row>
    <row r="48" ht="14.25" customHeight="1" spans="1:8">
      <c r="A48" s="32">
        <v>1</v>
      </c>
      <c r="B48" s="61" t="s">
        <v>69</v>
      </c>
      <c r="C48" s="62" t="s">
        <v>70</v>
      </c>
      <c r="D48" s="17" t="s">
        <v>71</v>
      </c>
      <c r="E48" s="7">
        <v>1</v>
      </c>
      <c r="F48" s="7">
        <v>7800</v>
      </c>
      <c r="G48" s="7">
        <f>E48*F48</f>
        <v>7800</v>
      </c>
      <c r="H48" s="63" t="s">
        <v>72</v>
      </c>
    </row>
    <row r="49" ht="14.25" customHeight="1" spans="1:8">
      <c r="A49" s="32">
        <v>2</v>
      </c>
      <c r="B49" s="64"/>
      <c r="C49" s="44"/>
      <c r="D49" s="3" t="s">
        <v>73</v>
      </c>
      <c r="E49" s="7">
        <v>3</v>
      </c>
      <c r="F49" s="3">
        <v>1800</v>
      </c>
      <c r="G49" s="7">
        <f t="shared" ref="G48:G64" si="5">E49*F49</f>
        <v>5400</v>
      </c>
      <c r="H49" s="63" t="s">
        <v>60</v>
      </c>
    </row>
    <row r="50" ht="14.25" customHeight="1" spans="1:8">
      <c r="A50" s="32">
        <v>3</v>
      </c>
      <c r="B50" s="64"/>
      <c r="C50" s="44"/>
      <c r="D50" s="17" t="s">
        <v>55</v>
      </c>
      <c r="E50" s="7">
        <v>1</v>
      </c>
      <c r="F50" s="7">
        <v>3200</v>
      </c>
      <c r="G50" s="7">
        <f t="shared" si="5"/>
        <v>3200</v>
      </c>
      <c r="H50" s="65" t="s">
        <v>56</v>
      </c>
    </row>
    <row r="51" ht="14.25" customHeight="1" spans="1:8">
      <c r="A51" s="32">
        <v>4</v>
      </c>
      <c r="B51" s="64"/>
      <c r="C51" s="44"/>
      <c r="D51" s="17" t="s">
        <v>74</v>
      </c>
      <c r="E51" s="7">
        <v>1</v>
      </c>
      <c r="F51" s="7">
        <v>2200</v>
      </c>
      <c r="G51" s="7">
        <f t="shared" si="5"/>
        <v>2200</v>
      </c>
      <c r="H51" s="65" t="s">
        <v>56</v>
      </c>
    </row>
    <row r="52" ht="14.25" customHeight="1" spans="1:8">
      <c r="A52" s="32">
        <v>5</v>
      </c>
      <c r="B52" s="64"/>
      <c r="C52" s="44"/>
      <c r="D52" s="3" t="s">
        <v>75</v>
      </c>
      <c r="E52" s="7">
        <v>2</v>
      </c>
      <c r="F52" s="3">
        <v>3500</v>
      </c>
      <c r="G52" s="7">
        <f t="shared" si="5"/>
        <v>7000</v>
      </c>
      <c r="H52" s="63" t="s">
        <v>28</v>
      </c>
    </row>
    <row r="53" ht="14.25" customHeight="1" spans="1:8">
      <c r="A53" s="32">
        <v>6</v>
      </c>
      <c r="B53" s="64"/>
      <c r="C53" s="44"/>
      <c r="D53" s="3" t="s">
        <v>75</v>
      </c>
      <c r="E53" s="7">
        <v>2</v>
      </c>
      <c r="F53" s="3">
        <v>3500</v>
      </c>
      <c r="G53" s="7">
        <f t="shared" si="5"/>
        <v>7000</v>
      </c>
      <c r="H53" s="63" t="s">
        <v>28</v>
      </c>
    </row>
    <row r="54" ht="14.25" customHeight="1" spans="1:8">
      <c r="A54" s="32">
        <v>7</v>
      </c>
      <c r="B54" s="64"/>
      <c r="C54" s="44"/>
      <c r="D54" s="6" t="s">
        <v>76</v>
      </c>
      <c r="E54" s="7">
        <v>1</v>
      </c>
      <c r="F54" s="7">
        <v>3200</v>
      </c>
      <c r="G54" s="7">
        <f t="shared" si="5"/>
        <v>3200</v>
      </c>
      <c r="H54" s="63" t="s">
        <v>65</v>
      </c>
    </row>
    <row r="55" ht="14.25" customHeight="1" spans="1:8">
      <c r="A55" s="32">
        <v>8</v>
      </c>
      <c r="B55" s="64"/>
      <c r="C55" s="44"/>
      <c r="D55" s="6" t="s">
        <v>64</v>
      </c>
      <c r="E55" s="7">
        <v>1</v>
      </c>
      <c r="F55" s="7">
        <v>3800</v>
      </c>
      <c r="G55" s="7">
        <f t="shared" si="5"/>
        <v>3800</v>
      </c>
      <c r="H55" s="63" t="s">
        <v>65</v>
      </c>
    </row>
    <row r="56" ht="14.25" customHeight="1" spans="1:8">
      <c r="A56" s="32">
        <v>9</v>
      </c>
      <c r="B56" s="64"/>
      <c r="C56" s="44"/>
      <c r="D56" s="7" t="s">
        <v>77</v>
      </c>
      <c r="E56" s="7">
        <v>1</v>
      </c>
      <c r="F56" s="7">
        <v>7000</v>
      </c>
      <c r="G56" s="7">
        <f t="shared" si="5"/>
        <v>7000</v>
      </c>
      <c r="H56" s="63" t="s">
        <v>28</v>
      </c>
    </row>
    <row r="57" ht="14.25" customHeight="1" spans="1:8">
      <c r="A57" s="32">
        <v>10</v>
      </c>
      <c r="B57" s="64"/>
      <c r="C57" s="44"/>
      <c r="D57" s="7" t="s">
        <v>52</v>
      </c>
      <c r="E57" s="7">
        <v>1</v>
      </c>
      <c r="F57" s="7">
        <v>1800</v>
      </c>
      <c r="G57" s="7">
        <f t="shared" si="5"/>
        <v>1800</v>
      </c>
      <c r="H57" s="63" t="s">
        <v>28</v>
      </c>
    </row>
    <row r="58" ht="14.25" customHeight="1" spans="1:8">
      <c r="A58" s="32">
        <v>11</v>
      </c>
      <c r="B58" s="64"/>
      <c r="C58" s="44"/>
      <c r="D58" s="7" t="s">
        <v>27</v>
      </c>
      <c r="E58" s="7">
        <v>1</v>
      </c>
      <c r="F58" s="7">
        <v>4500</v>
      </c>
      <c r="G58" s="7">
        <f t="shared" si="5"/>
        <v>4500</v>
      </c>
      <c r="H58" s="63" t="s">
        <v>28</v>
      </c>
    </row>
    <row r="59" ht="14.25" customHeight="1" spans="1:8">
      <c r="A59" s="32">
        <v>12</v>
      </c>
      <c r="B59" s="64"/>
      <c r="C59" s="44"/>
      <c r="D59" s="32" t="s">
        <v>61</v>
      </c>
      <c r="E59" s="32">
        <v>1</v>
      </c>
      <c r="F59" s="32">
        <v>6000</v>
      </c>
      <c r="G59" s="32">
        <f t="shared" si="5"/>
        <v>6000</v>
      </c>
      <c r="H59" s="66" t="s">
        <v>54</v>
      </c>
    </row>
    <row r="60" ht="14.25" customHeight="1" spans="1:8">
      <c r="A60" s="32">
        <v>13</v>
      </c>
      <c r="B60" s="64"/>
      <c r="C60" s="44"/>
      <c r="D60" s="7" t="s">
        <v>66</v>
      </c>
      <c r="E60" s="7">
        <v>1</v>
      </c>
      <c r="F60" s="7">
        <v>5000</v>
      </c>
      <c r="G60" s="7">
        <f t="shared" si="5"/>
        <v>5000</v>
      </c>
      <c r="H60" s="65" t="s">
        <v>67</v>
      </c>
    </row>
    <row r="61" ht="14.25" customHeight="1" spans="1:8">
      <c r="A61" s="32">
        <v>14</v>
      </c>
      <c r="B61" s="64"/>
      <c r="C61" s="44"/>
      <c r="D61" s="52" t="s">
        <v>78</v>
      </c>
      <c r="E61" s="32">
        <v>1</v>
      </c>
      <c r="F61" s="32">
        <v>11000</v>
      </c>
      <c r="G61" s="32">
        <f t="shared" si="5"/>
        <v>11000</v>
      </c>
      <c r="H61" s="35" t="s">
        <v>28</v>
      </c>
    </row>
    <row r="62" ht="14.25" customHeight="1" spans="1:8">
      <c r="A62" s="32">
        <v>15</v>
      </c>
      <c r="B62" s="64"/>
      <c r="C62" s="44"/>
      <c r="D62" s="32" t="s">
        <v>35</v>
      </c>
      <c r="E62" s="32">
        <v>1</v>
      </c>
      <c r="F62" s="32">
        <v>320</v>
      </c>
      <c r="G62" s="32">
        <f t="shared" si="5"/>
        <v>320</v>
      </c>
      <c r="H62" s="35" t="s">
        <v>79</v>
      </c>
    </row>
    <row r="63" ht="14.25" customHeight="1" spans="1:8">
      <c r="A63" s="32">
        <v>16</v>
      </c>
      <c r="B63" s="64"/>
      <c r="C63" s="44"/>
      <c r="D63" s="32" t="s">
        <v>37</v>
      </c>
      <c r="E63" s="32">
        <v>1</v>
      </c>
      <c r="F63" s="32">
        <v>350</v>
      </c>
      <c r="G63" s="32">
        <f t="shared" si="5"/>
        <v>350</v>
      </c>
      <c r="H63" s="35" t="s">
        <v>38</v>
      </c>
    </row>
    <row r="64" ht="14.25" customHeight="1" spans="1:8">
      <c r="A64" s="32">
        <v>17</v>
      </c>
      <c r="B64" s="64"/>
      <c r="C64" s="44"/>
      <c r="D64" s="32" t="s">
        <v>80</v>
      </c>
      <c r="E64" s="32">
        <v>1</v>
      </c>
      <c r="F64" s="32">
        <v>1200</v>
      </c>
      <c r="G64" s="32">
        <f t="shared" si="5"/>
        <v>1200</v>
      </c>
      <c r="H64" s="35" t="s">
        <v>54</v>
      </c>
    </row>
    <row r="65" ht="14.25" customHeight="1" spans="1:8">
      <c r="A65" s="32">
        <v>18</v>
      </c>
      <c r="B65" s="64"/>
      <c r="C65" s="44"/>
      <c r="D65" s="32"/>
      <c r="E65" s="32"/>
      <c r="F65" s="32"/>
      <c r="G65" s="32"/>
      <c r="H65" s="32"/>
    </row>
    <row r="66" ht="14.25" customHeight="1" spans="1:8">
      <c r="A66" s="32">
        <v>19</v>
      </c>
      <c r="B66" s="64"/>
      <c r="C66" s="44"/>
      <c r="D66" s="32"/>
      <c r="E66" s="32"/>
      <c r="F66" s="32"/>
      <c r="G66" s="32"/>
      <c r="H66" s="32"/>
    </row>
    <row r="67" ht="14.25" customHeight="1" spans="1:8">
      <c r="A67" s="32">
        <v>20</v>
      </c>
      <c r="B67" s="68"/>
      <c r="C67" s="69"/>
      <c r="D67" s="32"/>
      <c r="E67" s="32"/>
      <c r="F67" s="32"/>
      <c r="G67" s="32"/>
      <c r="H67" s="32"/>
    </row>
    <row r="68" ht="14.25" customHeight="1" spans="1:8">
      <c r="A68" s="32"/>
      <c r="B68" s="68"/>
      <c r="C68" s="69"/>
      <c r="D68" s="32"/>
      <c r="E68" s="27" t="s">
        <v>39</v>
      </c>
      <c r="F68" s="28"/>
      <c r="G68" s="29">
        <f>SUM(G48:G67)</f>
        <v>76770</v>
      </c>
      <c r="H68" s="29"/>
    </row>
    <row r="69" s="1" customFormat="1" ht="14.25" spans="1:8">
      <c r="A69" s="30"/>
      <c r="B69" s="59"/>
      <c r="C69" s="70"/>
      <c r="D69" s="30"/>
      <c r="E69" s="30"/>
      <c r="F69" s="30"/>
      <c r="G69" s="30"/>
      <c r="H69" s="30"/>
    </row>
    <row r="70" customHeight="1" spans="1:8">
      <c r="A70" s="7">
        <v>1</v>
      </c>
      <c r="B70" s="71" t="s">
        <v>81</v>
      </c>
      <c r="C70" s="23" t="s">
        <v>82</v>
      </c>
      <c r="D70" s="7" t="s">
        <v>83</v>
      </c>
      <c r="E70" s="7">
        <v>1</v>
      </c>
      <c r="F70" s="65">
        <v>3800</v>
      </c>
      <c r="G70" s="7">
        <f t="shared" ref="G70:G87" si="6">E70*F70</f>
        <v>3800</v>
      </c>
      <c r="H70" s="72" t="s">
        <v>65</v>
      </c>
    </row>
    <row r="71" customHeight="1" spans="1:14">
      <c r="A71" s="7">
        <v>2</v>
      </c>
      <c r="B71" s="71"/>
      <c r="C71" s="23"/>
      <c r="D71" s="32" t="s">
        <v>84</v>
      </c>
      <c r="E71" s="32">
        <v>1</v>
      </c>
      <c r="F71" s="32">
        <v>3900</v>
      </c>
      <c r="G71" s="32">
        <f t="shared" si="6"/>
        <v>3900</v>
      </c>
      <c r="H71" s="73" t="s">
        <v>54</v>
      </c>
      <c r="I71" s="67"/>
      <c r="J71" s="67"/>
      <c r="K71" s="67"/>
      <c r="L71" s="67"/>
      <c r="M71" s="67"/>
      <c r="N71" s="67"/>
    </row>
    <row r="72" customHeight="1" spans="1:8">
      <c r="A72" s="7">
        <v>3</v>
      </c>
      <c r="B72" s="71"/>
      <c r="C72" s="23"/>
      <c r="D72" s="7" t="s">
        <v>85</v>
      </c>
      <c r="E72" s="7">
        <v>1</v>
      </c>
      <c r="F72" s="7">
        <v>3200</v>
      </c>
      <c r="G72" s="7">
        <f t="shared" si="6"/>
        <v>3200</v>
      </c>
      <c r="H72" s="72" t="s">
        <v>65</v>
      </c>
    </row>
    <row r="73" customHeight="1" spans="1:8">
      <c r="A73" s="7">
        <v>4</v>
      </c>
      <c r="B73" s="71"/>
      <c r="C73" s="23"/>
      <c r="D73" s="7" t="s">
        <v>86</v>
      </c>
      <c r="E73" s="7">
        <v>1</v>
      </c>
      <c r="F73" s="7">
        <v>7500</v>
      </c>
      <c r="G73" s="7">
        <f t="shared" si="6"/>
        <v>7500</v>
      </c>
      <c r="H73" s="63" t="s">
        <v>28</v>
      </c>
    </row>
    <row r="74" customHeight="1" spans="1:8">
      <c r="A74" s="7">
        <v>5</v>
      </c>
      <c r="B74" s="71"/>
      <c r="C74" s="23"/>
      <c r="D74" s="7" t="s">
        <v>87</v>
      </c>
      <c r="E74" s="7">
        <v>1</v>
      </c>
      <c r="F74" s="7">
        <v>7500</v>
      </c>
      <c r="G74" s="7">
        <f t="shared" si="6"/>
        <v>7500</v>
      </c>
      <c r="H74" s="63" t="s">
        <v>28</v>
      </c>
    </row>
    <row r="75" customHeight="1" spans="1:8">
      <c r="A75" s="7">
        <v>6</v>
      </c>
      <c r="B75" s="71"/>
      <c r="C75" s="23"/>
      <c r="D75" s="7" t="s">
        <v>52</v>
      </c>
      <c r="E75" s="7">
        <v>1</v>
      </c>
      <c r="F75" s="7">
        <v>1800</v>
      </c>
      <c r="G75" s="7">
        <f t="shared" si="6"/>
        <v>1800</v>
      </c>
      <c r="H75" s="63" t="s">
        <v>28</v>
      </c>
    </row>
    <row r="76" customHeight="1" spans="1:8">
      <c r="A76" s="7">
        <v>7</v>
      </c>
      <c r="B76" s="71"/>
      <c r="C76" s="23"/>
      <c r="D76" s="7" t="s">
        <v>27</v>
      </c>
      <c r="E76" s="7">
        <v>1</v>
      </c>
      <c r="F76" s="7">
        <v>3000</v>
      </c>
      <c r="G76" s="7">
        <f t="shared" si="6"/>
        <v>3000</v>
      </c>
      <c r="H76" s="63" t="s">
        <v>28</v>
      </c>
    </row>
    <row r="77" customHeight="1" spans="1:8">
      <c r="A77" s="7">
        <v>8</v>
      </c>
      <c r="B77" s="71"/>
      <c r="C77" s="23"/>
      <c r="D77" s="7" t="s">
        <v>59</v>
      </c>
      <c r="E77" s="7">
        <v>2</v>
      </c>
      <c r="F77" s="7">
        <v>1800</v>
      </c>
      <c r="G77" s="7">
        <f t="shared" si="6"/>
        <v>3600</v>
      </c>
      <c r="H77" s="72" t="s">
        <v>60</v>
      </c>
    </row>
    <row r="78" customHeight="1" spans="1:14">
      <c r="A78" s="7">
        <v>99</v>
      </c>
      <c r="B78" s="71"/>
      <c r="C78" s="23"/>
      <c r="D78" s="32" t="s">
        <v>61</v>
      </c>
      <c r="E78" s="32">
        <v>1</v>
      </c>
      <c r="F78" s="32">
        <v>5000</v>
      </c>
      <c r="G78" s="32">
        <f t="shared" si="6"/>
        <v>5000</v>
      </c>
      <c r="H78" s="66" t="s">
        <v>54</v>
      </c>
      <c r="I78" s="1"/>
      <c r="J78" s="1"/>
      <c r="K78" s="1"/>
      <c r="L78" s="1"/>
      <c r="M78" s="1"/>
      <c r="N78" s="1"/>
    </row>
    <row r="79" customHeight="1" spans="1:8">
      <c r="A79" s="7">
        <v>10</v>
      </c>
      <c r="B79" s="71"/>
      <c r="C79" s="23"/>
      <c r="D79" s="7" t="s">
        <v>66</v>
      </c>
      <c r="E79" s="7">
        <v>1</v>
      </c>
      <c r="F79" s="7">
        <v>1800</v>
      </c>
      <c r="G79" s="7">
        <f t="shared" si="6"/>
        <v>1800</v>
      </c>
      <c r="H79" s="65" t="s">
        <v>67</v>
      </c>
    </row>
    <row r="80" customHeight="1" spans="1:8">
      <c r="A80" s="7">
        <v>11</v>
      </c>
      <c r="B80" s="71"/>
      <c r="C80" s="23"/>
      <c r="D80" s="7" t="s">
        <v>88</v>
      </c>
      <c r="E80" s="7">
        <v>1</v>
      </c>
      <c r="F80" s="7">
        <v>18000</v>
      </c>
      <c r="G80" s="7">
        <f t="shared" si="6"/>
        <v>18000</v>
      </c>
      <c r="H80" s="63" t="s">
        <v>28</v>
      </c>
    </row>
    <row r="81" customHeight="1" spans="1:8">
      <c r="A81" s="7">
        <v>12</v>
      </c>
      <c r="B81" s="71"/>
      <c r="C81" s="23"/>
      <c r="D81" s="7" t="s">
        <v>89</v>
      </c>
      <c r="E81" s="7">
        <v>1</v>
      </c>
      <c r="F81" s="7">
        <v>600</v>
      </c>
      <c r="G81" s="7">
        <f t="shared" si="6"/>
        <v>600</v>
      </c>
      <c r="H81" s="63" t="s">
        <v>28</v>
      </c>
    </row>
    <row r="82" customHeight="1" spans="1:14">
      <c r="A82" s="7">
        <v>13</v>
      </c>
      <c r="B82" s="71"/>
      <c r="C82" s="23"/>
      <c r="D82" s="50" t="s">
        <v>90</v>
      </c>
      <c r="E82" s="50">
        <v>1</v>
      </c>
      <c r="F82" s="50">
        <v>26000</v>
      </c>
      <c r="G82" s="7">
        <f t="shared" si="6"/>
        <v>26000</v>
      </c>
      <c r="H82" s="74" t="s">
        <v>91</v>
      </c>
      <c r="I82" s="67"/>
      <c r="J82" s="67"/>
      <c r="K82" s="67"/>
      <c r="L82" s="67"/>
      <c r="M82" s="67"/>
      <c r="N82" s="67"/>
    </row>
    <row r="83" customHeight="1" spans="1:8">
      <c r="A83" s="7">
        <v>14</v>
      </c>
      <c r="B83" s="71"/>
      <c r="C83" s="23"/>
      <c r="D83" s="50" t="s">
        <v>92</v>
      </c>
      <c r="E83" s="50">
        <v>1</v>
      </c>
      <c r="F83" s="50">
        <v>8000</v>
      </c>
      <c r="G83" s="7">
        <f t="shared" si="6"/>
        <v>8000</v>
      </c>
      <c r="H83" s="74" t="s">
        <v>68</v>
      </c>
    </row>
    <row r="84" customHeight="1" spans="1:8">
      <c r="A84" s="7">
        <v>15</v>
      </c>
      <c r="B84" s="71"/>
      <c r="C84" s="23"/>
      <c r="D84" s="50" t="s">
        <v>35</v>
      </c>
      <c r="E84" s="50">
        <v>1</v>
      </c>
      <c r="F84" s="50">
        <v>320</v>
      </c>
      <c r="G84" s="7">
        <f t="shared" si="6"/>
        <v>320</v>
      </c>
      <c r="H84" s="74" t="s">
        <v>79</v>
      </c>
    </row>
    <row r="85" customHeight="1" spans="1:8">
      <c r="A85" s="7">
        <v>16</v>
      </c>
      <c r="B85" s="71"/>
      <c r="C85" s="23"/>
      <c r="D85" s="50" t="s">
        <v>93</v>
      </c>
      <c r="E85" s="50">
        <v>1</v>
      </c>
      <c r="F85" s="50">
        <v>500</v>
      </c>
      <c r="G85" s="7">
        <f t="shared" si="6"/>
        <v>500</v>
      </c>
      <c r="H85" s="51" t="s">
        <v>28</v>
      </c>
    </row>
    <row r="86" customHeight="1" spans="1:8">
      <c r="A86" s="7">
        <v>17</v>
      </c>
      <c r="B86" s="71"/>
      <c r="C86" s="23"/>
      <c r="D86" s="50" t="s">
        <v>37</v>
      </c>
      <c r="E86" s="50">
        <v>1</v>
      </c>
      <c r="F86" s="50">
        <v>350</v>
      </c>
      <c r="G86" s="7">
        <f t="shared" si="6"/>
        <v>350</v>
      </c>
      <c r="H86" s="51" t="s">
        <v>38</v>
      </c>
    </row>
    <row r="87" customHeight="1" spans="1:8">
      <c r="A87" s="7">
        <v>18</v>
      </c>
      <c r="B87" s="71"/>
      <c r="C87" s="23"/>
      <c r="D87" s="6" t="s">
        <v>94</v>
      </c>
      <c r="E87" s="7">
        <v>1</v>
      </c>
      <c r="F87" s="7">
        <v>5000</v>
      </c>
      <c r="G87" s="7">
        <f t="shared" si="6"/>
        <v>5000</v>
      </c>
      <c r="H87" s="58" t="s">
        <v>68</v>
      </c>
    </row>
    <row r="88" ht="14.25" customHeight="1" spans="1:8">
      <c r="A88" s="7"/>
      <c r="B88" s="75"/>
      <c r="C88" s="23"/>
      <c r="D88" s="7"/>
      <c r="E88" s="27" t="s">
        <v>39</v>
      </c>
      <c r="F88" s="28"/>
      <c r="G88" s="29">
        <f>SUM(G70:G87)</f>
        <v>99870</v>
      </c>
      <c r="H88" s="76"/>
    </row>
    <row r="89" ht="14.25" spans="1:8">
      <c r="A89" s="30"/>
      <c r="B89" s="77"/>
      <c r="C89" s="31"/>
      <c r="D89" s="30"/>
      <c r="E89" s="30"/>
      <c r="F89" s="30"/>
      <c r="G89" s="30"/>
      <c r="H89" s="31"/>
    </row>
    <row r="90" ht="18.75" customHeight="1" spans="1:8">
      <c r="A90" s="7">
        <v>1</v>
      </c>
      <c r="B90" s="78" t="s">
        <v>95</v>
      </c>
      <c r="C90" s="79" t="s">
        <v>96</v>
      </c>
      <c r="D90" s="7" t="s">
        <v>27</v>
      </c>
      <c r="E90" s="7">
        <v>1</v>
      </c>
      <c r="F90" s="7">
        <v>4500</v>
      </c>
      <c r="G90" s="7">
        <f t="shared" ref="G90:G99" si="7">E90*F90</f>
        <v>4500</v>
      </c>
      <c r="H90" s="48" t="s">
        <v>28</v>
      </c>
    </row>
    <row r="91" ht="18.75" customHeight="1" spans="1:8">
      <c r="A91" s="7">
        <v>2</v>
      </c>
      <c r="B91" s="80"/>
      <c r="C91" s="17"/>
      <c r="D91" s="7" t="s">
        <v>97</v>
      </c>
      <c r="E91" s="7">
        <v>1</v>
      </c>
      <c r="F91" s="7">
        <v>7500</v>
      </c>
      <c r="G91" s="7">
        <f t="shared" si="7"/>
        <v>7500</v>
      </c>
      <c r="H91" s="48" t="s">
        <v>28</v>
      </c>
    </row>
    <row r="92" ht="18.75" customHeight="1" spans="1:8">
      <c r="A92" s="7">
        <v>3</v>
      </c>
      <c r="B92" s="80"/>
      <c r="C92" s="17"/>
      <c r="D92" s="7" t="s">
        <v>98</v>
      </c>
      <c r="E92" s="7">
        <v>1</v>
      </c>
      <c r="F92" s="7">
        <v>7500</v>
      </c>
      <c r="G92" s="7">
        <f t="shared" si="7"/>
        <v>7500</v>
      </c>
      <c r="H92" s="48" t="s">
        <v>28</v>
      </c>
    </row>
    <row r="93" ht="18.75" customHeight="1" spans="1:8">
      <c r="A93" s="7">
        <v>4</v>
      </c>
      <c r="B93" s="80"/>
      <c r="C93" s="17"/>
      <c r="D93" s="7" t="s">
        <v>52</v>
      </c>
      <c r="E93" s="7">
        <v>1</v>
      </c>
      <c r="F93" s="7">
        <v>1800</v>
      </c>
      <c r="G93" s="7">
        <f t="shared" si="7"/>
        <v>1800</v>
      </c>
      <c r="H93" s="48" t="s">
        <v>28</v>
      </c>
    </row>
    <row r="94" ht="18.75" customHeight="1" spans="1:8">
      <c r="A94" s="7">
        <v>5</v>
      </c>
      <c r="B94" s="80"/>
      <c r="C94" s="17"/>
      <c r="D94" s="7" t="s">
        <v>76</v>
      </c>
      <c r="E94" s="7">
        <v>1</v>
      </c>
      <c r="F94" s="7">
        <v>3200</v>
      </c>
      <c r="G94" s="7">
        <f t="shared" si="7"/>
        <v>3200</v>
      </c>
      <c r="H94" s="48" t="s">
        <v>65</v>
      </c>
    </row>
    <row r="95" ht="18.75" customHeight="1" spans="1:8">
      <c r="A95" s="7">
        <v>6</v>
      </c>
      <c r="B95" s="80"/>
      <c r="C95" s="17"/>
      <c r="D95" s="7" t="s">
        <v>64</v>
      </c>
      <c r="E95" s="7">
        <v>1</v>
      </c>
      <c r="F95" s="7">
        <v>3800</v>
      </c>
      <c r="G95" s="7">
        <f t="shared" si="7"/>
        <v>3800</v>
      </c>
      <c r="H95" s="48" t="s">
        <v>65</v>
      </c>
    </row>
    <row r="96" ht="17.1" customHeight="1" spans="1:14">
      <c r="A96" s="7">
        <v>7</v>
      </c>
      <c r="B96" s="80"/>
      <c r="C96" s="17"/>
      <c r="D96" s="81" t="s">
        <v>90</v>
      </c>
      <c r="E96" s="50">
        <v>2</v>
      </c>
      <c r="F96" s="50">
        <v>26000</v>
      </c>
      <c r="G96" s="7">
        <f t="shared" si="7"/>
        <v>52000</v>
      </c>
      <c r="H96" s="51" t="s">
        <v>91</v>
      </c>
      <c r="I96" s="67"/>
      <c r="J96" s="67"/>
      <c r="K96" s="67"/>
      <c r="L96" s="67"/>
      <c r="M96" s="67"/>
      <c r="N96" s="67"/>
    </row>
    <row r="97" ht="20.25" customHeight="1" spans="1:8">
      <c r="A97" s="7">
        <v>8</v>
      </c>
      <c r="B97" s="80"/>
      <c r="C97" s="17"/>
      <c r="D97" s="50" t="s">
        <v>92</v>
      </c>
      <c r="E97" s="50">
        <v>2</v>
      </c>
      <c r="F97" s="50">
        <v>8000</v>
      </c>
      <c r="G97" s="7">
        <f t="shared" si="7"/>
        <v>16000</v>
      </c>
      <c r="H97" s="51" t="s">
        <v>68</v>
      </c>
    </row>
    <row r="98" ht="19.5" customHeight="1" spans="1:8">
      <c r="A98" s="7">
        <v>9</v>
      </c>
      <c r="B98" s="80"/>
      <c r="C98" s="17"/>
      <c r="D98" s="7" t="s">
        <v>89</v>
      </c>
      <c r="E98" s="7">
        <v>1</v>
      </c>
      <c r="F98" s="7">
        <v>600</v>
      </c>
      <c r="G98" s="7">
        <f t="shared" si="7"/>
        <v>600</v>
      </c>
      <c r="H98" s="48" t="s">
        <v>28</v>
      </c>
    </row>
    <row r="99" ht="17.25" customHeight="1" spans="1:8">
      <c r="A99" s="7">
        <v>10</v>
      </c>
      <c r="B99" s="80"/>
      <c r="C99" s="17"/>
      <c r="D99" s="7" t="s">
        <v>94</v>
      </c>
      <c r="E99" s="7">
        <v>2</v>
      </c>
      <c r="F99" s="7">
        <v>5000</v>
      </c>
      <c r="G99" s="7">
        <f t="shared" si="7"/>
        <v>10000</v>
      </c>
      <c r="H99" s="21" t="s">
        <v>68</v>
      </c>
    </row>
    <row r="100" spans="1:14">
      <c r="A100" s="7">
        <v>11</v>
      </c>
      <c r="B100" s="80"/>
      <c r="C100" s="17"/>
      <c r="D100" s="32" t="s">
        <v>61</v>
      </c>
      <c r="E100" s="32">
        <v>1</v>
      </c>
      <c r="F100" s="32">
        <v>6000</v>
      </c>
      <c r="G100" s="32">
        <v>6000</v>
      </c>
      <c r="H100" s="35" t="s">
        <v>54</v>
      </c>
      <c r="I100" s="67"/>
      <c r="J100" s="67"/>
      <c r="K100" s="67"/>
      <c r="L100" s="67"/>
      <c r="M100" s="67"/>
      <c r="N100" s="67"/>
    </row>
    <row r="101" ht="15" customHeight="1" spans="1:8">
      <c r="A101" s="7">
        <v>12</v>
      </c>
      <c r="B101" s="80"/>
      <c r="C101" s="17"/>
      <c r="D101" s="7" t="s">
        <v>88</v>
      </c>
      <c r="E101" s="7">
        <v>1</v>
      </c>
      <c r="F101" s="7">
        <v>18000</v>
      </c>
      <c r="G101" s="7">
        <f t="shared" ref="G101:G105" si="8">E101*F101</f>
        <v>18000</v>
      </c>
      <c r="H101" s="48" t="s">
        <v>28</v>
      </c>
    </row>
    <row r="102" spans="1:8">
      <c r="A102" s="7">
        <v>13</v>
      </c>
      <c r="B102" s="80"/>
      <c r="C102" s="17"/>
      <c r="D102" s="7" t="s">
        <v>66</v>
      </c>
      <c r="E102" s="7">
        <v>1</v>
      </c>
      <c r="F102" s="7">
        <v>1800</v>
      </c>
      <c r="G102" s="7">
        <f t="shared" si="8"/>
        <v>1800</v>
      </c>
      <c r="H102" s="21" t="s">
        <v>67</v>
      </c>
    </row>
    <row r="103" ht="16.5" customHeight="1" spans="1:8">
      <c r="A103" s="7">
        <v>14</v>
      </c>
      <c r="B103" s="80"/>
      <c r="C103" s="17"/>
      <c r="D103" s="7" t="s">
        <v>59</v>
      </c>
      <c r="E103" s="7">
        <v>2</v>
      </c>
      <c r="F103" s="7">
        <v>1800</v>
      </c>
      <c r="G103" s="7">
        <f t="shared" si="8"/>
        <v>3600</v>
      </c>
      <c r="H103" s="48" t="s">
        <v>60</v>
      </c>
    </row>
    <row r="104" ht="12.95" customHeight="1" spans="1:8">
      <c r="A104" s="7">
        <v>15</v>
      </c>
      <c r="B104" s="80"/>
      <c r="C104" s="17"/>
      <c r="D104" s="17" t="s">
        <v>37</v>
      </c>
      <c r="E104" s="7">
        <v>1</v>
      </c>
      <c r="F104" s="7">
        <v>350</v>
      </c>
      <c r="G104" s="7">
        <f t="shared" si="8"/>
        <v>350</v>
      </c>
      <c r="H104" s="21" t="s">
        <v>38</v>
      </c>
    </row>
    <row r="105" spans="1:8">
      <c r="A105" s="7">
        <v>16</v>
      </c>
      <c r="B105" s="80"/>
      <c r="C105" s="17"/>
      <c r="D105" s="17" t="s">
        <v>35</v>
      </c>
      <c r="E105" s="7">
        <v>1</v>
      </c>
      <c r="F105" s="7">
        <v>320</v>
      </c>
      <c r="G105" s="7">
        <f t="shared" si="8"/>
        <v>320</v>
      </c>
      <c r="H105" s="21" t="s">
        <v>79</v>
      </c>
    </row>
    <row r="106" spans="1:8">
      <c r="A106" s="7">
        <v>17</v>
      </c>
      <c r="B106" s="82"/>
      <c r="C106" s="17"/>
      <c r="D106" s="17"/>
      <c r="E106" s="7"/>
      <c r="F106" s="65"/>
      <c r="G106" s="7"/>
      <c r="H106" s="65"/>
    </row>
    <row r="107" spans="1:8">
      <c r="A107" s="7"/>
      <c r="B107" s="80"/>
      <c r="C107" s="17"/>
      <c r="D107" s="17"/>
      <c r="E107" s="27" t="s">
        <v>39</v>
      </c>
      <c r="F107" s="28"/>
      <c r="G107" s="29">
        <f>SUM(G90:G106)</f>
        <v>136970</v>
      </c>
      <c r="H107" s="83"/>
    </row>
    <row r="108" spans="1:8">
      <c r="A108" s="30"/>
      <c r="B108" s="84"/>
      <c r="C108" s="31"/>
      <c r="D108" s="31"/>
      <c r="E108" s="30"/>
      <c r="F108" s="85"/>
      <c r="G108" s="30"/>
      <c r="H108" s="85"/>
    </row>
    <row r="109" ht="15" customHeight="1" spans="1:8">
      <c r="A109" s="7">
        <v>1</v>
      </c>
      <c r="B109" s="78" t="s">
        <v>99</v>
      </c>
      <c r="C109" s="79" t="s">
        <v>100</v>
      </c>
      <c r="D109" s="7" t="s">
        <v>27</v>
      </c>
      <c r="E109" s="7">
        <v>1</v>
      </c>
      <c r="F109" s="7">
        <v>3000</v>
      </c>
      <c r="G109" s="7">
        <f t="shared" ref="G109:G121" si="9">E109*F109</f>
        <v>3000</v>
      </c>
      <c r="H109" s="48" t="s">
        <v>28</v>
      </c>
    </row>
    <row r="110" spans="1:8">
      <c r="A110" s="7">
        <v>2</v>
      </c>
      <c r="B110" s="80"/>
      <c r="C110" s="17"/>
      <c r="D110" s="7" t="s">
        <v>97</v>
      </c>
      <c r="E110" s="7">
        <v>1</v>
      </c>
      <c r="F110" s="7">
        <v>7500</v>
      </c>
      <c r="G110" s="7">
        <f t="shared" si="9"/>
        <v>7500</v>
      </c>
      <c r="H110" s="48" t="s">
        <v>28</v>
      </c>
    </row>
    <row r="111" spans="1:8">
      <c r="A111" s="7">
        <v>3</v>
      </c>
      <c r="B111" s="80"/>
      <c r="C111" s="17"/>
      <c r="D111" s="7" t="s">
        <v>98</v>
      </c>
      <c r="E111" s="7">
        <v>1</v>
      </c>
      <c r="F111" s="7">
        <v>7500</v>
      </c>
      <c r="G111" s="7">
        <f t="shared" si="9"/>
        <v>7500</v>
      </c>
      <c r="H111" s="48" t="s">
        <v>28</v>
      </c>
    </row>
    <row r="112" spans="1:8">
      <c r="A112" s="7">
        <v>4</v>
      </c>
      <c r="B112" s="80"/>
      <c r="C112" s="17"/>
      <c r="D112" s="7" t="s">
        <v>52</v>
      </c>
      <c r="E112" s="7">
        <v>1</v>
      </c>
      <c r="F112" s="7">
        <v>1800</v>
      </c>
      <c r="G112" s="7">
        <f t="shared" si="9"/>
        <v>1800</v>
      </c>
      <c r="H112" s="48" t="s">
        <v>28</v>
      </c>
    </row>
    <row r="113" spans="1:14">
      <c r="A113" s="7">
        <v>5</v>
      </c>
      <c r="B113" s="80"/>
      <c r="C113" s="17"/>
      <c r="D113" s="50" t="s">
        <v>101</v>
      </c>
      <c r="E113" s="50">
        <v>1</v>
      </c>
      <c r="F113" s="50">
        <v>3200</v>
      </c>
      <c r="G113" s="7">
        <f t="shared" si="9"/>
        <v>3200</v>
      </c>
      <c r="H113" s="51" t="s">
        <v>102</v>
      </c>
      <c r="I113" s="67"/>
      <c r="J113" s="67"/>
      <c r="K113" s="67"/>
      <c r="L113" s="67"/>
      <c r="M113" s="67"/>
      <c r="N113" s="67"/>
    </row>
    <row r="114" spans="1:8">
      <c r="A114" s="7">
        <v>6</v>
      </c>
      <c r="B114" s="80"/>
      <c r="C114" s="17"/>
      <c r="D114" s="50" t="s">
        <v>103</v>
      </c>
      <c r="E114" s="50">
        <v>1</v>
      </c>
      <c r="F114" s="50">
        <v>3200</v>
      </c>
      <c r="G114" s="7">
        <f t="shared" si="9"/>
        <v>3200</v>
      </c>
      <c r="H114" s="51" t="s">
        <v>54</v>
      </c>
    </row>
    <row r="115" spans="1:8">
      <c r="A115" s="7">
        <v>7</v>
      </c>
      <c r="B115" s="80"/>
      <c r="C115" s="17"/>
      <c r="D115" s="6" t="s">
        <v>84</v>
      </c>
      <c r="E115" s="7">
        <v>1</v>
      </c>
      <c r="F115" s="7">
        <v>2300</v>
      </c>
      <c r="G115" s="7">
        <f t="shared" si="9"/>
        <v>2300</v>
      </c>
      <c r="H115" s="48" t="s">
        <v>54</v>
      </c>
    </row>
    <row r="116" spans="1:8">
      <c r="A116" s="7">
        <v>8</v>
      </c>
      <c r="B116" s="80"/>
      <c r="C116" s="17"/>
      <c r="D116" s="6" t="s">
        <v>104</v>
      </c>
      <c r="E116" s="7">
        <v>1</v>
      </c>
      <c r="F116" s="7">
        <v>1800</v>
      </c>
      <c r="G116" s="7">
        <f t="shared" si="9"/>
        <v>1800</v>
      </c>
      <c r="H116" s="21" t="s">
        <v>54</v>
      </c>
    </row>
    <row r="117" spans="1:14">
      <c r="A117" s="7">
        <v>9</v>
      </c>
      <c r="B117" s="80"/>
      <c r="C117" s="17"/>
      <c r="D117" s="32" t="s">
        <v>61</v>
      </c>
      <c r="E117" s="32">
        <v>1</v>
      </c>
      <c r="F117" s="32">
        <v>6000</v>
      </c>
      <c r="G117" s="32">
        <f t="shared" si="9"/>
        <v>6000</v>
      </c>
      <c r="H117" s="35" t="s">
        <v>54</v>
      </c>
      <c r="I117" s="67"/>
      <c r="J117" s="67"/>
      <c r="K117" s="67"/>
      <c r="L117" s="67"/>
      <c r="M117" s="67"/>
      <c r="N117" s="67"/>
    </row>
    <row r="118" spans="1:8">
      <c r="A118" s="7">
        <v>10</v>
      </c>
      <c r="B118" s="80"/>
      <c r="C118" s="17"/>
      <c r="D118" s="6" t="s">
        <v>105</v>
      </c>
      <c r="E118" s="7">
        <v>1</v>
      </c>
      <c r="F118" s="7">
        <v>17000</v>
      </c>
      <c r="G118" s="7">
        <f t="shared" si="9"/>
        <v>17000</v>
      </c>
      <c r="H118" s="48" t="s">
        <v>28</v>
      </c>
    </row>
    <row r="119" spans="1:8">
      <c r="A119" s="7">
        <v>11</v>
      </c>
      <c r="B119" s="80"/>
      <c r="C119" s="17"/>
      <c r="D119" s="6" t="s">
        <v>106</v>
      </c>
      <c r="E119" s="7">
        <v>1</v>
      </c>
      <c r="F119" s="7">
        <v>1800</v>
      </c>
      <c r="G119" s="7">
        <f t="shared" si="9"/>
        <v>1800</v>
      </c>
      <c r="H119" s="21" t="s">
        <v>67</v>
      </c>
    </row>
    <row r="120" spans="1:8">
      <c r="A120" s="7">
        <v>12</v>
      </c>
      <c r="B120" s="80"/>
      <c r="C120" s="17"/>
      <c r="D120" s="7" t="s">
        <v>59</v>
      </c>
      <c r="E120" s="7">
        <v>4</v>
      </c>
      <c r="F120" s="7">
        <v>1800</v>
      </c>
      <c r="G120" s="7">
        <f t="shared" si="9"/>
        <v>7200</v>
      </c>
      <c r="H120" s="48" t="s">
        <v>60</v>
      </c>
    </row>
    <row r="121" spans="1:8">
      <c r="A121" s="7">
        <v>13</v>
      </c>
      <c r="B121" s="80"/>
      <c r="C121" s="17"/>
      <c r="D121" s="79" t="s">
        <v>107</v>
      </c>
      <c r="E121" s="86">
        <v>1</v>
      </c>
      <c r="F121" s="65">
        <v>11000</v>
      </c>
      <c r="G121" s="7">
        <f t="shared" si="9"/>
        <v>11000</v>
      </c>
      <c r="H121" s="65" t="s">
        <v>28</v>
      </c>
    </row>
    <row r="122" spans="1:8">
      <c r="A122" s="7">
        <v>14</v>
      </c>
      <c r="B122" s="80"/>
      <c r="C122" s="17"/>
      <c r="D122" s="17" t="s">
        <v>35</v>
      </c>
      <c r="E122" s="86">
        <v>1</v>
      </c>
      <c r="F122" s="65">
        <v>320</v>
      </c>
      <c r="G122" s="7">
        <v>320</v>
      </c>
      <c r="H122" s="65" t="s">
        <v>79</v>
      </c>
    </row>
    <row r="123" spans="1:8">
      <c r="A123" s="7">
        <v>15</v>
      </c>
      <c r="B123" s="80"/>
      <c r="C123" s="17"/>
      <c r="D123" s="17" t="s">
        <v>37</v>
      </c>
      <c r="E123" s="86">
        <v>1</v>
      </c>
      <c r="F123" s="65">
        <v>350</v>
      </c>
      <c r="G123" s="7">
        <v>350</v>
      </c>
      <c r="H123" s="65" t="s">
        <v>38</v>
      </c>
    </row>
    <row r="124" spans="1:8">
      <c r="A124" s="7"/>
      <c r="B124" s="82"/>
      <c r="C124" s="17"/>
      <c r="D124" s="17"/>
      <c r="E124" s="27" t="s">
        <v>39</v>
      </c>
      <c r="F124" s="28"/>
      <c r="G124" s="29">
        <f>SUM(G109:G123)</f>
        <v>73970</v>
      </c>
      <c r="H124" s="83"/>
    </row>
    <row r="125" spans="1:8">
      <c r="A125" s="30"/>
      <c r="B125" s="87"/>
      <c r="C125" s="31"/>
      <c r="D125" s="31"/>
      <c r="E125" s="30"/>
      <c r="F125" s="85"/>
      <c r="G125" s="30"/>
      <c r="H125" s="85"/>
    </row>
    <row r="126" ht="18" customHeight="1" spans="1:8">
      <c r="A126" s="7">
        <v>1</v>
      </c>
      <c r="B126" s="18" t="s">
        <v>108</v>
      </c>
      <c r="C126" s="79" t="s">
        <v>109</v>
      </c>
      <c r="D126" s="7" t="s">
        <v>27</v>
      </c>
      <c r="E126" s="7">
        <v>1</v>
      </c>
      <c r="F126" s="7">
        <v>3000</v>
      </c>
      <c r="G126" s="7">
        <f t="shared" ref="G126:G133" si="10">E126*F126</f>
        <v>3000</v>
      </c>
      <c r="H126" s="48" t="s">
        <v>28</v>
      </c>
    </row>
    <row r="127" spans="1:8">
      <c r="A127" s="7">
        <v>2</v>
      </c>
      <c r="B127" s="88"/>
      <c r="C127" s="17"/>
      <c r="D127" s="7" t="s">
        <v>97</v>
      </c>
      <c r="E127" s="7">
        <v>1</v>
      </c>
      <c r="F127" s="7">
        <v>7000</v>
      </c>
      <c r="G127" s="7">
        <f t="shared" si="10"/>
        <v>7000</v>
      </c>
      <c r="H127" s="48" t="s">
        <v>28</v>
      </c>
    </row>
    <row r="128" ht="18" customHeight="1" spans="1:8">
      <c r="A128" s="7">
        <v>3</v>
      </c>
      <c r="B128" s="88"/>
      <c r="C128" s="17"/>
      <c r="D128" s="7" t="s">
        <v>98</v>
      </c>
      <c r="E128" s="7">
        <v>1</v>
      </c>
      <c r="F128" s="7">
        <v>7000</v>
      </c>
      <c r="G128" s="7">
        <f t="shared" si="10"/>
        <v>7000</v>
      </c>
      <c r="H128" s="48" t="s">
        <v>28</v>
      </c>
    </row>
    <row r="129" ht="18.75" customHeight="1" spans="1:8">
      <c r="A129" s="7">
        <v>4</v>
      </c>
      <c r="B129" s="88"/>
      <c r="C129" s="17"/>
      <c r="D129" s="7" t="s">
        <v>52</v>
      </c>
      <c r="E129" s="7">
        <v>1</v>
      </c>
      <c r="F129" s="7">
        <v>1800</v>
      </c>
      <c r="G129" s="7">
        <f t="shared" si="10"/>
        <v>1800</v>
      </c>
      <c r="H129" s="48" t="s">
        <v>28</v>
      </c>
    </row>
    <row r="130" ht="18.75" customHeight="1" spans="1:8">
      <c r="A130" s="7">
        <v>5</v>
      </c>
      <c r="B130" s="88"/>
      <c r="C130" s="17"/>
      <c r="D130" s="7" t="s">
        <v>76</v>
      </c>
      <c r="E130" s="7">
        <v>1</v>
      </c>
      <c r="F130" s="7">
        <v>3200</v>
      </c>
      <c r="G130" s="7">
        <f t="shared" si="10"/>
        <v>3200</v>
      </c>
      <c r="H130" s="48" t="s">
        <v>65</v>
      </c>
    </row>
    <row r="131" ht="18.75" customHeight="1" spans="1:8">
      <c r="A131" s="7">
        <v>6</v>
      </c>
      <c r="B131" s="88"/>
      <c r="C131" s="17"/>
      <c r="D131" s="7" t="s">
        <v>64</v>
      </c>
      <c r="E131" s="7">
        <v>1</v>
      </c>
      <c r="F131" s="7">
        <v>3800</v>
      </c>
      <c r="G131" s="7">
        <f t="shared" si="10"/>
        <v>3800</v>
      </c>
      <c r="H131" s="48" t="s">
        <v>65</v>
      </c>
    </row>
    <row r="132" ht="21" customHeight="1" spans="1:8">
      <c r="A132" s="7">
        <v>7</v>
      </c>
      <c r="B132" s="88"/>
      <c r="C132" s="17"/>
      <c r="D132" s="6" t="s">
        <v>90</v>
      </c>
      <c r="E132" s="7">
        <v>1</v>
      </c>
      <c r="F132" s="7">
        <v>26000</v>
      </c>
      <c r="G132" s="7">
        <f t="shared" si="10"/>
        <v>26000</v>
      </c>
      <c r="H132" s="48" t="s">
        <v>28</v>
      </c>
    </row>
    <row r="133" ht="21" customHeight="1" spans="1:8">
      <c r="A133" s="7">
        <v>8</v>
      </c>
      <c r="B133" s="88"/>
      <c r="C133" s="17"/>
      <c r="D133" s="6" t="s">
        <v>92</v>
      </c>
      <c r="E133" s="7">
        <v>1</v>
      </c>
      <c r="F133" s="7">
        <v>8000</v>
      </c>
      <c r="G133" s="7">
        <f t="shared" si="10"/>
        <v>8000</v>
      </c>
      <c r="H133" s="48" t="s">
        <v>68</v>
      </c>
    </row>
    <row r="134" ht="21" customHeight="1" spans="1:8">
      <c r="A134" s="7">
        <v>9</v>
      </c>
      <c r="B134" s="88"/>
      <c r="C134" s="17"/>
      <c r="D134" s="6" t="s">
        <v>94</v>
      </c>
      <c r="E134" s="7">
        <v>1</v>
      </c>
      <c r="F134" s="7">
        <v>5000</v>
      </c>
      <c r="G134" s="7">
        <f t="shared" ref="G134:G139" si="11">E134*F134</f>
        <v>5000</v>
      </c>
      <c r="H134" s="21" t="s">
        <v>68</v>
      </c>
    </row>
    <row r="135" ht="21" customHeight="1" spans="1:14">
      <c r="A135" s="7">
        <v>10</v>
      </c>
      <c r="B135" s="88"/>
      <c r="C135" s="17"/>
      <c r="D135" s="32" t="s">
        <v>61</v>
      </c>
      <c r="E135" s="32">
        <v>1</v>
      </c>
      <c r="F135" s="32">
        <v>6000</v>
      </c>
      <c r="G135" s="32">
        <f t="shared" si="11"/>
        <v>6000</v>
      </c>
      <c r="H135" s="35" t="s">
        <v>54</v>
      </c>
      <c r="I135" s="67"/>
      <c r="J135" s="67"/>
      <c r="K135" s="67"/>
      <c r="L135" s="67"/>
      <c r="M135" s="67"/>
      <c r="N135" s="67"/>
    </row>
    <row r="136" ht="18.75" customHeight="1" spans="1:8">
      <c r="A136" s="7">
        <v>11</v>
      </c>
      <c r="B136" s="88"/>
      <c r="C136" s="17"/>
      <c r="D136" s="7" t="s">
        <v>88</v>
      </c>
      <c r="E136" s="7">
        <v>1</v>
      </c>
      <c r="F136" s="7">
        <v>18000</v>
      </c>
      <c r="G136" s="7">
        <f t="shared" si="11"/>
        <v>18000</v>
      </c>
      <c r="H136" s="48" t="s">
        <v>28</v>
      </c>
    </row>
    <row r="137" ht="18.75" customHeight="1" spans="1:8">
      <c r="A137" s="7">
        <v>12</v>
      </c>
      <c r="B137" s="88"/>
      <c r="C137" s="17"/>
      <c r="D137" s="7" t="s">
        <v>66</v>
      </c>
      <c r="E137" s="7">
        <v>1</v>
      </c>
      <c r="F137" s="7">
        <v>1800</v>
      </c>
      <c r="G137" s="7">
        <f t="shared" si="11"/>
        <v>1800</v>
      </c>
      <c r="H137" s="21" t="s">
        <v>67</v>
      </c>
    </row>
    <row r="138" ht="15.95" customHeight="1" spans="1:8">
      <c r="A138" s="7">
        <v>13</v>
      </c>
      <c r="B138" s="88"/>
      <c r="C138" s="17"/>
      <c r="D138" s="7" t="s">
        <v>35</v>
      </c>
      <c r="E138" s="7">
        <v>1</v>
      </c>
      <c r="F138" s="7">
        <v>320</v>
      </c>
      <c r="G138" s="7">
        <f t="shared" si="11"/>
        <v>320</v>
      </c>
      <c r="H138" s="21" t="s">
        <v>79</v>
      </c>
    </row>
    <row r="139" ht="15.95" customHeight="1" spans="1:8">
      <c r="A139" s="7">
        <v>14</v>
      </c>
      <c r="B139" s="88"/>
      <c r="C139" s="17"/>
      <c r="D139" s="7" t="s">
        <v>37</v>
      </c>
      <c r="E139" s="7">
        <v>1</v>
      </c>
      <c r="F139" s="7">
        <v>350</v>
      </c>
      <c r="G139" s="7">
        <f t="shared" si="11"/>
        <v>350</v>
      </c>
      <c r="H139" s="65" t="s">
        <v>38</v>
      </c>
    </row>
    <row r="140" spans="1:8">
      <c r="A140" s="7"/>
      <c r="B140" s="89"/>
      <c r="C140" s="17"/>
      <c r="D140" s="65"/>
      <c r="E140" s="27" t="s">
        <v>39</v>
      </c>
      <c r="F140" s="28"/>
      <c r="G140" s="83">
        <f>SUM(G126:G139)</f>
        <v>91270</v>
      </c>
      <c r="H140" s="83"/>
    </row>
    <row r="141" spans="1:8">
      <c r="A141" s="30"/>
      <c r="B141" s="90"/>
      <c r="C141" s="31"/>
      <c r="D141" s="85"/>
      <c r="E141" s="85"/>
      <c r="F141" s="85"/>
      <c r="G141" s="85"/>
      <c r="H141" s="85"/>
    </row>
    <row r="142" spans="1:8">
      <c r="A142" s="7">
        <v>1</v>
      </c>
      <c r="B142" s="78" t="s">
        <v>110</v>
      </c>
      <c r="C142" s="79" t="s">
        <v>111</v>
      </c>
      <c r="D142" s="91" t="s">
        <v>112</v>
      </c>
      <c r="E142" s="86">
        <v>1</v>
      </c>
      <c r="F142" s="7">
        <v>3600</v>
      </c>
      <c r="G142" s="7">
        <f>E142*F142</f>
        <v>3600</v>
      </c>
      <c r="H142" s="92" t="s">
        <v>113</v>
      </c>
    </row>
    <row r="143" spans="1:8">
      <c r="A143" s="7">
        <v>2</v>
      </c>
      <c r="B143" s="80"/>
      <c r="C143" s="17"/>
      <c r="D143" s="91" t="s">
        <v>114</v>
      </c>
      <c r="E143" s="86">
        <v>1</v>
      </c>
      <c r="F143" s="7">
        <v>3000</v>
      </c>
      <c r="G143" s="7">
        <f t="shared" ref="G143:G149" si="12">E143*F143</f>
        <v>3000</v>
      </c>
      <c r="H143" s="92" t="s">
        <v>113</v>
      </c>
    </row>
    <row r="144" spans="1:8">
      <c r="A144" s="7">
        <v>3</v>
      </c>
      <c r="B144" s="80"/>
      <c r="C144" s="17"/>
      <c r="D144" s="91" t="s">
        <v>115</v>
      </c>
      <c r="E144" s="86">
        <v>1</v>
      </c>
      <c r="F144" s="7">
        <v>6000</v>
      </c>
      <c r="G144" s="7">
        <f t="shared" si="12"/>
        <v>6000</v>
      </c>
      <c r="H144" s="92" t="s">
        <v>113</v>
      </c>
    </row>
    <row r="145" spans="1:8">
      <c r="A145" s="7">
        <v>4</v>
      </c>
      <c r="B145" s="80"/>
      <c r="C145" s="17"/>
      <c r="D145" s="17" t="s">
        <v>116</v>
      </c>
      <c r="E145" s="86">
        <v>1</v>
      </c>
      <c r="F145" s="7">
        <v>38000</v>
      </c>
      <c r="G145" s="7">
        <f t="shared" si="12"/>
        <v>38000</v>
      </c>
      <c r="H145" s="65" t="s">
        <v>28</v>
      </c>
    </row>
    <row r="146" spans="1:8">
      <c r="A146" s="7">
        <v>5</v>
      </c>
      <c r="B146" s="80"/>
      <c r="C146" s="17"/>
      <c r="D146" s="17" t="s">
        <v>117</v>
      </c>
      <c r="E146" s="86">
        <v>1</v>
      </c>
      <c r="F146" s="7">
        <v>8800</v>
      </c>
      <c r="G146" s="7">
        <f t="shared" si="12"/>
        <v>8800</v>
      </c>
      <c r="H146" s="65" t="s">
        <v>29</v>
      </c>
    </row>
    <row r="147" spans="1:8">
      <c r="A147" s="7">
        <v>6</v>
      </c>
      <c r="B147" s="80"/>
      <c r="C147" s="17"/>
      <c r="D147" s="17" t="s">
        <v>118</v>
      </c>
      <c r="E147" s="86">
        <v>1</v>
      </c>
      <c r="F147" s="7">
        <v>1200</v>
      </c>
      <c r="G147" s="7">
        <f t="shared" si="12"/>
        <v>1200</v>
      </c>
      <c r="H147" s="65" t="s">
        <v>32</v>
      </c>
    </row>
    <row r="148" spans="1:8">
      <c r="A148" s="7">
        <v>7</v>
      </c>
      <c r="B148" s="80"/>
      <c r="C148" s="17"/>
      <c r="D148" s="17" t="s">
        <v>119</v>
      </c>
      <c r="E148" s="86">
        <v>2</v>
      </c>
      <c r="F148" s="7">
        <v>3200</v>
      </c>
      <c r="G148" s="7">
        <f t="shared" si="12"/>
        <v>6400</v>
      </c>
      <c r="H148" s="65" t="s">
        <v>65</v>
      </c>
    </row>
    <row r="149" spans="1:8">
      <c r="A149" s="7">
        <v>8</v>
      </c>
      <c r="B149" s="80"/>
      <c r="C149" s="17"/>
      <c r="D149" s="17" t="s">
        <v>76</v>
      </c>
      <c r="E149" s="86">
        <v>1</v>
      </c>
      <c r="F149" s="7">
        <v>3800</v>
      </c>
      <c r="G149" s="7">
        <f t="shared" si="12"/>
        <v>3800</v>
      </c>
      <c r="H149" s="65" t="s">
        <v>65</v>
      </c>
    </row>
    <row r="150" spans="1:8">
      <c r="A150" s="7">
        <v>9</v>
      </c>
      <c r="B150" s="80"/>
      <c r="C150" s="17"/>
      <c r="D150" s="17" t="s">
        <v>120</v>
      </c>
      <c r="E150" s="86">
        <v>1</v>
      </c>
      <c r="F150" s="7">
        <v>800</v>
      </c>
      <c r="G150" s="7">
        <f t="shared" ref="G150:G166" si="13">E150*F150</f>
        <v>800</v>
      </c>
      <c r="H150" s="65" t="s">
        <v>121</v>
      </c>
    </row>
    <row r="151" spans="1:8">
      <c r="A151" s="7">
        <v>10</v>
      </c>
      <c r="B151" s="80"/>
      <c r="C151" s="17"/>
      <c r="D151" s="17" t="s">
        <v>122</v>
      </c>
      <c r="E151" s="86">
        <v>1</v>
      </c>
      <c r="F151" s="7">
        <v>3800</v>
      </c>
      <c r="G151" s="7">
        <f t="shared" si="13"/>
        <v>3800</v>
      </c>
      <c r="H151" s="65" t="s">
        <v>68</v>
      </c>
    </row>
    <row r="152" spans="1:8">
      <c r="A152" s="7">
        <v>11</v>
      </c>
      <c r="B152" s="80"/>
      <c r="C152" s="17"/>
      <c r="D152" s="79" t="s">
        <v>123</v>
      </c>
      <c r="E152" s="86">
        <v>1</v>
      </c>
      <c r="F152" s="7">
        <v>10000</v>
      </c>
      <c r="G152" s="7">
        <f t="shared" si="13"/>
        <v>10000</v>
      </c>
      <c r="H152" s="63" t="s">
        <v>28</v>
      </c>
    </row>
    <row r="153" spans="1:8">
      <c r="A153" s="7">
        <v>12</v>
      </c>
      <c r="B153" s="80"/>
      <c r="C153" s="17"/>
      <c r="D153" s="17" t="s">
        <v>124</v>
      </c>
      <c r="E153" s="86">
        <v>1</v>
      </c>
      <c r="F153" s="7">
        <v>8000</v>
      </c>
      <c r="G153" s="7">
        <f t="shared" si="13"/>
        <v>8000</v>
      </c>
      <c r="H153" s="63" t="s">
        <v>28</v>
      </c>
    </row>
    <row r="154" spans="1:8">
      <c r="A154" s="7">
        <v>13</v>
      </c>
      <c r="B154" s="80"/>
      <c r="C154" s="17"/>
      <c r="D154" s="79" t="s">
        <v>125</v>
      </c>
      <c r="E154" s="86">
        <v>1</v>
      </c>
      <c r="F154" s="7">
        <v>30000</v>
      </c>
      <c r="G154" s="7">
        <f t="shared" si="13"/>
        <v>30000</v>
      </c>
      <c r="H154" s="63" t="s">
        <v>28</v>
      </c>
    </row>
    <row r="155" spans="1:8">
      <c r="A155" s="7">
        <v>14</v>
      </c>
      <c r="B155" s="80"/>
      <c r="C155" s="17"/>
      <c r="D155" s="7" t="s">
        <v>52</v>
      </c>
      <c r="E155" s="7">
        <v>1</v>
      </c>
      <c r="F155" s="7">
        <v>1800</v>
      </c>
      <c r="G155" s="7">
        <f t="shared" si="13"/>
        <v>1800</v>
      </c>
      <c r="H155" s="63" t="s">
        <v>28</v>
      </c>
    </row>
    <row r="156" spans="1:8">
      <c r="A156" s="7">
        <v>15</v>
      </c>
      <c r="B156" s="80"/>
      <c r="C156" s="17"/>
      <c r="D156" s="7" t="s">
        <v>27</v>
      </c>
      <c r="E156" s="7">
        <v>1</v>
      </c>
      <c r="F156" s="7">
        <v>4500</v>
      </c>
      <c r="G156" s="7">
        <f t="shared" si="13"/>
        <v>4500</v>
      </c>
      <c r="H156" s="63" t="s">
        <v>28</v>
      </c>
    </row>
    <row r="157" spans="1:8">
      <c r="A157" s="7">
        <v>16</v>
      </c>
      <c r="B157" s="80"/>
      <c r="C157" s="17"/>
      <c r="D157" s="7" t="s">
        <v>66</v>
      </c>
      <c r="E157" s="7">
        <v>1</v>
      </c>
      <c r="F157" s="7">
        <v>1800</v>
      </c>
      <c r="G157" s="7">
        <f t="shared" si="13"/>
        <v>1800</v>
      </c>
      <c r="H157" s="65" t="s">
        <v>67</v>
      </c>
    </row>
    <row r="158" spans="1:8">
      <c r="A158" s="7">
        <v>17</v>
      </c>
      <c r="B158" s="80"/>
      <c r="C158" s="17"/>
      <c r="D158" s="3" t="s">
        <v>73</v>
      </c>
      <c r="E158" s="7">
        <v>1</v>
      </c>
      <c r="F158" s="3">
        <v>1800</v>
      </c>
      <c r="G158" s="7">
        <f t="shared" si="13"/>
        <v>1800</v>
      </c>
      <c r="H158" s="63" t="s">
        <v>60</v>
      </c>
    </row>
    <row r="159" spans="1:10">
      <c r="A159" s="7">
        <v>18</v>
      </c>
      <c r="B159" s="80"/>
      <c r="C159" s="17"/>
      <c r="D159" s="93" t="s">
        <v>107</v>
      </c>
      <c r="E159" s="50">
        <v>1</v>
      </c>
      <c r="F159" s="50">
        <v>16000</v>
      </c>
      <c r="G159" s="7">
        <f t="shared" si="13"/>
        <v>16000</v>
      </c>
      <c r="H159" s="94" t="s">
        <v>68</v>
      </c>
      <c r="I159" s="67"/>
      <c r="J159" s="67"/>
    </row>
    <row r="160" spans="1:10">
      <c r="A160" s="7">
        <v>19</v>
      </c>
      <c r="B160" s="80"/>
      <c r="C160" s="17"/>
      <c r="D160" s="50" t="s">
        <v>126</v>
      </c>
      <c r="E160" s="50">
        <v>1</v>
      </c>
      <c r="F160" s="50">
        <v>13000</v>
      </c>
      <c r="G160" s="7">
        <f t="shared" si="13"/>
        <v>13000</v>
      </c>
      <c r="H160" s="95" t="s">
        <v>28</v>
      </c>
      <c r="I160" s="67"/>
      <c r="J160" s="67"/>
    </row>
    <row r="161" spans="1:10">
      <c r="A161" s="7">
        <v>20</v>
      </c>
      <c r="B161" s="80"/>
      <c r="C161" s="17"/>
      <c r="D161" s="96" t="s">
        <v>55</v>
      </c>
      <c r="E161" s="50">
        <v>4</v>
      </c>
      <c r="F161" s="96">
        <v>3800</v>
      </c>
      <c r="G161" s="7">
        <f t="shared" si="13"/>
        <v>15200</v>
      </c>
      <c r="H161" s="94" t="s">
        <v>56</v>
      </c>
      <c r="I161" s="67"/>
      <c r="J161" s="67"/>
    </row>
    <row r="162" spans="1:10">
      <c r="A162" s="7">
        <v>21</v>
      </c>
      <c r="B162" s="80"/>
      <c r="C162" s="17"/>
      <c r="D162" s="93" t="s">
        <v>103</v>
      </c>
      <c r="E162" s="50">
        <v>4</v>
      </c>
      <c r="F162" s="50">
        <v>3800</v>
      </c>
      <c r="G162" s="7">
        <f t="shared" si="13"/>
        <v>15200</v>
      </c>
      <c r="H162" s="94" t="s">
        <v>54</v>
      </c>
      <c r="I162" s="67"/>
      <c r="J162" s="67"/>
    </row>
    <row r="163" spans="1:10">
      <c r="A163" s="7">
        <v>22</v>
      </c>
      <c r="B163" s="80"/>
      <c r="C163" s="17"/>
      <c r="D163" s="93" t="s">
        <v>127</v>
      </c>
      <c r="E163" s="50">
        <v>4</v>
      </c>
      <c r="F163" s="50">
        <v>3000</v>
      </c>
      <c r="G163" s="7">
        <f t="shared" si="13"/>
        <v>12000</v>
      </c>
      <c r="H163" s="94" t="s">
        <v>128</v>
      </c>
      <c r="I163" s="67"/>
      <c r="J163" s="67"/>
    </row>
    <row r="164" spans="1:8">
      <c r="A164" s="7">
        <v>23</v>
      </c>
      <c r="B164" s="80"/>
      <c r="C164" s="17"/>
      <c r="D164" s="17" t="s">
        <v>35</v>
      </c>
      <c r="E164" s="86">
        <v>1</v>
      </c>
      <c r="F164" s="7">
        <v>360</v>
      </c>
      <c r="G164" s="7">
        <f t="shared" si="13"/>
        <v>360</v>
      </c>
      <c r="H164" s="65" t="s">
        <v>36</v>
      </c>
    </row>
    <row r="165" spans="1:8">
      <c r="A165" s="7">
        <v>24</v>
      </c>
      <c r="B165" s="80"/>
      <c r="C165" s="17"/>
      <c r="D165" s="17" t="s">
        <v>37</v>
      </c>
      <c r="E165" s="86">
        <v>1</v>
      </c>
      <c r="F165" s="7">
        <v>350</v>
      </c>
      <c r="G165" s="7">
        <f t="shared" si="13"/>
        <v>350</v>
      </c>
      <c r="H165" s="65" t="s">
        <v>38</v>
      </c>
    </row>
    <row r="166" ht="27" spans="1:8">
      <c r="A166" s="7">
        <v>25</v>
      </c>
      <c r="B166" s="80"/>
      <c r="C166" s="17"/>
      <c r="D166" s="17" t="s">
        <v>129</v>
      </c>
      <c r="E166" s="7">
        <v>1</v>
      </c>
      <c r="F166" s="7">
        <v>1800</v>
      </c>
      <c r="G166" s="7">
        <f t="shared" si="13"/>
        <v>1800</v>
      </c>
      <c r="H166" s="65" t="s">
        <v>28</v>
      </c>
    </row>
    <row r="167" spans="1:8">
      <c r="A167" s="7">
        <v>26</v>
      </c>
      <c r="B167" s="80"/>
      <c r="C167" s="17"/>
      <c r="D167" s="17"/>
      <c r="E167" s="86"/>
      <c r="F167" s="65"/>
      <c r="G167" s="65"/>
      <c r="H167" s="65"/>
    </row>
    <row r="168" spans="1:8">
      <c r="A168" s="7">
        <v>27</v>
      </c>
      <c r="B168" s="80"/>
      <c r="C168" s="17"/>
      <c r="D168" s="17"/>
      <c r="E168" s="86"/>
      <c r="F168" s="65"/>
      <c r="G168" s="65"/>
      <c r="H168" s="65"/>
    </row>
    <row r="169" spans="1:8">
      <c r="A169" s="7">
        <v>28</v>
      </c>
      <c r="B169" s="80"/>
      <c r="C169" s="17"/>
      <c r="D169" s="17"/>
      <c r="E169" s="86"/>
      <c r="F169" s="65"/>
      <c r="G169" s="65"/>
      <c r="H169" s="65"/>
    </row>
    <row r="170" spans="1:8">
      <c r="A170" s="7">
        <v>29</v>
      </c>
      <c r="B170" s="80"/>
      <c r="C170" s="17"/>
      <c r="D170" s="17"/>
      <c r="E170" s="86"/>
      <c r="F170" s="65"/>
      <c r="G170" s="65"/>
      <c r="H170" s="65"/>
    </row>
    <row r="171" spans="1:8">
      <c r="A171" s="7">
        <v>30</v>
      </c>
      <c r="B171" s="80"/>
      <c r="C171" s="17"/>
      <c r="D171" s="17"/>
      <c r="E171" s="86"/>
      <c r="F171" s="65"/>
      <c r="G171" s="65"/>
      <c r="H171" s="65"/>
    </row>
    <row r="172" spans="1:8">
      <c r="A172" s="7">
        <v>31</v>
      </c>
      <c r="B172" s="80"/>
      <c r="C172" s="17"/>
      <c r="D172" s="17"/>
      <c r="E172" s="86"/>
      <c r="F172" s="65"/>
      <c r="G172" s="65"/>
      <c r="H172" s="65"/>
    </row>
    <row r="173" spans="1:8">
      <c r="A173" s="7">
        <v>32</v>
      </c>
      <c r="B173" s="80"/>
      <c r="C173" s="17"/>
      <c r="D173" s="17"/>
      <c r="E173" s="86"/>
      <c r="F173" s="65"/>
      <c r="G173" s="65"/>
      <c r="H173" s="65"/>
    </row>
    <row r="174" spans="1:8">
      <c r="A174" s="7">
        <v>33</v>
      </c>
      <c r="B174" s="80"/>
      <c r="C174" s="17"/>
      <c r="D174" s="17"/>
      <c r="E174" s="86"/>
      <c r="F174" s="65"/>
      <c r="G174" s="65"/>
      <c r="H174" s="65"/>
    </row>
    <row r="175" spans="1:8">
      <c r="A175" s="7">
        <v>34</v>
      </c>
      <c r="B175" s="80"/>
      <c r="C175" s="17"/>
      <c r="D175" s="17"/>
      <c r="E175" s="86"/>
      <c r="F175" s="65"/>
      <c r="G175" s="65"/>
      <c r="H175" s="65"/>
    </row>
    <row r="176" spans="1:8">
      <c r="A176" s="7">
        <v>35</v>
      </c>
      <c r="B176" s="80"/>
      <c r="C176" s="17"/>
      <c r="D176" s="17"/>
      <c r="E176" s="86"/>
      <c r="F176" s="65"/>
      <c r="G176" s="65"/>
      <c r="H176" s="65"/>
    </row>
    <row r="177" spans="1:8">
      <c r="A177" s="7">
        <v>36</v>
      </c>
      <c r="B177" s="80"/>
      <c r="C177" s="17"/>
      <c r="D177" s="17"/>
      <c r="E177" s="86"/>
      <c r="F177" s="65"/>
      <c r="G177" s="65"/>
      <c r="H177" s="65"/>
    </row>
    <row r="178" ht="17.1" customHeight="1" spans="1:8">
      <c r="A178" s="7"/>
      <c r="B178" s="82"/>
      <c r="C178" s="17"/>
      <c r="D178" s="17"/>
      <c r="E178" s="27" t="s">
        <v>39</v>
      </c>
      <c r="F178" s="28"/>
      <c r="G178" s="83">
        <f>SUM(G142:G177)</f>
        <v>207210</v>
      </c>
      <c r="H178" s="83"/>
    </row>
    <row r="179" ht="17.1" customHeight="1" spans="1:8">
      <c r="A179" s="30"/>
      <c r="B179" s="30"/>
      <c r="C179" s="97" t="s">
        <v>130</v>
      </c>
      <c r="D179" s="31"/>
      <c r="E179" s="85"/>
      <c r="F179" s="85"/>
      <c r="G179" s="85"/>
      <c r="H179" s="85"/>
    </row>
    <row r="180" ht="16.5" customHeight="1" spans="1:8">
      <c r="A180" s="98"/>
      <c r="B180" s="99" t="s">
        <v>131</v>
      </c>
      <c r="C180" s="62" t="s">
        <v>132</v>
      </c>
      <c r="D180" s="100" t="s">
        <v>27</v>
      </c>
      <c r="E180" s="101">
        <v>1</v>
      </c>
      <c r="F180" s="66">
        <v>4500</v>
      </c>
      <c r="G180" s="7">
        <f>E180*F180</f>
        <v>4500</v>
      </c>
      <c r="H180" s="66" t="s">
        <v>28</v>
      </c>
    </row>
    <row r="181" ht="16.5" customHeight="1" spans="1:8">
      <c r="A181" s="98"/>
      <c r="B181" s="99"/>
      <c r="C181" s="102"/>
      <c r="D181" s="100" t="s">
        <v>92</v>
      </c>
      <c r="E181" s="101">
        <v>1</v>
      </c>
      <c r="F181" s="66">
        <v>8000</v>
      </c>
      <c r="G181" s="7">
        <v>8000</v>
      </c>
      <c r="H181" s="66" t="s">
        <v>68</v>
      </c>
    </row>
    <row r="182" ht="16.5" customHeight="1" spans="1:10">
      <c r="A182" s="55"/>
      <c r="B182" s="99"/>
      <c r="C182" s="44"/>
      <c r="D182" s="63" t="s">
        <v>90</v>
      </c>
      <c r="E182" s="7">
        <v>1</v>
      </c>
      <c r="F182" s="65">
        <v>26000</v>
      </c>
      <c r="G182" s="7">
        <f>E182*F182</f>
        <v>26000</v>
      </c>
      <c r="H182" s="66" t="s">
        <v>91</v>
      </c>
      <c r="I182" s="67"/>
      <c r="J182" s="67"/>
    </row>
    <row r="183" ht="16.5" customHeight="1" spans="1:10">
      <c r="A183" s="55"/>
      <c r="B183" s="99"/>
      <c r="C183" s="44"/>
      <c r="D183" s="103" t="s">
        <v>94</v>
      </c>
      <c r="E183" s="7">
        <v>1</v>
      </c>
      <c r="F183" s="65">
        <v>5000</v>
      </c>
      <c r="G183" s="7">
        <f>E183*F183</f>
        <v>5000</v>
      </c>
      <c r="H183" s="66" t="s">
        <v>68</v>
      </c>
      <c r="I183" s="67"/>
      <c r="J183" s="67"/>
    </row>
    <row r="184" ht="16.5" customHeight="1" spans="1:10">
      <c r="A184" s="55"/>
      <c r="B184" s="99"/>
      <c r="C184" s="44"/>
      <c r="D184" s="103" t="s">
        <v>133</v>
      </c>
      <c r="E184" s="7">
        <v>2</v>
      </c>
      <c r="F184" s="65">
        <v>8000</v>
      </c>
      <c r="G184" s="7">
        <f>E184*F184</f>
        <v>16000</v>
      </c>
      <c r="H184" s="66" t="s">
        <v>28</v>
      </c>
      <c r="I184" s="67"/>
      <c r="J184" s="67"/>
    </row>
    <row r="185" ht="16.5" customHeight="1" spans="1:10">
      <c r="A185" s="55"/>
      <c r="B185" s="99"/>
      <c r="C185" s="44"/>
      <c r="D185" s="104" t="s">
        <v>35</v>
      </c>
      <c r="E185" s="7">
        <v>1</v>
      </c>
      <c r="F185" s="65">
        <v>360</v>
      </c>
      <c r="G185" s="7">
        <f>E185*F185</f>
        <v>360</v>
      </c>
      <c r="H185" s="66" t="s">
        <v>36</v>
      </c>
      <c r="I185" s="67"/>
      <c r="J185" s="67"/>
    </row>
    <row r="186" ht="16.5" customHeight="1" spans="1:10">
      <c r="A186" s="55"/>
      <c r="B186" s="99"/>
      <c r="C186" s="44"/>
      <c r="D186" s="104" t="s">
        <v>37</v>
      </c>
      <c r="E186" s="105">
        <v>1</v>
      </c>
      <c r="F186" s="65">
        <v>350</v>
      </c>
      <c r="G186" s="7">
        <f>E186*F186</f>
        <v>350</v>
      </c>
      <c r="H186" s="66" t="s">
        <v>38</v>
      </c>
      <c r="I186" s="67"/>
      <c r="J186" s="67"/>
    </row>
    <row r="187" ht="16.5" customHeight="1" spans="1:8">
      <c r="A187" s="55"/>
      <c r="B187" s="106"/>
      <c r="C187" s="69"/>
      <c r="D187" s="107"/>
      <c r="E187" s="108" t="s">
        <v>39</v>
      </c>
      <c r="F187" s="109"/>
      <c r="G187" s="110">
        <f>SUM(G180:G186)</f>
        <v>60210</v>
      </c>
      <c r="H187" s="83"/>
    </row>
    <row r="188" ht="16.5" customHeight="1" spans="1:8">
      <c r="A188" s="111"/>
      <c r="B188" s="112"/>
      <c r="C188" s="31"/>
      <c r="D188" s="113"/>
      <c r="E188" s="114"/>
      <c r="F188" s="115"/>
      <c r="G188" s="116"/>
      <c r="H188" s="85"/>
    </row>
    <row r="189" ht="16.5" customHeight="1" spans="1:13">
      <c r="A189" s="55"/>
      <c r="B189" s="117" t="s">
        <v>134</v>
      </c>
      <c r="C189" s="118" t="s">
        <v>135</v>
      </c>
      <c r="D189" s="119"/>
      <c r="E189" s="7"/>
      <c r="F189" s="65"/>
      <c r="G189" s="21">
        <f>SUM(G19+G46+G68+G88+G107+G124+G140+G178+G187)</f>
        <v>928450</v>
      </c>
      <c r="H189" s="65"/>
      <c r="K189" s="67"/>
      <c r="L189" s="67"/>
      <c r="M189" s="67"/>
    </row>
    <row r="190" ht="16.5" customHeight="1" spans="1:8">
      <c r="A190" s="55"/>
      <c r="B190" s="120"/>
      <c r="C190" s="121" t="s">
        <v>136</v>
      </c>
      <c r="D190" s="79"/>
      <c r="E190" s="7"/>
      <c r="F190" s="65"/>
      <c r="G190" s="21">
        <v>12000</v>
      </c>
      <c r="H190" s="65"/>
    </row>
    <row r="191" ht="16.5" customHeight="1" spans="1:8">
      <c r="A191" s="55"/>
      <c r="B191" s="120"/>
      <c r="C191" s="122" t="s">
        <v>137</v>
      </c>
      <c r="D191" s="79"/>
      <c r="E191" s="7"/>
      <c r="F191" s="65"/>
      <c r="G191" s="21">
        <v>12000</v>
      </c>
      <c r="H191" s="65"/>
    </row>
    <row r="192" ht="16.5" customHeight="1" spans="1:8">
      <c r="A192" s="55"/>
      <c r="B192" s="120"/>
      <c r="C192" s="122" t="s">
        <v>138</v>
      </c>
      <c r="D192" s="79"/>
      <c r="E192" s="7"/>
      <c r="F192" s="65"/>
      <c r="G192" s="21">
        <v>8000</v>
      </c>
      <c r="H192" s="65"/>
    </row>
    <row r="193" ht="16.5" customHeight="1" spans="1:8">
      <c r="A193" s="55"/>
      <c r="B193" s="120"/>
      <c r="C193" s="122" t="s">
        <v>139</v>
      </c>
      <c r="D193" s="79"/>
      <c r="E193" s="7"/>
      <c r="F193" s="65"/>
      <c r="G193" s="21">
        <v>5000</v>
      </c>
      <c r="H193" s="65"/>
    </row>
    <row r="194" ht="16.5" customHeight="1" spans="1:8">
      <c r="A194" s="55"/>
      <c r="B194" s="120"/>
      <c r="C194" s="122" t="s">
        <v>140</v>
      </c>
      <c r="D194" s="79"/>
      <c r="E194" s="7"/>
      <c r="F194" s="65"/>
      <c r="G194" s="21">
        <v>4000</v>
      </c>
      <c r="H194" s="65"/>
    </row>
    <row r="195" ht="16.5" customHeight="1" spans="1:8">
      <c r="A195" s="55"/>
      <c r="B195" s="120"/>
      <c r="C195" s="122" t="s">
        <v>39</v>
      </c>
      <c r="D195" s="79"/>
      <c r="E195" s="7"/>
      <c r="F195" s="65"/>
      <c r="G195" s="21">
        <f>SUM(G189:G194)</f>
        <v>969450</v>
      </c>
      <c r="H195" s="65"/>
    </row>
    <row r="196" ht="16.5" customHeight="1" spans="1:10">
      <c r="A196" s="55"/>
      <c r="B196" s="120"/>
      <c r="C196" s="122" t="s">
        <v>141</v>
      </c>
      <c r="D196" s="79"/>
      <c r="E196" s="7"/>
      <c r="F196" s="65"/>
      <c r="G196" s="123">
        <f>G195*0.1</f>
        <v>96945</v>
      </c>
      <c r="H196" s="65"/>
      <c r="J196" s="145"/>
    </row>
    <row r="197" ht="16.5" customHeight="1" spans="1:8">
      <c r="A197" s="55"/>
      <c r="B197" s="120"/>
      <c r="C197" s="122" t="s">
        <v>142</v>
      </c>
      <c r="D197" s="79"/>
      <c r="E197" s="7"/>
      <c r="F197" s="65"/>
      <c r="G197" s="123">
        <f>G195*0.13</f>
        <v>126028.5</v>
      </c>
      <c r="H197" s="124"/>
    </row>
    <row r="198" ht="17.1" customHeight="1" spans="1:15">
      <c r="A198" s="125"/>
      <c r="B198" s="126"/>
      <c r="C198" s="127" t="s">
        <v>143</v>
      </c>
      <c r="D198" s="19"/>
      <c r="E198" s="128"/>
      <c r="F198" s="124"/>
      <c r="G198" s="129">
        <f>SUM(G195:G197)</f>
        <v>1192423.5</v>
      </c>
      <c r="H198" s="130"/>
      <c r="I198" s="146"/>
      <c r="J198" s="146"/>
      <c r="K198" s="146"/>
      <c r="L198" s="146"/>
      <c r="M198" s="146"/>
      <c r="N198" s="146"/>
      <c r="O198" s="146"/>
    </row>
    <row r="199" ht="14.25" spans="1:8">
      <c r="A199" s="65"/>
      <c r="B199" s="131"/>
      <c r="C199" s="131"/>
      <c r="D199" s="131"/>
      <c r="E199" s="132" t="s">
        <v>144</v>
      </c>
      <c r="F199" s="133"/>
      <c r="G199" s="131">
        <v>1150000</v>
      </c>
      <c r="H199" s="131"/>
    </row>
    <row r="200" spans="1:8">
      <c r="A200" s="134"/>
      <c r="B200" s="135" t="s">
        <v>145</v>
      </c>
      <c r="C200" s="136"/>
      <c r="D200" s="136"/>
      <c r="E200" s="136"/>
      <c r="F200" s="136"/>
      <c r="G200" s="136"/>
      <c r="H200" s="137"/>
    </row>
    <row r="201" spans="1:8">
      <c r="A201" s="138"/>
      <c r="B201" s="139"/>
      <c r="C201" s="131"/>
      <c r="D201" s="131"/>
      <c r="E201" s="131"/>
      <c r="F201" s="131"/>
      <c r="G201" s="131"/>
      <c r="H201" s="140"/>
    </row>
    <row r="202" spans="1:8">
      <c r="A202" s="138"/>
      <c r="B202" s="139"/>
      <c r="C202" s="131"/>
      <c r="D202" s="131"/>
      <c r="E202" s="131"/>
      <c r="F202" s="131"/>
      <c r="G202" s="131"/>
      <c r="H202" s="140"/>
    </row>
    <row r="203" spans="1:8">
      <c r="A203" s="138"/>
      <c r="B203" s="139"/>
      <c r="C203" s="131"/>
      <c r="D203" s="131"/>
      <c r="E203" s="131"/>
      <c r="F203" s="131"/>
      <c r="G203" s="131"/>
      <c r="H203" s="140"/>
    </row>
    <row r="204" spans="1:8">
      <c r="A204" s="138"/>
      <c r="B204" s="139"/>
      <c r="C204" s="131"/>
      <c r="D204" s="131"/>
      <c r="E204" s="131"/>
      <c r="F204" s="131"/>
      <c r="G204" s="131"/>
      <c r="H204" s="140"/>
    </row>
    <row r="205" spans="1:8">
      <c r="A205" s="138"/>
      <c r="B205" s="139"/>
      <c r="C205" s="131"/>
      <c r="D205" s="131"/>
      <c r="E205" s="131"/>
      <c r="F205" s="131"/>
      <c r="G205" s="131"/>
      <c r="H205" s="140"/>
    </row>
    <row r="206" spans="1:8">
      <c r="A206" s="138"/>
      <c r="B206" s="139"/>
      <c r="C206" s="131"/>
      <c r="D206" s="131"/>
      <c r="E206" s="131"/>
      <c r="F206" s="131"/>
      <c r="G206" s="131"/>
      <c r="H206" s="140"/>
    </row>
    <row r="207" spans="1:8">
      <c r="A207" s="138"/>
      <c r="B207" s="139"/>
      <c r="C207" s="131"/>
      <c r="D207" s="131"/>
      <c r="E207" s="131"/>
      <c r="F207" s="131"/>
      <c r="G207" s="131"/>
      <c r="H207" s="140"/>
    </row>
    <row r="208" spans="1:8">
      <c r="A208" s="138"/>
      <c r="B208" s="139"/>
      <c r="C208" s="131"/>
      <c r="D208" s="131"/>
      <c r="E208" s="131"/>
      <c r="F208" s="131"/>
      <c r="G208" s="131"/>
      <c r="H208" s="140"/>
    </row>
    <row r="209" spans="1:8">
      <c r="A209" s="138"/>
      <c r="B209" s="139"/>
      <c r="C209" s="131"/>
      <c r="D209" s="131"/>
      <c r="E209" s="131"/>
      <c r="F209" s="131"/>
      <c r="G209" s="131"/>
      <c r="H209" s="140"/>
    </row>
    <row r="210" ht="54" customHeight="1" spans="1:8">
      <c r="A210" s="138"/>
      <c r="B210" s="141"/>
      <c r="C210" s="142"/>
      <c r="D210" s="142"/>
      <c r="E210" s="142"/>
      <c r="F210" s="142"/>
      <c r="G210" s="142"/>
      <c r="H210" s="143"/>
    </row>
    <row r="211" spans="1:8">
      <c r="A211" s="65"/>
      <c r="B211" s="144"/>
      <c r="C211" s="144"/>
      <c r="D211" s="144"/>
      <c r="E211" s="144"/>
      <c r="F211" s="144"/>
      <c r="G211" s="144"/>
      <c r="H211" s="144"/>
    </row>
    <row r="212" spans="1:8">
      <c r="A212" s="65"/>
      <c r="B212" s="65"/>
      <c r="C212" s="65"/>
      <c r="D212" s="65"/>
      <c r="E212" s="65"/>
      <c r="F212" s="65"/>
      <c r="G212" s="65"/>
      <c r="H212" s="65"/>
    </row>
    <row r="213" spans="1:8">
      <c r="A213" s="65"/>
      <c r="B213" s="65"/>
      <c r="C213" s="65"/>
      <c r="D213" s="65"/>
      <c r="E213" s="65"/>
      <c r="F213" s="65"/>
      <c r="G213" s="65"/>
      <c r="H213" s="65"/>
    </row>
  </sheetData>
  <mergeCells count="64">
    <mergeCell ref="A1:H1"/>
    <mergeCell ref="A2:B2"/>
    <mergeCell ref="E2:H2"/>
    <mergeCell ref="A3:B3"/>
    <mergeCell ref="E3:H3"/>
    <mergeCell ref="A4:B4"/>
    <mergeCell ref="E4:H4"/>
    <mergeCell ref="A5:B5"/>
    <mergeCell ref="E5:H5"/>
    <mergeCell ref="A6:B6"/>
    <mergeCell ref="E6:H6"/>
    <mergeCell ref="A7:B7"/>
    <mergeCell ref="E7:H7"/>
    <mergeCell ref="A8:B8"/>
    <mergeCell ref="E8:H8"/>
    <mergeCell ref="A9:H9"/>
    <mergeCell ref="A10:H10"/>
    <mergeCell ref="E19:F19"/>
    <mergeCell ref="E23:F23"/>
    <mergeCell ref="E27:F27"/>
    <mergeCell ref="I35:N35"/>
    <mergeCell ref="I40:N40"/>
    <mergeCell ref="E46:F46"/>
    <mergeCell ref="E68:F68"/>
    <mergeCell ref="I71:N71"/>
    <mergeCell ref="I82:N82"/>
    <mergeCell ref="E88:F88"/>
    <mergeCell ref="I96:N96"/>
    <mergeCell ref="I100:N100"/>
    <mergeCell ref="E107:F107"/>
    <mergeCell ref="I113:N113"/>
    <mergeCell ref="I117:N117"/>
    <mergeCell ref="E124:F124"/>
    <mergeCell ref="I135:N135"/>
    <mergeCell ref="E140:F140"/>
    <mergeCell ref="E178:F178"/>
    <mergeCell ref="A179:B179"/>
    <mergeCell ref="I182:J182"/>
    <mergeCell ref="E187:F187"/>
    <mergeCell ref="K189:M189"/>
    <mergeCell ref="E199:F199"/>
    <mergeCell ref="B12:B18"/>
    <mergeCell ref="B21:B23"/>
    <mergeCell ref="B25:B27"/>
    <mergeCell ref="B29:B43"/>
    <mergeCell ref="B48:B67"/>
    <mergeCell ref="B70:B88"/>
    <mergeCell ref="B90:B106"/>
    <mergeCell ref="B109:B124"/>
    <mergeCell ref="B126:B140"/>
    <mergeCell ref="B142:B178"/>
    <mergeCell ref="B180:B187"/>
    <mergeCell ref="B189:B198"/>
    <mergeCell ref="C12:C19"/>
    <mergeCell ref="C29:C43"/>
    <mergeCell ref="C48:C67"/>
    <mergeCell ref="C70:C88"/>
    <mergeCell ref="C90:C106"/>
    <mergeCell ref="C109:C124"/>
    <mergeCell ref="C126:C140"/>
    <mergeCell ref="C142:C178"/>
    <mergeCell ref="C180:C187"/>
    <mergeCell ref="I159:J163"/>
    <mergeCell ref="B200:H210"/>
  </mergeCells>
  <pageMargins left="0.75" right="0.75" top="1" bottom="1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上海三淮吴</cp:lastModifiedBy>
  <dcterms:created xsi:type="dcterms:W3CDTF">2019-08-09T04:18:00Z</dcterms:created>
  <cp:lastPrinted>2020-01-02T06:21:00Z</cp:lastPrinted>
  <dcterms:modified xsi:type="dcterms:W3CDTF">2025-03-20T03:45:53Z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A6ABD8BE15B54A3E8FEF83D291CD31CA_12</vt:lpwstr>
  </property>
</Properties>
</file>