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<sst xmlns="http://schemas.openxmlformats.org/spreadsheetml/2006/main" count="257" uniqueCount="227">
  <si>
    <t>成都光华智能汽车部件有限公司2025年2月工资明细表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</si>
  <si>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</si>
  <si>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</si>
  <si>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</si>
  <si>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</si>
  <si>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</si>
  <si>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</si>
  <si>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</si>
  <si>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</si>
  <si>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</si>
  <si>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</si>
  <si>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</si>
  <si>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</si>
  <si>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</si>
  <si>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</si>
  <si>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</si>
  <si>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</si>
  <si>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</si>
  <si>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</si>
  <si>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</si>
  <si>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2月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</si>
  <si>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</si>
  <si>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</si>
  <si>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</si>
  <si>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</si>
  <si>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</si>
  <si>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</si>
  <si>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</si>
  <si>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</si>
  <si>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</si>
  <si>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</si>
  <si>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</si>
  <si>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</si>
  <si>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</si>
  <si>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</si>
  <si>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2月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</si>
  <si>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</si>
  <si>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</si>
  <si>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</si>
  <si>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</si>
  <si>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</si>
  <si>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</si>
  <si>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</si>
  <si>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</si>
  <si>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</si>
  <si>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</si>
  <si>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</si>
  <si>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2.3月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</si>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</sst>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9" fillId="2" borderId="14" xfId="57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0" borderId="1" xfId="57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9" fillId="0" borderId="14" xfId="57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V13" sqref="V13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0.116666666666667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hidden="1" customWidth="1"/>
    <col min="19" max="19" width="6" style="15" hidden="1" customWidth="1"/>
    <col min="20" max="20" width="6.375" hidden="1" customWidth="1"/>
    <col min="21" max="21" width="7.875" style="15" hidden="1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9" width="9.625" style="18" hidden="1" customWidth="1"/>
    <col min="50" max="50" width="8.37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43"/>
      <c r="P1" s="19"/>
      <c r="Q1" s="19"/>
      <c r="R1" s="43"/>
      <c r="S1" s="43"/>
      <c r="T1" s="19"/>
      <c r="U1" s="4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1" t="s">
        <v>1</v>
      </c>
      <c r="B2" s="22" t="s">
        <v>2</v>
      </c>
      <c r="C2" s="23" t="s">
        <v>3</v>
      </c>
      <c r="D2" s="23" t="s">
        <v>4</v>
      </c>
      <c r="E2" s="23"/>
      <c r="F2" s="23"/>
      <c r="G2" s="24" t="s">
        <v>5</v>
      </c>
      <c r="H2" s="24" t="s">
        <v>6</v>
      </c>
      <c r="I2" s="23" t="s">
        <v>7</v>
      </c>
      <c r="J2" s="22" t="s">
        <v>8</v>
      </c>
      <c r="K2" s="22" t="s">
        <v>9</v>
      </c>
      <c r="L2" s="44" t="s">
        <v>10</v>
      </c>
      <c r="M2" s="44" t="s">
        <v>11</v>
      </c>
      <c r="N2" s="45" t="s">
        <v>12</v>
      </c>
      <c r="O2" s="45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5" t="s">
        <v>18</v>
      </c>
      <c r="U2" s="44" t="s">
        <v>19</v>
      </c>
      <c r="V2" s="22" t="s">
        <v>20</v>
      </c>
      <c r="W2" s="54" t="s">
        <v>21</v>
      </c>
      <c r="X2" s="55"/>
      <c r="Y2" s="55"/>
      <c r="Z2" s="55"/>
      <c r="AA2" s="55"/>
      <c r="AB2" s="55"/>
      <c r="AC2" s="63"/>
      <c r="AD2" s="22" t="s">
        <v>22</v>
      </c>
      <c r="AE2" s="22"/>
      <c r="AF2" s="22"/>
      <c r="AG2" s="22"/>
      <c r="AH2" s="22"/>
      <c r="AI2" s="22"/>
      <c r="AJ2" s="64" t="s">
        <v>23</v>
      </c>
      <c r="AK2" s="64" t="s">
        <v>24</v>
      </c>
      <c r="AL2" s="64" t="s">
        <v>25</v>
      </c>
      <c r="AM2" s="65" t="s">
        <v>26</v>
      </c>
      <c r="AN2" s="66"/>
      <c r="AO2" s="66"/>
      <c r="AP2" s="66"/>
      <c r="AQ2" s="68"/>
      <c r="AR2" s="69" t="s">
        <v>27</v>
      </c>
      <c r="AS2" s="69" t="s">
        <v>28</v>
      </c>
      <c r="AT2" s="69" t="s">
        <v>29</v>
      </c>
      <c r="AU2" s="69"/>
      <c r="AV2" s="69" t="s">
        <v>30</v>
      </c>
      <c r="AW2" s="64" t="s">
        <v>31</v>
      </c>
      <c r="AX2" s="64" t="s">
        <v>32</v>
      </c>
      <c r="AY2" s="74" t="s">
        <v>33</v>
      </c>
      <c r="AZ2" s="22" t="s">
        <v>34</v>
      </c>
      <c r="BA2" s="22" t="s">
        <v>35</v>
      </c>
      <c r="BB2" s="75" t="s">
        <v>36</v>
      </c>
    </row>
    <row r="3" s="12" customFormat="1" ht="30" customHeight="1" spans="1:54">
      <c r="A3" s="25"/>
      <c r="B3" s="26"/>
      <c r="C3" s="27"/>
      <c r="D3" s="27"/>
      <c r="E3" s="27" t="s">
        <v>37</v>
      </c>
      <c r="F3" s="27" t="s">
        <v>38</v>
      </c>
      <c r="G3" s="28"/>
      <c r="H3" s="28"/>
      <c r="I3" s="27"/>
      <c r="J3" s="26"/>
      <c r="K3" s="26"/>
      <c r="L3" s="46"/>
      <c r="M3" s="46"/>
      <c r="N3" s="47"/>
      <c r="O3" s="47"/>
      <c r="P3" s="46"/>
      <c r="Q3" s="46"/>
      <c r="R3" s="46"/>
      <c r="S3" s="46"/>
      <c r="T3" s="47"/>
      <c r="U3" s="46"/>
      <c r="V3" s="26"/>
      <c r="W3" s="26" t="s">
        <v>39</v>
      </c>
      <c r="X3" s="26" t="s">
        <v>40</v>
      </c>
      <c r="Y3" s="26" t="s">
        <v>41</v>
      </c>
      <c r="Z3" s="26" t="s">
        <v>42</v>
      </c>
      <c r="AA3" s="26" t="s">
        <v>43</v>
      </c>
      <c r="AB3" s="26" t="s">
        <v>44</v>
      </c>
      <c r="AC3" s="26" t="s">
        <v>45</v>
      </c>
      <c r="AD3" s="26" t="s">
        <v>39</v>
      </c>
      <c r="AE3" s="26" t="s">
        <v>41</v>
      </c>
      <c r="AF3" s="26" t="s">
        <v>40</v>
      </c>
      <c r="AG3" s="26" t="s">
        <v>45</v>
      </c>
      <c r="AH3" s="26" t="s">
        <v>46</v>
      </c>
      <c r="AI3" s="26" t="s">
        <v>47</v>
      </c>
      <c r="AJ3" s="64"/>
      <c r="AK3" s="64"/>
      <c r="AL3" s="64"/>
      <c r="AM3" s="64" t="s">
        <v>48</v>
      </c>
      <c r="AN3" s="64" t="s">
        <v>49</v>
      </c>
      <c r="AO3" s="64" t="s">
        <v>50</v>
      </c>
      <c r="AP3" s="64" t="s">
        <v>51</v>
      </c>
      <c r="AQ3" s="64" t="s">
        <v>52</v>
      </c>
      <c r="AR3" s="70"/>
      <c r="AS3" s="70"/>
      <c r="AT3" s="70"/>
      <c r="AU3" s="70" t="s">
        <v>53</v>
      </c>
      <c r="AV3" s="70"/>
      <c r="AW3" s="64"/>
      <c r="AX3" s="64"/>
      <c r="AY3" s="74"/>
      <c r="AZ3" s="26"/>
      <c r="BA3" s="26"/>
      <c r="BB3" s="76"/>
    </row>
    <row r="4" s="13" customFormat="1" ht="25" customHeight="1" spans="1:54">
      <c r="A4" s="29">
        <v>3</v>
      </c>
      <c r="B4" s="30" t="s">
        <v>54</v>
      </c>
      <c r="C4" s="31" t="s">
        <v>55</v>
      </c>
      <c r="D4" s="31" t="s">
        <v>56</v>
      </c>
      <c r="E4" s="31" t="s">
        <v>57</v>
      </c>
      <c r="F4" s="31" t="s">
        <v>58</v>
      </c>
      <c r="G4" s="32" t="s">
        <v>59</v>
      </c>
      <c r="H4" s="32" t="s">
        <v>60</v>
      </c>
      <c r="I4" s="31"/>
      <c r="J4" s="48">
        <v>2100</v>
      </c>
      <c r="K4" s="48">
        <f>3200</f>
        <v>3200</v>
      </c>
      <c r="L4" s="48">
        <f>1970*1</f>
        <v>1970</v>
      </c>
      <c r="M4" s="48">
        <v>200</v>
      </c>
      <c r="N4" s="48">
        <v>100</v>
      </c>
      <c r="O4" s="48"/>
      <c r="P4" s="48">
        <v>80</v>
      </c>
      <c r="Q4" s="48"/>
      <c r="R4" s="48"/>
      <c r="S4" s="48"/>
      <c r="T4" s="48"/>
      <c r="U4" s="56"/>
      <c r="V4" s="37">
        <f>SUM(J4:S4)-T4+U4</f>
        <v>7650</v>
      </c>
      <c r="W4" s="57"/>
      <c r="X4" s="57"/>
      <c r="Y4" s="57"/>
      <c r="Z4" s="57"/>
      <c r="AA4" s="57"/>
      <c r="AB4" s="57"/>
      <c r="AC4" s="48"/>
      <c r="AD4" s="31">
        <v>365.6</v>
      </c>
      <c r="AE4" s="31">
        <v>91.4</v>
      </c>
      <c r="AF4" s="31">
        <v>18.28</v>
      </c>
      <c r="AG4" s="48">
        <v>156</v>
      </c>
      <c r="AH4" s="48"/>
      <c r="AI4" s="48">
        <f>SUM(AD4:AH4)</f>
        <v>631.28</v>
      </c>
      <c r="AJ4" s="67">
        <v>15300</v>
      </c>
      <c r="AK4" s="67">
        <v>1262.56</v>
      </c>
      <c r="AL4" s="67">
        <v>10000</v>
      </c>
      <c r="AM4" s="67">
        <v>2000</v>
      </c>
      <c r="AN4" s="67">
        <v>4500</v>
      </c>
      <c r="AO4" s="71">
        <v>1000</v>
      </c>
      <c r="AP4" s="71"/>
      <c r="AQ4" s="71"/>
      <c r="AR4" s="72">
        <f>V4+AJ4</f>
        <v>22950</v>
      </c>
      <c r="AS4" s="72">
        <f>AI4+AK4</f>
        <v>1893.84</v>
      </c>
      <c r="AT4" s="73">
        <f>AL4+5000</f>
        <v>15000</v>
      </c>
      <c r="AU4" s="73">
        <f>AN4+AM4+AO4</f>
        <v>7500</v>
      </c>
      <c r="AV4" s="72">
        <f>AR4-AS4-AT4-AU4</f>
        <v>-1443.84</v>
      </c>
      <c r="AW4" s="77">
        <f>5*MAX(0,AV4*{0.6;2;4;5;6;7;9}%-{0;504;3384;6384;10584;17184;36384})</f>
        <v>0</v>
      </c>
      <c r="AX4" s="78">
        <v>0</v>
      </c>
      <c r="AY4" s="77">
        <f>IF(+AW4-AX4&gt;0,AW4-AX4,0)</f>
        <v>0</v>
      </c>
      <c r="AZ4" s="46"/>
      <c r="BA4" s="79">
        <f>V4-AI4-AY4</f>
        <v>7018.72</v>
      </c>
      <c r="BB4" s="80"/>
    </row>
    <row r="5" s="14" customFormat="1" ht="30" customHeight="1" spans="1:54">
      <c r="A5" s="33" t="s">
        <v>61</v>
      </c>
      <c r="B5" s="34"/>
      <c r="C5" s="35"/>
      <c r="D5" s="35"/>
      <c r="E5" s="35"/>
      <c r="F5" s="35"/>
      <c r="G5" s="36"/>
      <c r="H5" s="37"/>
      <c r="I5" s="49" t="e">
        <f>#REF!+#REF!+#REF!+#REF!+#REF!+#REF!+#REF!</f>
        <v>#REF!</v>
      </c>
      <c r="J5" s="49">
        <f>SUM(J4:J4)</f>
        <v>2100</v>
      </c>
      <c r="K5" s="49">
        <f>SUM(K4:K4)</f>
        <v>3200</v>
      </c>
      <c r="L5" s="49">
        <f t="shared" ref="L5:BA5" si="0">SUM(L4:L4)</f>
        <v>1970</v>
      </c>
      <c r="M5" s="49">
        <f t="shared" si="0"/>
        <v>200</v>
      </c>
      <c r="N5" s="49">
        <f t="shared" si="0"/>
        <v>100</v>
      </c>
      <c r="O5" s="49">
        <f t="shared" si="0"/>
        <v>0</v>
      </c>
      <c r="P5" s="49">
        <f t="shared" si="0"/>
        <v>80</v>
      </c>
      <c r="Q5" s="49">
        <f t="shared" si="0"/>
        <v>0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7650</v>
      </c>
      <c r="W5" s="49">
        <f t="shared" si="0"/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49">
        <f t="shared" si="0"/>
        <v>0</v>
      </c>
      <c r="AB5" s="49">
        <f t="shared" si="0"/>
        <v>0</v>
      </c>
      <c r="AC5" s="49">
        <f t="shared" si="0"/>
        <v>0</v>
      </c>
      <c r="AD5" s="49">
        <f t="shared" si="0"/>
        <v>365.6</v>
      </c>
      <c r="AE5" s="49">
        <f t="shared" si="0"/>
        <v>91.4</v>
      </c>
      <c r="AF5" s="49">
        <f t="shared" si="0"/>
        <v>18.28</v>
      </c>
      <c r="AG5" s="49">
        <f t="shared" si="0"/>
        <v>156</v>
      </c>
      <c r="AH5" s="49">
        <f t="shared" si="0"/>
        <v>0</v>
      </c>
      <c r="AI5" s="49">
        <f t="shared" si="0"/>
        <v>631.28</v>
      </c>
      <c r="AJ5" s="49">
        <f t="shared" si="0"/>
        <v>15300</v>
      </c>
      <c r="AK5" s="49">
        <f t="shared" si="0"/>
        <v>1262.56</v>
      </c>
      <c r="AL5" s="49">
        <f t="shared" si="0"/>
        <v>10000</v>
      </c>
      <c r="AM5" s="49">
        <f t="shared" si="0"/>
        <v>2000</v>
      </c>
      <c r="AN5" s="49">
        <f t="shared" si="0"/>
        <v>4500</v>
      </c>
      <c r="AO5" s="49">
        <f t="shared" si="0"/>
        <v>1000</v>
      </c>
      <c r="AP5" s="49">
        <f t="shared" si="0"/>
        <v>0</v>
      </c>
      <c r="AQ5" s="49">
        <f t="shared" si="0"/>
        <v>0</v>
      </c>
      <c r="AR5" s="49">
        <f t="shared" si="0"/>
        <v>22950</v>
      </c>
      <c r="AS5" s="49">
        <f t="shared" si="0"/>
        <v>1893.84</v>
      </c>
      <c r="AT5" s="49">
        <f t="shared" si="0"/>
        <v>15000</v>
      </c>
      <c r="AU5" s="49">
        <f t="shared" si="0"/>
        <v>7500</v>
      </c>
      <c r="AV5" s="49">
        <f t="shared" si="0"/>
        <v>-1443.84</v>
      </c>
      <c r="AW5" s="49">
        <f t="shared" si="0"/>
        <v>0</v>
      </c>
      <c r="AX5" s="49">
        <f t="shared" si="0"/>
        <v>0</v>
      </c>
      <c r="AY5" s="49">
        <f t="shared" si="0"/>
        <v>0</v>
      </c>
      <c r="AZ5" s="49">
        <f t="shared" si="0"/>
        <v>0</v>
      </c>
      <c r="BA5" s="49">
        <f t="shared" si="0"/>
        <v>7018.72</v>
      </c>
      <c r="BB5" s="81"/>
    </row>
    <row r="6" s="15" customFormat="1" ht="29.1" customHeight="1" spans="1:54">
      <c r="A6" s="38" t="s">
        <v>62</v>
      </c>
      <c r="B6" s="38"/>
      <c r="C6" s="38"/>
      <c r="D6" s="38"/>
      <c r="E6" s="38"/>
      <c r="F6" s="38"/>
      <c r="G6" s="38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="15" customFormat="1" spans="7:53">
      <c r="G7" s="40"/>
      <c r="H7" s="41"/>
      <c r="V7" s="58"/>
      <c r="W7" s="58"/>
      <c r="X7" s="58"/>
      <c r="Y7" s="58"/>
      <c r="Z7" s="58"/>
      <c r="AA7" s="58"/>
      <c r="AB7" s="58"/>
      <c r="AC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BA7" s="58"/>
    </row>
    <row r="11" spans="10:20">
      <c r="J11" s="50"/>
      <c r="K11" s="50"/>
      <c r="L11" s="50"/>
      <c r="R11" s="50"/>
      <c r="T11" s="50"/>
    </row>
    <row r="12" spans="8:22">
      <c r="H12" s="42"/>
      <c r="J12" s="50"/>
      <c r="K12" s="50"/>
      <c r="L12" s="50"/>
      <c r="P12" s="51"/>
      <c r="Q12" s="51"/>
      <c r="R12" s="59"/>
      <c r="S12" s="60"/>
      <c r="T12" s="59"/>
      <c r="U12" s="60"/>
      <c r="V12" s="61"/>
    </row>
    <row r="13" spans="16:22">
      <c r="P13" s="51"/>
      <c r="Q13" s="51"/>
      <c r="R13" s="60"/>
      <c r="S13" s="60"/>
      <c r="T13" s="51"/>
      <c r="U13" s="60"/>
      <c r="V13" s="61"/>
    </row>
    <row r="14" spans="16:22">
      <c r="P14" s="51"/>
      <c r="Q14" s="51"/>
      <c r="R14" s="60"/>
      <c r="S14" s="60"/>
      <c r="T14" s="51"/>
      <c r="U14" s="60"/>
      <c r="V14" s="62"/>
    </row>
    <row r="15" spans="16:22">
      <c r="P15" s="52"/>
      <c r="Q15" s="52"/>
      <c r="R15" s="52"/>
      <c r="S15" s="52"/>
      <c r="T15" s="52"/>
      <c r="U15" s="52"/>
      <c r="V15" s="61"/>
    </row>
    <row r="16" spans="5:19">
      <c r="E16" t="s">
        <v>63</v>
      </c>
      <c r="P16" s="53"/>
      <c r="R16" s="38"/>
      <c r="S16" s="38"/>
    </row>
    <row r="17" spans="16:19">
      <c r="P17" s="53"/>
      <c r="R17" s="38"/>
      <c r="S17" s="38"/>
    </row>
    <row r="18" spans="16:19">
      <c r="P18" s="53"/>
      <c r="R18" s="38"/>
      <c r="S18" s="38"/>
    </row>
    <row r="29" spans="18:20">
      <c r="R29" s="38"/>
      <c r="S29" s="38"/>
      <c r="T29" s="38"/>
    </row>
    <row r="30" spans="18:20">
      <c r="R30" s="38"/>
      <c r="S30" s="38"/>
      <c r="T30" s="53"/>
    </row>
    <row r="31" spans="18:20">
      <c r="R31" s="38"/>
      <c r="S31" s="38"/>
      <c r="T31" s="53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9" scale="82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75</v>
      </c>
      <c r="G1">
        <v>2</v>
      </c>
      <c r="H1">
        <v>0</v>
      </c>
    </row>
    <row r="2" spans="5:8">
      <c r="E2" t="s">
        <v>2</v>
      </c>
      <c r="F2" t="s">
        <v>76</v>
      </c>
      <c r="G2">
        <v>2</v>
      </c>
      <c r="H2">
        <v>0</v>
      </c>
    </row>
    <row r="3" spans="5:8">
      <c r="E3" t="s">
        <v>3</v>
      </c>
      <c r="F3" t="s">
        <v>77</v>
      </c>
      <c r="G3">
        <v>2</v>
      </c>
      <c r="H3">
        <v>0</v>
      </c>
    </row>
    <row r="4" spans="5:8">
      <c r="E4" t="s">
        <v>4</v>
      </c>
      <c r="F4" t="s">
        <v>78</v>
      </c>
      <c r="G4">
        <v>2</v>
      </c>
      <c r="H4">
        <v>0</v>
      </c>
    </row>
    <row r="5" spans="5:8">
      <c r="E5" t="s">
        <v>5</v>
      </c>
      <c r="F5" t="s">
        <v>79</v>
      </c>
      <c r="G5">
        <v>2</v>
      </c>
      <c r="H5">
        <v>0</v>
      </c>
    </row>
    <row r="6" spans="5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5:8">
      <c r="E9" s="1" t="s">
        <v>9</v>
      </c>
      <c r="F9" t="s">
        <v>87</v>
      </c>
      <c r="G9">
        <v>2</v>
      </c>
      <c r="H9">
        <v>0</v>
      </c>
    </row>
    <row r="10" ht="27" spans="5:8">
      <c r="E10" s="1" t="s">
        <v>10</v>
      </c>
      <c r="F10" t="s">
        <v>88</v>
      </c>
      <c r="G10">
        <v>2</v>
      </c>
      <c r="H10">
        <v>0</v>
      </c>
    </row>
    <row r="11" spans="5:8">
      <c r="E11" t="s">
        <v>89</v>
      </c>
      <c r="F11" t="s">
        <v>90</v>
      </c>
      <c r="G11">
        <v>2</v>
      </c>
      <c r="H11">
        <v>0</v>
      </c>
    </row>
    <row r="12" spans="5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5:8">
      <c r="E15" t="s">
        <v>98</v>
      </c>
      <c r="F15" t="s">
        <v>99</v>
      </c>
      <c r="G15">
        <v>2</v>
      </c>
      <c r="H15">
        <v>0</v>
      </c>
    </row>
    <row r="16" spans="5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5:8">
      <c r="E18" s="1" t="s">
        <v>104</v>
      </c>
      <c r="F18" t="s">
        <v>105</v>
      </c>
      <c r="G18">
        <v>2</v>
      </c>
      <c r="H18">
        <v>0</v>
      </c>
    </row>
    <row r="19" spans="5:8">
      <c r="E19" t="s">
        <v>22</v>
      </c>
      <c r="F19" t="s">
        <v>106</v>
      </c>
      <c r="G19">
        <v>2</v>
      </c>
      <c r="H19">
        <v>5</v>
      </c>
    </row>
    <row r="20" spans="5:8">
      <c r="E20" t="s">
        <v>39</v>
      </c>
      <c r="F20" t="s">
        <v>107</v>
      </c>
      <c r="G20">
        <v>2</v>
      </c>
      <c r="H20">
        <v>0</v>
      </c>
    </row>
    <row r="21" spans="5:8">
      <c r="E21" t="s">
        <v>41</v>
      </c>
      <c r="F21" t="s">
        <v>108</v>
      </c>
      <c r="G21">
        <v>2</v>
      </c>
      <c r="H21">
        <v>0</v>
      </c>
    </row>
    <row r="22" spans="5:8">
      <c r="E22" t="s">
        <v>40</v>
      </c>
      <c r="F22" t="s">
        <v>109</v>
      </c>
      <c r="G22">
        <v>2</v>
      </c>
      <c r="H22">
        <v>0</v>
      </c>
    </row>
    <row r="23" spans="5:8">
      <c r="E23" t="s">
        <v>45</v>
      </c>
      <c r="F23" t="s">
        <v>110</v>
      </c>
      <c r="G23">
        <v>2</v>
      </c>
      <c r="H23">
        <v>0</v>
      </c>
    </row>
    <row r="24" ht="27" spans="5:8">
      <c r="E24" s="1" t="s">
        <v>111</v>
      </c>
      <c r="F24" t="s">
        <v>112</v>
      </c>
      <c r="G24">
        <v>2</v>
      </c>
      <c r="H24">
        <v>0</v>
      </c>
    </row>
    <row r="25" spans="5:8">
      <c r="E25" t="s">
        <v>113</v>
      </c>
      <c r="F25" t="s">
        <v>114</v>
      </c>
      <c r="G25">
        <v>2</v>
      </c>
      <c r="H25">
        <v>0</v>
      </c>
    </row>
    <row r="26" spans="5:8">
      <c r="E26" t="s">
        <v>115</v>
      </c>
      <c r="F26" t="s">
        <v>116</v>
      </c>
      <c r="G26">
        <v>2</v>
      </c>
      <c r="H26">
        <v>0</v>
      </c>
    </row>
    <row r="27" spans="5:8">
      <c r="E27" t="s">
        <v>117</v>
      </c>
      <c r="F27" t="s">
        <v>118</v>
      </c>
      <c r="G27">
        <v>2</v>
      </c>
      <c r="H27">
        <v>0</v>
      </c>
    </row>
    <row r="28" spans="5:8">
      <c r="E28" t="s">
        <v>119</v>
      </c>
      <c r="F28" t="s">
        <v>120</v>
      </c>
      <c r="G28">
        <v>2</v>
      </c>
      <c r="H28">
        <v>0</v>
      </c>
    </row>
    <row r="29" spans="5:8">
      <c r="E29" t="s">
        <v>121</v>
      </c>
      <c r="F29" t="s">
        <v>122</v>
      </c>
      <c r="G29">
        <v>2</v>
      </c>
      <c r="H29">
        <v>0</v>
      </c>
    </row>
    <row r="30" spans="5:8">
      <c r="E30" t="s">
        <v>123</v>
      </c>
      <c r="F30" t="s">
        <v>124</v>
      </c>
      <c r="G30">
        <v>2</v>
      </c>
      <c r="H30">
        <v>0</v>
      </c>
    </row>
    <row r="31" spans="5:8">
      <c r="E31" t="s">
        <v>125</v>
      </c>
      <c r="F31" t="s">
        <v>126</v>
      </c>
      <c r="G31">
        <v>2</v>
      </c>
      <c r="H31">
        <v>0</v>
      </c>
    </row>
    <row r="32" spans="5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2025-03-17T01:41:10Z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1</vt:lpwstr>
  </property>
  <property fmtid="{D5CDD505-2E9C-101B-9397-08002B2CF9AE}" pid="4" name="ICV">
    <vt:lpwstr>26B23E26F9EE4F71BACF0D08C4FA75B2_13</vt:lpwstr>
  </property>
</Properties>
</file>