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 tabRatio="876"/>
  </bookViews>
  <sheets>
    <sheet name="首页" sheetId="9" r:id="rId1"/>
    <sheet name="评分" sheetId="6" r:id="rId2"/>
    <sheet name="一般" sheetId="2" r:id="rId3"/>
    <sheet name="问题清单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<sst xmlns="http://schemas.openxmlformats.org/spreadsheetml/2006/main" count="180" uniqueCount="146">
  <si>
    <t>北京光华荣昌汽车部件有限公司</t>
  </si>
  <si>
    <t>潜 在 供 应 商 审 核</t>
  </si>
  <si>
    <t>供应商名称：</t>
  </si>
  <si>
    <t>南通中奥车用新材料有限公司</t>
  </si>
  <si>
    <t>地址：</t>
  </si>
  <si>
    <t>南通市通州区西亭镇九总渡村一组</t>
  </si>
  <si>
    <t>审核时间：</t>
  </si>
  <si>
    <t>2025.3.24</t>
  </si>
  <si>
    <t>审核组长：</t>
  </si>
  <si>
    <t>张慧</t>
  </si>
  <si>
    <t>审核组员：</t>
  </si>
  <si>
    <t>方立金  高卫峰</t>
  </si>
  <si>
    <t>拟供零部件：</t>
  </si>
  <si>
    <t>PVC</t>
  </si>
  <si>
    <t xml:space="preserve">                                               </t>
  </si>
  <si>
    <t xml:space="preserve">                                              </t>
  </si>
  <si>
    <t>评分结果：</t>
  </si>
  <si>
    <t>得分：</t>
  </si>
  <si>
    <t>等级：</t>
  </si>
  <si>
    <t>验收方式：</t>
  </si>
  <si>
    <r>
      <rPr>
        <sz val="10"/>
        <color theme="1"/>
        <rFont val="宋体"/>
        <charset val="134"/>
        <scheme val="minor"/>
      </rPr>
      <t>A级:[80-100]  B级:[7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79</t>
    </r>
    <r>
      <rPr>
        <sz val="10"/>
        <color theme="1"/>
        <rFont val="宋体"/>
        <charset val="134"/>
        <scheme val="minor"/>
      </rPr>
      <t>]   C级:[6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69</t>
    </r>
    <r>
      <rPr>
        <sz val="10"/>
        <color theme="1"/>
        <rFont val="宋体"/>
        <charset val="134"/>
        <scheme val="minor"/>
      </rPr>
      <t>]   D级:[0-</t>
    </r>
    <r>
      <rPr>
        <sz val="10"/>
        <color theme="1"/>
        <rFont val="宋体"/>
        <charset val="134"/>
        <scheme val="minor"/>
      </rPr>
      <t>59</t>
    </r>
    <r>
      <rPr>
        <sz val="10"/>
        <color theme="1"/>
        <rFont val="宋体"/>
        <charset val="134"/>
        <scheme val="minor"/>
      </rPr>
      <t>]</t>
    </r>
  </si>
  <si>
    <t>公司概况</t>
  </si>
  <si>
    <t xml:space="preserve">    2011年10月20日公司成立，注册资金6000万，共240人，技术开发人员29人，管理人员40人，2023年销售额23000万，是专业生产PVC合成革、TPO高分子产品的公司。公司主要客户：奇瑞、长安、比亚迪。
    已通过IATF16949（含设计）认证，证书号0556386；且已通过职业健康安全管理体系认证，环境管理体系认证。
    生产设备：裁检机4台、处理机3台、发泡压花机组2台、磨皮机1台、上糊机2台、压延机2台。
    工艺：上糊→压延→前处理→发泡压花→后处理→裁剪包装
    试验/检测设备：强力试验机、万能拉力试验机、高低温万能拉力试验机、垂直（水平）燃烧试验机等。
    裁检机年产能15792万片。</t>
  </si>
  <si>
    <t>审核总结</t>
  </si>
  <si>
    <r>
      <t>总结评语：</t>
    </r>
    <r>
      <rPr>
        <sz val="10"/>
        <color theme="1"/>
        <rFont val="宋体"/>
        <charset val="134"/>
        <scheme val="minor"/>
      </rPr>
      <t>公司通过IATF16949认证，体系运行正常，过程控制有效。主要生产PVC合成革。</t>
    </r>
    <r>
      <rPr>
        <b/>
        <sz val="10"/>
        <color theme="1"/>
        <rFont val="宋体"/>
        <charset val="134"/>
        <scheme val="minor"/>
      </rPr>
      <t xml:space="preserve">
优势：</t>
    </r>
    <r>
      <rPr>
        <sz val="10"/>
        <color theme="1"/>
        <rFont val="宋体"/>
        <charset val="134"/>
        <scheme val="minor"/>
      </rPr>
      <t>公司具有设计开发能力，设计文件与工艺文件一致性保持较好，试验设备齐全，满足日常检验要求。</t>
    </r>
    <r>
      <rPr>
        <b/>
        <sz val="10"/>
        <color theme="1"/>
        <rFont val="宋体"/>
        <charset val="134"/>
        <scheme val="minor"/>
      </rPr>
      <t xml:space="preserve">
劣势：</t>
    </r>
    <r>
      <rPr>
        <sz val="10"/>
        <color theme="1"/>
        <rFont val="宋体"/>
        <charset val="134"/>
        <scheme val="minor"/>
      </rPr>
      <t>进料及制程中检验效果不佳，检验过程及生产过程按标准文件执行情况欠佳。</t>
    </r>
    <r>
      <rPr>
        <b/>
        <sz val="10"/>
        <color theme="1"/>
        <rFont val="宋体"/>
        <charset val="134"/>
        <scheme val="minor"/>
      </rPr>
      <t xml:space="preserve">
建议事项：
加强生产及质量人员培训以及设计人员关于5大工具能力的提升
</t>
    </r>
  </si>
  <si>
    <t>编制：</t>
  </si>
  <si>
    <t>审核：</t>
  </si>
  <si>
    <t>批准：</t>
  </si>
  <si>
    <t>表单No.GR-42-04-03（A/0）                     光华荣昌                 A4(210mm×297mm)</t>
  </si>
  <si>
    <t>各项评分</t>
  </si>
  <si>
    <t>配分</t>
  </si>
  <si>
    <t>得分</t>
  </si>
  <si>
    <t>%</t>
  </si>
  <si>
    <t>问题数</t>
  </si>
  <si>
    <t>项数小计</t>
  </si>
  <si>
    <t>问题数占比</t>
  </si>
  <si>
    <t>项目开发/工程更改管理</t>
  </si>
  <si>
    <t>供应商/原材料控制</t>
  </si>
  <si>
    <t>过程控制</t>
  </si>
  <si>
    <t>质量问题解决</t>
  </si>
  <si>
    <t>检测能力</t>
  </si>
  <si>
    <t>综合管理</t>
  </si>
  <si>
    <t>总分：</t>
  </si>
  <si>
    <t>符合：</t>
  </si>
  <si>
    <t>评分规则</t>
  </si>
  <si>
    <t>0分</t>
  </si>
  <si>
    <t>不了解要求</t>
  </si>
  <si>
    <t>1分</t>
  </si>
  <si>
    <t>了解要求，但没有执行证据.</t>
  </si>
  <si>
    <t>2分</t>
  </si>
  <si>
    <t>了解要求，执行的证据基本有效，执行程度小于50%.</t>
  </si>
  <si>
    <t>3分</t>
  </si>
  <si>
    <t>懂得要求，有作业文件或执行的证据有效且存在，执行程度&gt;50%&lt;80%.</t>
  </si>
  <si>
    <t>4分</t>
  </si>
  <si>
    <t>熟悉要求，有作业文件且能够熟练使用和执行，证据显示有效程度达到80%.</t>
  </si>
  <si>
    <t>5分</t>
  </si>
  <si>
    <t>熟悉要求，有作业文件且能够熟练使用和执行，证据显示有效程度100%。</t>
  </si>
  <si>
    <t>注：单项评分3分以下（包含3分）必须提出改善问题；评分4分的单项，可酌情给出改善问题。</t>
  </si>
  <si>
    <t>是否有建立或实施质量体系（5）？有质量方针目标与所有支持过程衔接（2）？质量审核计划的实施及改进（2）？</t>
  </si>
  <si>
    <r>
      <rPr>
        <sz val="10"/>
        <color theme="1"/>
        <rFont val="宋体"/>
        <charset val="134"/>
        <scheme val="minor"/>
      </rPr>
      <t>是否有汽车行业经验并具有PPAP文件编制能力？（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）编制</t>
    </r>
    <r>
      <rPr>
        <sz val="10"/>
        <color indexed="8"/>
        <rFont val="宋体"/>
        <charset val="134"/>
      </rPr>
      <t>PPAP控制文件？（2）实际操作与程序文件一致？（3）</t>
    </r>
  </si>
  <si>
    <r>
      <rPr>
        <sz val="10"/>
        <color theme="1"/>
        <rFont val="宋体"/>
        <charset val="134"/>
        <scheme val="minor"/>
      </rPr>
      <t>是否有APQP团队及项目时间进度表（5）？近期新产品的APQP时间进度表规定输出时间与实际输出文件的时间是否一致？--</t>
    </r>
    <r>
      <rPr>
        <sz val="10"/>
        <color indexed="10"/>
        <rFont val="宋体"/>
        <charset val="134"/>
      </rPr>
      <t>抽查每发现一次不一致扣除1分</t>
    </r>
  </si>
  <si>
    <t>是否有项目跟进记录？相关文件是否集中管理？（5）文件管理是否建立管理规定？（2）对APQP项目时间进度表中的进度跟进记录？（3）</t>
  </si>
  <si>
    <r>
      <rPr>
        <sz val="10"/>
        <color theme="1"/>
        <rFont val="宋体"/>
        <charset val="134"/>
        <scheme val="minor"/>
      </rPr>
      <t>项目开发过程中的问题是否有记录并解决？（5）项目开发阶段问题是否有记录？（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）针对发生的异常问题是否制定改善措施？（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）改善措施是否有效的关闭？（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</si>
  <si>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在供应商现场有经认可的最新图纸或（和）任何其他工程规范（如：样件）（5）</t>
  </si>
  <si>
    <r>
      <rPr>
        <sz val="10"/>
        <rFont val="宋体"/>
        <charset val="134"/>
        <scheme val="minor"/>
      </rPr>
      <t>过程流程图是否包含制造、检验、运输、贮存及数字链接？（5）</t>
    </r>
    <r>
      <rPr>
        <sz val="10"/>
        <color indexed="10"/>
        <rFont val="宋体"/>
        <charset val="134"/>
      </rPr>
      <t>每缺失一项扣除1分</t>
    </r>
    <r>
      <rPr>
        <sz val="10"/>
        <rFont val="宋体"/>
        <charset val="134"/>
      </rPr>
      <t>。且流程图工序需与CP文件工序一致？（1）</t>
    </r>
  </si>
  <si>
    <t>是否有识别客户产品特性并参照客户符号进行标识？（5）检查客户图纸及PPAP中特殊特性符号及转化后FMEA、CP、作业指导书中符号的延续？</t>
  </si>
  <si>
    <r>
      <rPr>
        <sz val="10"/>
        <color theme="1"/>
        <rFont val="宋体"/>
        <charset val="134"/>
        <scheme val="minor"/>
      </rPr>
      <t>FMEA、CP、作业指导书对特殊特性及措施是否具有延续性？（5</t>
    </r>
    <r>
      <rPr>
        <sz val="10"/>
        <color indexed="8"/>
        <rFont val="宋体"/>
        <charset val="134"/>
      </rPr>
      <t>）参照PPAP文件中《特殊特性清单》检查特殊特性的数量（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）及FMEA中的措施的制定是否的得到CP（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）、及作业指导书的延续控制（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）？</t>
    </r>
  </si>
  <si>
    <r>
      <rPr>
        <sz val="10"/>
        <color theme="1"/>
        <rFont val="宋体"/>
        <charset val="134"/>
        <scheme val="minor"/>
      </rPr>
      <t>工程变更是否有流程管理及断点管理？（5）变更申请及变更流程是否合理变更申请内容是否清晰？（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）需各个部门填写内容是否落实？（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</si>
  <si>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最小</t>
  </si>
  <si>
    <t>1、已建立IATF16949质量管理体系，证书有效期2027年11月25日；已提供2024年过程绩效数据，数据均满足目标要求。已制定内审计划，开具1项不符合已关闭；已根据过程审核计划实施过程审核，99分A级；产品审核已实施，未提供产品审核记录。
2、有PPAP文件包，包括有流程图、控制计划等，未能提供有效的PSW批准文件，T19L项目客户奇瑞，实际提供PSW批准文件为延锋安道拓，且无批准时间；
3、已建立产品质量先期策划控制程序，查奇瑞T19座椅PVC人造革开发计划，未包含量产文件的输出如控制计划等
4、项目开发计划已体现进度跟进情况且以标注项目进度；
5、查设计开发问题清单记录且已进行原因分析并制定相应的整改措施。
6、根据客户样本或封样执行
7、过程流程图完整且与控制计划工序保持一致。
8、查特殊特性清单及流程图/cp种特殊特殊特性分为产品特性SC及特殊特性CC，未按照产品/过程特性区分。
9、奇瑞T19座椅PVC人造革PFMEA中，燃烧特性为CC，严重度判定为6不合理；且RPN超过108均未制定相应措施。
10、查工程变更EHYTP0 DT下体表皮更改内容包含更新了TPO sheet厚度、PP Foam密度和处理版数，涉及文件控制计划/FMEA等均已更新。</t>
  </si>
  <si>
    <r>
      <rPr>
        <sz val="10"/>
        <rFont val="宋体"/>
        <charset val="134"/>
        <scheme val="minor"/>
      </rPr>
      <t>是否有对供应商在供货前进行（供应商审核）资质评价/交样？（5）有合格供应商准入流程的建立（3</t>
    </r>
    <r>
      <rPr>
        <sz val="10"/>
        <rFont val="宋体"/>
        <charset val="134"/>
      </rPr>
      <t>）及实际合格供应商名录中是否有相关评价?（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</si>
  <si>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是否对生产性材料的质量进行来料验证？（5）建立进料检验流程检查实际作业流程？（1</t>
    </r>
    <r>
      <rPr>
        <sz val="10"/>
        <rFont val="宋体"/>
        <charset val="134"/>
      </rPr>
      <t>）CP、检验指导书及检验记录的一致性？（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）年度可靠性试验报告是否在有效期内？（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）可现场抽一款产品要求员工实际操作。（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</si>
  <si>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是否对供应商的供货业绩进行评价或年度审核？（5）对供应商管理是否符合供应商管理文件？（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）绩效评价是否包含交付、质量、安全、环境等？（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</si>
  <si>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供应商问题是否记录并处理？（5）建立供应商质量异常履历？（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）并抽查供应商质量异常改善报告的有效性？（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</si>
  <si>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t>物料仓库是否确保产品不受损坏/混料并进行先进先出管理？（5）有库房的定置定位管理及产品贮存防护管理？（1）区域的划分是否满足先进先出原则？（2）实际操作是否符合先进先出要求？（2）</t>
  </si>
  <si>
    <r>
      <rPr>
        <sz val="10"/>
        <rFont val="宋体"/>
        <charset val="134"/>
        <scheme val="minor"/>
      </rPr>
      <t>是否有库存量规定及数量是否准确？（5）有安全库存控制？（2</t>
    </r>
    <r>
      <rPr>
        <sz val="10"/>
        <rFont val="宋体"/>
        <charset val="134"/>
      </rPr>
      <t>）实际产品贮存符合安全库存要求？（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）库房产品的账、物、卡的一致性？（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</si>
  <si>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是否有物料管理流程的规定和目标及定期评估、改进？（5）物料管理制定管理流程及绩效指标？（2</t>
    </r>
    <r>
      <rPr>
        <sz val="10"/>
        <rFont val="宋体"/>
        <charset val="134"/>
      </rPr>
      <t>）并依据目标（体现在过程目标识别一览表）定期进行评估？（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）针对评估结果编制改进方案？（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</si>
  <si>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是否有对危害原材料的管理规定？对易燃易爆、有毒有害、环境污染等有控制文件？（3）按照文件执行有相关记录？（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</si>
  <si>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t>1.《供方控制程序》文件中有详细规定合格供应商准入流程及合格供应商定期评价，查江苏祥顺布业有限公司已进行准入审核91.3分A级
2</t>
    </r>
    <r>
      <rPr>
        <sz val="8"/>
        <color rgb="FF3366FF"/>
        <rFont val="宋体"/>
        <charset val="134"/>
        <scheme val="minor"/>
      </rPr>
      <t>.</t>
    </r>
    <r>
      <rPr>
        <sz val="9"/>
        <color rgb="FF3366FF"/>
        <rFont val="宋体"/>
        <charset val="134"/>
        <scheme val="minor"/>
      </rPr>
      <t>查基布入厂检验记录判定标准与原材料验收规范不一致，如拉力强度，伸长率等；且12月17日QDA伸长率（CD＜239拒收），实际检验记录为231.7，检验记录均未进行判定。
3.有年度供应商评价，评价表包括交货，质量、客诉、等评价，符合《供方控制程序》，
4.供应商整改记录提供2017年报告，实际日常进料检验不合格未采取措施；
5.人工控制物料先进先出，库房有区域划分及定置定位管理。
6.库房有库存量管理，设有最低级最高库存管理。帐卡物满足一致性。
7.查有物流管理流程，且已按文件执行
8.公司已通过环境认证，已建立危害原材料管理规定，且有相关处置记录。</t>
    </r>
  </si>
  <si>
    <r>
      <rPr>
        <sz val="10"/>
        <color theme="1"/>
        <rFont val="宋体"/>
        <charset val="134"/>
        <scheme val="minor"/>
      </rPr>
      <t>是否有目视管理来简化控制工作流程的证据？内部工作流程使用软件传递信息？(2)生产现场使用电子看板管理？（3）</t>
    </r>
    <r>
      <rPr>
        <sz val="10"/>
        <color rgb="FFFF0000"/>
        <rFont val="宋体"/>
        <charset val="134"/>
        <scheme val="minor"/>
      </rPr>
      <t>---1）工艺流程图、不合格品控制流程图：现场看板展示-显著；系列参数编程模式；2）关键工序标识清楚</t>
    </r>
  </si>
  <si>
    <r>
      <rPr>
        <sz val="10"/>
        <color theme="1"/>
        <rFont val="宋体"/>
        <charset val="134"/>
        <scheme val="minor"/>
      </rPr>
      <t>现场是否有操作工工作指导书？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操作人员是否清楚产品相关的质量要求和操作规范？（2）作业指导书必须对CP中的特殊特性进行识别</t>
    </r>
    <r>
      <rPr>
        <sz val="10"/>
        <color indexed="8"/>
        <rFont val="宋体"/>
        <charset val="134"/>
      </rPr>
      <t>(2)</t>
    </r>
    <r>
      <rPr>
        <sz val="10"/>
        <color indexed="8"/>
        <rFont val="宋体"/>
        <charset val="134"/>
      </rPr>
      <t>，且操作人员熟练监控及了解。</t>
    </r>
    <r>
      <rPr>
        <sz val="10"/>
        <color indexed="8"/>
        <rFont val="宋体"/>
        <charset val="134"/>
      </rPr>
      <t>(1)</t>
    </r>
  </si>
  <si>
    <r>
      <rPr>
        <sz val="10"/>
        <rFont val="宋体"/>
        <charset val="134"/>
        <scheme val="minor"/>
      </rPr>
      <t>对于产品特殊特性是否在控制计划上作出标识并采取控制手段？控制计划有特殊特性标识，（2）并制定控制方法？（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）现场控制方法与控制计划要求一致（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</si>
  <si>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是否对影响产品的重要</t>
    </r>
    <r>
      <rPr>
        <sz val="10"/>
        <color rgb="FFFF0000"/>
        <rFont val="宋体"/>
        <charset val="134"/>
        <scheme val="minor"/>
      </rPr>
      <t>过程参数进行了正确设置和监</t>
    </r>
    <r>
      <rPr>
        <sz val="10"/>
        <color theme="1"/>
        <rFont val="宋体"/>
        <charset val="134"/>
        <scheme val="minor"/>
      </rPr>
      <t>控？（5）控制计划识别出过程特殊特性</t>
    </r>
    <r>
      <rPr>
        <sz val="10"/>
        <color indexed="8"/>
        <rFont val="宋体"/>
        <charset val="134"/>
      </rPr>
      <t>？（2）现场过程特殊特性参数满足控制计划及现场标准文件？（2）对过程特殊特性参数进行监控？（1）</t>
    </r>
  </si>
  <si>
    <r>
      <rPr>
        <sz val="10"/>
        <color theme="1"/>
        <rFont val="宋体"/>
        <charset val="134"/>
        <scheme val="minor"/>
      </rPr>
      <t>生产设备的</t>
    </r>
    <r>
      <rPr>
        <sz val="10"/>
        <color rgb="FFFF0000"/>
        <rFont val="宋体"/>
        <charset val="134"/>
        <scheme val="minor"/>
      </rPr>
      <t>维护保养</t>
    </r>
    <r>
      <rPr>
        <sz val="10"/>
        <color theme="1"/>
        <rFont val="宋体"/>
        <charset val="134"/>
        <scheme val="minor"/>
      </rPr>
      <t>，检测是否与程序和指导书相一致？（5）编制设备管理办法（1）与预防性/预见性保养管理办法（2）现场设备点检指导书（1）？设备保养要求与标准文件一致？（1）</t>
    </r>
  </si>
  <si>
    <r>
      <rPr>
        <sz val="10"/>
        <color theme="1"/>
        <rFont val="宋体"/>
        <charset val="134"/>
        <scheme val="minor"/>
      </rPr>
      <t>是否对设备工装进行</t>
    </r>
    <r>
      <rPr>
        <sz val="10"/>
        <color rgb="FFFF0000"/>
        <rFont val="宋体"/>
        <charset val="134"/>
        <scheme val="minor"/>
      </rPr>
      <t>点检</t>
    </r>
    <r>
      <rPr>
        <sz val="10"/>
        <color theme="1"/>
        <rFont val="宋体"/>
        <charset val="134"/>
        <scheme val="minor"/>
      </rPr>
      <t>、保养及参数确认并记录？（5）制定设备工装点检、保养计划（3）点检记录、保养计划与实际记录数据一致？（2）</t>
    </r>
  </si>
  <si>
    <r>
      <rPr>
        <sz val="10"/>
        <color theme="1"/>
        <rFont val="宋体"/>
        <charset val="134"/>
        <scheme val="minor"/>
      </rPr>
      <t>是否进行首检、巡检及记录并保存首件？（5）有首检保存（1）有首检、巡检记录（1</t>
    </r>
    <r>
      <rPr>
        <sz val="10"/>
        <color indexed="8"/>
        <rFont val="宋体"/>
        <charset val="134"/>
      </rPr>
      <t>）抽查首检产品，要求二次检测与第一次检验记录是否存在较大差异？（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</si>
  <si>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是否进行了合适的人员配置，并有适当的顶岗计划？（5）重要工序人员是否建立矩阵（2）是否对作业人员能力做出评估（1）且有记录？（2）</t>
  </si>
  <si>
    <r>
      <rPr>
        <sz val="10"/>
        <color rgb="FFFF0000"/>
        <rFont val="宋体"/>
        <charset val="134"/>
        <scheme val="minor"/>
      </rPr>
      <t>生产现场物料放置规范、标识清楚、现场整洁</t>
    </r>
    <r>
      <rPr>
        <sz val="10"/>
        <color theme="1"/>
        <rFont val="宋体"/>
        <charset val="134"/>
        <scheme val="minor"/>
      </rPr>
      <t>。（5</t>
    </r>
    <r>
      <rPr>
        <sz val="10"/>
        <color indexed="8"/>
        <rFont val="宋体"/>
        <charset val="134"/>
      </rPr>
      <t>）编制5S管理办法（2）生产现场是否建立定置定位区域划分管理、如半成品放置区、原材料放置区、成品放置区、检具放置区、不合格品区、返工返修等（3），产品标识是否具有</t>
    </r>
    <r>
      <rPr>
        <sz val="10"/>
        <rFont val="宋体"/>
        <charset val="134"/>
      </rPr>
      <t>可追溯性？（2）--此项为加分项</t>
    </r>
  </si>
  <si>
    <t>是否有对过程进行持续改进且有行动证据？（5）编制持续改进程序文件（2）依据标准文件执行持续改进方案？（1）有持续改进记录？（2）</t>
  </si>
  <si>
    <t>1、过程流程图、控制计划等文件已体现特性要求，生产现场无特性标识
2、查提供了提供贵司作业指导书且现场易于得到
3、特殊特性已在控制计划进行标识，过程中已对参数进行监控；
4.查奇瑞T19座椅PVC人造革色差 ＜0.5，2024.8.27 CPK大于1.44满足要求。
5.查已建立设备台账，已根据台账制定维护保养计划，保养计划中未明确保养内容；查上糊机ZE01计划要求每季度进行一次保养，未能提供其维护保养记录。
6.查T19发泡压断点检表，作业文件要求一区温度140，T19各机段点检表一区设定温度170；
7.查T193月18日检验报告表，撕裂强度的判定标准（经向≥30N纬向≥30N）与控制计划（经向≥36N纬向≥24N）不一致性，且拉力强度横向要求大于500，检测结果为390，最终判定合格；
8.未能提供生产员工素质矩阵及顶岗计划；
9.现场已进行区域划分，已建立不合格品区；产品无可追溯标识
10.查已制定持续改进计划，共3项改善计划，均按照计划执行；</t>
  </si>
  <si>
    <r>
      <rPr>
        <sz val="10"/>
        <color theme="1"/>
        <rFont val="宋体"/>
        <charset val="134"/>
        <scheme val="minor"/>
      </rPr>
      <t>是否有制定质量目标并定期评估？(</t>
    </r>
    <r>
      <rPr>
        <sz val="10"/>
        <color indexed="8"/>
        <rFont val="宋体"/>
        <charset val="134"/>
      </rPr>
      <t>5)依据质量手册中质量目标，识别是否按照标准文件进行定期评估(3)且有评估报告.(2)</t>
    </r>
    <r>
      <rPr>
        <sz val="10"/>
        <color rgb="FFFF0000"/>
        <rFont val="宋体"/>
        <charset val="134"/>
      </rPr>
      <t>---质量目标的定期分析评估，未达目标的处理</t>
    </r>
  </si>
  <si>
    <r>
      <rPr>
        <sz val="10"/>
        <color theme="1"/>
        <rFont val="宋体"/>
        <charset val="134"/>
        <scheme val="minor"/>
      </rPr>
      <t>质量数据是否进行收集、统计并分析？(</t>
    </r>
    <r>
      <rPr>
        <sz val="10"/>
        <color indexed="8"/>
        <rFont val="宋体"/>
        <charset val="134"/>
      </rPr>
      <t>5)评估质量目标的数据收集是否完整(3)(进料目标，过程目标等)且是否有分析报告？(2)</t>
    </r>
    <r>
      <rPr>
        <sz val="10"/>
        <color rgb="FFFF0000"/>
        <rFont val="宋体"/>
        <charset val="134"/>
      </rPr>
      <t>-----质量问题（类别）的收集、整理、分析，导出TOP问题解决</t>
    </r>
  </si>
  <si>
    <r>
      <rPr>
        <sz val="10"/>
        <color theme="1"/>
        <rFont val="宋体"/>
        <charset val="134"/>
        <scheme val="minor"/>
      </rPr>
      <t>是否对缺陷分析后导出改进措施？</t>
    </r>
    <r>
      <rPr>
        <sz val="10"/>
        <color indexed="8"/>
        <rFont val="宋体"/>
        <charset val="134"/>
      </rPr>
      <t>(5)对长期无法满足的质量目标是否制定有关措施(3)，提升改进？(2)</t>
    </r>
    <r>
      <rPr>
        <sz val="10"/>
        <color rgb="FFFF0000"/>
        <rFont val="宋体"/>
        <charset val="134"/>
      </rPr>
      <t>----问题改进报告（8D等），其中的质量工具应用，比如5WHY等，找出根本原因，针对根本原因制定改进措施</t>
    </r>
  </si>
  <si>
    <r>
      <rPr>
        <sz val="10"/>
        <color theme="1"/>
        <rFont val="宋体"/>
        <charset val="134"/>
        <scheme val="minor"/>
      </rPr>
      <t>与质量相关的人员是否具有岗位能力及掌握解决问题的方法？(5)客户及内部反馈的质量问题是否使用质量管理手法进行分析(3)</t>
    </r>
    <r>
      <rPr>
        <sz val="10"/>
        <color indexed="8"/>
        <rFont val="宋体"/>
        <charset val="134"/>
      </rPr>
      <t>并得到有效的关闭及根本原因的分析是否有效？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</si>
  <si>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是否使用问题纠正&amp;预防报告？</t>
    </r>
    <r>
      <rPr>
        <sz val="10"/>
        <color indexed="8"/>
        <rFont val="宋体"/>
        <charset val="134"/>
      </rPr>
      <t>(5)建立纠正/预防控制程序（2）检查纠正/预防的执行情况？(3)</t>
    </r>
    <r>
      <rPr>
        <sz val="10"/>
        <color rgb="FFFF0000"/>
        <rFont val="宋体"/>
        <charset val="134"/>
      </rPr>
      <t>--8D报告中的D7(预防措施-标准化及横向展开)、或经验教训一览表</t>
    </r>
  </si>
  <si>
    <r>
      <rPr>
        <sz val="10"/>
        <color theme="1"/>
        <rFont val="宋体"/>
        <charset val="134"/>
        <scheme val="minor"/>
      </rPr>
      <t>出现不合格品或发生问题后，是否采取遏制措施，措施是否有效？不合格品控制程序是否包含外部、内部处理流程，对外部、内部（2）实际处理方式是否满足程序文件内容要求？（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）对不合格品是否进行追溯排查？（</t>
    </r>
    <r>
      <rPr>
        <sz val="10"/>
        <color indexed="8"/>
        <rFont val="宋体"/>
        <charset val="134"/>
      </rPr>
      <t>1）</t>
    </r>
  </si>
  <si>
    <r>
      <rPr>
        <sz val="10"/>
        <color rgb="FFFF0000"/>
        <rFont val="宋体"/>
        <charset val="134"/>
        <scheme val="minor"/>
      </rPr>
      <t>不合格品</t>
    </r>
    <r>
      <rPr>
        <sz val="10"/>
        <color theme="1"/>
        <rFont val="宋体"/>
        <charset val="134"/>
        <scheme val="minor"/>
      </rPr>
      <t>是否</t>
    </r>
    <r>
      <rPr>
        <sz val="10"/>
        <color rgb="FFFF0000"/>
        <rFont val="宋体"/>
        <charset val="134"/>
        <scheme val="minor"/>
      </rPr>
      <t>隔离</t>
    </r>
    <r>
      <rPr>
        <sz val="10"/>
        <color theme="1"/>
        <rFont val="宋体"/>
        <charset val="134"/>
        <scheme val="minor"/>
      </rPr>
      <t>在规定的区域并醒目标识防止误用？（5）不合格品区域是否包含进料不合格品区、制程不合格品区、成品不合格品区或返工返修区（部分公司成品与制程不合格均为报废区）（2）不合格品区内的产品是否建立数据收集（2</t>
    </r>
    <r>
      <rPr>
        <sz val="10"/>
        <color indexed="8"/>
        <rFont val="宋体"/>
        <charset val="134"/>
      </rPr>
      <t>）及数量的准确性（1）？</t>
    </r>
  </si>
  <si>
    <t>是否有建立返工返修指导书？（5）对返工产品是否有验证?（2）不同工序发生需要返工返修的产品处理流程是否清晰？（2）记录、标示清晰可查（1）</t>
  </si>
  <si>
    <t>客户问题是否建立清单并有效解决？（5）建立客诉清单（2）实时更新客诉清单内容？（1）客诉内容的改善报告与实际改善一致？（2）</t>
  </si>
  <si>
    <t>1、查质量手册与经营计划中质量目标指标不明确，KPI中指标无来源；
2、质量数据分别按照月度/季度统计。均为发现超标现象。
3、未发生超标现场；
4、已建立质量人员素质矩阵，从视力、检查手法以及标准的理解程度等维度进行评价，质量人员均符合要求。
5、查CX62DPVC皮革制品纹路浅8D报告使用鱼骨图方式进行原因分析，已制定相应的整改措施。
6、已建立不合格品流程，当出现不合格品，使用品质异常进行问题整改。
7、已规划不合格品区，且已上锁，不合格品已建立台账。
8、查已建立返工作业指导书，
9、查已建立客户投诉清单，未能提供其整改证据如T28黑色辅料幅宽不足</t>
  </si>
  <si>
    <t>公司是否具备产品常规特性的检测能力？对于内饰气味零件（面料、塑料罩壳等）是否建立有气味评审标准和评审方法？（5）具备所有控制计划要求使用的量具？（3）询问抽查检验人员是回答使用的检具与控制计划要求使用的检具？（2）</t>
  </si>
  <si>
    <r>
      <rPr>
        <sz val="10"/>
        <color theme="1"/>
        <rFont val="宋体"/>
        <charset val="134"/>
        <scheme val="minor"/>
      </rPr>
      <t>是否有收集客户要求的相关实验标准并加以管理？（5）有编制产品试验大纲？（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）是否依据客户图纸需求或PPAP中要求是否建立相关试验要求内容？（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</si>
  <si>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是否有产品检验/试验作业指导书？（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）进料检验指导书、过程检验指导书、出货检验指导书及试验设备作业指导书的建立？（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）抽某款产品实际观察作业人员操作与作业要求的符合性？（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</si>
  <si>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产品的检验方法能否确保发现缺陷？（5）检验要求使用的量检具与实际产品特性是否满足测量特性？（3）测量数值的记录需满足1/10原则？（2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</si>
  <si>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检测设备是否得到校验且有效？（5）检测设备是建立台账，对</t>
    </r>
    <r>
      <rPr>
        <sz val="10"/>
        <color indexed="10"/>
        <rFont val="宋体"/>
        <charset val="134"/>
      </rPr>
      <t>量检具</t>
    </r>
    <r>
      <rPr>
        <sz val="10"/>
        <color indexed="8"/>
        <rFont val="宋体"/>
        <charset val="134"/>
      </rPr>
      <t>校验的周期进行管控？（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）抽特殊特性产品使用检具的校验证书是否在合格周期？（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</si>
  <si>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对特殊岗位（电工、叉车工、焊工等法规要求）的人员是否进行资格认定并进行能力保持？（5）特殊岗位人员是否明确并建立档案？（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）保证特殊岗位人员持证有效性？（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</si>
  <si>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相关的检测报告和检测管理文件是否规范？（5）检测报告中的项目与检测文件要求是否一致？（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）且检测报告内容满足客户需求？（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</si>
  <si>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1、查具备产品常规检测能力：试验项目：拉力强度、阻燃、热老化。有试验设备清单。已包含控制计划中规定的量具。
2、查奇瑞EHY TPO门板表皮已建立试验大纲，其中阻燃要求经向：≤100 mm/min；纬向：≤80 mm/min；与控制计划要求一致
3、检验指导书及操作指导书齐全，且按其步骤操作；
4、查控制计划均已规定终检检验项目，已提供根据其项目提供检验记录
5、已建立量具清单，且量具均按计划进行校准，查光泽度仪ZA-ST-02，有效期至2025年11月30日。查厚度规ZA-ST-07（2022/8/26）进行了MSA，GRR26.37%，未采取任何措施。
6、查已建立特种设备管理台账，特种设备叉车、压力容器等均已经过年检且均在有效期；已建立特种作业人员信息汇总表，喊电工、焊工、叉车工等资格证均有效。
7、查检验记录附带检验报告</t>
  </si>
  <si>
    <t>是否有制定3~5年的销售和发展计划？（5）发展计划包含标杆分析？</t>
  </si>
  <si>
    <r>
      <rPr>
        <sz val="10"/>
        <color theme="1"/>
        <rFont val="宋体"/>
        <charset val="134"/>
        <scheme val="minor"/>
      </rPr>
      <t>是否定期评审年度经营计划中的指标？（5）对经营计划目标是否按照要求进行评估（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）、评估结果的输出是否得到使用？（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</si>
  <si>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是否建立降低成本的目标及行动计划？（5）编制公司年度降成本计划？（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）依据降本计划执行情况？（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</si>
  <si>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是否有根据业务发展建立人才培养或培训计划？（5）公司内部是否建立员工年度培训计划及外训计划？（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）且计划执行的进度及实际情况？（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</si>
  <si>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是否有建立应急计划（如：物料、人员、产能、设备、交付等）?</t>
  </si>
  <si>
    <t>是否履行企业社会责任（CSR）？遵守法律法规、禁止性别/民族等歧视、按相关要求支付员工工资/加班工资、禁止雇佣童工、禁止强迫劳动、内/外部环境和安全保障</t>
  </si>
  <si>
    <t>产能是否满足荣昌生产计划需要？是否有产能定期/不定期评估规范？荣昌产品是专线生产还是混线生产？生产线设计产能、实际产能、其他客户占用比例？瓶颈工位情况？分供方产能是否定期/不定期评估？</t>
  </si>
  <si>
    <t>特殊工艺（热处理、电镀、涂装、焊接、铸造）供应商，是否通过地方政府的环评？是否通过OHSMS18000认证、ISO14001认证？是否有记录显示其特殊工艺产品满足客户的相关标准要求？</t>
  </si>
  <si>
    <t>1.查已制定2025年度南通中奥人造革发展经营计划，进行了市场分析，根据分析结果制定了销售计划及发展计划；
2.查已建立经营计划控制程序，每年度制定经营计划，经营计划中的指标未按照控制计划执行，如未包含质量目标等
3.查已制定降本计划且已提供相关证据；
4.查已提供2023年级2025年度年度培训计划，培训计划内容与培训记录无法意义对应，且未能提供培训效果评估记录
5查已建立应急演练计划包含物料中断、网络攻击等，并按计划实施了演练，且对演练的有效性进行了评审。
6.查已履行社会责任，未雇佣童工，未发生性别歧视及民族歧视，员工工作环境良好等
7.计划投入设备增加产品，现有设备满足光华荣昌产能，
8.取得环评资质，有18000认证，iso14001认证，</t>
  </si>
  <si>
    <t>Total</t>
  </si>
  <si>
    <t>问题清单</t>
  </si>
  <si>
    <t>序号</t>
  </si>
  <si>
    <t>模块</t>
  </si>
  <si>
    <t>问题</t>
  </si>
  <si>
    <t>整改措施</t>
  </si>
  <si>
    <t>责任人</t>
  </si>
  <si>
    <t>开始时间</t>
  </si>
  <si>
    <t>目标时间</t>
  </si>
  <si>
    <t>整改证据</t>
  </si>
  <si>
    <t>整改证据确认说明</t>
  </si>
  <si>
    <t>整改证据确认人</t>
  </si>
  <si>
    <t>整改证据确认时间</t>
  </si>
  <si>
    <t>产品审核已实施，未提供产品审核记录如。</t>
  </si>
  <si>
    <t>未能提供有效的PSW批准文件，T19L项目客户奇瑞，实际提供PSW批准文件为延锋安道拓，且无批准时间；</t>
  </si>
  <si>
    <t>已建立产品质量先期策划控制程序，查奇瑞T19座椅PVC人造革开发计划，未包含量产文件的输出如控制计划等</t>
  </si>
  <si>
    <t>查特殊特性清单及流程图/cp种特殊特殊特性分为产品特性SC及特殊特性CC，未按照产品/过程特性区分。</t>
  </si>
  <si>
    <t>奇瑞T19座椅PVC人造革PFMEA中，燃烧特性为CC，严重度判定为6不合理；且RPN超过108均未制定相应措施。</t>
  </si>
  <si>
    <t>查基布入厂检验记录判定标准与原材料验收规范不一致，如拉力强度，伸长率等；且12月17日QDA伸长率（CD＜239拒收），实际检验记录为231.7，检验记录均未进行判定。</t>
  </si>
  <si>
    <t>供应商整改记录提供2017年报告，实际日常进料检验不合格未采取措施；</t>
  </si>
  <si>
    <t>查已建立设备台账，已根据台账制定维护保养计划，保养计划中未明确保养内容；查上糊机ZE01计划要求每季度进行一次保养，未能提供其维护保养记录。</t>
  </si>
  <si>
    <t>查T19发泡压断点检表，作业文件要求一区温度140，T19各机段点检表一区设定温度170；</t>
  </si>
  <si>
    <t>查T193月18日检验报告表，撕裂强度的判定标准（经向≥30N纬向≥30N）与控制计划（经向≥36N纬向≥24N）不一致性，且拉力强度横向要求大于500，检测结果为390，最终判定合格；</t>
  </si>
  <si>
    <t>未能提供生产员工素质矩阵及顶岗计划；</t>
  </si>
  <si>
    <t>查已建立客户投诉清单，未能提供其整改证据如T28黑色辅料幅宽不足</t>
  </si>
  <si>
    <t>已建立量具清单，且量具均按计划进行校准，查光泽度仪ZA-ST-02，有效期至2025年11月30日。查厚度规ZA-ST-07（2022/8/26）进行了MSA，GRR26.37%，未采取任何措施。</t>
  </si>
  <si>
    <t>查计划开展精益生产项目，未能提供实时记录；</t>
  </si>
  <si>
    <t>查已提供2023年级2025年度年度培训计划，培训计划内容与培训记录无法意义对应，且未能提供培训效果评估记录</t>
  </si>
  <si>
    <t>注：1）单项评分3分以下（包含3分）必须提出改善问题；评分4分的单项，可酌情给出改善问题。
    2）供应商提交的整改证据必须进行确认，并记录确认情况说明、确认人、确认时间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</si>
</sst>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);[Red]\(0\)"/>
  </numFmts>
  <fonts count="5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0"/>
      <color indexed="10"/>
      <name val="宋体"/>
      <charset val="134"/>
      <scheme val="minor"/>
    </font>
    <font>
      <b/>
      <sz val="10"/>
      <name val="宋体"/>
      <charset val="134"/>
    </font>
    <font>
      <sz val="9"/>
      <color indexed="48"/>
      <name val="宋体"/>
      <charset val="134"/>
      <scheme val="minor"/>
    </font>
    <font>
      <sz val="9"/>
      <color rgb="FF3366FF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b/>
      <i/>
      <sz val="12"/>
      <color theme="1"/>
      <name val="Arial"/>
      <charset val="134"/>
    </font>
    <font>
      <sz val="12"/>
      <color theme="1"/>
      <name val="Arial"/>
      <charset val="134"/>
    </font>
    <font>
      <b/>
      <i/>
      <u/>
      <sz val="10"/>
      <color theme="1"/>
      <name val="Arial"/>
      <charset val="134"/>
    </font>
    <font>
      <b/>
      <sz val="8"/>
      <color theme="1"/>
      <name val="宋体"/>
      <charset val="134"/>
    </font>
    <font>
      <b/>
      <sz val="10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u/>
      <sz val="10"/>
      <name val="宋体"/>
      <charset val="134"/>
    </font>
    <font>
      <b/>
      <sz val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indexed="10"/>
      <name val="宋体"/>
      <charset val="134"/>
    </font>
    <font>
      <sz val="8"/>
      <color rgb="FF3366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24" applyNumberFormat="0" applyAlignment="0" applyProtection="0">
      <alignment vertical="center"/>
    </xf>
    <xf numFmtId="0" fontId="43" fillId="8" borderId="25" applyNumberFormat="0" applyAlignment="0" applyProtection="0">
      <alignment vertical="center"/>
    </xf>
    <xf numFmtId="0" fontId="44" fillId="8" borderId="24" applyNumberFormat="0" applyAlignment="0" applyProtection="0">
      <alignment vertical="center"/>
    </xf>
    <xf numFmtId="0" fontId="45" fillId="9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0" fillId="0" borderId="0">
      <alignment vertical="center"/>
    </xf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0" xfId="6" applyFont="1" applyFill="1" applyAlignment="1" applyProtection="1"/>
    <xf numFmtId="0" fontId="10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46" fontId="11" fillId="0" borderId="6" xfId="0" applyNumberFormat="1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0" xfId="52" applyFont="1" applyFill="1" applyBorder="1" applyAlignment="1" applyProtection="1">
      <alignment vertical="center" wrapText="1"/>
      <protection locked="0"/>
    </xf>
    <xf numFmtId="0" fontId="3" fillId="0" borderId="0" xfId="52" applyFont="1" applyFill="1" applyBorder="1" applyAlignment="1" applyProtection="1">
      <alignment horizontal="left" vertical="center" wrapText="1"/>
      <protection locked="0"/>
    </xf>
    <xf numFmtId="0" fontId="3" fillId="0" borderId="0" xfId="52" applyFont="1" applyFill="1" applyBorder="1" applyAlignment="1">
      <alignment horizontal="left" vertical="center" wrapText="1"/>
    </xf>
    <xf numFmtId="0" fontId="12" fillId="0" borderId="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7" fillId="0" borderId="0" xfId="0" applyFont="1" applyFill="1" applyBorder="1">
      <alignment vertical="center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>
      <alignment horizontal="right"/>
    </xf>
    <xf numFmtId="9" fontId="1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7" fillId="0" borderId="13" xfId="0" applyFont="1" applyFill="1" applyBorder="1" applyAlignment="1"/>
    <xf numFmtId="0" fontId="17" fillId="0" borderId="0" xfId="0" applyFont="1" applyFill="1" applyBorder="1" applyAlignment="1"/>
    <xf numFmtId="0" fontId="18" fillId="0" borderId="0" xfId="0" applyFont="1" applyFill="1" applyBorder="1">
      <alignment vertical="center"/>
    </xf>
    <xf numFmtId="0" fontId="0" fillId="0" borderId="13" xfId="0" applyFont="1" applyFill="1" applyBorder="1" applyAlignment="1"/>
    <xf numFmtId="0" fontId="0" fillId="0" borderId="0" xfId="0" applyFont="1" applyFill="1" applyBorder="1" applyAlignment="1"/>
    <xf numFmtId="0" fontId="19" fillId="0" borderId="6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0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3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7" fillId="0" borderId="14" xfId="0" applyFont="1" applyFill="1" applyBorder="1" applyAlignment="1">
      <alignment horizontal="center"/>
    </xf>
    <xf numFmtId="0" fontId="7" fillId="4" borderId="6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0" borderId="0" xfId="0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8" fillId="0" borderId="17" xfId="0" applyFont="1" applyFill="1" applyBorder="1">
      <alignment vertical="center"/>
    </xf>
    <xf numFmtId="0" fontId="18" fillId="0" borderId="18" xfId="0" applyFont="1" applyFill="1" applyBorder="1">
      <alignment vertical="center"/>
    </xf>
    <xf numFmtId="0" fontId="0" fillId="0" borderId="6" xfId="0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4" xfId="3" applyNumberFormat="1" applyFont="1" applyFill="1" applyBorder="1" applyAlignment="1">
      <alignment horizontal="center"/>
    </xf>
    <xf numFmtId="9" fontId="7" fillId="0" borderId="6" xfId="3" applyFont="1" applyFill="1" applyBorder="1" applyAlignment="1">
      <alignment horizontal="center"/>
    </xf>
    <xf numFmtId="9" fontId="7" fillId="0" borderId="6" xfId="3" applyFont="1" applyBorder="1" applyAlignment="1">
      <alignment horizontal="center" vertical="center"/>
    </xf>
    <xf numFmtId="0" fontId="0" fillId="0" borderId="14" xfId="3" applyNumberFormat="1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9" fontId="7" fillId="0" borderId="0" xfId="3" applyFont="1" applyAlignment="1">
      <alignment horizontal="center" vertical="center"/>
    </xf>
    <xf numFmtId="0" fontId="21" fillId="0" borderId="6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6" fontId="0" fillId="0" borderId="19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0" fontId="0" fillId="0" borderId="19" xfId="0" applyFont="1" applyFill="1" applyBorder="1">
      <alignment vertical="center"/>
    </xf>
    <xf numFmtId="9" fontId="21" fillId="0" borderId="5" xfId="3" applyNumberFormat="1" applyFont="1" applyFill="1" applyBorder="1" applyAlignment="1">
      <alignment horizontal="center"/>
    </xf>
    <xf numFmtId="9" fontId="21" fillId="0" borderId="0" xfId="3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56" applyFont="1" applyAlignment="1">
      <alignment horizontal="center" vertical="center"/>
    </xf>
    <xf numFmtId="0" fontId="28" fillId="0" borderId="0" xfId="56" applyFont="1" applyAlignment="1">
      <alignment horizontal="center" vertical="center"/>
    </xf>
    <xf numFmtId="0" fontId="2" fillId="0" borderId="0" xfId="56" applyFont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17" xfId="56" applyFont="1" applyBorder="1" applyAlignment="1">
      <alignment horizontal="left"/>
    </xf>
    <xf numFmtId="0" fontId="29" fillId="0" borderId="0" xfId="56" applyFont="1" applyBorder="1" applyAlignment="1">
      <alignment vertical="center"/>
    </xf>
    <xf numFmtId="0" fontId="10" fillId="0" borderId="0" xfId="56" applyFont="1" applyBorder="1" applyAlignment="1">
      <alignment vertical="center"/>
    </xf>
    <xf numFmtId="14" fontId="10" fillId="0" borderId="15" xfId="56" applyNumberFormat="1" applyFont="1" applyBorder="1" applyAlignment="1">
      <alignment horizontal="left" wrapText="1"/>
    </xf>
    <xf numFmtId="14" fontId="10" fillId="0" borderId="15" xfId="56" applyNumberFormat="1" applyFont="1" applyBorder="1" applyAlignment="1">
      <alignment horizontal="left"/>
    </xf>
    <xf numFmtId="14" fontId="29" fillId="0" borderId="0" xfId="56" applyNumberFormat="1" applyFont="1" applyBorder="1" applyAlignment="1">
      <alignment vertical="center"/>
    </xf>
    <xf numFmtId="14" fontId="10" fillId="0" borderId="0" xfId="56" applyNumberFormat="1" applyFont="1" applyBorder="1" applyAlignment="1">
      <alignment vertical="center"/>
    </xf>
    <xf numFmtId="14" fontId="10" fillId="0" borderId="15" xfId="56" applyNumberFormat="1" applyFont="1" applyBorder="1" applyAlignment="1"/>
    <xf numFmtId="14" fontId="29" fillId="0" borderId="0" xfId="56" applyNumberFormat="1" applyFont="1" applyBorder="1" applyAlignment="1">
      <alignment horizontal="left" vertical="center"/>
    </xf>
    <xf numFmtId="14" fontId="10" fillId="0" borderId="17" xfId="56" applyNumberFormat="1" applyFont="1" applyBorder="1" applyAlignment="1"/>
    <xf numFmtId="9" fontId="30" fillId="0" borderId="0" xfId="55" applyNumberFormat="1" applyFont="1" applyFill="1" applyBorder="1" applyAlignment="1">
      <alignment vertical="center"/>
    </xf>
    <xf numFmtId="0" fontId="31" fillId="0" borderId="0" xfId="55" applyBorder="1" applyAlignment="1"/>
    <xf numFmtId="0" fontId="32" fillId="0" borderId="0" xfId="55" applyFont="1" applyFill="1" applyBorder="1" applyAlignme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177" fontId="30" fillId="5" borderId="5" xfId="55" applyNumberFormat="1" applyFont="1" applyFill="1" applyBorder="1" applyAlignment="1">
      <alignment horizontal="center" vertical="center"/>
    </xf>
    <xf numFmtId="0" fontId="33" fillId="0" borderId="0" xfId="55" applyFont="1" applyBorder="1" applyAlignment="1"/>
    <xf numFmtId="9" fontId="10" fillId="0" borderId="0" xfId="0" applyNumberFormat="1" applyFont="1" applyBorder="1" applyAlignment="1">
      <alignment horizontal="center" vertical="center" wrapText="1"/>
    </xf>
    <xf numFmtId="177" fontId="30" fillId="5" borderId="8" xfId="55" applyNumberFormat="1" applyFont="1" applyFill="1" applyBorder="1" applyAlignment="1">
      <alignment horizontal="center" vertical="center"/>
    </xf>
    <xf numFmtId="0" fontId="29" fillId="0" borderId="0" xfId="56" applyFont="1" applyFill="1" applyBorder="1" applyAlignment="1">
      <alignment vertical="center"/>
    </xf>
    <xf numFmtId="0" fontId="10" fillId="0" borderId="0" xfId="56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7" xfId="0" applyFont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14" xfId="0" applyFont="1" applyBorder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>
      <alignment vertical="center"/>
    </xf>
    <xf numFmtId="0" fontId="32" fillId="0" borderId="15" xfId="55" applyFont="1" applyBorder="1" applyAlignment="1">
      <alignment horizontal="center" vertical="center"/>
    </xf>
    <xf numFmtId="0" fontId="31" fillId="0" borderId="0" xfId="55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19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0" fontId="31" fillId="0" borderId="15" xfId="55" applyBorder="1" applyAlignment="1">
      <alignment horizontal="center" vertical="center"/>
    </xf>
    <xf numFmtId="0" fontId="31" fillId="0" borderId="20" xfId="55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Normal 2 2" xfId="50"/>
    <cellStyle name="常规 3 2" xfId="51"/>
    <cellStyle name="Normal 2" xfId="52"/>
    <cellStyle name="常规 2 2" xfId="53"/>
    <cellStyle name="Normal 3" xfId="54"/>
    <cellStyle name="Normal_DARFT" xfId="55"/>
    <cellStyle name="常规 2" xfId="56"/>
    <cellStyle name="常规 3" xfId="57"/>
    <cellStyle name="常规 4" xfId="58"/>
    <cellStyle name="常规 5" xfId="59"/>
  </cellStyles>
  <dxfs count="7">
    <dxf>
      <fill>
        <patternFill patternType="solid">
          <bgColor indexed="1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noFill/>
            <a:ln w="19050" cap="flat" cmpd="sng" algn="ctr">
              <a:solidFill>
                <a:schemeClr val="tx1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dLbl>
              <c:idx val="0"/>
              <c:layout>
                <c:manualLayout>
                  <c:x val="0.160114693827089"/>
                  <c:y val="-0.04559260916009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962299108673147"/>
                  <c:y val="0.08546929613326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979596121912104"/>
                  <c:y val="0.06909133352365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595613901979576"/>
                  <c:y val="0.111322856499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647175064992884"/>
                  <c:y val="0.0532500376779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609607412128584"/>
                  <c:y val="0.06707481711151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评分!$A$4:$A$9</c:f>
              <c:strCache>
                <c:ptCount val="6"/>
                <c:pt idx="0">
                  <c:v>项目开发/工程更改管理</c:v>
                </c:pt>
                <c:pt idx="1">
                  <c:v>供应商/原材料控制</c:v>
                </c:pt>
                <c:pt idx="2">
                  <c:v>过程控制</c:v>
                </c:pt>
                <c:pt idx="3">
                  <c:v>质量问题解决</c:v>
                </c:pt>
                <c:pt idx="4">
                  <c:v>检测能力</c:v>
                </c:pt>
                <c:pt idx="5">
                  <c:v>综合管理</c:v>
                </c:pt>
              </c:strCache>
            </c:strRef>
          </c:cat>
          <c:val>
            <c:numRef>
              <c:f>评分!$T$4:$T$9</c:f>
              <c:numCache>
                <c:formatCode>0%</c:formatCode>
                <c:ptCount val="6"/>
                <c:pt idx="0">
                  <c:v>0.76</c:v>
                </c:pt>
                <c:pt idx="1">
                  <c:v>0.775</c:v>
                </c:pt>
                <c:pt idx="2">
                  <c:v>0.7</c:v>
                </c:pt>
                <c:pt idx="3">
                  <c:v>0.844444444444444</c:v>
                </c:pt>
                <c:pt idx="4">
                  <c:v>0.885714285714286</c:v>
                </c:pt>
                <c:pt idx="5">
                  <c:v>0.825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860208"/>
        <c:axId val="2124861296"/>
      </c:radarChart>
      <c:catAx>
        <c:axId val="212486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124861296"/>
        <c:crosses val="autoZero"/>
        <c:auto val="0"/>
        <c:lblAlgn val="ctr"/>
        <c:lblOffset val="100"/>
        <c:noMultiLvlLbl val="0"/>
      </c:catAx>
      <c:valAx>
        <c:axId val="2124861296"/>
        <c:scaling>
          <c:orientation val="minMax"/>
          <c:max val="1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124860208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7354ce68-67a0-4c28-b5d4-a38c4577aa1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600074</xdr:colOff>
      <xdr:row>1</xdr:row>
      <xdr:rowOff>152402</xdr:rowOff>
    </xdr:from>
    <xdr:to>
      <xdr:col>9</xdr:col>
      <xdr:colOff>476250</xdr:colOff>
      <xdr:row>13</xdr:row>
      <xdr:rowOff>180975</xdr:rowOff>
    </xdr:to>
    <xdr:graphicFrame>
      <xdr:nvGraphicFramePr>
        <xdr:cNvPr id="50184" name="图表 2"/>
        <xdr:cNvGraphicFramePr/>
      </xdr:nvGraphicFramePr>
      <xdr:xfrm>
        <a:off x="3367405" y="476250"/>
        <a:ext cx="3181350" cy="3390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327022</xdr:colOff>
      <xdr:row>23</xdr:row>
      <xdr:rowOff>23690</xdr:rowOff>
    </xdr:from>
    <xdr:to>
      <xdr:col>4</xdr:col>
      <xdr:colOff>584197</xdr:colOff>
      <xdr:row>23</xdr:row>
      <xdr:rowOff>170961</xdr:rowOff>
    </xdr:to>
    <xdr:pic>
      <xdr:nvPicPr>
        <xdr:cNvPr id="3" name="Picture 13" descr="厂标"/>
        <xdr:cNvPicPr>
          <a:picLocks noChangeAspect="1" noChangeArrowheads="1"/>
        </xdr:cNvPicPr>
      </xdr:nvPicPr>
      <xdr:blipFill>
        <a:blip r:embed="rId2" cstate="print"/>
        <a:srcRect r="36688" b="45331"/>
        <a:stretch>
          <a:fillRect/>
        </a:stretch>
      </xdr:blipFill>
      <xdr:spPr>
        <a:xfrm>
          <a:off x="3094355" y="8493760"/>
          <a:ext cx="257175" cy="147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</xdr:row>
          <xdr:rowOff>180975</xdr:rowOff>
        </xdr:from>
        <xdr:to>
          <xdr:col>9</xdr:col>
          <xdr:colOff>409575</xdr:colOff>
          <xdr:row>13</xdr:row>
          <xdr:rowOff>9525</xdr:rowOff>
        </xdr:to>
        <xdr:sp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</a:extLst>
            </xdr:cNvPr>
            <xdr:cNvSpPr/>
          </xdr:nvSpPr>
          <xdr:spPr>
            <a:xfrm>
              <a:off x="5133975" y="3486150"/>
              <a:ext cx="13525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142875</xdr:rowOff>
        </xdr:from>
        <xdr:to>
          <xdr:col>9</xdr:col>
          <xdr:colOff>123825</xdr:colOff>
          <xdr:row>14</xdr:row>
          <xdr:rowOff>123825</xdr:rowOff>
        </xdr:to>
        <xdr:sp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</a:extLst>
            </xdr:cNvPr>
            <xdr:cNvSpPr/>
          </xdr:nvSpPr>
          <xdr:spPr>
            <a:xfrm>
              <a:off x="5133975" y="3829050"/>
              <a:ext cx="1066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现场验证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L24"/>
  <sheetViews>
    <sheetView tabSelected="1" view="pageBreakPreview" zoomScaleNormal="100" workbookViewId="0">
      <selection activeCell="B4" sqref="B4:E4"/>
    </sheetView>
  </sheetViews>
  <sheetFormatPr defaultColWidth="9" defaultRowHeight="14"/>
  <cols>
    <col min="1" max="1" width="10.8727272727273" customWidth="1"/>
    <col min="2" max="2" width="8.62727272727273" customWidth="1"/>
    <col min="3" max="3" width="11.1272727272727" customWidth="1"/>
    <col min="4" max="4" width="9" customWidth="1"/>
    <col min="5" max="5" width="11.3727272727273" customWidth="1"/>
    <col min="10" max="10" width="6.75454545454545" customWidth="1"/>
  </cols>
  <sheetData>
    <row r="1" ht="25.5" customHeight="1" spans="1:10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ht="21.75" customHeight="1" spans="1:10">
      <c r="A2" s="125" t="s">
        <v>1</v>
      </c>
      <c r="B2" s="125"/>
      <c r="C2" s="126"/>
      <c r="D2" s="126"/>
      <c r="E2" s="126"/>
      <c r="F2" s="126"/>
      <c r="G2" s="126"/>
      <c r="H2" s="126"/>
      <c r="I2" s="126"/>
      <c r="J2" s="126"/>
    </row>
    <row r="3" ht="21.75" customHeight="1" spans="1:10">
      <c r="A3" s="61"/>
      <c r="B3" s="61"/>
      <c r="C3" s="61"/>
      <c r="D3" s="61"/>
      <c r="E3" s="61"/>
      <c r="F3" s="61"/>
      <c r="G3" s="61"/>
      <c r="H3" s="61"/>
      <c r="I3" s="61"/>
      <c r="J3" s="61"/>
    </row>
    <row r="4" ht="23.25" customHeight="1" spans="1:10">
      <c r="A4" s="127" t="s">
        <v>2</v>
      </c>
      <c r="B4" s="128" t="s">
        <v>3</v>
      </c>
      <c r="C4" s="128"/>
      <c r="D4" s="128"/>
      <c r="E4" s="128"/>
      <c r="F4" s="129"/>
      <c r="G4" s="129"/>
      <c r="H4" s="130"/>
      <c r="I4" s="130"/>
      <c r="J4" s="130"/>
    </row>
    <row r="5" ht="28.5" customHeight="1" spans="1:10">
      <c r="A5" s="127" t="s">
        <v>4</v>
      </c>
      <c r="B5" s="131" t="s">
        <v>5</v>
      </c>
      <c r="C5" s="132"/>
      <c r="D5" s="132"/>
      <c r="E5" s="132"/>
      <c r="F5" s="133"/>
      <c r="G5" s="133"/>
      <c r="H5" s="134"/>
      <c r="I5" s="134"/>
      <c r="J5" s="134"/>
    </row>
    <row r="6" ht="23.25" customHeight="1" spans="1:10">
      <c r="A6" s="127" t="s">
        <v>6</v>
      </c>
      <c r="B6" s="132" t="s">
        <v>7</v>
      </c>
      <c r="C6" s="132"/>
      <c r="D6" s="132"/>
      <c r="E6" s="132"/>
      <c r="F6" s="133"/>
      <c r="G6" s="133"/>
      <c r="H6" s="130"/>
      <c r="I6" s="130"/>
      <c r="J6" s="130"/>
    </row>
    <row r="7" ht="23.25" customHeight="1" spans="1:10">
      <c r="A7" s="127" t="s">
        <v>8</v>
      </c>
      <c r="B7" s="135" t="s">
        <v>9</v>
      </c>
      <c r="C7" s="135"/>
      <c r="D7" s="135"/>
      <c r="E7" s="135"/>
      <c r="F7" s="136"/>
      <c r="G7" s="136"/>
      <c r="H7" s="130"/>
      <c r="I7" s="130"/>
      <c r="J7" s="130"/>
    </row>
    <row r="8" ht="23.25" customHeight="1" spans="1:10">
      <c r="A8" s="127" t="s">
        <v>10</v>
      </c>
      <c r="B8" s="135" t="s">
        <v>11</v>
      </c>
      <c r="C8" s="135"/>
      <c r="D8" s="135"/>
      <c r="E8" s="135"/>
      <c r="F8" s="136"/>
      <c r="G8" s="136"/>
      <c r="H8" s="130"/>
      <c r="I8" s="130"/>
      <c r="J8" s="130"/>
    </row>
    <row r="9" ht="23.25" customHeight="1" spans="1:10">
      <c r="A9" s="127" t="s">
        <v>12</v>
      </c>
      <c r="B9" s="135" t="s">
        <v>13</v>
      </c>
      <c r="C9" s="135"/>
      <c r="D9" s="135"/>
      <c r="E9" s="135"/>
      <c r="F9" s="136"/>
      <c r="G9" s="136"/>
      <c r="H9" s="130"/>
      <c r="I9" s="130"/>
      <c r="J9" s="130"/>
    </row>
    <row r="10" ht="23.25" customHeight="1" spans="1:10">
      <c r="A10" s="127"/>
      <c r="B10" s="135" t="s">
        <v>14</v>
      </c>
      <c r="C10" s="135"/>
      <c r="D10" s="135"/>
      <c r="E10" s="135"/>
      <c r="F10" s="136"/>
      <c r="G10" s="136"/>
      <c r="H10" s="130"/>
      <c r="I10" s="130"/>
      <c r="J10" s="130"/>
    </row>
    <row r="11" ht="23.25" customHeight="1" spans="1:10">
      <c r="A11" s="127"/>
      <c r="B11" s="137" t="s">
        <v>15</v>
      </c>
      <c r="C11" s="137"/>
      <c r="D11" s="137"/>
      <c r="E11" s="137"/>
      <c r="F11" s="136"/>
      <c r="G11" s="136"/>
      <c r="H11" s="130"/>
      <c r="I11" s="130"/>
      <c r="J11" s="130"/>
    </row>
    <row r="12" ht="15" customHeight="1" spans="3:12">
      <c r="C12" s="138"/>
      <c r="D12" s="139"/>
      <c r="E12" s="140"/>
      <c r="F12" s="141"/>
      <c r="G12" s="141"/>
      <c r="H12" s="130"/>
      <c r="I12" s="130"/>
      <c r="J12" s="130"/>
      <c r="L12" s="101"/>
    </row>
    <row r="13" ht="15" customHeight="1" spans="1:12">
      <c r="A13" s="142" t="s">
        <v>16</v>
      </c>
      <c r="B13" s="143" t="s">
        <v>17</v>
      </c>
      <c r="C13" s="144">
        <f>评分!R13*100</f>
        <v>79.2307692307692</v>
      </c>
      <c r="D13" s="143" t="s">
        <v>18</v>
      </c>
      <c r="E13" s="144" t="str">
        <f>IF(C13&gt;=80,"A",IF(C13&gt;=70,"B",IF(C13&gt;=60,"C","D")))</f>
        <v>B</v>
      </c>
      <c r="F13" s="145"/>
      <c r="G13" s="130" t="s">
        <v>19</v>
      </c>
      <c r="H13" s="130"/>
      <c r="I13" s="130"/>
      <c r="J13" s="130"/>
      <c r="L13" s="101"/>
    </row>
    <row r="14" ht="18" customHeight="1" spans="1:10">
      <c r="A14" s="146"/>
      <c r="B14" s="143"/>
      <c r="C14" s="147"/>
      <c r="D14" s="143"/>
      <c r="E14" s="147"/>
      <c r="F14" s="145"/>
      <c r="G14" s="148"/>
      <c r="H14" s="149"/>
      <c r="I14" s="149"/>
      <c r="J14" s="149"/>
    </row>
    <row r="15" ht="12.75" customHeight="1" spans="1:10">
      <c r="A15" s="123"/>
      <c r="B15" s="123"/>
      <c r="C15" s="123"/>
      <c r="D15" s="123"/>
      <c r="E15" s="123"/>
      <c r="F15" s="123"/>
      <c r="G15" s="123"/>
      <c r="H15" s="123"/>
      <c r="I15" s="123"/>
      <c r="J15" s="123"/>
    </row>
    <row r="16" ht="12.75" customHeight="1" spans="1:10">
      <c r="A16" s="112" t="s">
        <v>20</v>
      </c>
      <c r="B16" s="112"/>
      <c r="C16" s="112"/>
      <c r="D16" s="112"/>
      <c r="E16" s="112"/>
      <c r="F16" s="150"/>
      <c r="G16" s="150"/>
      <c r="H16" s="150"/>
      <c r="I16" s="150"/>
      <c r="J16" s="150"/>
    </row>
    <row r="17" ht="35.1" customHeight="1" spans="1:10">
      <c r="A17" s="151" t="s">
        <v>21</v>
      </c>
      <c r="B17" s="151"/>
      <c r="C17" s="151"/>
      <c r="D17" s="151"/>
      <c r="E17" s="151"/>
      <c r="F17" s="151"/>
      <c r="G17" s="151"/>
      <c r="H17" s="151"/>
      <c r="I17" s="151"/>
      <c r="J17" s="151"/>
    </row>
    <row r="18" ht="92" customHeight="1" spans="1:10">
      <c r="A18" s="152" t="s">
        <v>22</v>
      </c>
      <c r="B18" s="153"/>
      <c r="C18" s="153"/>
      <c r="D18" s="153"/>
      <c r="E18" s="153"/>
      <c r="F18" s="153"/>
      <c r="G18" s="153"/>
      <c r="H18" s="153"/>
      <c r="I18" s="153"/>
      <c r="J18" s="166"/>
    </row>
    <row r="19" ht="20.1" customHeight="1" spans="1:10">
      <c r="A19" s="154" t="s">
        <v>23</v>
      </c>
      <c r="B19" s="154"/>
      <c r="C19" s="154"/>
      <c r="D19" s="154"/>
      <c r="E19" s="154"/>
      <c r="F19" s="154"/>
      <c r="G19" s="154"/>
      <c r="H19" s="154"/>
      <c r="I19" s="154"/>
      <c r="J19" s="154"/>
    </row>
    <row r="20" s="123" customFormat="1" ht="115" customHeight="1" spans="1:10">
      <c r="A20" s="155" t="s">
        <v>24</v>
      </c>
      <c r="B20" s="156"/>
      <c r="C20" s="156"/>
      <c r="D20" s="156"/>
      <c r="E20" s="156"/>
      <c r="F20" s="156"/>
      <c r="G20" s="156"/>
      <c r="H20" s="156"/>
      <c r="I20" s="156"/>
      <c r="J20" s="167"/>
    </row>
    <row r="21" ht="15" customHeight="1" spans="1:10">
      <c r="A21" s="157"/>
      <c r="B21" s="157"/>
      <c r="C21" s="157"/>
      <c r="D21" s="157"/>
      <c r="E21" s="157"/>
      <c r="F21" s="157"/>
      <c r="G21" s="157"/>
      <c r="H21" s="157"/>
      <c r="I21" s="157"/>
      <c r="J21" s="157"/>
    </row>
    <row r="22" ht="42" customHeight="1" spans="1:10">
      <c r="A22" s="158" t="s">
        <v>25</v>
      </c>
      <c r="B22" s="159" t="s">
        <v>9</v>
      </c>
      <c r="C22" s="160"/>
      <c r="D22" s="161" t="s">
        <v>26</v>
      </c>
      <c r="E22" s="159"/>
      <c r="F22" s="160"/>
      <c r="G22" s="161" t="s">
        <v>27</v>
      </c>
      <c r="H22" s="162"/>
      <c r="I22" s="168"/>
      <c r="J22" s="169"/>
    </row>
    <row r="23" spans="8:8">
      <c r="H23" s="163"/>
    </row>
    <row r="24" spans="1:10">
      <c r="A24" s="164" t="s">
        <v>28</v>
      </c>
      <c r="B24" s="165"/>
      <c r="C24" s="165"/>
      <c r="D24" s="165"/>
      <c r="E24" s="165"/>
      <c r="F24" s="165"/>
      <c r="G24" s="165"/>
      <c r="H24" s="165"/>
      <c r="I24" s="165"/>
      <c r="J24" s="165"/>
    </row>
  </sheetData>
  <mergeCells count="24">
    <mergeCell ref="A1:J1"/>
    <mergeCell ref="A2:J2"/>
    <mergeCell ref="A3:J3"/>
    <mergeCell ref="B4:E4"/>
    <mergeCell ref="B5:E5"/>
    <mergeCell ref="B6:E6"/>
    <mergeCell ref="B7:E7"/>
    <mergeCell ref="B8:E8"/>
    <mergeCell ref="B9:E9"/>
    <mergeCell ref="B10:E10"/>
    <mergeCell ref="B11:E11"/>
    <mergeCell ref="A16:E16"/>
    <mergeCell ref="A17:J17"/>
    <mergeCell ref="A18:J18"/>
    <mergeCell ref="A19:J19"/>
    <mergeCell ref="A20:J20"/>
    <mergeCell ref="B22:C22"/>
    <mergeCell ref="E22:F22"/>
    <mergeCell ref="H22:J22"/>
    <mergeCell ref="A24:J24"/>
    <mergeCell ref="B13:B14"/>
    <mergeCell ref="C13:C14"/>
    <mergeCell ref="D13:D14"/>
    <mergeCell ref="E13:E14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89" name="Check Box 13" r:id="rId3">
              <controlPr defaultSize="0">
                <anchor moveWithCells="1">
                  <from>
                    <xdr:col>7</xdr:col>
                    <xdr:colOff>314325</xdr:colOff>
                    <xdr:row>11</xdr:row>
                    <xdr:rowOff>180975</xdr:rowOff>
                  </from>
                  <to>
                    <xdr:col>9</xdr:col>
                    <xdr:colOff>409575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name="Check Box 14" r:id="rId4">
              <controlPr defaultSize="0">
                <anchor moveWithCells="1">
                  <from>
                    <xdr:col>7</xdr:col>
                    <xdr:colOff>314325</xdr:colOff>
                    <xdr:row>13</xdr:row>
                    <xdr:rowOff>142875</xdr:rowOff>
                  </from>
                  <to>
                    <xdr:col>9</xdr:col>
                    <xdr:colOff>123825</xdr:colOff>
                    <xdr:row>14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Z93"/>
  <sheetViews>
    <sheetView workbookViewId="0">
      <selection activeCell="L15" sqref="L15"/>
    </sheetView>
  </sheetViews>
  <sheetFormatPr defaultColWidth="9" defaultRowHeight="14"/>
  <cols>
    <col min="1" max="1" width="7.37272727272727" customWidth="1"/>
    <col min="2" max="4" width="4.5" customWidth="1"/>
    <col min="5" max="5" width="4" customWidth="1"/>
    <col min="6" max="17" width="4.5" customWidth="1"/>
    <col min="18" max="18" width="5.62727272727273" customWidth="1"/>
    <col min="19" max="20" width="4.5" customWidth="1"/>
    <col min="21" max="21" width="6.75454545454545" customWidth="1"/>
    <col min="22" max="22" width="8.5" customWidth="1"/>
    <col min="23" max="23" width="10.3727272727273" style="61" customWidth="1"/>
  </cols>
  <sheetData>
    <row r="1" ht="25" spans="1:26">
      <c r="A1" s="62" t="s">
        <v>29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100"/>
      <c r="U1" s="101"/>
      <c r="V1" s="101"/>
      <c r="W1" s="102"/>
      <c r="X1" s="101"/>
      <c r="Y1" s="101"/>
      <c r="Z1" s="101"/>
    </row>
    <row r="2" ht="15.5" spans="1:26">
      <c r="A2" s="65"/>
      <c r="B2" s="66"/>
      <c r="C2" s="66"/>
      <c r="D2" s="66"/>
      <c r="E2" s="66"/>
      <c r="F2" s="66"/>
      <c r="G2" s="66"/>
      <c r="H2" s="67"/>
      <c r="I2" s="67"/>
      <c r="J2" s="67"/>
      <c r="K2" s="67"/>
      <c r="L2" s="67"/>
      <c r="M2" s="67"/>
      <c r="N2" s="67"/>
      <c r="O2" s="67"/>
      <c r="P2" s="67"/>
      <c r="Q2" s="67"/>
      <c r="R2" s="103"/>
      <c r="S2" s="103"/>
      <c r="T2" s="104"/>
      <c r="U2" s="101"/>
      <c r="V2" s="101"/>
      <c r="W2" s="102"/>
      <c r="X2" s="101"/>
      <c r="Y2" s="101"/>
      <c r="Z2" s="101"/>
    </row>
    <row r="3" spans="1:26">
      <c r="A3" s="68"/>
      <c r="B3" s="69"/>
      <c r="C3" s="69"/>
      <c r="D3" s="69"/>
      <c r="E3" s="69"/>
      <c r="F3" s="70">
        <v>1</v>
      </c>
      <c r="G3" s="70">
        <v>2</v>
      </c>
      <c r="H3" s="70">
        <v>3</v>
      </c>
      <c r="I3" s="70">
        <v>4</v>
      </c>
      <c r="J3" s="70">
        <v>5</v>
      </c>
      <c r="K3" s="70">
        <v>6</v>
      </c>
      <c r="L3" s="70">
        <v>7</v>
      </c>
      <c r="M3" s="70">
        <v>8</v>
      </c>
      <c r="N3" s="70">
        <v>9</v>
      </c>
      <c r="O3" s="70">
        <v>10</v>
      </c>
      <c r="P3" s="70">
        <v>11</v>
      </c>
      <c r="Q3" s="70">
        <v>12</v>
      </c>
      <c r="R3" s="73" t="s">
        <v>30</v>
      </c>
      <c r="S3" s="73" t="s">
        <v>31</v>
      </c>
      <c r="T3" s="105" t="s">
        <v>32</v>
      </c>
      <c r="U3" s="106" t="s">
        <v>33</v>
      </c>
      <c r="V3" s="106" t="s">
        <v>34</v>
      </c>
      <c r="W3" s="106" t="s">
        <v>35</v>
      </c>
      <c r="X3" s="101"/>
      <c r="Y3" s="101"/>
      <c r="Z3" s="101"/>
    </row>
    <row r="4" spans="1:26">
      <c r="A4" s="71" t="s">
        <v>36</v>
      </c>
      <c r="B4" s="72"/>
      <c r="C4" s="72"/>
      <c r="D4" s="72"/>
      <c r="E4" s="72"/>
      <c r="F4" s="73">
        <f>一般!C3</f>
        <v>3</v>
      </c>
      <c r="G4" s="73">
        <f>一般!C4</f>
        <v>3</v>
      </c>
      <c r="H4" s="73">
        <f>一般!C5</f>
        <v>3</v>
      </c>
      <c r="I4" s="73">
        <f>一般!C6</f>
        <v>5</v>
      </c>
      <c r="J4" s="73">
        <f>一般!C7</f>
        <v>5</v>
      </c>
      <c r="K4" s="73">
        <f>一般!C8</f>
        <v>5</v>
      </c>
      <c r="L4" s="73">
        <f>一般!C9</f>
        <v>5</v>
      </c>
      <c r="M4" s="92">
        <f>一般!C10</f>
        <v>2</v>
      </c>
      <c r="N4" s="73">
        <f>一般!C11</f>
        <v>2</v>
      </c>
      <c r="O4" s="73">
        <f>一般!C12</f>
        <v>5</v>
      </c>
      <c r="P4" s="93"/>
      <c r="Q4" s="93"/>
      <c r="R4" s="107">
        <f t="shared" ref="R4:R9" si="0">COUNT(F4:O4)*5</f>
        <v>50</v>
      </c>
      <c r="S4" s="73">
        <f t="shared" ref="S4:S9" si="1">SUM(F4:O4)</f>
        <v>38</v>
      </c>
      <c r="T4" s="108">
        <f t="shared" ref="T4:T9" si="2">IF(SUM(F4:O4)=0,0,S4/R4)</f>
        <v>0.76</v>
      </c>
      <c r="U4" s="106">
        <f>COUNTIF(F4:O4,"&lt;=3")</f>
        <v>5</v>
      </c>
      <c r="V4" s="106">
        <v>10</v>
      </c>
      <c r="W4" s="109">
        <f>U4/V4</f>
        <v>0.5</v>
      </c>
      <c r="X4" s="101"/>
      <c r="Y4" s="101"/>
      <c r="Z4" s="101"/>
    </row>
    <row r="5" spans="1:26">
      <c r="A5" s="71" t="s">
        <v>37</v>
      </c>
      <c r="B5" s="72"/>
      <c r="C5" s="72"/>
      <c r="D5" s="72"/>
      <c r="E5" s="72"/>
      <c r="F5" s="73">
        <f>一般!C17</f>
        <v>4</v>
      </c>
      <c r="G5" s="73">
        <f>一般!C18</f>
        <v>2</v>
      </c>
      <c r="H5" s="73">
        <f>一般!C19</f>
        <v>4</v>
      </c>
      <c r="I5" s="73">
        <f>一般!C20</f>
        <v>3</v>
      </c>
      <c r="J5" s="73">
        <f>一般!C21</f>
        <v>4</v>
      </c>
      <c r="K5" s="73">
        <f>一般!C22</f>
        <v>5</v>
      </c>
      <c r="L5" s="73">
        <f>一般!C23</f>
        <v>4</v>
      </c>
      <c r="M5" s="92">
        <f>一般!C24</f>
        <v>5</v>
      </c>
      <c r="N5" s="93"/>
      <c r="O5" s="93"/>
      <c r="P5" s="93"/>
      <c r="Q5" s="93"/>
      <c r="R5" s="107">
        <f t="shared" si="0"/>
        <v>40</v>
      </c>
      <c r="S5" s="73">
        <f t="shared" si="1"/>
        <v>31</v>
      </c>
      <c r="T5" s="108">
        <f t="shared" si="2"/>
        <v>0.775</v>
      </c>
      <c r="U5" s="106">
        <f t="shared" ref="U5:U9" si="3">COUNTIF(F5:O5,"&lt;=3")</f>
        <v>2</v>
      </c>
      <c r="V5" s="106">
        <v>8</v>
      </c>
      <c r="W5" s="109">
        <f t="shared" ref="W5:W10" si="4">U5/V5</f>
        <v>0.25</v>
      </c>
      <c r="X5" s="101"/>
      <c r="Y5" s="101"/>
      <c r="Z5" s="101"/>
    </row>
    <row r="6" spans="1:26">
      <c r="A6" s="71" t="s">
        <v>38</v>
      </c>
      <c r="B6" s="72"/>
      <c r="C6" s="72"/>
      <c r="D6" s="72"/>
      <c r="E6" s="72"/>
      <c r="F6" s="73">
        <f>一般!C29</f>
        <v>4</v>
      </c>
      <c r="G6" s="73">
        <f>一般!C30</f>
        <v>4</v>
      </c>
      <c r="H6" s="73">
        <f>一般!C31</f>
        <v>4</v>
      </c>
      <c r="I6" s="73">
        <f>一般!C32</f>
        <v>4</v>
      </c>
      <c r="J6" s="73">
        <f>一般!C33</f>
        <v>3</v>
      </c>
      <c r="K6" s="73">
        <f>一般!C34</f>
        <v>3</v>
      </c>
      <c r="L6" s="73">
        <f>一般!C35</f>
        <v>3</v>
      </c>
      <c r="M6" s="92">
        <f>一般!C36</f>
        <v>2</v>
      </c>
      <c r="N6" s="73">
        <f>一般!C37</f>
        <v>4</v>
      </c>
      <c r="O6" s="73">
        <f>一般!C38</f>
        <v>4</v>
      </c>
      <c r="P6" s="93"/>
      <c r="Q6" s="93"/>
      <c r="R6" s="107">
        <f t="shared" si="0"/>
        <v>50</v>
      </c>
      <c r="S6" s="73">
        <f t="shared" si="1"/>
        <v>35</v>
      </c>
      <c r="T6" s="108">
        <f t="shared" si="2"/>
        <v>0.7</v>
      </c>
      <c r="U6" s="106">
        <f t="shared" si="3"/>
        <v>4</v>
      </c>
      <c r="V6" s="106">
        <v>10</v>
      </c>
      <c r="W6" s="109">
        <f t="shared" si="4"/>
        <v>0.4</v>
      </c>
      <c r="X6" s="101"/>
      <c r="Y6" s="101"/>
      <c r="Z6" s="101"/>
    </row>
    <row r="7" spans="1:26">
      <c r="A7" s="71" t="s">
        <v>39</v>
      </c>
      <c r="B7" s="72"/>
      <c r="C7" s="72"/>
      <c r="D7" s="72"/>
      <c r="E7" s="72"/>
      <c r="F7" s="73">
        <f>一般!C43</f>
        <v>4</v>
      </c>
      <c r="G7" s="73">
        <f>一般!C44</f>
        <v>4</v>
      </c>
      <c r="H7" s="73">
        <f>一般!C45</f>
        <v>4</v>
      </c>
      <c r="I7" s="73">
        <f>一般!C46</f>
        <v>4</v>
      </c>
      <c r="J7" s="73">
        <f>一般!C47</f>
        <v>5</v>
      </c>
      <c r="K7" s="73">
        <f>一般!C48</f>
        <v>5</v>
      </c>
      <c r="L7" s="73">
        <f>一般!C49</f>
        <v>5</v>
      </c>
      <c r="M7" s="92">
        <f>一般!C50</f>
        <v>4</v>
      </c>
      <c r="N7" s="73">
        <f>一般!C51</f>
        <v>3</v>
      </c>
      <c r="O7" s="93"/>
      <c r="P7" s="93"/>
      <c r="Q7" s="93"/>
      <c r="R7" s="107">
        <f>COUNT(F7:N7)*5</f>
        <v>45</v>
      </c>
      <c r="S7" s="73">
        <f>SUM(F7:N7)</f>
        <v>38</v>
      </c>
      <c r="T7" s="108">
        <f>IF(SUM(F7:N7)=0,0,S7/R7)</f>
        <v>0.844444444444444</v>
      </c>
      <c r="U7" s="106">
        <f t="shared" si="3"/>
        <v>1</v>
      </c>
      <c r="V7" s="106">
        <v>9</v>
      </c>
      <c r="W7" s="109">
        <f t="shared" si="4"/>
        <v>0.111111111111111</v>
      </c>
      <c r="X7" s="101"/>
      <c r="Y7" s="101"/>
      <c r="Z7" s="101"/>
    </row>
    <row r="8" spans="1:26">
      <c r="A8" s="71" t="s">
        <v>40</v>
      </c>
      <c r="B8" s="72"/>
      <c r="C8" s="72"/>
      <c r="D8" s="72"/>
      <c r="E8" s="72"/>
      <c r="F8" s="73">
        <f>一般!C56</f>
        <v>4</v>
      </c>
      <c r="G8" s="73">
        <f>一般!C57</f>
        <v>5</v>
      </c>
      <c r="H8" s="73">
        <f>一般!C58</f>
        <v>5</v>
      </c>
      <c r="I8" s="73">
        <f>一般!C59</f>
        <v>4</v>
      </c>
      <c r="J8" s="73">
        <f>一般!C60</f>
        <v>3</v>
      </c>
      <c r="K8" s="73">
        <f>一般!C61</f>
        <v>5</v>
      </c>
      <c r="L8" s="73">
        <f>一般!C62</f>
        <v>5</v>
      </c>
      <c r="M8" s="93"/>
      <c r="N8" s="93"/>
      <c r="O8" s="93"/>
      <c r="P8" s="93"/>
      <c r="Q8" s="93"/>
      <c r="R8" s="107">
        <f t="shared" si="0"/>
        <v>35</v>
      </c>
      <c r="S8" s="73">
        <f t="shared" si="1"/>
        <v>31</v>
      </c>
      <c r="T8" s="108">
        <f t="shared" si="2"/>
        <v>0.885714285714286</v>
      </c>
      <c r="U8" s="106">
        <f t="shared" si="3"/>
        <v>1</v>
      </c>
      <c r="V8" s="106">
        <v>7</v>
      </c>
      <c r="W8" s="109">
        <f t="shared" si="4"/>
        <v>0.142857142857143</v>
      </c>
      <c r="X8" s="101"/>
      <c r="Y8" s="101"/>
      <c r="Z8" s="101"/>
    </row>
    <row r="9" spans="1:26">
      <c r="A9" s="74" t="s">
        <v>41</v>
      </c>
      <c r="B9" s="75"/>
      <c r="C9" s="75"/>
      <c r="D9" s="75"/>
      <c r="E9" s="75"/>
      <c r="F9" s="76">
        <f>一般!C67</f>
        <v>4</v>
      </c>
      <c r="G9" s="76">
        <f>一般!C68</f>
        <v>3</v>
      </c>
      <c r="H9" s="76">
        <f>一般!C69</f>
        <v>4</v>
      </c>
      <c r="I9" s="76">
        <f>一般!C70</f>
        <v>3</v>
      </c>
      <c r="J9" s="76">
        <f>一般!C71</f>
        <v>5</v>
      </c>
      <c r="K9" s="76">
        <f>一般!C72</f>
        <v>5</v>
      </c>
      <c r="L9" s="76">
        <f>一般!C73</f>
        <v>4</v>
      </c>
      <c r="M9" s="76">
        <f>一般!C74</f>
        <v>5</v>
      </c>
      <c r="N9" s="94"/>
      <c r="O9" s="94"/>
      <c r="P9" s="94"/>
      <c r="Q9" s="94"/>
      <c r="R9" s="110">
        <f t="shared" si="0"/>
        <v>40</v>
      </c>
      <c r="S9" s="76">
        <f t="shared" si="1"/>
        <v>33</v>
      </c>
      <c r="T9" s="108">
        <f t="shared" si="2"/>
        <v>0.825</v>
      </c>
      <c r="U9" s="106">
        <f t="shared" si="3"/>
        <v>2</v>
      </c>
      <c r="V9" s="106">
        <v>8</v>
      </c>
      <c r="W9" s="109">
        <f t="shared" si="4"/>
        <v>0.25</v>
      </c>
      <c r="X9" s="101"/>
      <c r="Y9" s="101"/>
      <c r="Z9" s="101"/>
    </row>
    <row r="10" spans="1:26">
      <c r="A10" s="77"/>
      <c r="B10" s="78"/>
      <c r="C10" s="79"/>
      <c r="D10" s="80"/>
      <c r="E10" s="80"/>
      <c r="F10" s="80"/>
      <c r="G10" s="80"/>
      <c r="H10" s="80"/>
      <c r="I10" s="80"/>
      <c r="J10" s="80"/>
      <c r="K10" s="80"/>
      <c r="L10" s="95"/>
      <c r="M10" s="95"/>
      <c r="N10" s="95"/>
      <c r="O10" s="80"/>
      <c r="P10" s="80"/>
      <c r="Q10" s="80"/>
      <c r="R10" s="80"/>
      <c r="S10" s="80"/>
      <c r="T10" s="111"/>
      <c r="U10" s="112">
        <f>SUM(U4:U9)</f>
        <v>15</v>
      </c>
      <c r="V10" s="112">
        <f>SUM(V4:V9)</f>
        <v>52</v>
      </c>
      <c r="W10" s="113">
        <f t="shared" si="4"/>
        <v>0.288461538461538</v>
      </c>
      <c r="X10" s="101"/>
      <c r="Y10" s="101"/>
      <c r="Z10" s="101"/>
    </row>
    <row r="11" spans="1:26">
      <c r="A11" s="81"/>
      <c r="B11" s="82"/>
      <c r="C11" s="83"/>
      <c r="D11" s="82"/>
      <c r="E11" s="80"/>
      <c r="F11" s="80"/>
      <c r="G11" s="80"/>
      <c r="H11" s="84"/>
      <c r="I11" s="80"/>
      <c r="J11" s="80"/>
      <c r="K11" s="80"/>
      <c r="L11" s="95"/>
      <c r="M11" s="95"/>
      <c r="N11" s="95"/>
      <c r="O11" s="80"/>
      <c r="P11" s="96" t="s">
        <v>17</v>
      </c>
      <c r="Q11" s="96"/>
      <c r="R11" s="114">
        <f>ROUND(SUM(S4:S9),0)</f>
        <v>206</v>
      </c>
      <c r="S11" s="115"/>
      <c r="T11" s="116"/>
      <c r="U11" s="101"/>
      <c r="V11" s="101"/>
      <c r="W11" s="102"/>
      <c r="X11" s="101"/>
      <c r="Y11" s="101"/>
      <c r="Z11" s="101"/>
    </row>
    <row r="12" spans="1:26">
      <c r="A12" s="81"/>
      <c r="B12" s="82"/>
      <c r="C12" s="83"/>
      <c r="D12" s="82"/>
      <c r="E12" s="80"/>
      <c r="F12" s="80"/>
      <c r="G12" s="80"/>
      <c r="H12" s="84"/>
      <c r="I12" s="80"/>
      <c r="J12" s="80"/>
      <c r="K12" s="80"/>
      <c r="L12" s="95"/>
      <c r="M12" s="95"/>
      <c r="N12" s="95"/>
      <c r="O12" s="80"/>
      <c r="P12" s="96" t="s">
        <v>42</v>
      </c>
      <c r="Q12" s="96"/>
      <c r="R12" s="117">
        <f>SUM(R4:R9)</f>
        <v>260</v>
      </c>
      <c r="S12" s="118"/>
      <c r="T12" s="119"/>
      <c r="U12" s="101"/>
      <c r="V12" s="101"/>
      <c r="W12" s="102"/>
      <c r="X12" s="101"/>
      <c r="Y12" s="101"/>
      <c r="Z12" s="101"/>
    </row>
    <row r="13" spans="1:26">
      <c r="A13" s="81"/>
      <c r="B13" s="82"/>
      <c r="C13" s="83"/>
      <c r="D13" s="85"/>
      <c r="E13" s="80"/>
      <c r="F13" s="80"/>
      <c r="G13" s="80"/>
      <c r="H13" s="84"/>
      <c r="I13" s="80"/>
      <c r="J13" s="80"/>
      <c r="K13" s="80"/>
      <c r="L13" s="95"/>
      <c r="M13" s="95"/>
      <c r="N13" s="95"/>
      <c r="O13" s="80"/>
      <c r="P13" s="97" t="s">
        <v>43</v>
      </c>
      <c r="Q13" s="97"/>
      <c r="R13" s="120">
        <f>(R11/R12)</f>
        <v>0.792307692307692</v>
      </c>
      <c r="S13" s="121"/>
      <c r="T13" s="119"/>
      <c r="U13" s="101"/>
      <c r="V13" s="101"/>
      <c r="W13" s="102"/>
      <c r="X13" s="101"/>
      <c r="Y13" s="101"/>
      <c r="Z13" s="101"/>
    </row>
    <row r="14" spans="1:26">
      <c r="A14" s="82"/>
      <c r="B14" s="82"/>
      <c r="C14" s="82"/>
      <c r="D14" s="82"/>
      <c r="E14" s="82"/>
      <c r="F14" s="82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101"/>
      <c r="V14" s="101"/>
      <c r="W14" s="102"/>
      <c r="X14" s="101"/>
      <c r="Y14" s="101"/>
      <c r="Z14" s="101"/>
    </row>
    <row r="15" spans="1:26">
      <c r="A15" s="86" t="s">
        <v>44</v>
      </c>
      <c r="B15" s="87"/>
      <c r="C15" s="87"/>
      <c r="D15" s="87"/>
      <c r="E15" s="87"/>
      <c r="F15" s="87"/>
      <c r="G15" s="87"/>
      <c r="H15" s="87"/>
      <c r="I15" s="98"/>
      <c r="J15" s="98"/>
      <c r="K15" s="98"/>
      <c r="L15" s="98"/>
      <c r="M15" s="98"/>
      <c r="N15" s="99"/>
      <c r="O15" s="99"/>
      <c r="P15" s="99"/>
      <c r="Q15" s="122"/>
      <c r="R15" s="122"/>
      <c r="S15" s="122"/>
      <c r="T15" s="122"/>
      <c r="U15" s="101"/>
      <c r="V15" s="101"/>
      <c r="W15" s="102"/>
      <c r="X15" s="101"/>
      <c r="Y15" s="101"/>
      <c r="Z15" s="101"/>
    </row>
    <row r="16" spans="1:26">
      <c r="A16" s="88" t="s">
        <v>45</v>
      </c>
      <c r="B16" s="89" t="s">
        <v>46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28"/>
      <c r="R16" s="28"/>
      <c r="S16" s="28"/>
      <c r="T16" s="28"/>
      <c r="U16" s="101"/>
      <c r="V16" s="101"/>
      <c r="W16" s="102"/>
      <c r="X16" s="101"/>
      <c r="Y16" s="101"/>
      <c r="Z16" s="101"/>
    </row>
    <row r="17" spans="1:26">
      <c r="A17" s="88" t="s">
        <v>47</v>
      </c>
      <c r="B17" s="89" t="s">
        <v>48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28"/>
      <c r="R17" s="28"/>
      <c r="S17" s="28"/>
      <c r="T17" s="28"/>
      <c r="U17" s="101"/>
      <c r="V17" s="101"/>
      <c r="W17" s="102"/>
      <c r="X17" s="101"/>
      <c r="Y17" s="101"/>
      <c r="Z17" s="101"/>
    </row>
    <row r="18" spans="1:26">
      <c r="A18" s="88" t="s">
        <v>49</v>
      </c>
      <c r="B18" s="89" t="s">
        <v>50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28"/>
      <c r="R18" s="28"/>
      <c r="S18" s="28"/>
      <c r="T18" s="28"/>
      <c r="U18" s="101"/>
      <c r="V18" s="101"/>
      <c r="W18" s="102"/>
      <c r="X18" s="101"/>
      <c r="Y18" s="101"/>
      <c r="Z18" s="101"/>
    </row>
    <row r="19" spans="1:26">
      <c r="A19" s="88" t="s">
        <v>51</v>
      </c>
      <c r="B19" s="89" t="s">
        <v>52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28"/>
      <c r="R19" s="28"/>
      <c r="S19" s="28"/>
      <c r="T19" s="28"/>
      <c r="U19" s="101"/>
      <c r="V19" s="101"/>
      <c r="W19" s="102"/>
      <c r="X19" s="101"/>
      <c r="Y19" s="101"/>
      <c r="Z19" s="101"/>
    </row>
    <row r="20" spans="1:26">
      <c r="A20" s="88" t="s">
        <v>53</v>
      </c>
      <c r="B20" s="89" t="s">
        <v>54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28"/>
      <c r="R20" s="28"/>
      <c r="S20" s="28"/>
      <c r="T20" s="28"/>
      <c r="U20" s="101"/>
      <c r="V20" s="101"/>
      <c r="W20" s="102"/>
      <c r="X20" s="101"/>
      <c r="Y20" s="101"/>
      <c r="Z20" s="101"/>
    </row>
    <row r="21" spans="1:26">
      <c r="A21" s="88" t="s">
        <v>55</v>
      </c>
      <c r="B21" s="89" t="s">
        <v>56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28"/>
      <c r="R21" s="28"/>
      <c r="S21" s="28"/>
      <c r="T21" s="28"/>
      <c r="U21" s="101"/>
      <c r="V21" s="101"/>
      <c r="W21" s="102"/>
      <c r="X21" s="101"/>
      <c r="Y21" s="101"/>
      <c r="Z21" s="101"/>
    </row>
    <row r="22" spans="1:26">
      <c r="A22" s="90" t="s">
        <v>57</v>
      </c>
      <c r="B22" s="91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28"/>
      <c r="R22" s="28"/>
      <c r="S22" s="28"/>
      <c r="T22" s="28"/>
      <c r="U22" s="101"/>
      <c r="V22" s="101"/>
      <c r="W22" s="102"/>
      <c r="X22" s="101"/>
      <c r="Y22" s="101"/>
      <c r="Z22" s="101"/>
    </row>
    <row r="23" spans="1:26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28"/>
      <c r="R23" s="28"/>
      <c r="S23" s="28"/>
      <c r="T23" s="28"/>
      <c r="U23" s="101"/>
      <c r="V23" s="101"/>
      <c r="W23" s="102"/>
      <c r="X23" s="101"/>
      <c r="Y23" s="101"/>
      <c r="Z23" s="101"/>
    </row>
    <row r="24" spans="1:20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</sheetData>
  <mergeCells count="3">
    <mergeCell ref="P11:Q11"/>
    <mergeCell ref="P12:Q12"/>
    <mergeCell ref="P13:Q13"/>
  </mergeCells>
  <conditionalFormatting sqref="K9">
    <cfRule type="cellIs" dxfId="0" priority="7" stopIfTrue="1" operator="between">
      <formula>5</formula>
      <formula>4</formula>
    </cfRule>
    <cfRule type="cellIs" dxfId="1" priority="8" stopIfTrue="1" operator="equal">
      <formula>3</formula>
    </cfRule>
    <cfRule type="cellIs" dxfId="2" priority="9" stopIfTrue="1" operator="between">
      <formula>0</formula>
      <formula>2</formula>
    </cfRule>
  </conditionalFormatting>
  <conditionalFormatting sqref="L9">
    <cfRule type="cellIs" dxfId="0" priority="4" stopIfTrue="1" operator="between">
      <formula>5</formula>
      <formula>4</formula>
    </cfRule>
    <cfRule type="cellIs" dxfId="1" priority="5" stopIfTrue="1" operator="equal">
      <formula>3</formula>
    </cfRule>
    <cfRule type="cellIs" dxfId="2" priority="6" stopIfTrue="1" operator="between">
      <formula>0</formula>
      <formula>2</formula>
    </cfRule>
  </conditionalFormatting>
  <conditionalFormatting sqref="M9">
    <cfRule type="cellIs" dxfId="0" priority="1" stopIfTrue="1" operator="between">
      <formula>5</formula>
      <formula>4</formula>
    </cfRule>
    <cfRule type="cellIs" dxfId="1" priority="2" stopIfTrue="1" operator="equal">
      <formula>3</formula>
    </cfRule>
    <cfRule type="cellIs" dxfId="2" priority="3" stopIfTrue="1" operator="between">
      <formula>0</formula>
      <formula>2</formula>
    </cfRule>
  </conditionalFormatting>
  <conditionalFormatting sqref="R13">
    <cfRule type="cellIs" dxfId="3" priority="22" operator="greaterThan">
      <formula>0.8</formula>
    </cfRule>
  </conditionalFormatting>
  <conditionalFormatting sqref="T4:T9">
    <cfRule type="cellIs" dxfId="4" priority="18" stopIfTrue="1" operator="lessThan">
      <formula>0.6</formula>
    </cfRule>
  </conditionalFormatting>
  <conditionalFormatting sqref="N4:O4 I4:L8 M4:M7 F4:H9 O6 G6:N7 I9:J9">
    <cfRule type="cellIs" dxfId="0" priority="26" stopIfTrue="1" operator="between">
      <formula>5</formula>
      <formula>4</formula>
    </cfRule>
    <cfRule type="cellIs" dxfId="1" priority="27" stopIfTrue="1" operator="equal">
      <formula>3</formula>
    </cfRule>
    <cfRule type="cellIs" dxfId="2" priority="28" stopIfTrue="1" operator="between">
      <formula>0</formula>
      <formula>2</formula>
    </cfRule>
  </conditionalFormatting>
  <pageMargins left="0.51" right="0.31" top="0.55" bottom="0.55" header="0.31" footer="0.3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5"/>
  <sheetViews>
    <sheetView zoomScale="90" zoomScaleNormal="90" topLeftCell="A68" workbookViewId="0">
      <selection activeCell="F73" sqref="F73"/>
    </sheetView>
  </sheetViews>
  <sheetFormatPr defaultColWidth="9" defaultRowHeight="14" outlineLevelCol="4"/>
  <cols>
    <col min="1" max="1" width="3.62727272727273" customWidth="1"/>
    <col min="2" max="2" width="70.6272727272727" style="26" customWidth="1"/>
    <col min="3" max="3" width="6.12727272727273" customWidth="1"/>
    <col min="4" max="4" width="13.6272727272727" customWidth="1"/>
    <col min="5" max="5" width="5.12727272727273" customWidth="1"/>
  </cols>
  <sheetData>
    <row r="1" spans="1:4">
      <c r="A1" s="27" t="s">
        <v>36</v>
      </c>
      <c r="B1" s="28"/>
      <c r="C1" s="29"/>
      <c r="D1" s="29"/>
    </row>
    <row r="2" ht="9.6" customHeight="1" spans="1:4">
      <c r="A2" s="29"/>
      <c r="B2" s="28"/>
      <c r="C2" s="29"/>
      <c r="D2" s="29"/>
    </row>
    <row r="3" ht="30.95" customHeight="1" spans="1:4">
      <c r="A3" s="30">
        <v>1</v>
      </c>
      <c r="B3" s="31" t="s">
        <v>58</v>
      </c>
      <c r="C3" s="32">
        <v>3</v>
      </c>
      <c r="D3" s="33"/>
    </row>
    <row r="4" ht="27.6" customHeight="1" spans="1:4">
      <c r="A4" s="34">
        <v>2</v>
      </c>
      <c r="B4" s="31" t="s">
        <v>59</v>
      </c>
      <c r="C4" s="35">
        <v>3</v>
      </c>
      <c r="D4" s="33"/>
    </row>
    <row r="5" ht="26" spans="1:4">
      <c r="A5" s="30">
        <v>3</v>
      </c>
      <c r="B5" s="31" t="s">
        <v>60</v>
      </c>
      <c r="C5" s="32">
        <v>3</v>
      </c>
      <c r="D5" s="33"/>
    </row>
    <row r="6" ht="26" spans="1:4">
      <c r="A6" s="34">
        <v>4</v>
      </c>
      <c r="B6" s="36" t="s">
        <v>61</v>
      </c>
      <c r="C6" s="35">
        <v>5</v>
      </c>
      <c r="D6" s="33"/>
    </row>
    <row r="7" ht="26" spans="1:4">
      <c r="A7" s="30">
        <v>5</v>
      </c>
      <c r="B7" s="31" t="s">
        <v>62</v>
      </c>
      <c r="C7" s="32">
        <v>5</v>
      </c>
      <c r="D7" s="33"/>
    </row>
    <row r="8" spans="1:4">
      <c r="A8" s="34">
        <v>6</v>
      </c>
      <c r="B8" s="31" t="s">
        <v>63</v>
      </c>
      <c r="C8" s="37">
        <v>5</v>
      </c>
      <c r="D8" s="33"/>
    </row>
    <row r="9" ht="26" spans="1:4">
      <c r="A9" s="30">
        <v>7</v>
      </c>
      <c r="B9" s="38" t="s">
        <v>64</v>
      </c>
      <c r="C9" s="32">
        <v>5</v>
      </c>
      <c r="D9" s="33"/>
    </row>
    <row r="10" ht="26" spans="1:4">
      <c r="A10" s="34">
        <v>8</v>
      </c>
      <c r="B10" s="31" t="s">
        <v>65</v>
      </c>
      <c r="C10" s="37">
        <v>2</v>
      </c>
      <c r="D10" s="33"/>
    </row>
    <row r="11" ht="39.6" customHeight="1" spans="1:4">
      <c r="A11" s="30">
        <v>9</v>
      </c>
      <c r="B11" s="31" t="s">
        <v>66</v>
      </c>
      <c r="C11" s="39">
        <v>2</v>
      </c>
      <c r="D11" s="33"/>
    </row>
    <row r="12" ht="26" spans="1:4">
      <c r="A12" s="34">
        <v>10</v>
      </c>
      <c r="B12" s="31" t="s">
        <v>67</v>
      </c>
      <c r="C12" s="40">
        <v>5</v>
      </c>
      <c r="D12" s="33"/>
    </row>
    <row r="13" spans="1:5">
      <c r="A13" s="29"/>
      <c r="B13" s="41"/>
      <c r="C13" s="42" t="s">
        <v>31</v>
      </c>
      <c r="D13" s="42" t="s">
        <v>30</v>
      </c>
      <c r="E13" s="43" t="s">
        <v>68</v>
      </c>
    </row>
    <row r="14" ht="205" customHeight="1" spans="1:5">
      <c r="A14" s="29"/>
      <c r="B14" s="44" t="s">
        <v>69</v>
      </c>
      <c r="C14" s="45">
        <f>SUM(C3:C12)</f>
        <v>38</v>
      </c>
      <c r="D14" s="45">
        <f>COUNT(C3:C12)*5</f>
        <v>50</v>
      </c>
      <c r="E14" s="46">
        <f>IF(AND(C2="NA",C6="na",C9="na",C10="na",C11="na",C12="na"),"NA",MIN(C2:C12))</f>
        <v>2</v>
      </c>
    </row>
    <row r="15" spans="1:4">
      <c r="A15" s="27" t="s">
        <v>37</v>
      </c>
      <c r="B15" s="28"/>
      <c r="C15" s="29"/>
      <c r="D15" s="29"/>
    </row>
    <row r="16" spans="1:4">
      <c r="A16" s="29"/>
      <c r="B16" s="28"/>
      <c r="C16" s="29"/>
      <c r="D16" s="29"/>
    </row>
    <row r="17" ht="26" spans="1:4">
      <c r="A17" s="34">
        <v>1</v>
      </c>
      <c r="B17" s="47" t="s">
        <v>70</v>
      </c>
      <c r="C17" s="35">
        <v>4</v>
      </c>
      <c r="D17" s="33"/>
    </row>
    <row r="18" ht="39" spans="1:4">
      <c r="A18" s="34">
        <v>2</v>
      </c>
      <c r="B18" s="48" t="s">
        <v>71</v>
      </c>
      <c r="C18" s="32">
        <v>2</v>
      </c>
      <c r="D18" s="33"/>
    </row>
    <row r="19" ht="26" spans="1:4">
      <c r="A19" s="34">
        <v>3</v>
      </c>
      <c r="B19" s="49" t="s">
        <v>72</v>
      </c>
      <c r="C19" s="35">
        <v>4</v>
      </c>
      <c r="D19" s="33"/>
    </row>
    <row r="20" ht="26" spans="1:4">
      <c r="A20" s="34">
        <v>4</v>
      </c>
      <c r="B20" s="49" t="s">
        <v>73</v>
      </c>
      <c r="C20" s="32">
        <v>3</v>
      </c>
      <c r="D20" s="33"/>
    </row>
    <row r="21" ht="39" spans="1:4">
      <c r="A21" s="34">
        <v>5</v>
      </c>
      <c r="B21" s="49" t="s">
        <v>74</v>
      </c>
      <c r="C21" s="40">
        <v>4</v>
      </c>
      <c r="D21" s="33"/>
    </row>
    <row r="22" ht="26" spans="1:4">
      <c r="A22" s="34">
        <v>6</v>
      </c>
      <c r="B22" s="49" t="s">
        <v>75</v>
      </c>
      <c r="C22" s="32">
        <v>5</v>
      </c>
      <c r="D22" s="33"/>
    </row>
    <row r="23" ht="48.6" customHeight="1" spans="1:4">
      <c r="A23" s="34">
        <v>7</v>
      </c>
      <c r="B23" s="49" t="s">
        <v>76</v>
      </c>
      <c r="C23" s="11">
        <v>4</v>
      </c>
      <c r="D23" s="33"/>
    </row>
    <row r="24" ht="26" spans="1:4">
      <c r="A24" s="34">
        <v>8</v>
      </c>
      <c r="B24" s="49" t="s">
        <v>77</v>
      </c>
      <c r="C24" s="32">
        <v>5</v>
      </c>
      <c r="D24" s="33"/>
    </row>
    <row r="25" spans="1:5">
      <c r="A25" s="34"/>
      <c r="B25" s="41"/>
      <c r="C25" s="42" t="s">
        <v>31</v>
      </c>
      <c r="D25" s="42" t="s">
        <v>30</v>
      </c>
      <c r="E25" s="43" t="s">
        <v>68</v>
      </c>
    </row>
    <row r="26" ht="129" customHeight="1" spans="1:5">
      <c r="A26" s="29"/>
      <c r="B26" s="50" t="s">
        <v>78</v>
      </c>
      <c r="C26" s="45">
        <f>SUM(C16:C24)</f>
        <v>31</v>
      </c>
      <c r="D26" s="45">
        <f>COUNT(C16:C24)*5</f>
        <v>40</v>
      </c>
      <c r="E26" s="46">
        <f>IF(AND(C16="NA",C17="na",C18="na",C19="na",C20="na",C21="na",C22="na",C23="na",C24="na"),"NA",MIN(C16:C24))</f>
        <v>2</v>
      </c>
    </row>
    <row r="27" spans="1:4">
      <c r="A27" s="27" t="s">
        <v>38</v>
      </c>
      <c r="B27" s="28"/>
      <c r="C27" s="29"/>
      <c r="D27" s="29"/>
    </row>
    <row r="28" spans="1:4">
      <c r="A28" s="29"/>
      <c r="C28" s="29"/>
      <c r="D28" s="29"/>
    </row>
    <row r="29" ht="39" spans="1:4">
      <c r="A29" s="30">
        <v>1</v>
      </c>
      <c r="B29" s="36" t="s">
        <v>79</v>
      </c>
      <c r="C29" s="11">
        <v>4</v>
      </c>
      <c r="D29" s="33"/>
    </row>
    <row r="30" ht="39" spans="1:4">
      <c r="A30" s="30">
        <v>2</v>
      </c>
      <c r="B30" s="31" t="s">
        <v>80</v>
      </c>
      <c r="C30" s="32">
        <v>4</v>
      </c>
      <c r="D30" s="33"/>
    </row>
    <row r="31" ht="26" spans="1:4">
      <c r="A31" s="30">
        <v>3</v>
      </c>
      <c r="B31" s="38" t="s">
        <v>81</v>
      </c>
      <c r="C31" s="35">
        <v>4</v>
      </c>
      <c r="D31" s="33"/>
    </row>
    <row r="32" ht="39" spans="1:4">
      <c r="A32" s="30">
        <v>4</v>
      </c>
      <c r="B32" s="31" t="s">
        <v>82</v>
      </c>
      <c r="C32" s="32">
        <v>4</v>
      </c>
      <c r="D32" s="33"/>
    </row>
    <row r="33" ht="39" spans="1:4">
      <c r="A33" s="30">
        <v>5</v>
      </c>
      <c r="B33" s="36" t="s">
        <v>83</v>
      </c>
      <c r="C33" s="35">
        <v>3</v>
      </c>
      <c r="D33" s="33"/>
    </row>
    <row r="34" ht="26" spans="1:4">
      <c r="A34" s="30">
        <v>6</v>
      </c>
      <c r="B34" s="36" t="s">
        <v>84</v>
      </c>
      <c r="C34" s="32">
        <v>3</v>
      </c>
      <c r="D34" s="33"/>
    </row>
    <row r="35" ht="26" spans="1:4">
      <c r="A35" s="30">
        <v>7</v>
      </c>
      <c r="B35" s="31" t="s">
        <v>85</v>
      </c>
      <c r="C35" s="35">
        <v>3</v>
      </c>
      <c r="D35" s="33"/>
    </row>
    <row r="36" ht="26" spans="1:4">
      <c r="A36" s="30">
        <v>8</v>
      </c>
      <c r="B36" s="36" t="s">
        <v>86</v>
      </c>
      <c r="C36" s="32">
        <v>2</v>
      </c>
      <c r="D36" s="33"/>
    </row>
    <row r="37" ht="52" spans="1:4">
      <c r="A37" s="30">
        <v>9</v>
      </c>
      <c r="B37" s="31" t="s">
        <v>87</v>
      </c>
      <c r="C37" s="35">
        <v>4</v>
      </c>
      <c r="D37" s="33"/>
    </row>
    <row r="38" ht="26" spans="1:4">
      <c r="A38" s="30">
        <v>10</v>
      </c>
      <c r="B38" s="36" t="s">
        <v>88</v>
      </c>
      <c r="C38" s="32">
        <v>4</v>
      </c>
      <c r="D38" s="33"/>
    </row>
    <row r="39" spans="1:5">
      <c r="A39" s="30"/>
      <c r="C39" s="42" t="s">
        <v>31</v>
      </c>
      <c r="D39" s="42" t="s">
        <v>30</v>
      </c>
      <c r="E39" s="43" t="s">
        <v>68</v>
      </c>
    </row>
    <row r="40" ht="148" customHeight="1" spans="1:5">
      <c r="A40" s="30"/>
      <c r="B40" s="44" t="s">
        <v>89</v>
      </c>
      <c r="C40" s="45">
        <f>SUM(C29:C38)</f>
        <v>35</v>
      </c>
      <c r="D40" s="45">
        <f>COUNT(C29:C38)*5</f>
        <v>50</v>
      </c>
      <c r="E40" s="46">
        <f>IF(AND(C29="na",C30="NA",C31="na",C32="na",C33="na",C34="na",C35="na",C36="na",C37="na",C38="na"),"NA",MIN(C29:C38))</f>
        <v>2</v>
      </c>
    </row>
    <row r="41" spans="1:4">
      <c r="A41" s="51" t="s">
        <v>39</v>
      </c>
      <c r="B41" s="28"/>
      <c r="C41" s="29"/>
      <c r="D41" s="29"/>
    </row>
    <row r="42" spans="1:4">
      <c r="A42" s="30"/>
      <c r="B42" s="28"/>
      <c r="C42" s="29"/>
      <c r="D42" s="29"/>
    </row>
    <row r="43" ht="26" spans="1:4">
      <c r="A43" s="30">
        <v>1</v>
      </c>
      <c r="B43" s="52" t="s">
        <v>90</v>
      </c>
      <c r="C43" s="35">
        <v>4</v>
      </c>
      <c r="D43" s="33"/>
    </row>
    <row r="44" ht="39" spans="1:4">
      <c r="A44" s="30">
        <v>2</v>
      </c>
      <c r="B44" s="31" t="s">
        <v>91</v>
      </c>
      <c r="C44" s="32">
        <v>4</v>
      </c>
      <c r="D44" s="33"/>
    </row>
    <row r="45" ht="39" spans="1:4">
      <c r="A45" s="30">
        <v>3</v>
      </c>
      <c r="B45" s="31" t="s">
        <v>92</v>
      </c>
      <c r="C45" s="35">
        <v>4</v>
      </c>
      <c r="D45" s="33"/>
    </row>
    <row r="46" ht="39" spans="1:4">
      <c r="A46" s="30">
        <v>4</v>
      </c>
      <c r="B46" s="31" t="s">
        <v>93</v>
      </c>
      <c r="C46" s="32">
        <v>4</v>
      </c>
      <c r="D46" s="33"/>
    </row>
    <row r="47" ht="26" spans="1:4">
      <c r="A47" s="30">
        <v>5</v>
      </c>
      <c r="B47" s="31" t="s">
        <v>94</v>
      </c>
      <c r="C47" s="35">
        <v>5</v>
      </c>
      <c r="D47" s="33"/>
    </row>
    <row r="48" ht="39" spans="1:4">
      <c r="A48" s="30">
        <v>6</v>
      </c>
      <c r="B48" s="31" t="s">
        <v>95</v>
      </c>
      <c r="C48" s="32">
        <v>5</v>
      </c>
      <c r="D48" s="33"/>
    </row>
    <row r="49" ht="52" spans="1:4">
      <c r="A49" s="30">
        <v>7</v>
      </c>
      <c r="B49" s="31" t="s">
        <v>96</v>
      </c>
      <c r="C49" s="11">
        <v>5</v>
      </c>
      <c r="D49" s="33"/>
    </row>
    <row r="50" ht="26" spans="1:4">
      <c r="A50" s="30">
        <v>8</v>
      </c>
      <c r="B50" s="31" t="s">
        <v>97</v>
      </c>
      <c r="C50" s="32">
        <v>4</v>
      </c>
      <c r="D50" s="33"/>
    </row>
    <row r="51" ht="26" spans="1:4">
      <c r="A51" s="30">
        <v>9</v>
      </c>
      <c r="B51" s="31" t="s">
        <v>98</v>
      </c>
      <c r="C51" s="11">
        <v>3</v>
      </c>
      <c r="D51" s="33"/>
    </row>
    <row r="52" spans="1:5">
      <c r="A52" s="53"/>
      <c r="B52" s="41"/>
      <c r="C52" s="42" t="s">
        <v>31</v>
      </c>
      <c r="D52" s="42" t="s">
        <v>30</v>
      </c>
      <c r="E52" s="43" t="s">
        <v>68</v>
      </c>
    </row>
    <row r="53" ht="121" customHeight="1" spans="1:5">
      <c r="A53" s="53"/>
      <c r="B53" s="44" t="s">
        <v>99</v>
      </c>
      <c r="C53" s="45">
        <f>SUM(C43:C51)</f>
        <v>38</v>
      </c>
      <c r="D53" s="45">
        <f>COUNT(C43:C51)*5</f>
        <v>45</v>
      </c>
      <c r="E53" s="46">
        <f>IF(AND(C43="NA",C44="na",C45="na",C46="na",C47="na",C48="na",C49="na",C50="na",C51="na"),"NA",MIN(C43:C51))</f>
        <v>3</v>
      </c>
    </row>
    <row r="54" spans="1:4">
      <c r="A54" s="51" t="s">
        <v>40</v>
      </c>
      <c r="B54" s="28"/>
      <c r="C54" s="29"/>
      <c r="D54" s="29"/>
    </row>
    <row r="55" spans="1:4">
      <c r="A55" s="53"/>
      <c r="B55" s="28"/>
      <c r="C55" s="29"/>
      <c r="D55" s="29"/>
    </row>
    <row r="56" ht="44.45" customHeight="1" spans="1:4">
      <c r="A56" s="30">
        <v>1</v>
      </c>
      <c r="B56" s="54" t="s">
        <v>100</v>
      </c>
      <c r="C56" s="35">
        <v>4</v>
      </c>
      <c r="D56" s="33"/>
    </row>
    <row r="57" ht="26" spans="1:4">
      <c r="A57" s="30">
        <v>2</v>
      </c>
      <c r="B57" s="31" t="s">
        <v>101</v>
      </c>
      <c r="C57" s="32">
        <v>5</v>
      </c>
      <c r="D57" s="33"/>
    </row>
    <row r="58" ht="39" spans="1:4">
      <c r="A58" s="30">
        <v>3</v>
      </c>
      <c r="B58" s="31" t="s">
        <v>102</v>
      </c>
      <c r="C58" s="35">
        <v>5</v>
      </c>
      <c r="D58" s="33"/>
    </row>
    <row r="59" ht="26" spans="1:4">
      <c r="A59" s="30">
        <v>4</v>
      </c>
      <c r="B59" s="31" t="s">
        <v>103</v>
      </c>
      <c r="C59" s="32">
        <v>4</v>
      </c>
      <c r="D59" s="33"/>
    </row>
    <row r="60" ht="26" spans="1:4">
      <c r="A60" s="30">
        <v>5</v>
      </c>
      <c r="B60" s="31" t="s">
        <v>104</v>
      </c>
      <c r="C60" s="35">
        <v>3</v>
      </c>
      <c r="D60" s="33"/>
    </row>
    <row r="61" ht="39" spans="1:4">
      <c r="A61" s="30">
        <v>6</v>
      </c>
      <c r="B61" s="36" t="s">
        <v>105</v>
      </c>
      <c r="C61" s="32">
        <v>5</v>
      </c>
      <c r="D61" s="33"/>
    </row>
    <row r="62" ht="26" spans="1:4">
      <c r="A62" s="30">
        <v>7</v>
      </c>
      <c r="B62" s="36" t="s">
        <v>106</v>
      </c>
      <c r="C62" s="35">
        <v>5</v>
      </c>
      <c r="D62" s="33"/>
    </row>
    <row r="63" spans="1:5">
      <c r="A63" s="53"/>
      <c r="B63" s="41"/>
      <c r="C63" s="42" t="s">
        <v>31</v>
      </c>
      <c r="D63" s="42" t="s">
        <v>30</v>
      </c>
      <c r="E63" s="43" t="s">
        <v>68</v>
      </c>
    </row>
    <row r="64" ht="141" customHeight="1" spans="1:5">
      <c r="A64" s="53"/>
      <c r="B64" s="44" t="s">
        <v>107</v>
      </c>
      <c r="C64" s="55">
        <f>SUM(C56:C62)</f>
        <v>31</v>
      </c>
      <c r="D64" s="55">
        <f>COUNT(C56:C62)*5</f>
        <v>35</v>
      </c>
      <c r="E64" s="56">
        <f>IF(AND(C56="na",C57="na",C58="na",C59="na",C60="na",C61="na",C62="na",),"NA",MIN(C56:C62))</f>
        <v>3</v>
      </c>
    </row>
    <row r="65" spans="1:4">
      <c r="A65" s="51" t="s">
        <v>41</v>
      </c>
      <c r="B65" s="57"/>
      <c r="C65" s="29"/>
      <c r="D65" s="29"/>
    </row>
    <row r="66" spans="1:1">
      <c r="A66" s="53"/>
    </row>
    <row r="67" spans="1:4">
      <c r="A67" s="30">
        <v>1</v>
      </c>
      <c r="B67" s="28" t="s">
        <v>108</v>
      </c>
      <c r="C67" s="35">
        <v>4</v>
      </c>
      <c r="D67" s="33"/>
    </row>
    <row r="68" ht="26" spans="1:4">
      <c r="A68" s="30">
        <v>2</v>
      </c>
      <c r="B68" s="31" t="s">
        <v>109</v>
      </c>
      <c r="C68" s="32">
        <v>3</v>
      </c>
      <c r="D68" s="33"/>
    </row>
    <row r="69" ht="26" spans="1:4">
      <c r="A69" s="30">
        <v>3</v>
      </c>
      <c r="B69" s="31" t="s">
        <v>110</v>
      </c>
      <c r="C69" s="35">
        <v>4</v>
      </c>
      <c r="D69" s="33"/>
    </row>
    <row r="70" ht="26" spans="1:4">
      <c r="A70" s="30">
        <v>4</v>
      </c>
      <c r="B70" s="31" t="s">
        <v>111</v>
      </c>
      <c r="C70" s="32">
        <v>3</v>
      </c>
      <c r="D70" s="33"/>
    </row>
    <row r="71" spans="1:4">
      <c r="A71" s="30">
        <v>5</v>
      </c>
      <c r="B71" s="31" t="s">
        <v>112</v>
      </c>
      <c r="C71" s="35">
        <v>5</v>
      </c>
      <c r="D71" s="33"/>
    </row>
    <row r="72" ht="26" spans="1:4">
      <c r="A72" s="30">
        <v>6</v>
      </c>
      <c r="B72" s="31" t="s">
        <v>113</v>
      </c>
      <c r="C72" s="32">
        <v>5</v>
      </c>
      <c r="D72" s="33"/>
    </row>
    <row r="73" ht="39" spans="1:4">
      <c r="A73" s="30">
        <v>7</v>
      </c>
      <c r="B73" s="31" t="s">
        <v>114</v>
      </c>
      <c r="C73" s="32">
        <v>4</v>
      </c>
      <c r="D73" s="33"/>
    </row>
    <row r="74" ht="39" spans="1:4">
      <c r="A74" s="30">
        <v>8</v>
      </c>
      <c r="B74" s="54" t="s">
        <v>115</v>
      </c>
      <c r="C74" s="35">
        <v>5</v>
      </c>
      <c r="D74" s="33"/>
    </row>
    <row r="75" spans="1:5">
      <c r="A75" s="53"/>
      <c r="B75" s="28"/>
      <c r="C75" s="42" t="s">
        <v>31</v>
      </c>
      <c r="D75" s="42" t="s">
        <v>30</v>
      </c>
      <c r="E75" s="43" t="s">
        <v>68</v>
      </c>
    </row>
    <row r="76" ht="147" customHeight="1" spans="1:5">
      <c r="A76" s="53"/>
      <c r="B76" s="58" t="s">
        <v>116</v>
      </c>
      <c r="C76" s="45">
        <f>SUM(C67:C74)</f>
        <v>33</v>
      </c>
      <c r="D76" s="45">
        <f>COUNT(C67:C74)*5</f>
        <v>40</v>
      </c>
      <c r="E76" s="46">
        <f>IF(AND(C67="na",C68="na",C69="na",C70="na",C71="na"),"NA",MIN(C67:C71))</f>
        <v>3</v>
      </c>
    </row>
    <row r="77" spans="1:4">
      <c r="A77" s="53"/>
      <c r="B77" s="28"/>
      <c r="C77" s="29"/>
      <c r="D77" s="29"/>
    </row>
    <row r="78" spans="1:5">
      <c r="A78" s="53"/>
      <c r="B78" s="59" t="s">
        <v>117</v>
      </c>
      <c r="C78" s="42" t="s">
        <v>31</v>
      </c>
      <c r="D78" s="42" t="s">
        <v>30</v>
      </c>
      <c r="E78" s="43" t="s">
        <v>68</v>
      </c>
    </row>
    <row r="79" spans="1:5">
      <c r="A79" s="29"/>
      <c r="B79" s="28"/>
      <c r="C79" s="55">
        <f>(C14+C26+C40+C53+C64+C76)</f>
        <v>206</v>
      </c>
      <c r="D79" s="55">
        <f>(D76+D64+D53+D40+D26+D14)</f>
        <v>260</v>
      </c>
      <c r="E79" s="56">
        <f>MIN(C3:C12,C17:C24,C29:C38,C43:C51,C56:C62,C67:C71)</f>
        <v>2</v>
      </c>
    </row>
    <row r="80" spans="1:4">
      <c r="A80" s="29"/>
      <c r="B80" s="28"/>
      <c r="C80" s="29"/>
      <c r="D80" s="29"/>
    </row>
    <row r="81" ht="15" spans="1:4">
      <c r="A81" s="29"/>
      <c r="B81" s="57"/>
      <c r="C81" s="29"/>
      <c r="D81" s="60">
        <f>(C79/D79*100)%</f>
        <v>0.792307692307692</v>
      </c>
    </row>
    <row r="82" spans="1:4">
      <c r="A82" s="29"/>
      <c r="B82" s="28"/>
      <c r="C82" s="29"/>
      <c r="D82" s="29"/>
    </row>
    <row r="83" spans="1:4">
      <c r="A83" s="29"/>
      <c r="B83" s="28"/>
      <c r="C83" s="29"/>
      <c r="D83" s="29"/>
    </row>
    <row r="84" spans="1:4">
      <c r="A84" s="29"/>
      <c r="B84" s="28"/>
      <c r="C84" s="29"/>
      <c r="D84" s="29"/>
    </row>
    <row r="85" spans="1:4">
      <c r="A85" s="29"/>
      <c r="B85" s="28"/>
      <c r="C85" s="29"/>
      <c r="D85" s="29"/>
    </row>
    <row r="86" spans="1:4">
      <c r="A86" s="29"/>
      <c r="B86" s="28"/>
      <c r="C86" s="29"/>
      <c r="D86" s="29"/>
    </row>
    <row r="87" spans="1:4">
      <c r="A87" s="29"/>
      <c r="B87" s="28"/>
      <c r="C87" s="29"/>
      <c r="D87" s="29"/>
    </row>
    <row r="88" spans="1:4">
      <c r="A88" s="29"/>
      <c r="B88" s="28"/>
      <c r="C88" s="29"/>
      <c r="D88" s="29"/>
    </row>
    <row r="89" spans="1:4">
      <c r="A89" s="29"/>
      <c r="B89" s="28"/>
      <c r="C89" s="29"/>
      <c r="D89" s="29"/>
    </row>
    <row r="90" spans="1:4">
      <c r="A90" s="29"/>
      <c r="B90" s="28"/>
      <c r="C90" s="29"/>
      <c r="D90" s="29"/>
    </row>
    <row r="91" spans="1:4">
      <c r="A91" s="29"/>
      <c r="B91" s="28"/>
      <c r="C91" s="29"/>
      <c r="D91" s="29"/>
    </row>
    <row r="92" spans="1:4">
      <c r="A92" s="29"/>
      <c r="B92" s="28"/>
      <c r="C92" s="29"/>
      <c r="D92" s="29"/>
    </row>
    <row r="93" spans="1:4">
      <c r="A93" s="29"/>
      <c r="B93" s="28"/>
      <c r="C93" s="29"/>
      <c r="D93" s="29"/>
    </row>
    <row r="94" spans="1:4">
      <c r="A94" s="29"/>
      <c r="B94" s="28"/>
      <c r="C94" s="29"/>
      <c r="D94" s="29"/>
    </row>
    <row r="95" spans="1:4">
      <c r="A95" s="29"/>
      <c r="B95" s="28"/>
      <c r="C95" s="29"/>
      <c r="D95" s="29"/>
    </row>
  </sheetData>
  <conditionalFormatting sqref="C44:C51">
    <cfRule type="cellIs" dxfId="5" priority="4" operator="greaterThan">
      <formula>3</formula>
    </cfRule>
    <cfRule type="cellIs" dxfId="4" priority="5" operator="lessThan">
      <formula>3</formula>
    </cfRule>
    <cfRule type="cellIs" dxfId="6" priority="6" operator="equal">
      <formula>3</formula>
    </cfRule>
  </conditionalFormatting>
  <conditionalFormatting sqref="C67:C74 C56:C62 C43 C29:C38 C17:C24 C3:C12">
    <cfRule type="cellIs" dxfId="5" priority="61" operator="greaterThan">
      <formula>3</formula>
    </cfRule>
    <cfRule type="cellIs" dxfId="4" priority="62" operator="lessThan">
      <formula>3</formula>
    </cfRule>
    <cfRule type="cellIs" dxfId="6" priority="63" operator="equal">
      <formula>3</formula>
    </cfRule>
  </conditionalFormatting>
  <conditionalFormatting sqref="E79 E76 E64 E53 E40 E14 E26">
    <cfRule type="cellIs" dxfId="2" priority="58" stopIfTrue="1" operator="lessThan">
      <formula>3</formula>
    </cfRule>
    <cfRule type="cellIs" dxfId="1" priority="59" stopIfTrue="1" operator="equal">
      <formula>3</formula>
    </cfRule>
    <cfRule type="cellIs" dxfId="0" priority="60" stopIfTrue="1" operator="greaterThan">
      <formula>3</formula>
    </cfRule>
  </conditionalFormatting>
  <conditionalFormatting sqref="C43 C29:C38">
    <cfRule type="cellIs" dxfId="5" priority="28" operator="greaterThan">
      <formula>3</formula>
    </cfRule>
    <cfRule type="cellIs" dxfId="4" priority="29" operator="lessThan">
      <formula>3</formula>
    </cfRule>
    <cfRule type="cellIs" dxfId="6" priority="30" operator="equal">
      <formula>3</formula>
    </cfRule>
  </conditionalFormatting>
  <conditionalFormatting sqref="C67:C74 C56:C62 C43">
    <cfRule type="cellIs" dxfId="5" priority="43" operator="greaterThan">
      <formula>3</formula>
    </cfRule>
    <cfRule type="cellIs" dxfId="4" priority="44" operator="lessThan">
      <formula>3</formula>
    </cfRule>
    <cfRule type="cellIs" dxfId="6" priority="45" operator="equal">
      <formula>3</formula>
    </cfRule>
    <cfRule type="cellIs" dxfId="5" priority="46" operator="greaterThan">
      <formula>3</formula>
    </cfRule>
    <cfRule type="cellIs" dxfId="4" priority="47" operator="lessThan">
      <formula>3</formula>
    </cfRule>
    <cfRule type="cellIs" dxfId="6" priority="48" operator="equal">
      <formula>3</formula>
    </cfRule>
    <cfRule type="cellIs" dxfId="5" priority="31" operator="greaterThan">
      <formula>3</formula>
    </cfRule>
    <cfRule type="cellIs" dxfId="4" priority="32" operator="lessThan">
      <formula>3</formula>
    </cfRule>
    <cfRule type="cellIs" dxfId="6" priority="33" operator="equal">
      <formula>3</formula>
    </cfRule>
    <cfRule type="cellIs" dxfId="5" priority="34" operator="greaterThan">
      <formula>3</formula>
    </cfRule>
    <cfRule type="cellIs" dxfId="4" priority="35" operator="lessThan">
      <formula>3</formula>
    </cfRule>
    <cfRule type="cellIs" dxfId="6" priority="36" operator="equal">
      <formula>3</formula>
    </cfRule>
    <cfRule type="cellIs" dxfId="5" priority="37" operator="greaterThan">
      <formula>3</formula>
    </cfRule>
    <cfRule type="cellIs" dxfId="4" priority="38" operator="lessThan">
      <formula>3</formula>
    </cfRule>
    <cfRule type="cellIs" dxfId="6" priority="39" operator="equal">
      <formula>3</formula>
    </cfRule>
    <cfRule type="cellIs" dxfId="5" priority="40" operator="greaterThan">
      <formula>3</formula>
    </cfRule>
    <cfRule type="cellIs" dxfId="4" priority="41" operator="lessThan">
      <formula>3</formula>
    </cfRule>
    <cfRule type="cellIs" dxfId="6" priority="42" operator="equal">
      <formula>3</formula>
    </cfRule>
  </conditionalFormatting>
  <conditionalFormatting sqref="E76 E64 E53">
    <cfRule type="cellIs" dxfId="2" priority="49" stopIfTrue="1" operator="lessThan">
      <formula>3</formula>
    </cfRule>
    <cfRule type="cellIs" dxfId="1" priority="50" stopIfTrue="1" operator="equal">
      <formula>3</formula>
    </cfRule>
    <cfRule type="cellIs" dxfId="0" priority="51" stopIfTrue="1" operator="greaterThan">
      <formula>3</formula>
    </cfRule>
    <cfRule type="cellIs" dxfId="2" priority="52" stopIfTrue="1" operator="lessThan">
      <formula>3</formula>
    </cfRule>
    <cfRule type="cellIs" dxfId="1" priority="53" stopIfTrue="1" operator="equal">
      <formula>3</formula>
    </cfRule>
    <cfRule type="cellIs" dxfId="0" priority="54" stopIfTrue="1" operator="greaterThan">
      <formula>3</formula>
    </cfRule>
    <cfRule type="cellIs" dxfId="2" priority="55" stopIfTrue="1" operator="lessThan">
      <formula>3</formula>
    </cfRule>
    <cfRule type="cellIs" dxfId="1" priority="56" stopIfTrue="1" operator="equal">
      <formula>3</formula>
    </cfRule>
    <cfRule type="cellIs" dxfId="0" priority="57" stopIfTrue="1" operator="greaterThan">
      <formula>3</formula>
    </cfRule>
  </conditionalFormatting>
  <dataValidations count="1">
    <dataValidation type="list" allowBlank="1" showInputMessage="1" showErrorMessage="1" sqref="C3:C12 C17:C24 C29:C38 C43:C51 C56:C62 C67:C74 C65542:C65551 C65556:C65563 C65568:C65577 C65582:C65590 C65595:C65601 C65606:C65610 C131078:C131087 C131092:C131099 C131104:C131113 C131118:C131126 C131131:C131137 C131142:C131146 C196614:C196623 C196628:C196635 C196640:C196649 C196654:C196662 C196667:C196673 C196678:C196682 C262150:C262159 C262164:C262171 C262176:C262185 C262190:C262198 C262203:C262209 C262214:C262218 C327686:C327695 C327700:C327707 C327712:C327721 C327726:C327734 C327739:C327745 C327750:C327754 C393222:C393231 C393236:C393243 C393248:C393257 C393262:C393270 C393275:C393281 C393286:C393290 C458758:C458767 C458772:C458779 C458784:C458793 C458798:C458806 C458811:C458817 C458822:C458826 C524294:C524303 C524308:C524315 C524320:C524329 C524334:C524342 C524347:C524353 C524358:C524362 C589830:C589839 C589844:C589851 C589856:C589865 C589870:C589878 C589883:C589889 C589894:C589898 C655366:C655375 C655380:C655387 C655392:C655401 C655406:C655414 C655419:C655425 C655430:C655434 C720902:C720911 C720916:C720923 C720928:C720937 C720942:C720950 C720955:C720961 C720966:C720970 C786438:C786447 C786452:C786459 C786464:C786473 C786478:C786486 C786491:C786497 C786502:C786506 C851974:C851983 C851988:C851995 C852000:C852009 C852014:C852022 C852027:C852033 C852038:C852042 C917510:C917519 C917524:C917531 C917536:C917545 C917550:C917558 C917563:C917569 C917574:C917578 C983046:C983055 C983060:C983067 C983072:C983081 C983086:C983094 C983099:C983105 C983110:C983114 IU3:IU12 IU17:IU24 IU29:IU38 IU43:IU51 IU56:IU62 IU67:IU74 IU65542:IU65551 IU65556:IU65563 IU65568:IU65577 IU65582:IU65590 IU65595:IU65601 IU65606:IU65610 IU131078:IU131087 IU131092:IU131099 IU131104:IU131113 IU131118:IU131126 IU131131:IU131137 IU131142:IU131146 IU196614:IU196623 IU196628:IU196635 IU196640:IU196649 IU196654:IU196662 IU196667:IU196673 IU196678:IU196682 IU262150:IU262159 IU262164:IU262171 IU262176:IU262185 IU262190:IU262198 IU262203:IU262209 IU262214:IU262218 IU327686:IU327695 IU327700:IU327707 IU327712:IU327721 IU327726:IU327734 IU327739:IU327745 IU327750:IU327754 IU393222:IU393231 IU393236:IU393243 IU393248:IU393257 IU393262:IU393270 IU393275:IU393281 IU393286:IU393290 IU458758:IU458767 IU458772:IU458779 IU458784:IU458793 IU458798:IU458806 IU458811:IU458817 IU458822:IU458826 IU524294:IU524303 IU524308:IU524315 IU524320:IU524329 IU524334:IU524342 IU524347:IU524353 IU524358:IU524362 IU589830:IU589839 IU589844:IU589851 IU589856:IU589865 IU589870:IU589878 IU589883:IU589889 IU589894:IU589898 IU655366:IU655375 IU655380:IU655387 IU655392:IU655401 IU655406:IU655414 IU655419:IU655425 IU655430:IU655434 IU720902:IU720911 IU720916:IU720923 IU720928:IU720937 IU720942:IU720950 IU720955:IU720961 IU720966:IU720970 IU786438:IU786447 IU786452:IU786459 IU786464:IU786473 IU786478:IU786486 IU786491:IU786497 IU786502:IU786506 IU851974:IU851983 IU851988:IU851995 IU852000:IU852009 IU852014:IU852022 IU852027:IU852033 IU852038:IU852042 IU917510:IU917519 IU917524:IU917531 IU917536:IU917545 IU917550:IU917558 IU917563:IU917569 IU917574:IU917578 IU983046:IU983055 IU983060:IU983067 IU983072:IU983081 IU983086:IU983094 IU983099:IU983105 IU983110:IU983114 SQ3:SQ12 SQ17:SQ24 SQ29:SQ38 SQ43:SQ51 SQ56:SQ62 SQ67:SQ74 SQ65542:SQ65551 SQ65556:SQ65563 SQ65568:SQ65577 SQ65582:SQ65590 SQ65595:SQ65601 SQ65606:SQ65610 SQ131078:SQ131087 SQ131092:SQ131099 SQ131104:SQ131113 SQ131118:SQ131126 SQ131131:SQ131137 SQ131142:SQ131146 SQ196614:SQ196623 SQ196628:SQ196635 SQ196640:SQ196649 SQ196654:SQ196662 SQ196667:SQ196673 SQ196678:SQ196682 SQ262150:SQ262159 SQ262164:SQ262171 SQ262176:SQ262185 SQ262190:SQ262198 SQ262203:SQ262209 SQ262214:SQ262218 SQ327686:SQ327695 SQ327700:SQ327707 SQ327712:SQ327721 SQ327726:SQ327734 SQ327739:SQ327745 SQ327750:SQ327754 SQ393222:SQ393231 SQ393236:SQ393243 SQ393248:SQ393257 SQ393262:SQ393270 SQ393275:SQ393281 SQ393286:SQ393290 SQ458758:SQ458767 SQ458772:SQ458779 SQ458784:SQ458793 SQ458798:SQ458806 SQ458811:SQ458817 SQ458822:SQ458826 SQ524294:SQ524303 SQ524308:SQ524315 SQ524320:SQ524329 SQ524334:SQ524342 SQ524347:SQ524353 SQ524358:SQ524362 SQ589830:SQ589839 SQ589844:SQ589851 SQ589856:SQ589865 SQ589870:SQ589878 SQ589883:SQ589889 SQ589894:SQ589898 SQ655366:SQ655375 SQ655380:SQ655387 SQ655392:SQ655401 SQ655406:SQ655414 SQ655419:SQ655425 SQ655430:SQ655434 SQ720902:SQ720911 SQ720916:SQ720923 SQ720928:SQ720937 SQ720942:SQ720950 SQ720955:SQ720961 SQ720966:SQ720970 SQ786438:SQ786447 SQ786452:SQ786459 SQ786464:SQ786473 SQ786478:SQ786486 SQ786491:SQ786497 SQ786502:SQ786506 SQ851974:SQ851983 SQ851988:SQ851995 SQ852000:SQ852009 SQ852014:SQ852022 SQ852027:SQ852033 SQ852038:SQ852042 SQ917510:SQ917519 SQ917524:SQ917531 SQ917536:SQ917545 SQ917550:SQ917558 SQ917563:SQ917569 SQ917574:SQ917578 SQ983046:SQ983055 SQ983060:SQ983067 SQ983072:SQ983081 SQ983086:SQ983094 SQ983099:SQ983105 SQ983110:SQ983114 ACM3:ACM12 ACM17:ACM24 ACM29:ACM38 ACM43:ACM51 ACM56:ACM62 ACM67:ACM74 ACM65542:ACM65551 ACM65556:ACM65563 ACM65568:ACM65577 ACM65582:ACM65590 ACM65595:ACM65601 ACM65606:ACM65610 ACM131078:ACM131087 ACM131092:ACM131099 ACM131104:ACM131113 ACM131118:ACM131126 ACM131131:ACM131137 ACM131142:ACM131146 ACM196614:ACM196623 ACM196628:ACM196635 ACM196640:ACM196649 ACM196654:ACM196662 ACM196667:ACM196673 ACM196678:ACM196682 ACM262150:ACM262159 ACM262164:ACM262171 ACM262176:ACM262185 ACM262190:ACM262198 ACM262203:ACM262209 ACM262214:ACM262218 ACM327686:ACM327695 ACM327700:ACM327707 ACM327712:ACM327721 ACM327726:ACM327734 ACM327739:ACM327745 ACM327750:ACM327754 ACM393222:ACM393231 ACM393236:ACM393243 ACM393248:ACM393257 ACM393262:ACM393270 ACM393275:ACM393281 ACM393286:ACM393290 ACM458758:ACM458767 ACM458772:ACM458779 ACM458784:ACM458793 ACM458798:ACM458806 ACM458811:ACM458817 ACM458822:ACM458826 ACM524294:ACM524303 ACM524308:ACM524315 ACM524320:ACM524329 ACM524334:ACM524342 ACM524347:ACM524353 ACM524358:ACM524362 ACM589830:ACM589839 ACM589844:ACM589851 ACM589856:ACM589865 ACM589870:ACM589878 ACM589883:ACM589889 ACM589894:ACM589898 ACM655366:ACM655375 ACM655380:ACM655387 ACM655392:ACM655401 ACM655406:ACM655414 ACM655419:ACM655425 ACM655430:ACM655434 ACM720902:ACM720911 ACM720916:ACM720923 ACM720928:ACM720937 ACM720942:ACM720950 ACM720955:ACM720961 ACM720966:ACM720970 ACM786438:ACM786447 ACM786452:ACM786459 ACM786464:ACM786473 ACM786478:ACM786486 ACM786491:ACM786497 ACM786502:ACM786506 ACM851974:ACM851983 ACM851988:ACM851995 ACM852000:ACM852009 ACM852014:ACM852022 ACM852027:ACM852033 ACM852038:ACM852042 ACM917510:ACM917519 ACM917524:ACM917531 ACM917536:ACM917545 ACM917550:ACM917558 ACM917563:ACM917569 ACM917574:ACM917578 ACM983046:ACM983055 ACM983060:ACM983067 ACM983072:ACM983081 ACM983086:ACM983094 ACM983099:ACM983105 ACM983110:ACM983114 AMI3:AMI12 AMI17:AMI24 AMI29:AMI38 AMI43:AMI51 AMI56:AMI62 AMI67:AMI74 AMI65542:AMI65551 AMI65556:AMI65563 AMI65568:AMI65577 AMI65582:AMI65590 AMI65595:AMI65601 AMI65606:AMI65610 AMI131078:AMI131087 AMI131092:AMI131099 AMI131104:AMI131113 AMI131118:AMI131126 AMI131131:AMI131137 AMI131142:AMI131146 AMI196614:AMI196623 AMI196628:AMI196635 AMI196640:AMI196649 AMI196654:AMI196662 AMI196667:AMI196673 AMI196678:AMI196682 AMI262150:AMI262159 AMI262164:AMI262171 AMI262176:AMI262185 AMI262190:AMI262198 AMI262203:AMI262209 AMI262214:AMI262218 AMI327686:AMI327695 AMI327700:AMI327707 AMI327712:AMI327721 AMI327726:AMI327734 AMI327739:AMI327745 AMI327750:AMI327754 AMI393222:AMI393231 AMI393236:AMI393243 AMI393248:AMI393257 AMI393262:AMI393270 AMI393275:AMI393281 AMI393286:AMI393290 AMI458758:AMI458767 AMI458772:AMI458779 AMI458784:AMI458793 AMI458798:AMI458806 AMI458811:AMI458817 AMI458822:AMI458826 AMI524294:AMI524303 AMI524308:AMI524315 AMI524320:AMI524329 AMI524334:AMI524342 AMI524347:AMI524353 AMI524358:AMI524362 AMI589830:AMI589839 AMI589844:AMI589851 AMI589856:AMI589865 AMI589870:AMI589878 AMI589883:AMI589889 AMI589894:AMI589898 AMI655366:AMI655375 AMI655380:AMI655387 AMI655392:AMI655401 AMI655406:AMI655414 AMI655419:AMI655425 AMI655430:AMI655434 AMI720902:AMI720911 AMI720916:AMI720923 AMI720928:AMI720937 AMI720942:AMI720950 AMI720955:AMI720961 AMI720966:AMI720970 AMI786438:AMI786447 AMI786452:AMI786459 AMI786464:AMI786473 AMI786478:AMI786486 AMI786491:AMI786497 AMI786502:AMI786506 AMI851974:AMI851983 AMI851988:AMI851995 AMI852000:AMI852009 AMI852014:AMI852022 AMI852027:AMI852033 AMI852038:AMI852042 AMI917510:AMI917519 AMI917524:AMI917531 AMI917536:AMI917545 AMI917550:AMI917558 AMI917563:AMI917569 AMI917574:AMI917578 AMI983046:AMI983055 AMI983060:AMI983067 AMI983072:AMI983081 AMI983086:AMI983094 AMI983099:AMI983105 AMI983110:AMI983114 AWE3:AWE12 AWE17:AWE24 AWE29:AWE38 AWE43:AWE51 AWE56:AWE62 AWE67:AWE74 AWE65542:AWE65551 AWE65556:AWE65563 AWE65568:AWE65577 AWE65582:AWE65590 AWE65595:AWE65601 AWE65606:AWE65610 AWE131078:AWE131087 AWE131092:AWE131099 AWE131104:AWE131113 AWE131118:AWE131126 AWE131131:AWE131137 AWE131142:AWE131146 AWE196614:AWE196623 AWE196628:AWE196635 AWE196640:AWE196649 AWE196654:AWE196662 AWE196667:AWE196673 AWE196678:AWE196682 AWE262150:AWE262159 AWE262164:AWE262171 AWE262176:AWE262185 AWE262190:AWE262198 AWE262203:AWE262209 AWE262214:AWE262218 AWE327686:AWE327695 AWE327700:AWE327707 AWE327712:AWE327721 AWE327726:AWE327734 AWE327739:AWE327745 AWE327750:AWE327754 AWE393222:AWE393231 AWE393236:AWE393243 AWE393248:AWE393257 AWE393262:AWE393270 AWE393275:AWE393281 AWE393286:AWE393290 AWE458758:AWE458767 AWE458772:AWE458779 AWE458784:AWE458793 AWE458798:AWE458806 AWE458811:AWE458817 AWE458822:AWE458826 AWE524294:AWE524303 AWE524308:AWE524315 AWE524320:AWE524329 AWE524334:AWE524342 AWE524347:AWE524353 AWE524358:AWE524362 AWE589830:AWE589839 AWE589844:AWE589851 AWE589856:AWE589865 AWE589870:AWE589878 AWE589883:AWE589889 AWE589894:AWE589898 AWE655366:AWE655375 AWE655380:AWE655387 AWE655392:AWE655401 AWE655406:AWE655414 AWE655419:AWE655425 AWE655430:AWE655434 AWE720902:AWE720911 AWE720916:AWE720923 AWE720928:AWE720937 AWE720942:AWE720950 AWE720955:AWE720961 AWE720966:AWE720970 AWE786438:AWE786447 AWE786452:AWE786459 AWE786464:AWE786473 AWE786478:AWE786486 AWE786491:AWE786497 AWE786502:AWE786506 AWE851974:AWE851983 AWE851988:AWE851995 AWE852000:AWE852009 AWE852014:AWE852022 AWE852027:AWE852033 AWE852038:AWE852042 AWE917510:AWE917519 AWE917524:AWE917531 AWE917536:AWE917545 AWE917550:AWE917558 AWE917563:AWE917569 AWE917574:AWE917578 AWE983046:AWE983055 AWE983060:AWE983067 AWE983072:AWE983081 AWE983086:AWE983094 AWE983099:AWE983105 AWE983110:AWE983114 BGA3:BGA12 BGA17:BGA24 BGA29:BGA38 BGA43:BGA51 BGA56:BGA62 BGA67:BGA74 BGA65542:BGA65551 BGA65556:BGA65563 BGA65568:BGA65577 BGA65582:BGA65590 BGA65595:BGA65601 BGA65606:BGA65610 BGA131078:BGA131087 BGA131092:BGA131099 BGA131104:BGA131113 BGA131118:BGA131126 BGA131131:BGA131137 BGA131142:BGA131146 BGA196614:BGA196623 BGA196628:BGA196635 BGA196640:BGA196649 BGA196654:BGA196662 BGA196667:BGA196673 BGA196678:BGA196682 BGA262150:BGA262159 BGA262164:BGA262171 BGA262176:BGA262185 BGA262190:BGA262198 BGA262203:BGA262209 BGA262214:BGA262218 BGA327686:BGA327695 BGA327700:BGA327707 BGA327712:BGA327721 BGA327726:BGA327734 BGA327739:BGA327745 BGA327750:BGA327754 BGA393222:BGA393231 BGA393236:BGA393243 BGA393248:BGA393257 BGA393262:BGA393270 BGA393275:BGA393281 BGA393286:BGA393290 BGA458758:BGA458767 BGA458772:BGA458779 BGA458784:BGA458793 BGA458798:BGA458806 BGA458811:BGA458817 BGA458822:BGA458826 BGA524294:BGA524303 BGA524308:BGA524315 BGA524320:BGA524329 BGA524334:BGA524342 BGA524347:BGA524353 BGA524358:BGA524362 BGA589830:BGA589839 BGA589844:BGA589851 BGA589856:BGA589865 BGA589870:BGA589878 BGA589883:BGA589889 BGA589894:BGA589898 BGA655366:BGA655375 BGA655380:BGA655387 BGA655392:BGA655401 BGA655406:BGA655414 BGA655419:BGA655425 BGA655430:BGA655434 BGA720902:BGA720911 BGA720916:BGA720923 BGA720928:BGA720937 BGA720942:BGA720950 BGA720955:BGA720961 BGA720966:BGA720970 BGA786438:BGA786447 BGA786452:BGA786459 BGA786464:BGA786473 BGA786478:BGA786486 BGA786491:BGA786497 BGA786502:BGA786506 BGA851974:BGA851983 BGA851988:BGA851995 BGA852000:BGA852009 BGA852014:BGA852022 BGA852027:BGA852033 BGA852038:BGA852042 BGA917510:BGA917519 BGA917524:BGA917531 BGA917536:BGA917545 BGA917550:BGA917558 BGA917563:BGA917569 BGA917574:BGA917578 BGA983046:BGA983055 BGA983060:BGA983067 BGA983072:BGA983081 BGA983086:BGA983094 BGA983099:BGA983105 BGA983110:BGA983114 BPW3:BPW12 BPW17:BPW24 BPW29:BPW38 BPW43:BPW51 BPW56:BPW62 BPW67:BPW74 BPW65542:BPW65551 BPW65556:BPW65563 BPW65568:BPW65577 BPW65582:BPW65590 BPW65595:BPW65601 BPW65606:BPW65610 BPW131078:BPW131087 BPW131092:BPW131099 BPW131104:BPW131113 BPW131118:BPW131126 BPW131131:BPW131137 BPW131142:BPW131146 BPW196614:BPW196623 BPW196628:BPW196635 BPW196640:BPW196649 BPW196654:BPW196662 BPW196667:BPW196673 BPW196678:BPW196682 BPW262150:BPW262159 BPW262164:BPW262171 BPW262176:BPW262185 BPW262190:BPW262198 BPW262203:BPW262209 BPW262214:BPW262218 BPW327686:BPW327695 BPW327700:BPW327707 BPW327712:BPW327721 BPW327726:BPW327734 BPW327739:BPW327745 BPW327750:BPW327754 BPW393222:BPW393231 BPW393236:BPW393243 BPW393248:BPW393257 BPW393262:BPW393270 BPW393275:BPW393281 BPW393286:BPW393290 BPW458758:BPW458767 BPW458772:BPW458779 BPW458784:BPW458793 BPW458798:BPW458806 BPW458811:BPW458817 BPW458822:BPW458826 BPW524294:BPW524303 BPW524308:BPW524315 BPW524320:BPW524329 BPW524334:BPW524342 BPW524347:BPW524353 BPW524358:BPW524362 BPW589830:BPW589839 BPW589844:BPW589851 BPW589856:BPW589865 BPW589870:BPW589878 BPW589883:BPW589889 BPW589894:BPW589898 BPW655366:BPW655375 BPW655380:BPW655387 BPW655392:BPW655401 BPW655406:BPW655414 BPW655419:BPW655425 BPW655430:BPW655434 BPW720902:BPW720911 BPW720916:BPW720923 BPW720928:BPW720937 BPW720942:BPW720950 BPW720955:BPW720961 BPW720966:BPW720970 BPW786438:BPW786447 BPW786452:BPW786459 BPW786464:BPW786473 BPW786478:BPW786486 BPW786491:BPW786497 BPW786502:BPW786506 BPW851974:BPW851983 BPW851988:BPW851995 BPW852000:BPW852009 BPW852014:BPW852022 BPW852027:BPW852033 BPW852038:BPW852042 BPW917510:BPW917519 BPW917524:BPW917531 BPW917536:BPW917545 BPW917550:BPW917558 BPW917563:BPW917569 BPW917574:BPW917578 BPW983046:BPW983055 BPW983060:BPW983067 BPW983072:BPW983081 BPW983086:BPW983094 BPW983099:BPW983105 BPW983110:BPW983114 BZS3:BZS12 BZS17:BZS24 BZS29:BZS38 BZS43:BZS51 BZS56:BZS62 BZS67:BZS74 BZS65542:BZS65551 BZS65556:BZS65563 BZS65568:BZS65577 BZS65582:BZS65590 BZS65595:BZS65601 BZS65606:BZS65610 BZS131078:BZS131087 BZS131092:BZS131099 BZS131104:BZS131113 BZS131118:BZS131126 BZS131131:BZS131137 BZS131142:BZS131146 BZS196614:BZS196623 BZS196628:BZS196635 BZS196640:BZS196649 BZS196654:BZS196662 BZS196667:BZS196673 BZS196678:BZS196682 BZS262150:BZS262159 BZS262164:BZS262171 BZS262176:BZS262185 BZS262190:BZS262198 BZS262203:BZS262209 BZS262214:BZS262218 BZS327686:BZS327695 BZS327700:BZS327707 BZS327712:BZS327721 BZS327726:BZS327734 BZS327739:BZS327745 BZS327750:BZS327754 BZS393222:BZS393231 BZS393236:BZS393243 BZS393248:BZS393257 BZS393262:BZS393270 BZS393275:BZS393281 BZS393286:BZS393290 BZS458758:BZS458767 BZS458772:BZS458779 BZS458784:BZS458793 BZS458798:BZS458806 BZS458811:BZS458817 BZS458822:BZS458826 BZS524294:BZS524303 BZS524308:BZS524315 BZS524320:BZS524329 BZS524334:BZS524342 BZS524347:BZS524353 BZS524358:BZS524362 BZS589830:BZS589839 BZS589844:BZS589851 BZS589856:BZS589865 BZS589870:BZS589878 BZS589883:BZS589889 BZS589894:BZS589898 BZS655366:BZS655375 BZS655380:BZS655387 BZS655392:BZS655401 BZS655406:BZS655414 BZS655419:BZS655425 BZS655430:BZS655434 BZS720902:BZS720911 BZS720916:BZS720923 BZS720928:BZS720937 BZS720942:BZS720950 BZS720955:BZS720961 BZS720966:BZS720970 BZS786438:BZS786447 BZS786452:BZS786459 BZS786464:BZS786473 BZS786478:BZS786486 BZS786491:BZS786497 BZS786502:BZS786506 BZS851974:BZS851983 BZS851988:BZS851995 BZS852000:BZS852009 BZS852014:BZS852022 BZS852027:BZS852033 BZS852038:BZS852042 BZS917510:BZS917519 BZS917524:BZS917531 BZS917536:BZS917545 BZS917550:BZS917558 BZS917563:BZS917569 BZS917574:BZS917578 BZS983046:BZS983055 BZS983060:BZS983067 BZS983072:BZS983081 BZS983086:BZS983094 BZS983099:BZS983105 BZS983110:BZS983114 CJO3:CJO12 CJO17:CJO24 CJO29:CJO38 CJO43:CJO51 CJO56:CJO62 CJO67:CJO74 CJO65542:CJO65551 CJO65556:CJO65563 CJO65568:CJO65577 CJO65582:CJO65590 CJO65595:CJO65601 CJO65606:CJO65610 CJO131078:CJO131087 CJO131092:CJO131099 CJO131104:CJO131113 CJO131118:CJO131126 CJO131131:CJO131137 CJO131142:CJO131146 CJO196614:CJO196623 CJO196628:CJO196635 CJO196640:CJO196649 CJO196654:CJO196662 CJO196667:CJO196673 CJO196678:CJO196682 CJO262150:CJO262159 CJO262164:CJO262171 CJO262176:CJO262185 CJO262190:CJO262198 CJO262203:CJO262209 CJO262214:CJO262218 CJO327686:CJO327695 CJO327700:CJO327707 CJO327712:CJO327721 CJO327726:CJO327734 CJO327739:CJO327745 CJO327750:CJO327754 CJO393222:CJO393231 CJO393236:CJO393243 CJO393248:CJO393257 CJO393262:CJO393270 CJO393275:CJO393281 CJO393286:CJO393290 CJO458758:CJO458767 CJO458772:CJO458779 CJO458784:CJO458793 CJO458798:CJO458806 CJO458811:CJO458817 CJO458822:CJO458826 CJO524294:CJO524303 CJO524308:CJO524315 CJO524320:CJO524329 CJO524334:CJO524342 CJO524347:CJO524353 CJO524358:CJO524362 CJO589830:CJO589839 CJO589844:CJO589851 CJO589856:CJO589865 CJO589870:CJO589878 CJO589883:CJO589889 CJO589894:CJO589898 CJO655366:CJO655375 CJO655380:CJO655387 CJO655392:CJO655401 CJO655406:CJO655414 CJO655419:CJO655425 CJO655430:CJO655434 CJO720902:CJO720911 CJO720916:CJO720923 CJO720928:CJO720937 CJO720942:CJO720950 CJO720955:CJO720961 CJO720966:CJO720970 CJO786438:CJO786447 CJO786452:CJO786459 CJO786464:CJO786473 CJO786478:CJO786486 CJO786491:CJO786497 CJO786502:CJO786506 CJO851974:CJO851983 CJO851988:CJO851995 CJO852000:CJO852009 CJO852014:CJO852022 CJO852027:CJO852033 CJO852038:CJO852042 CJO917510:CJO917519 CJO917524:CJO917531 CJO917536:CJO917545 CJO917550:CJO917558 CJO917563:CJO917569 CJO917574:CJO917578 CJO983046:CJO983055 CJO983060:CJO983067 CJO983072:CJO983081 CJO983086:CJO983094 CJO983099:CJO983105 CJO983110:CJO983114 CTK3:CTK12 CTK17:CTK24 CTK29:CTK38 CTK43:CTK51 CTK56:CTK62 CTK67:CTK74 CTK65542:CTK65551 CTK65556:CTK65563 CTK65568:CTK65577 CTK65582:CTK65590 CTK65595:CTK65601 CTK65606:CTK65610 CTK131078:CTK131087 CTK131092:CTK131099 CTK131104:CTK131113 CTK131118:CTK131126 CTK131131:CTK131137 CTK131142:CTK131146 CTK196614:CTK196623 CTK196628:CTK196635 CTK196640:CTK196649 CTK196654:CTK196662 CTK196667:CTK196673 CTK196678:CTK196682 CTK262150:CTK262159 CTK262164:CTK262171 CTK262176:CTK262185 CTK262190:CTK262198 CTK262203:CTK262209 CTK262214:CTK262218 CTK327686:CTK327695 CTK327700:CTK327707 CTK327712:CTK327721 CTK327726:CTK327734 CTK327739:CTK327745 CTK327750:CTK327754 CTK393222:CTK393231 CTK393236:CTK393243 CTK393248:CTK393257 CTK393262:CTK393270 CTK393275:CTK393281 CTK393286:CTK393290 CTK458758:CTK458767 CTK458772:CTK458779 CTK458784:CTK458793 CTK458798:CTK458806 CTK458811:CTK458817 CTK458822:CTK458826 CTK524294:CTK524303 CTK524308:CTK524315 CTK524320:CTK524329 CTK524334:CTK524342 CTK524347:CTK524353 CTK524358:CTK524362 CTK589830:CTK589839 CTK589844:CTK589851 CTK589856:CTK589865 CTK589870:CTK589878 CTK589883:CTK589889 CTK589894:CTK589898 CTK655366:CTK655375 CTK655380:CTK655387 CTK655392:CTK655401 CTK655406:CTK655414 CTK655419:CTK655425 CTK655430:CTK655434 CTK720902:CTK720911 CTK720916:CTK720923 CTK720928:CTK720937 CTK720942:CTK720950 CTK720955:CTK720961 CTK720966:CTK720970 CTK786438:CTK786447 CTK786452:CTK786459 CTK786464:CTK786473 CTK786478:CTK786486 CTK786491:CTK786497 CTK786502:CTK786506 CTK851974:CTK851983 CTK851988:CTK851995 CTK852000:CTK852009 CTK852014:CTK852022 CTK852027:CTK852033 CTK852038:CTK852042 CTK917510:CTK917519 CTK917524:CTK917531 CTK917536:CTK917545 CTK917550:CTK917558 CTK917563:CTK917569 CTK917574:CTK917578 CTK983046:CTK983055 CTK983060:CTK983067 CTK983072:CTK983081 CTK983086:CTK983094 CTK983099:CTK983105 CTK983110:CTK983114 DDG3:DDG12 DDG17:DDG24 DDG29:DDG38 DDG43:DDG51 DDG56:DDG62 DDG67:DDG74 DDG65542:DDG65551 DDG65556:DDG65563 DDG65568:DDG65577 DDG65582:DDG65590 DDG65595:DDG65601 DDG65606:DDG65610 DDG131078:DDG131087 DDG131092:DDG131099 DDG131104:DDG131113 DDG131118:DDG131126 DDG131131:DDG131137 DDG131142:DDG131146 DDG196614:DDG196623 DDG196628:DDG196635 DDG196640:DDG196649 DDG196654:DDG196662 DDG196667:DDG196673 DDG196678:DDG196682 DDG262150:DDG262159 DDG262164:DDG262171 DDG262176:DDG262185 DDG262190:DDG262198 DDG262203:DDG262209 DDG262214:DDG262218 DDG327686:DDG327695 DDG327700:DDG327707 DDG327712:DDG327721 DDG327726:DDG327734 DDG327739:DDG327745 DDG327750:DDG327754 DDG393222:DDG393231 DDG393236:DDG393243 DDG393248:DDG393257 DDG393262:DDG393270 DDG393275:DDG393281 DDG393286:DDG393290 DDG458758:DDG458767 DDG458772:DDG458779 DDG458784:DDG458793 DDG458798:DDG458806 DDG458811:DDG458817 DDG458822:DDG458826 DDG524294:DDG524303 DDG524308:DDG524315 DDG524320:DDG524329 DDG524334:DDG524342 DDG524347:DDG524353 DDG524358:DDG524362 DDG589830:DDG589839 DDG589844:DDG589851 DDG589856:DDG589865 DDG589870:DDG589878 DDG589883:DDG589889 DDG589894:DDG589898 DDG655366:DDG655375 DDG655380:DDG655387 DDG655392:DDG655401 DDG655406:DDG655414 DDG655419:DDG655425 DDG655430:DDG655434 DDG720902:DDG720911 DDG720916:DDG720923 DDG720928:DDG720937 DDG720942:DDG720950 DDG720955:DDG720961 DDG720966:DDG720970 DDG786438:DDG786447 DDG786452:DDG786459 DDG786464:DDG786473 DDG786478:DDG786486 DDG786491:DDG786497 DDG786502:DDG786506 DDG851974:DDG851983 DDG851988:DDG851995 DDG852000:DDG852009 DDG852014:DDG852022 DDG852027:DDG852033 DDG852038:DDG852042 DDG917510:DDG917519 DDG917524:DDG917531 DDG917536:DDG917545 DDG917550:DDG917558 DDG917563:DDG917569 DDG917574:DDG917578 DDG983046:DDG983055 DDG983060:DDG983067 DDG983072:DDG983081 DDG983086:DDG983094 DDG983099:DDG983105 DDG983110:DDG983114 DNC3:DNC12 DNC17:DNC24 DNC29:DNC38 DNC43:DNC51 DNC56:DNC62 DNC67:DNC74 DNC65542:DNC65551 DNC65556:DNC65563 DNC65568:DNC65577 DNC65582:DNC65590 DNC65595:DNC65601 DNC65606:DNC65610 DNC131078:DNC131087 DNC131092:DNC131099 DNC131104:DNC131113 DNC131118:DNC131126 DNC131131:DNC131137 DNC131142:DNC131146 DNC196614:DNC196623 DNC196628:DNC196635 DNC196640:DNC196649 DNC196654:DNC196662 DNC196667:DNC196673 DNC196678:DNC196682 DNC262150:DNC262159 DNC262164:DNC262171 DNC262176:DNC262185 DNC262190:DNC262198 DNC262203:DNC262209 DNC262214:DNC262218 DNC327686:DNC327695 DNC327700:DNC327707 DNC327712:DNC327721 DNC327726:DNC327734 DNC327739:DNC327745 DNC327750:DNC327754 DNC393222:DNC393231 DNC393236:DNC393243 DNC393248:DNC393257 DNC393262:DNC393270 DNC393275:DNC393281 DNC393286:DNC393290 DNC458758:DNC458767 DNC458772:DNC458779 DNC458784:DNC458793 DNC458798:DNC458806 DNC458811:DNC458817 DNC458822:DNC458826 DNC524294:DNC524303 DNC524308:DNC524315 DNC524320:DNC524329 DNC524334:DNC524342 DNC524347:DNC524353 DNC524358:DNC524362 DNC589830:DNC589839 DNC589844:DNC589851 DNC589856:DNC589865 DNC589870:DNC589878 DNC589883:DNC589889 DNC589894:DNC589898 DNC655366:DNC655375 DNC655380:DNC655387 DNC655392:DNC655401 DNC655406:DNC655414 DNC655419:DNC655425 DNC655430:DNC655434 DNC720902:DNC720911 DNC720916:DNC720923 DNC720928:DNC720937 DNC720942:DNC720950 DNC720955:DNC720961 DNC720966:DNC720970 DNC786438:DNC786447 DNC786452:DNC786459 DNC786464:DNC786473 DNC786478:DNC786486 DNC786491:DNC786497 DNC786502:DNC786506 DNC851974:DNC851983 DNC851988:DNC851995 DNC852000:DNC852009 DNC852014:DNC852022 DNC852027:DNC852033 DNC852038:DNC852042 DNC917510:DNC917519 DNC917524:DNC917531 DNC917536:DNC917545 DNC917550:DNC917558 DNC917563:DNC917569 DNC917574:DNC917578 DNC983046:DNC983055 DNC983060:DNC983067 DNC983072:DNC983081 DNC983086:DNC983094 DNC983099:DNC983105 DNC983110:DNC983114 DWY3:DWY12 DWY17:DWY24 DWY29:DWY38 DWY43:DWY51 DWY56:DWY62 DWY67:DWY74 DWY65542:DWY65551 DWY65556:DWY65563 DWY65568:DWY65577 DWY65582:DWY65590 DWY65595:DWY65601 DWY65606:DWY65610 DWY131078:DWY131087 DWY131092:DWY131099 DWY131104:DWY131113 DWY131118:DWY131126 DWY131131:DWY131137 DWY131142:DWY131146 DWY196614:DWY196623 DWY196628:DWY196635 DWY196640:DWY196649 DWY196654:DWY196662 DWY196667:DWY196673 DWY196678:DWY196682 DWY262150:DWY262159 DWY262164:DWY262171 DWY262176:DWY262185 DWY262190:DWY262198 DWY262203:DWY262209 DWY262214:DWY262218 DWY327686:DWY327695 DWY327700:DWY327707 DWY327712:DWY327721 DWY327726:DWY327734 DWY327739:DWY327745 DWY327750:DWY327754 DWY393222:DWY393231 DWY393236:DWY393243 DWY393248:DWY393257 DWY393262:DWY393270 DWY393275:DWY393281 DWY393286:DWY393290 DWY458758:DWY458767 DWY458772:DWY458779 DWY458784:DWY458793 DWY458798:DWY458806 DWY458811:DWY458817 DWY458822:DWY458826 DWY524294:DWY524303 DWY524308:DWY524315 DWY524320:DWY524329 DWY524334:DWY524342 DWY524347:DWY524353 DWY524358:DWY524362 DWY589830:DWY589839 DWY589844:DWY589851 DWY589856:DWY589865 DWY589870:DWY589878 DWY589883:DWY589889 DWY589894:DWY589898 DWY655366:DWY655375 DWY655380:DWY655387 DWY655392:DWY655401 DWY655406:DWY655414 DWY655419:DWY655425 DWY655430:DWY655434 DWY720902:DWY720911 DWY720916:DWY720923 DWY720928:DWY720937 DWY720942:DWY720950 DWY720955:DWY720961 DWY720966:DWY720970 DWY786438:DWY786447 DWY786452:DWY786459 DWY786464:DWY786473 DWY786478:DWY786486 DWY786491:DWY786497 DWY786502:DWY786506 DWY851974:DWY851983 DWY851988:DWY851995 DWY852000:DWY852009 DWY852014:DWY852022 DWY852027:DWY852033 DWY852038:DWY852042 DWY917510:DWY917519 DWY917524:DWY917531 DWY917536:DWY917545 DWY917550:DWY917558 DWY917563:DWY917569 DWY917574:DWY917578 DWY983046:DWY983055 DWY983060:DWY983067 DWY983072:DWY983081 DWY983086:DWY983094 DWY983099:DWY983105 DWY983110:DWY983114 EGU3:EGU12 EGU17:EGU24 EGU29:EGU38 EGU43:EGU51 EGU56:EGU62 EGU67:EGU74 EGU65542:EGU65551 EGU65556:EGU65563 EGU65568:EGU65577 EGU65582:EGU65590 EGU65595:EGU65601 EGU65606:EGU65610 EGU131078:EGU131087 EGU131092:EGU131099 EGU131104:EGU131113 EGU131118:EGU131126 EGU131131:EGU131137 EGU131142:EGU131146 EGU196614:EGU196623 EGU196628:EGU196635 EGU196640:EGU196649 EGU196654:EGU196662 EGU196667:EGU196673 EGU196678:EGU196682 EGU262150:EGU262159 EGU262164:EGU262171 EGU262176:EGU262185 EGU262190:EGU262198 EGU262203:EGU262209 EGU262214:EGU262218 EGU327686:EGU327695 EGU327700:EGU327707 EGU327712:EGU327721 EGU327726:EGU327734 EGU327739:EGU327745 EGU327750:EGU327754 EGU393222:EGU393231 EGU393236:EGU393243 EGU393248:EGU393257 EGU393262:EGU393270 EGU393275:EGU393281 EGU393286:EGU393290 EGU458758:EGU458767 EGU458772:EGU458779 EGU458784:EGU458793 EGU458798:EGU458806 EGU458811:EGU458817 EGU458822:EGU458826 EGU524294:EGU524303 EGU524308:EGU524315 EGU524320:EGU524329 EGU524334:EGU524342 EGU524347:EGU524353 EGU524358:EGU524362 EGU589830:EGU589839 EGU589844:EGU589851 EGU589856:EGU589865 EGU589870:EGU589878 EGU589883:EGU589889 EGU589894:EGU589898 EGU655366:EGU655375 EGU655380:EGU655387 EGU655392:EGU655401 EGU655406:EGU655414 EGU655419:EGU655425 EGU655430:EGU655434 EGU720902:EGU720911 EGU720916:EGU720923 EGU720928:EGU720937 EGU720942:EGU720950 EGU720955:EGU720961 EGU720966:EGU720970 EGU786438:EGU786447 EGU786452:EGU786459 EGU786464:EGU786473 EGU786478:EGU786486 EGU786491:EGU786497 EGU786502:EGU786506 EGU851974:EGU851983 EGU851988:EGU851995 EGU852000:EGU852009 EGU852014:EGU852022 EGU852027:EGU852033 EGU852038:EGU852042 EGU917510:EGU917519 EGU917524:EGU917531 EGU917536:EGU917545 EGU917550:EGU917558 EGU917563:EGU917569 EGU917574:EGU917578 EGU983046:EGU983055 EGU983060:EGU983067 EGU983072:EGU983081 EGU983086:EGU983094 EGU983099:EGU983105 EGU983110:EGU983114 EQQ3:EQQ12 EQQ17:EQQ24 EQQ29:EQQ38 EQQ43:EQQ51 EQQ56:EQQ62 EQQ67:EQQ74 EQQ65542:EQQ65551 EQQ65556:EQQ65563 EQQ65568:EQQ65577 EQQ65582:EQQ65590 EQQ65595:EQQ65601 EQQ65606:EQQ65610 EQQ131078:EQQ131087 EQQ131092:EQQ131099 EQQ131104:EQQ131113 EQQ131118:EQQ131126 EQQ131131:EQQ131137 EQQ131142:EQQ131146 EQQ196614:EQQ196623 EQQ196628:EQQ196635 EQQ196640:EQQ196649 EQQ196654:EQQ196662 EQQ196667:EQQ196673 EQQ196678:EQQ196682 EQQ262150:EQQ262159 EQQ262164:EQQ262171 EQQ262176:EQQ262185 EQQ262190:EQQ262198 EQQ262203:EQQ262209 EQQ262214:EQQ262218 EQQ327686:EQQ327695 EQQ327700:EQQ327707 EQQ327712:EQQ327721 EQQ327726:EQQ327734 EQQ327739:EQQ327745 EQQ327750:EQQ327754 EQQ393222:EQQ393231 EQQ393236:EQQ393243 EQQ393248:EQQ393257 EQQ393262:EQQ393270 EQQ393275:EQQ393281 EQQ393286:EQQ393290 EQQ458758:EQQ458767 EQQ458772:EQQ458779 EQQ458784:EQQ458793 EQQ458798:EQQ458806 EQQ458811:EQQ458817 EQQ458822:EQQ458826 EQQ524294:EQQ524303 EQQ524308:EQQ524315 EQQ524320:EQQ524329 EQQ524334:EQQ524342 EQQ524347:EQQ524353 EQQ524358:EQQ524362 EQQ589830:EQQ589839 EQQ589844:EQQ589851 EQQ589856:EQQ589865 EQQ589870:EQQ589878 EQQ589883:EQQ589889 EQQ589894:EQQ589898 EQQ655366:EQQ655375 EQQ655380:EQQ655387 EQQ655392:EQQ655401 EQQ655406:EQQ655414 EQQ655419:EQQ655425 EQQ655430:EQQ655434 EQQ720902:EQQ720911 EQQ720916:EQQ720923 EQQ720928:EQQ720937 EQQ720942:EQQ720950 EQQ720955:EQQ720961 EQQ720966:EQQ720970 EQQ786438:EQQ786447 EQQ786452:EQQ786459 EQQ786464:EQQ786473 EQQ786478:EQQ786486 EQQ786491:EQQ786497 EQQ786502:EQQ786506 EQQ851974:EQQ851983 EQQ851988:EQQ851995 EQQ852000:EQQ852009 EQQ852014:EQQ852022 EQQ852027:EQQ852033 EQQ852038:EQQ852042 EQQ917510:EQQ917519 EQQ917524:EQQ917531 EQQ917536:EQQ917545 EQQ917550:EQQ917558 EQQ917563:EQQ917569 EQQ917574:EQQ917578 EQQ983046:EQQ983055 EQQ983060:EQQ983067 EQQ983072:EQQ983081 EQQ983086:EQQ983094 EQQ983099:EQQ983105 EQQ983110:EQQ983114 FAM3:FAM12 FAM17:FAM24 FAM29:FAM38 FAM43:FAM51 FAM56:FAM62 FAM67:FAM74 FAM65542:FAM65551 FAM65556:FAM65563 FAM65568:FAM65577 FAM65582:FAM65590 FAM65595:FAM65601 FAM65606:FAM65610 FAM131078:FAM131087 FAM131092:FAM131099 FAM131104:FAM131113 FAM131118:FAM131126 FAM131131:FAM131137 FAM131142:FAM131146 FAM196614:FAM196623 FAM196628:FAM196635 FAM196640:FAM196649 FAM196654:FAM196662 FAM196667:FAM196673 FAM196678:FAM196682 FAM262150:FAM262159 FAM262164:FAM262171 FAM262176:FAM262185 FAM262190:FAM262198 FAM262203:FAM262209 FAM262214:FAM262218 FAM327686:FAM327695 FAM327700:FAM327707 FAM327712:FAM327721 FAM327726:FAM327734 FAM327739:FAM327745 FAM327750:FAM327754 FAM393222:FAM393231 FAM393236:FAM393243 FAM393248:FAM393257 FAM393262:FAM393270 FAM393275:FAM393281 FAM393286:FAM393290 FAM458758:FAM458767 FAM458772:FAM458779 FAM458784:FAM458793 FAM458798:FAM458806 FAM458811:FAM458817 FAM458822:FAM458826 FAM524294:FAM524303 FAM524308:FAM524315 FAM524320:FAM524329 FAM524334:FAM524342 FAM524347:FAM524353 FAM524358:FAM524362 FAM589830:FAM589839 FAM589844:FAM589851 FAM589856:FAM589865 FAM589870:FAM589878 FAM589883:FAM589889 FAM589894:FAM589898 FAM655366:FAM655375 FAM655380:FAM655387 FAM655392:FAM655401 FAM655406:FAM655414 FAM655419:FAM655425 FAM655430:FAM655434 FAM720902:FAM720911 FAM720916:FAM720923 FAM720928:FAM720937 FAM720942:FAM720950 FAM720955:FAM720961 FAM720966:FAM720970 FAM786438:FAM786447 FAM786452:FAM786459 FAM786464:FAM786473 FAM786478:FAM786486 FAM786491:FAM786497 FAM786502:FAM786506 FAM851974:FAM851983 FAM851988:FAM851995 FAM852000:FAM852009 FAM852014:FAM852022 FAM852027:FAM852033 FAM852038:FAM852042 FAM917510:FAM917519 FAM917524:FAM917531 FAM917536:FAM917545 FAM917550:FAM917558 FAM917563:FAM917569 FAM917574:FAM917578 FAM983046:FAM983055 FAM983060:FAM983067 FAM983072:FAM983081 FAM983086:FAM983094 FAM983099:FAM983105 FAM983110:FAM983114 FKI3:FKI12 FKI17:FKI24 FKI29:FKI38 FKI43:FKI51 FKI56:FKI62 FKI67:FKI74 FKI65542:FKI65551 FKI65556:FKI65563 FKI65568:FKI65577 FKI65582:FKI65590 FKI65595:FKI65601 FKI65606:FKI65610 FKI131078:FKI131087 FKI131092:FKI131099 FKI131104:FKI131113 FKI131118:FKI131126 FKI131131:FKI131137 FKI131142:FKI131146 FKI196614:FKI196623 FKI196628:FKI196635 FKI196640:FKI196649 FKI196654:FKI196662 FKI196667:FKI196673 FKI196678:FKI196682 FKI262150:FKI262159 FKI262164:FKI262171 FKI262176:FKI262185 FKI262190:FKI262198 FKI262203:FKI262209 FKI262214:FKI262218 FKI327686:FKI327695 FKI327700:FKI327707 FKI327712:FKI327721 FKI327726:FKI327734 FKI327739:FKI327745 FKI327750:FKI327754 FKI393222:FKI393231 FKI393236:FKI393243 FKI393248:FKI393257 FKI393262:FKI393270 FKI393275:FKI393281 FKI393286:FKI393290 FKI458758:FKI458767 FKI458772:FKI458779 FKI458784:FKI458793 FKI458798:FKI458806 FKI458811:FKI458817 FKI458822:FKI458826 FKI524294:FKI524303 FKI524308:FKI524315 FKI524320:FKI524329 FKI524334:FKI524342 FKI524347:FKI524353 FKI524358:FKI524362 FKI589830:FKI589839 FKI589844:FKI589851 FKI589856:FKI589865 FKI589870:FKI589878 FKI589883:FKI589889 FKI589894:FKI589898 FKI655366:FKI655375 FKI655380:FKI655387 FKI655392:FKI655401 FKI655406:FKI655414 FKI655419:FKI655425 FKI655430:FKI655434 FKI720902:FKI720911 FKI720916:FKI720923 FKI720928:FKI720937 FKI720942:FKI720950 FKI720955:FKI720961 FKI720966:FKI720970 FKI786438:FKI786447 FKI786452:FKI786459 FKI786464:FKI786473 FKI786478:FKI786486 FKI786491:FKI786497 FKI786502:FKI786506 FKI851974:FKI851983 FKI851988:FKI851995 FKI852000:FKI852009 FKI852014:FKI852022 FKI852027:FKI852033 FKI852038:FKI852042 FKI917510:FKI917519 FKI917524:FKI917531 FKI917536:FKI917545 FKI917550:FKI917558 FKI917563:FKI917569 FKI917574:FKI917578 FKI983046:FKI983055 FKI983060:FKI983067 FKI983072:FKI983081 FKI983086:FKI983094 FKI983099:FKI983105 FKI983110:FKI983114 FUE3:FUE12 FUE17:FUE24 FUE29:FUE38 FUE43:FUE51 FUE56:FUE62 FUE67:FUE74 FUE65542:FUE65551 FUE65556:FUE65563 FUE65568:FUE65577 FUE65582:FUE65590 FUE65595:FUE65601 FUE65606:FUE65610 FUE131078:FUE131087 FUE131092:FUE131099 FUE131104:FUE131113 FUE131118:FUE131126 FUE131131:FUE131137 FUE131142:FUE131146 FUE196614:FUE196623 FUE196628:FUE196635 FUE196640:FUE196649 FUE196654:FUE196662 FUE196667:FUE196673 FUE196678:FUE196682 FUE262150:FUE262159 FUE262164:FUE262171 FUE262176:FUE262185 FUE262190:FUE262198 FUE262203:FUE262209 FUE262214:FUE262218 FUE327686:FUE327695 FUE327700:FUE327707 FUE327712:FUE327721 FUE327726:FUE327734 FUE327739:FUE327745 FUE327750:FUE327754 FUE393222:FUE393231 FUE393236:FUE393243 FUE393248:FUE393257 FUE393262:FUE393270 FUE393275:FUE393281 FUE393286:FUE393290 FUE458758:FUE458767 FUE458772:FUE458779 FUE458784:FUE458793 FUE458798:FUE458806 FUE458811:FUE458817 FUE458822:FUE458826 FUE524294:FUE524303 FUE524308:FUE524315 FUE524320:FUE524329 FUE524334:FUE524342 FUE524347:FUE524353 FUE524358:FUE524362 FUE589830:FUE589839 FUE589844:FUE589851 FUE589856:FUE589865 FUE589870:FUE589878 FUE589883:FUE589889 FUE589894:FUE589898 FUE655366:FUE655375 FUE655380:FUE655387 FUE655392:FUE655401 FUE655406:FUE655414 FUE655419:FUE655425 FUE655430:FUE655434 FUE720902:FUE720911 FUE720916:FUE720923 FUE720928:FUE720937 FUE720942:FUE720950 FUE720955:FUE720961 FUE720966:FUE720970 FUE786438:FUE786447 FUE786452:FUE786459 FUE786464:FUE786473 FUE786478:FUE786486 FUE786491:FUE786497 FUE786502:FUE786506 FUE851974:FUE851983 FUE851988:FUE851995 FUE852000:FUE852009 FUE852014:FUE852022 FUE852027:FUE852033 FUE852038:FUE852042 FUE917510:FUE917519 FUE917524:FUE917531 FUE917536:FUE917545 FUE917550:FUE917558 FUE917563:FUE917569 FUE917574:FUE917578 FUE983046:FUE983055 FUE983060:FUE983067 FUE983072:FUE983081 FUE983086:FUE983094 FUE983099:FUE983105 FUE983110:FUE983114 GEA3:GEA12 GEA17:GEA24 GEA29:GEA38 GEA43:GEA51 GEA56:GEA62 GEA67:GEA74 GEA65542:GEA65551 GEA65556:GEA65563 GEA65568:GEA65577 GEA65582:GEA65590 GEA65595:GEA65601 GEA65606:GEA65610 GEA131078:GEA131087 GEA131092:GEA131099 GEA131104:GEA131113 GEA131118:GEA131126 GEA131131:GEA131137 GEA131142:GEA131146 GEA196614:GEA196623 GEA196628:GEA196635 GEA196640:GEA196649 GEA196654:GEA196662 GEA196667:GEA196673 GEA196678:GEA196682 GEA262150:GEA262159 GEA262164:GEA262171 GEA262176:GEA262185 GEA262190:GEA262198 GEA262203:GEA262209 GEA262214:GEA262218 GEA327686:GEA327695 GEA327700:GEA327707 GEA327712:GEA327721 GEA327726:GEA327734 GEA327739:GEA327745 GEA327750:GEA327754 GEA393222:GEA393231 GEA393236:GEA393243 GEA393248:GEA393257 GEA393262:GEA393270 GEA393275:GEA393281 GEA393286:GEA393290 GEA458758:GEA458767 GEA458772:GEA458779 GEA458784:GEA458793 GEA458798:GEA458806 GEA458811:GEA458817 GEA458822:GEA458826 GEA524294:GEA524303 GEA524308:GEA524315 GEA524320:GEA524329 GEA524334:GEA524342 GEA524347:GEA524353 GEA524358:GEA524362 GEA589830:GEA589839 GEA589844:GEA589851 GEA589856:GEA589865 GEA589870:GEA589878 GEA589883:GEA589889 GEA589894:GEA589898 GEA655366:GEA655375 GEA655380:GEA655387 GEA655392:GEA655401 GEA655406:GEA655414 GEA655419:GEA655425 GEA655430:GEA655434 GEA720902:GEA720911 GEA720916:GEA720923 GEA720928:GEA720937 GEA720942:GEA720950 GEA720955:GEA720961 GEA720966:GEA720970 GEA786438:GEA786447 GEA786452:GEA786459 GEA786464:GEA786473 GEA786478:GEA786486 GEA786491:GEA786497 GEA786502:GEA786506 GEA851974:GEA851983 GEA851988:GEA851995 GEA852000:GEA852009 GEA852014:GEA852022 GEA852027:GEA852033 GEA852038:GEA852042 GEA917510:GEA917519 GEA917524:GEA917531 GEA917536:GEA917545 GEA917550:GEA917558 GEA917563:GEA917569 GEA917574:GEA917578 GEA983046:GEA983055 GEA983060:GEA983067 GEA983072:GEA983081 GEA983086:GEA983094 GEA983099:GEA983105 GEA983110:GEA983114 GNW3:GNW12 GNW17:GNW24 GNW29:GNW38 GNW43:GNW51 GNW56:GNW62 GNW67:GNW74 GNW65542:GNW65551 GNW65556:GNW65563 GNW65568:GNW65577 GNW65582:GNW65590 GNW65595:GNW65601 GNW65606:GNW65610 GNW131078:GNW131087 GNW131092:GNW131099 GNW131104:GNW131113 GNW131118:GNW131126 GNW131131:GNW131137 GNW131142:GNW131146 GNW196614:GNW196623 GNW196628:GNW196635 GNW196640:GNW196649 GNW196654:GNW196662 GNW196667:GNW196673 GNW196678:GNW196682 GNW262150:GNW262159 GNW262164:GNW262171 GNW262176:GNW262185 GNW262190:GNW262198 GNW262203:GNW262209 GNW262214:GNW262218 GNW327686:GNW327695 GNW327700:GNW327707 GNW327712:GNW327721 GNW327726:GNW327734 GNW327739:GNW327745 GNW327750:GNW327754 GNW393222:GNW393231 GNW393236:GNW393243 GNW393248:GNW393257 GNW393262:GNW393270 GNW393275:GNW393281 GNW393286:GNW393290 GNW458758:GNW458767 GNW458772:GNW458779 GNW458784:GNW458793 GNW458798:GNW458806 GNW458811:GNW458817 GNW458822:GNW458826 GNW524294:GNW524303 GNW524308:GNW524315 GNW524320:GNW524329 GNW524334:GNW524342 GNW524347:GNW524353 GNW524358:GNW524362 GNW589830:GNW589839 GNW589844:GNW589851 GNW589856:GNW589865 GNW589870:GNW589878 GNW589883:GNW589889 GNW589894:GNW589898 GNW655366:GNW655375 GNW655380:GNW655387 GNW655392:GNW655401 GNW655406:GNW655414 GNW655419:GNW655425 GNW655430:GNW655434 GNW720902:GNW720911 GNW720916:GNW720923 GNW720928:GNW720937 GNW720942:GNW720950 GNW720955:GNW720961 GNW720966:GNW720970 GNW786438:GNW786447 GNW786452:GNW786459 GNW786464:GNW786473 GNW786478:GNW786486 GNW786491:GNW786497 GNW786502:GNW786506 GNW851974:GNW851983 GNW851988:GNW851995 GNW852000:GNW852009 GNW852014:GNW852022 GNW852027:GNW852033 GNW852038:GNW852042 GNW917510:GNW917519 GNW917524:GNW917531 GNW917536:GNW917545 GNW917550:GNW917558 GNW917563:GNW917569 GNW917574:GNW917578 GNW983046:GNW983055 GNW983060:GNW983067 GNW983072:GNW983081 GNW983086:GNW983094 GNW983099:GNW983105 GNW983110:GNW983114 GXS3:GXS12 GXS17:GXS24 GXS29:GXS38 GXS43:GXS51 GXS56:GXS62 GXS67:GXS74 GXS65542:GXS65551 GXS65556:GXS65563 GXS65568:GXS65577 GXS65582:GXS65590 GXS65595:GXS65601 GXS65606:GXS65610 GXS131078:GXS131087 GXS131092:GXS131099 GXS131104:GXS131113 GXS131118:GXS131126 GXS131131:GXS131137 GXS131142:GXS131146 GXS196614:GXS196623 GXS196628:GXS196635 GXS196640:GXS196649 GXS196654:GXS196662 GXS196667:GXS196673 GXS196678:GXS196682 GXS262150:GXS262159 GXS262164:GXS262171 GXS262176:GXS262185 GXS262190:GXS262198 GXS262203:GXS262209 GXS262214:GXS262218 GXS327686:GXS327695 GXS327700:GXS327707 GXS327712:GXS327721 GXS327726:GXS327734 GXS327739:GXS327745 GXS327750:GXS327754 GXS393222:GXS393231 GXS393236:GXS393243 GXS393248:GXS393257 GXS393262:GXS393270 GXS393275:GXS393281 GXS393286:GXS393290 GXS458758:GXS458767 GXS458772:GXS458779 GXS458784:GXS458793 GXS458798:GXS458806 GXS458811:GXS458817 GXS458822:GXS458826 GXS524294:GXS524303 GXS524308:GXS524315 GXS524320:GXS524329 GXS524334:GXS524342 GXS524347:GXS524353 GXS524358:GXS524362 GXS589830:GXS589839 GXS589844:GXS589851 GXS589856:GXS589865 GXS589870:GXS589878 GXS589883:GXS589889 GXS589894:GXS589898 GXS655366:GXS655375 GXS655380:GXS655387 GXS655392:GXS655401 GXS655406:GXS655414 GXS655419:GXS655425 GXS655430:GXS655434 GXS720902:GXS720911 GXS720916:GXS720923 GXS720928:GXS720937 GXS720942:GXS720950 GXS720955:GXS720961 GXS720966:GXS720970 GXS786438:GXS786447 GXS786452:GXS786459 GXS786464:GXS786473 GXS786478:GXS786486 GXS786491:GXS786497 GXS786502:GXS786506 GXS851974:GXS851983 GXS851988:GXS851995 GXS852000:GXS852009 GXS852014:GXS852022 GXS852027:GXS852033 GXS852038:GXS852042 GXS917510:GXS917519 GXS917524:GXS917531 GXS917536:GXS917545 GXS917550:GXS917558 GXS917563:GXS917569 GXS917574:GXS917578 GXS983046:GXS983055 GXS983060:GXS983067 GXS983072:GXS983081 GXS983086:GXS983094 GXS983099:GXS983105 GXS983110:GXS983114 HHO3:HHO12 HHO17:HHO24 HHO29:HHO38 HHO43:HHO51 HHO56:HHO62 HHO67:HHO74 HHO65542:HHO65551 HHO65556:HHO65563 HHO65568:HHO65577 HHO65582:HHO65590 HHO65595:HHO65601 HHO65606:HHO65610 HHO131078:HHO131087 HHO131092:HHO131099 HHO131104:HHO131113 HHO131118:HHO131126 HHO131131:HHO131137 HHO131142:HHO131146 HHO196614:HHO196623 HHO196628:HHO196635 HHO196640:HHO196649 HHO196654:HHO196662 HHO196667:HHO196673 HHO196678:HHO196682 HHO262150:HHO262159 HHO262164:HHO262171 HHO262176:HHO262185 HHO262190:HHO262198 HHO262203:HHO262209 HHO262214:HHO262218 HHO327686:HHO327695 HHO327700:HHO327707 HHO327712:HHO327721 HHO327726:HHO327734 HHO327739:HHO327745 HHO327750:HHO327754 HHO393222:HHO393231 HHO393236:HHO393243 HHO393248:HHO393257 HHO393262:HHO393270 HHO393275:HHO393281 HHO393286:HHO393290 HHO458758:HHO458767 HHO458772:HHO458779 HHO458784:HHO458793 HHO458798:HHO458806 HHO458811:HHO458817 HHO458822:HHO458826 HHO524294:HHO524303 HHO524308:HHO524315 HHO524320:HHO524329 HHO524334:HHO524342 HHO524347:HHO524353 HHO524358:HHO524362 HHO589830:HHO589839 HHO589844:HHO589851 HHO589856:HHO589865 HHO589870:HHO589878 HHO589883:HHO589889 HHO589894:HHO589898 HHO655366:HHO655375 HHO655380:HHO655387 HHO655392:HHO655401 HHO655406:HHO655414 HHO655419:HHO655425 HHO655430:HHO655434 HHO720902:HHO720911 HHO720916:HHO720923 HHO720928:HHO720937 HHO720942:HHO720950 HHO720955:HHO720961 HHO720966:HHO720970 HHO786438:HHO786447 HHO786452:HHO786459 HHO786464:HHO786473 HHO786478:HHO786486 HHO786491:HHO786497 HHO786502:HHO786506 HHO851974:HHO851983 HHO851988:HHO851995 HHO852000:HHO852009 HHO852014:HHO852022 HHO852027:HHO852033 HHO852038:HHO852042 HHO917510:HHO917519 HHO917524:HHO917531 HHO917536:HHO917545 HHO917550:HHO917558 HHO917563:HHO917569 HHO917574:HHO917578 HHO983046:HHO983055 HHO983060:HHO983067 HHO983072:HHO983081 HHO983086:HHO983094 HHO983099:HHO983105 HHO983110:HHO983114 HRK3:HRK12 HRK17:HRK24 HRK29:HRK38 HRK43:HRK51 HRK56:HRK62 HRK67:HRK74 HRK65542:HRK65551 HRK65556:HRK65563 HRK65568:HRK65577 HRK65582:HRK65590 HRK65595:HRK65601 HRK65606:HRK65610 HRK131078:HRK131087 HRK131092:HRK131099 HRK131104:HRK131113 HRK131118:HRK131126 HRK131131:HRK131137 HRK131142:HRK131146 HRK196614:HRK196623 HRK196628:HRK196635 HRK196640:HRK196649 HRK196654:HRK196662 HRK196667:HRK196673 HRK196678:HRK196682 HRK262150:HRK262159 HRK262164:HRK262171 HRK262176:HRK262185 HRK262190:HRK262198 HRK262203:HRK262209 HRK262214:HRK262218 HRK327686:HRK327695 HRK327700:HRK327707 HRK327712:HRK327721 HRK327726:HRK327734 HRK327739:HRK327745 HRK327750:HRK327754 HRK393222:HRK393231 HRK393236:HRK393243 HRK393248:HRK393257 HRK393262:HRK393270 HRK393275:HRK393281 HRK393286:HRK393290 HRK458758:HRK458767 HRK458772:HRK458779 HRK458784:HRK458793 HRK458798:HRK458806 HRK458811:HRK458817 HRK458822:HRK458826 HRK524294:HRK524303 HRK524308:HRK524315 HRK524320:HRK524329 HRK524334:HRK524342 HRK524347:HRK524353 HRK524358:HRK524362 HRK589830:HRK589839 HRK589844:HRK589851 HRK589856:HRK589865 HRK589870:HRK589878 HRK589883:HRK589889 HRK589894:HRK589898 HRK655366:HRK655375 HRK655380:HRK655387 HRK655392:HRK655401 HRK655406:HRK655414 HRK655419:HRK655425 HRK655430:HRK655434 HRK720902:HRK720911 HRK720916:HRK720923 HRK720928:HRK720937 HRK720942:HRK720950 HRK720955:HRK720961 HRK720966:HRK720970 HRK786438:HRK786447 HRK786452:HRK786459 HRK786464:HRK786473 HRK786478:HRK786486 HRK786491:HRK786497 HRK786502:HRK786506 HRK851974:HRK851983 HRK851988:HRK851995 HRK852000:HRK852009 HRK852014:HRK852022 HRK852027:HRK852033 HRK852038:HRK852042 HRK917510:HRK917519 HRK917524:HRK917531 HRK917536:HRK917545 HRK917550:HRK917558 HRK917563:HRK917569 HRK917574:HRK917578 HRK983046:HRK983055 HRK983060:HRK983067 HRK983072:HRK983081 HRK983086:HRK983094 HRK983099:HRK983105 HRK983110:HRK983114 IBG3:IBG12 IBG17:IBG24 IBG29:IBG38 IBG43:IBG51 IBG56:IBG62 IBG67:IBG74 IBG65542:IBG65551 IBG65556:IBG65563 IBG65568:IBG65577 IBG65582:IBG65590 IBG65595:IBG65601 IBG65606:IBG65610 IBG131078:IBG131087 IBG131092:IBG131099 IBG131104:IBG131113 IBG131118:IBG131126 IBG131131:IBG131137 IBG131142:IBG131146 IBG196614:IBG196623 IBG196628:IBG196635 IBG196640:IBG196649 IBG196654:IBG196662 IBG196667:IBG196673 IBG196678:IBG196682 IBG262150:IBG262159 IBG262164:IBG262171 IBG262176:IBG262185 IBG262190:IBG262198 IBG262203:IBG262209 IBG262214:IBG262218 IBG327686:IBG327695 IBG327700:IBG327707 IBG327712:IBG327721 IBG327726:IBG327734 IBG327739:IBG327745 IBG327750:IBG327754 IBG393222:IBG393231 IBG393236:IBG393243 IBG393248:IBG393257 IBG393262:IBG393270 IBG393275:IBG393281 IBG393286:IBG393290 IBG458758:IBG458767 IBG458772:IBG458779 IBG458784:IBG458793 IBG458798:IBG458806 IBG458811:IBG458817 IBG458822:IBG458826 IBG524294:IBG524303 IBG524308:IBG524315 IBG524320:IBG524329 IBG524334:IBG524342 IBG524347:IBG524353 IBG524358:IBG524362 IBG589830:IBG589839 IBG589844:IBG589851 IBG589856:IBG589865 IBG589870:IBG589878 IBG589883:IBG589889 IBG589894:IBG589898 IBG655366:IBG655375 IBG655380:IBG655387 IBG655392:IBG655401 IBG655406:IBG655414 IBG655419:IBG655425 IBG655430:IBG655434 IBG720902:IBG720911 IBG720916:IBG720923 IBG720928:IBG720937 IBG720942:IBG720950 IBG720955:IBG720961 IBG720966:IBG720970 IBG786438:IBG786447 IBG786452:IBG786459 IBG786464:IBG786473 IBG786478:IBG786486 IBG786491:IBG786497 IBG786502:IBG786506 IBG851974:IBG851983 IBG851988:IBG851995 IBG852000:IBG852009 IBG852014:IBG852022 IBG852027:IBG852033 IBG852038:IBG852042 IBG917510:IBG917519 IBG917524:IBG917531 IBG917536:IBG917545 IBG917550:IBG917558 IBG917563:IBG917569 IBG917574:IBG917578 IBG983046:IBG983055 IBG983060:IBG983067 IBG983072:IBG983081 IBG983086:IBG983094 IBG983099:IBG983105 IBG983110:IBG983114 ILC3:ILC12 ILC17:ILC24 ILC29:ILC38 ILC43:ILC51 ILC56:ILC62 ILC67:ILC74 ILC65542:ILC65551 ILC65556:ILC65563 ILC65568:ILC65577 ILC65582:ILC65590 ILC65595:ILC65601 ILC65606:ILC65610 ILC131078:ILC131087 ILC131092:ILC131099 ILC131104:ILC131113 ILC131118:ILC131126 ILC131131:ILC131137 ILC131142:ILC131146 ILC196614:ILC196623 ILC196628:ILC196635 ILC196640:ILC196649 ILC196654:ILC196662 ILC196667:ILC196673 ILC196678:ILC196682 ILC262150:ILC262159 ILC262164:ILC262171 ILC262176:ILC262185 ILC262190:ILC262198 ILC262203:ILC262209 ILC262214:ILC262218 ILC327686:ILC327695 ILC327700:ILC327707 ILC327712:ILC327721 ILC327726:ILC327734 ILC327739:ILC327745 ILC327750:ILC327754 ILC393222:ILC393231 ILC393236:ILC393243 ILC393248:ILC393257 ILC393262:ILC393270 ILC393275:ILC393281 ILC393286:ILC393290 ILC458758:ILC458767 ILC458772:ILC458779 ILC458784:ILC458793 ILC458798:ILC458806 ILC458811:ILC458817 ILC458822:ILC458826 ILC524294:ILC524303 ILC524308:ILC524315 ILC524320:ILC524329 ILC524334:ILC524342 ILC524347:ILC524353 ILC524358:ILC524362 ILC589830:ILC589839 ILC589844:ILC589851 ILC589856:ILC589865 ILC589870:ILC589878 ILC589883:ILC589889 ILC589894:ILC589898 ILC655366:ILC655375 ILC655380:ILC655387 ILC655392:ILC655401 ILC655406:ILC655414 ILC655419:ILC655425 ILC655430:ILC655434 ILC720902:ILC720911 ILC720916:ILC720923 ILC720928:ILC720937 ILC720942:ILC720950 ILC720955:ILC720961 ILC720966:ILC720970 ILC786438:ILC786447 ILC786452:ILC786459 ILC786464:ILC786473 ILC786478:ILC786486 ILC786491:ILC786497 ILC786502:ILC786506 ILC851974:ILC851983 ILC851988:ILC851995 ILC852000:ILC852009 ILC852014:ILC852022 ILC852027:ILC852033 ILC852038:ILC852042 ILC917510:ILC917519 ILC917524:ILC917531 ILC917536:ILC917545 ILC917550:ILC917558 ILC917563:ILC917569 ILC917574:ILC917578 ILC983046:ILC983055 ILC983060:ILC983067 ILC983072:ILC983081 ILC983086:ILC983094 ILC983099:ILC983105 ILC983110:ILC983114 IUY3:IUY12 IUY17:IUY24 IUY29:IUY38 IUY43:IUY51 IUY56:IUY62 IUY67:IUY74 IUY65542:IUY65551 IUY65556:IUY65563 IUY65568:IUY65577 IUY65582:IUY65590 IUY65595:IUY65601 IUY65606:IUY65610 IUY131078:IUY131087 IUY131092:IUY131099 IUY131104:IUY131113 IUY131118:IUY131126 IUY131131:IUY131137 IUY131142:IUY131146 IUY196614:IUY196623 IUY196628:IUY196635 IUY196640:IUY196649 IUY196654:IUY196662 IUY196667:IUY196673 IUY196678:IUY196682 IUY262150:IUY262159 IUY262164:IUY262171 IUY262176:IUY262185 IUY262190:IUY262198 IUY262203:IUY262209 IUY262214:IUY262218 IUY327686:IUY327695 IUY327700:IUY327707 IUY327712:IUY327721 IUY327726:IUY327734 IUY327739:IUY327745 IUY327750:IUY327754 IUY393222:IUY393231 IUY393236:IUY393243 IUY393248:IUY393257 IUY393262:IUY393270 IUY393275:IUY393281 IUY393286:IUY393290 IUY458758:IUY458767 IUY458772:IUY458779 IUY458784:IUY458793 IUY458798:IUY458806 IUY458811:IUY458817 IUY458822:IUY458826 IUY524294:IUY524303 IUY524308:IUY524315 IUY524320:IUY524329 IUY524334:IUY524342 IUY524347:IUY524353 IUY524358:IUY524362 IUY589830:IUY589839 IUY589844:IUY589851 IUY589856:IUY589865 IUY589870:IUY589878 IUY589883:IUY589889 IUY589894:IUY589898 IUY655366:IUY655375 IUY655380:IUY655387 IUY655392:IUY655401 IUY655406:IUY655414 IUY655419:IUY655425 IUY655430:IUY655434 IUY720902:IUY720911 IUY720916:IUY720923 IUY720928:IUY720937 IUY720942:IUY720950 IUY720955:IUY720961 IUY720966:IUY720970 IUY786438:IUY786447 IUY786452:IUY786459 IUY786464:IUY786473 IUY786478:IUY786486 IUY786491:IUY786497 IUY786502:IUY786506 IUY851974:IUY851983 IUY851988:IUY851995 IUY852000:IUY852009 IUY852014:IUY852022 IUY852027:IUY852033 IUY852038:IUY852042 IUY917510:IUY917519 IUY917524:IUY917531 IUY917536:IUY917545 IUY917550:IUY917558 IUY917563:IUY917569 IUY917574:IUY917578 IUY983046:IUY983055 IUY983060:IUY983067 IUY983072:IUY983081 IUY983086:IUY983094 IUY983099:IUY983105 IUY983110:IUY983114 JEU3:JEU12 JEU17:JEU24 JEU29:JEU38 JEU43:JEU51 JEU56:JEU62 JEU67:JEU74 JEU65542:JEU65551 JEU65556:JEU65563 JEU65568:JEU65577 JEU65582:JEU65590 JEU65595:JEU65601 JEU65606:JEU65610 JEU131078:JEU131087 JEU131092:JEU131099 JEU131104:JEU131113 JEU131118:JEU131126 JEU131131:JEU131137 JEU131142:JEU131146 JEU196614:JEU196623 JEU196628:JEU196635 JEU196640:JEU196649 JEU196654:JEU196662 JEU196667:JEU196673 JEU196678:JEU196682 JEU262150:JEU262159 JEU262164:JEU262171 JEU262176:JEU262185 JEU262190:JEU262198 JEU262203:JEU262209 JEU262214:JEU262218 JEU327686:JEU327695 JEU327700:JEU327707 JEU327712:JEU327721 JEU327726:JEU327734 JEU327739:JEU327745 JEU327750:JEU327754 JEU393222:JEU393231 JEU393236:JEU393243 JEU393248:JEU393257 JEU393262:JEU393270 JEU393275:JEU393281 JEU393286:JEU393290 JEU458758:JEU458767 JEU458772:JEU458779 JEU458784:JEU458793 JEU458798:JEU458806 JEU458811:JEU458817 JEU458822:JEU458826 JEU524294:JEU524303 JEU524308:JEU524315 JEU524320:JEU524329 JEU524334:JEU524342 JEU524347:JEU524353 JEU524358:JEU524362 JEU589830:JEU589839 JEU589844:JEU589851 JEU589856:JEU589865 JEU589870:JEU589878 JEU589883:JEU589889 JEU589894:JEU589898 JEU655366:JEU655375 JEU655380:JEU655387 JEU655392:JEU655401 JEU655406:JEU655414 JEU655419:JEU655425 JEU655430:JEU655434 JEU720902:JEU720911 JEU720916:JEU720923 JEU720928:JEU720937 JEU720942:JEU720950 JEU720955:JEU720961 JEU720966:JEU720970 JEU786438:JEU786447 JEU786452:JEU786459 JEU786464:JEU786473 JEU786478:JEU786486 JEU786491:JEU786497 JEU786502:JEU786506 JEU851974:JEU851983 JEU851988:JEU851995 JEU852000:JEU852009 JEU852014:JEU852022 JEU852027:JEU852033 JEU852038:JEU852042 JEU917510:JEU917519 JEU917524:JEU917531 JEU917536:JEU917545 JEU917550:JEU917558 JEU917563:JEU917569 JEU917574:JEU917578 JEU983046:JEU983055 JEU983060:JEU983067 JEU983072:JEU983081 JEU983086:JEU983094 JEU983099:JEU983105 JEU983110:JEU983114 JOQ3:JOQ12 JOQ17:JOQ24 JOQ29:JOQ38 JOQ43:JOQ51 JOQ56:JOQ62 JOQ67:JOQ74 JOQ65542:JOQ65551 JOQ65556:JOQ65563 JOQ65568:JOQ65577 JOQ65582:JOQ65590 JOQ65595:JOQ65601 JOQ65606:JOQ65610 JOQ131078:JOQ131087 JOQ131092:JOQ131099 JOQ131104:JOQ131113 JOQ131118:JOQ131126 JOQ131131:JOQ131137 JOQ131142:JOQ131146 JOQ196614:JOQ196623 JOQ196628:JOQ196635 JOQ196640:JOQ196649 JOQ196654:JOQ196662 JOQ196667:JOQ196673 JOQ196678:JOQ196682 JOQ262150:JOQ262159 JOQ262164:JOQ262171 JOQ262176:JOQ262185 JOQ262190:JOQ262198 JOQ262203:JOQ262209 JOQ262214:JOQ262218 JOQ327686:JOQ327695 JOQ327700:JOQ327707 JOQ327712:JOQ327721 JOQ327726:JOQ327734 JOQ327739:JOQ327745 JOQ327750:JOQ327754 JOQ393222:JOQ393231 JOQ393236:JOQ393243 JOQ393248:JOQ393257 JOQ393262:JOQ393270 JOQ393275:JOQ393281 JOQ393286:JOQ393290 JOQ458758:JOQ458767 JOQ458772:JOQ458779 JOQ458784:JOQ458793 JOQ458798:JOQ458806 JOQ458811:JOQ458817 JOQ458822:JOQ458826 JOQ524294:JOQ524303 JOQ524308:JOQ524315 JOQ524320:JOQ524329 JOQ524334:JOQ524342 JOQ524347:JOQ524353 JOQ524358:JOQ524362 JOQ589830:JOQ589839 JOQ589844:JOQ589851 JOQ589856:JOQ589865 JOQ589870:JOQ589878 JOQ589883:JOQ589889 JOQ589894:JOQ589898 JOQ655366:JOQ655375 JOQ655380:JOQ655387 JOQ655392:JOQ655401 JOQ655406:JOQ655414 JOQ655419:JOQ655425 JOQ655430:JOQ655434 JOQ720902:JOQ720911 JOQ720916:JOQ720923 JOQ720928:JOQ720937 JOQ720942:JOQ720950 JOQ720955:JOQ720961 JOQ720966:JOQ720970 JOQ786438:JOQ786447 JOQ786452:JOQ786459 JOQ786464:JOQ786473 JOQ786478:JOQ786486 JOQ786491:JOQ786497 JOQ786502:JOQ786506 JOQ851974:JOQ851983 JOQ851988:JOQ851995 JOQ852000:JOQ852009 JOQ852014:JOQ852022 JOQ852027:JOQ852033 JOQ852038:JOQ852042 JOQ917510:JOQ917519 JOQ917524:JOQ917531 JOQ917536:JOQ917545 JOQ917550:JOQ917558 JOQ917563:JOQ917569 JOQ917574:JOQ917578 JOQ983046:JOQ983055 JOQ983060:JOQ983067 JOQ983072:JOQ983081 JOQ983086:JOQ983094 JOQ983099:JOQ983105 JOQ983110:JOQ983114 JYM3:JYM12 JYM17:JYM24 JYM29:JYM38 JYM43:JYM51 JYM56:JYM62 JYM67:JYM74 JYM65542:JYM65551 JYM65556:JYM65563 JYM65568:JYM65577 JYM65582:JYM65590 JYM65595:JYM65601 JYM65606:JYM65610 JYM131078:JYM131087 JYM131092:JYM131099 JYM131104:JYM131113 JYM131118:JYM131126 JYM131131:JYM131137 JYM131142:JYM131146 JYM196614:JYM196623 JYM196628:JYM196635 JYM196640:JYM196649 JYM196654:JYM196662 JYM196667:JYM196673 JYM196678:JYM196682 JYM262150:JYM262159 JYM262164:JYM262171 JYM262176:JYM262185 JYM262190:JYM262198 JYM262203:JYM262209 JYM262214:JYM262218 JYM327686:JYM327695 JYM327700:JYM327707 JYM327712:JYM327721 JYM327726:JYM327734 JYM327739:JYM327745 JYM327750:JYM327754 JYM393222:JYM393231 JYM393236:JYM393243 JYM393248:JYM393257 JYM393262:JYM393270 JYM393275:JYM393281 JYM393286:JYM393290 JYM458758:JYM458767 JYM458772:JYM458779 JYM458784:JYM458793 JYM458798:JYM458806 JYM458811:JYM458817 JYM458822:JYM458826 JYM524294:JYM524303 JYM524308:JYM524315 JYM524320:JYM524329 JYM524334:JYM524342 JYM524347:JYM524353 JYM524358:JYM524362 JYM589830:JYM589839 JYM589844:JYM589851 JYM589856:JYM589865 JYM589870:JYM589878 JYM589883:JYM589889 JYM589894:JYM589898 JYM655366:JYM655375 JYM655380:JYM655387 JYM655392:JYM655401 JYM655406:JYM655414 JYM655419:JYM655425 JYM655430:JYM655434 JYM720902:JYM720911 JYM720916:JYM720923 JYM720928:JYM720937 JYM720942:JYM720950 JYM720955:JYM720961 JYM720966:JYM720970 JYM786438:JYM786447 JYM786452:JYM786459 JYM786464:JYM786473 JYM786478:JYM786486 JYM786491:JYM786497 JYM786502:JYM786506 JYM851974:JYM851983 JYM851988:JYM851995 JYM852000:JYM852009 JYM852014:JYM852022 JYM852027:JYM852033 JYM852038:JYM852042 JYM917510:JYM917519 JYM917524:JYM917531 JYM917536:JYM917545 JYM917550:JYM917558 JYM917563:JYM917569 JYM917574:JYM917578 JYM983046:JYM983055 JYM983060:JYM983067 JYM983072:JYM983081 JYM983086:JYM983094 JYM983099:JYM983105 JYM983110:JYM983114 KII3:KII12 KII17:KII24 KII29:KII38 KII43:KII51 KII56:KII62 KII67:KII74 KII65542:KII65551 KII65556:KII65563 KII65568:KII65577 KII65582:KII65590 KII65595:KII65601 KII65606:KII65610 KII131078:KII131087 KII131092:KII131099 KII131104:KII131113 KII131118:KII131126 KII131131:KII131137 KII131142:KII131146 KII196614:KII196623 KII196628:KII196635 KII196640:KII196649 KII196654:KII196662 KII196667:KII196673 KII196678:KII196682 KII262150:KII262159 KII262164:KII262171 KII262176:KII262185 KII262190:KII262198 KII262203:KII262209 KII262214:KII262218 KII327686:KII327695 KII327700:KII327707 KII327712:KII327721 KII327726:KII327734 KII327739:KII327745 KII327750:KII327754 KII393222:KII393231 KII393236:KII393243 KII393248:KII393257 KII393262:KII393270 KII393275:KII393281 KII393286:KII393290 KII458758:KII458767 KII458772:KII458779 KII458784:KII458793 KII458798:KII458806 KII458811:KII458817 KII458822:KII458826 KII524294:KII524303 KII524308:KII524315 KII524320:KII524329 KII524334:KII524342 KII524347:KII524353 KII524358:KII524362 KII589830:KII589839 KII589844:KII589851 KII589856:KII589865 KII589870:KII589878 KII589883:KII589889 KII589894:KII589898 KII655366:KII655375 KII655380:KII655387 KII655392:KII655401 KII655406:KII655414 KII655419:KII655425 KII655430:KII655434 KII720902:KII720911 KII720916:KII720923 KII720928:KII720937 KII720942:KII720950 KII720955:KII720961 KII720966:KII720970 KII786438:KII786447 KII786452:KII786459 KII786464:KII786473 KII786478:KII786486 KII786491:KII786497 KII786502:KII786506 KII851974:KII851983 KII851988:KII851995 KII852000:KII852009 KII852014:KII852022 KII852027:KII852033 KII852038:KII852042 KII917510:KII917519 KII917524:KII917531 KII917536:KII917545 KII917550:KII917558 KII917563:KII917569 KII917574:KII917578 KII983046:KII983055 KII983060:KII983067 KII983072:KII983081 KII983086:KII983094 KII983099:KII983105 KII983110:KII983114 KSE3:KSE12 KSE17:KSE24 KSE29:KSE38 KSE43:KSE51 KSE56:KSE62 KSE67:KSE74 KSE65542:KSE65551 KSE65556:KSE65563 KSE65568:KSE65577 KSE65582:KSE65590 KSE65595:KSE65601 KSE65606:KSE65610 KSE131078:KSE131087 KSE131092:KSE131099 KSE131104:KSE131113 KSE131118:KSE131126 KSE131131:KSE131137 KSE131142:KSE131146 KSE196614:KSE196623 KSE196628:KSE196635 KSE196640:KSE196649 KSE196654:KSE196662 KSE196667:KSE196673 KSE196678:KSE196682 KSE262150:KSE262159 KSE262164:KSE262171 KSE262176:KSE262185 KSE262190:KSE262198 KSE262203:KSE262209 KSE262214:KSE262218 KSE327686:KSE327695 KSE327700:KSE327707 KSE327712:KSE327721 KSE327726:KSE327734 KSE327739:KSE327745 KSE327750:KSE327754 KSE393222:KSE393231 KSE393236:KSE393243 KSE393248:KSE393257 KSE393262:KSE393270 KSE393275:KSE393281 KSE393286:KSE393290 KSE458758:KSE458767 KSE458772:KSE458779 KSE458784:KSE458793 KSE458798:KSE458806 KSE458811:KSE458817 KSE458822:KSE458826 KSE524294:KSE524303 KSE524308:KSE524315 KSE524320:KSE524329 KSE524334:KSE524342 KSE524347:KSE524353 KSE524358:KSE524362 KSE589830:KSE589839 KSE589844:KSE589851 KSE589856:KSE589865 KSE589870:KSE589878 KSE589883:KSE589889 KSE589894:KSE589898 KSE655366:KSE655375 KSE655380:KSE655387 KSE655392:KSE655401 KSE655406:KSE655414 KSE655419:KSE655425 KSE655430:KSE655434 KSE720902:KSE720911 KSE720916:KSE720923 KSE720928:KSE720937 KSE720942:KSE720950 KSE720955:KSE720961 KSE720966:KSE720970 KSE786438:KSE786447 KSE786452:KSE786459 KSE786464:KSE786473 KSE786478:KSE786486 KSE786491:KSE786497 KSE786502:KSE786506 KSE851974:KSE851983 KSE851988:KSE851995 KSE852000:KSE852009 KSE852014:KSE852022 KSE852027:KSE852033 KSE852038:KSE852042 KSE917510:KSE917519 KSE917524:KSE917531 KSE917536:KSE917545 KSE917550:KSE917558 KSE917563:KSE917569 KSE917574:KSE917578 KSE983046:KSE983055 KSE983060:KSE983067 KSE983072:KSE983081 KSE983086:KSE983094 KSE983099:KSE983105 KSE983110:KSE983114 LCA3:LCA12 LCA17:LCA24 LCA29:LCA38 LCA43:LCA51 LCA56:LCA62 LCA67:LCA74 LCA65542:LCA65551 LCA65556:LCA65563 LCA65568:LCA65577 LCA65582:LCA65590 LCA65595:LCA65601 LCA65606:LCA65610 LCA131078:LCA131087 LCA131092:LCA131099 LCA131104:LCA131113 LCA131118:LCA131126 LCA131131:LCA131137 LCA131142:LCA131146 LCA196614:LCA196623 LCA196628:LCA196635 LCA196640:LCA196649 LCA196654:LCA196662 LCA196667:LCA196673 LCA196678:LCA196682 LCA262150:LCA262159 LCA262164:LCA262171 LCA262176:LCA262185 LCA262190:LCA262198 LCA262203:LCA262209 LCA262214:LCA262218 LCA327686:LCA327695 LCA327700:LCA327707 LCA327712:LCA327721 LCA327726:LCA327734 LCA327739:LCA327745 LCA327750:LCA327754 LCA393222:LCA393231 LCA393236:LCA393243 LCA393248:LCA393257 LCA393262:LCA393270 LCA393275:LCA393281 LCA393286:LCA393290 LCA458758:LCA458767 LCA458772:LCA458779 LCA458784:LCA458793 LCA458798:LCA458806 LCA458811:LCA458817 LCA458822:LCA458826 LCA524294:LCA524303 LCA524308:LCA524315 LCA524320:LCA524329 LCA524334:LCA524342 LCA524347:LCA524353 LCA524358:LCA524362 LCA589830:LCA589839 LCA589844:LCA589851 LCA589856:LCA589865 LCA589870:LCA589878 LCA589883:LCA589889 LCA589894:LCA589898 LCA655366:LCA655375 LCA655380:LCA655387 LCA655392:LCA655401 LCA655406:LCA655414 LCA655419:LCA655425 LCA655430:LCA655434 LCA720902:LCA720911 LCA720916:LCA720923 LCA720928:LCA720937 LCA720942:LCA720950 LCA720955:LCA720961 LCA720966:LCA720970 LCA786438:LCA786447 LCA786452:LCA786459 LCA786464:LCA786473 LCA786478:LCA786486 LCA786491:LCA786497 LCA786502:LCA786506 LCA851974:LCA851983 LCA851988:LCA851995 LCA852000:LCA852009 LCA852014:LCA852022 LCA852027:LCA852033 LCA852038:LCA852042 LCA917510:LCA917519 LCA917524:LCA917531 LCA917536:LCA917545 LCA917550:LCA917558 LCA917563:LCA917569 LCA917574:LCA917578 LCA983046:LCA983055 LCA983060:LCA983067 LCA983072:LCA983081 LCA983086:LCA983094 LCA983099:LCA983105 LCA983110:LCA983114 LLW3:LLW12 LLW17:LLW24 LLW29:LLW38 LLW43:LLW51 LLW56:LLW62 LLW67:LLW74 LLW65542:LLW65551 LLW65556:LLW65563 LLW65568:LLW65577 LLW65582:LLW65590 LLW65595:LLW65601 LLW65606:LLW65610 LLW131078:LLW131087 LLW131092:LLW131099 LLW131104:LLW131113 LLW131118:LLW131126 LLW131131:LLW131137 LLW131142:LLW131146 LLW196614:LLW196623 LLW196628:LLW196635 LLW196640:LLW196649 LLW196654:LLW196662 LLW196667:LLW196673 LLW196678:LLW196682 LLW262150:LLW262159 LLW262164:LLW262171 LLW262176:LLW262185 LLW262190:LLW262198 LLW262203:LLW262209 LLW262214:LLW262218 LLW327686:LLW327695 LLW327700:LLW327707 LLW327712:LLW327721 LLW327726:LLW327734 LLW327739:LLW327745 LLW327750:LLW327754 LLW393222:LLW393231 LLW393236:LLW393243 LLW393248:LLW393257 LLW393262:LLW393270 LLW393275:LLW393281 LLW393286:LLW393290 LLW458758:LLW458767 LLW458772:LLW458779 LLW458784:LLW458793 LLW458798:LLW458806 LLW458811:LLW458817 LLW458822:LLW458826 LLW524294:LLW524303 LLW524308:LLW524315 LLW524320:LLW524329 LLW524334:LLW524342 LLW524347:LLW524353 LLW524358:LLW524362 LLW589830:LLW589839 LLW589844:LLW589851 LLW589856:LLW589865 LLW589870:LLW589878 LLW589883:LLW589889 LLW589894:LLW589898 LLW655366:LLW655375 LLW655380:LLW655387 LLW655392:LLW655401 LLW655406:LLW655414 LLW655419:LLW655425 LLW655430:LLW655434 LLW720902:LLW720911 LLW720916:LLW720923 LLW720928:LLW720937 LLW720942:LLW720950 LLW720955:LLW720961 LLW720966:LLW720970 LLW786438:LLW786447 LLW786452:LLW786459 LLW786464:LLW786473 LLW786478:LLW786486 LLW786491:LLW786497 LLW786502:LLW786506 LLW851974:LLW851983 LLW851988:LLW851995 LLW852000:LLW852009 LLW852014:LLW852022 LLW852027:LLW852033 LLW852038:LLW852042 LLW917510:LLW917519 LLW917524:LLW917531 LLW917536:LLW917545 LLW917550:LLW917558 LLW917563:LLW917569 LLW917574:LLW917578 LLW983046:LLW983055 LLW983060:LLW983067 LLW983072:LLW983081 LLW983086:LLW983094 LLW983099:LLW983105 LLW983110:LLW983114 LVS3:LVS12 LVS17:LVS24 LVS29:LVS38 LVS43:LVS51 LVS56:LVS62 LVS67:LVS74 LVS65542:LVS65551 LVS65556:LVS65563 LVS65568:LVS65577 LVS65582:LVS65590 LVS65595:LVS65601 LVS65606:LVS65610 LVS131078:LVS131087 LVS131092:LVS131099 LVS131104:LVS131113 LVS131118:LVS131126 LVS131131:LVS131137 LVS131142:LVS131146 LVS196614:LVS196623 LVS196628:LVS196635 LVS196640:LVS196649 LVS196654:LVS196662 LVS196667:LVS196673 LVS196678:LVS196682 LVS262150:LVS262159 LVS262164:LVS262171 LVS262176:LVS262185 LVS262190:LVS262198 LVS262203:LVS262209 LVS262214:LVS262218 LVS327686:LVS327695 LVS327700:LVS327707 LVS327712:LVS327721 LVS327726:LVS327734 LVS327739:LVS327745 LVS327750:LVS327754 LVS393222:LVS393231 LVS393236:LVS393243 LVS393248:LVS393257 LVS393262:LVS393270 LVS393275:LVS393281 LVS393286:LVS393290 LVS458758:LVS458767 LVS458772:LVS458779 LVS458784:LVS458793 LVS458798:LVS458806 LVS458811:LVS458817 LVS458822:LVS458826 LVS524294:LVS524303 LVS524308:LVS524315 LVS524320:LVS524329 LVS524334:LVS524342 LVS524347:LVS524353 LVS524358:LVS524362 LVS589830:LVS589839 LVS589844:LVS589851 LVS589856:LVS589865 LVS589870:LVS589878 LVS589883:LVS589889 LVS589894:LVS589898 LVS655366:LVS655375 LVS655380:LVS655387 LVS655392:LVS655401 LVS655406:LVS655414 LVS655419:LVS655425 LVS655430:LVS655434 LVS720902:LVS720911 LVS720916:LVS720923 LVS720928:LVS720937 LVS720942:LVS720950 LVS720955:LVS720961 LVS720966:LVS720970 LVS786438:LVS786447 LVS786452:LVS786459 LVS786464:LVS786473 LVS786478:LVS786486 LVS786491:LVS786497 LVS786502:LVS786506 LVS851974:LVS851983 LVS851988:LVS851995 LVS852000:LVS852009 LVS852014:LVS852022 LVS852027:LVS852033 LVS852038:LVS852042 LVS917510:LVS917519 LVS917524:LVS917531 LVS917536:LVS917545 LVS917550:LVS917558 LVS917563:LVS917569 LVS917574:LVS917578 LVS983046:LVS983055 LVS983060:LVS983067 LVS983072:LVS983081 LVS983086:LVS983094 LVS983099:LVS983105 LVS983110:LVS983114 MFO3:MFO12 MFO17:MFO24 MFO29:MFO38 MFO43:MFO51 MFO56:MFO62 MFO67:MFO74 MFO65542:MFO65551 MFO65556:MFO65563 MFO65568:MFO65577 MFO65582:MFO65590 MFO65595:MFO65601 MFO65606:MFO65610 MFO131078:MFO131087 MFO131092:MFO131099 MFO131104:MFO131113 MFO131118:MFO131126 MFO131131:MFO131137 MFO131142:MFO131146 MFO196614:MFO196623 MFO196628:MFO196635 MFO196640:MFO196649 MFO196654:MFO196662 MFO196667:MFO196673 MFO196678:MFO196682 MFO262150:MFO262159 MFO262164:MFO262171 MFO262176:MFO262185 MFO262190:MFO262198 MFO262203:MFO262209 MFO262214:MFO262218 MFO327686:MFO327695 MFO327700:MFO327707 MFO327712:MFO327721 MFO327726:MFO327734 MFO327739:MFO327745 MFO327750:MFO327754 MFO393222:MFO393231 MFO393236:MFO393243 MFO393248:MFO393257 MFO393262:MFO393270 MFO393275:MFO393281 MFO393286:MFO393290 MFO458758:MFO458767 MFO458772:MFO458779 MFO458784:MFO458793 MFO458798:MFO458806 MFO458811:MFO458817 MFO458822:MFO458826 MFO524294:MFO524303 MFO524308:MFO524315 MFO524320:MFO524329 MFO524334:MFO524342 MFO524347:MFO524353 MFO524358:MFO524362 MFO589830:MFO589839 MFO589844:MFO589851 MFO589856:MFO589865 MFO589870:MFO589878 MFO589883:MFO589889 MFO589894:MFO589898 MFO655366:MFO655375 MFO655380:MFO655387 MFO655392:MFO655401 MFO655406:MFO655414 MFO655419:MFO655425 MFO655430:MFO655434 MFO720902:MFO720911 MFO720916:MFO720923 MFO720928:MFO720937 MFO720942:MFO720950 MFO720955:MFO720961 MFO720966:MFO720970 MFO786438:MFO786447 MFO786452:MFO786459 MFO786464:MFO786473 MFO786478:MFO786486 MFO786491:MFO786497 MFO786502:MFO786506 MFO851974:MFO851983 MFO851988:MFO851995 MFO852000:MFO852009 MFO852014:MFO852022 MFO852027:MFO852033 MFO852038:MFO852042 MFO917510:MFO917519 MFO917524:MFO917531 MFO917536:MFO917545 MFO917550:MFO917558 MFO917563:MFO917569 MFO917574:MFO917578 MFO983046:MFO983055 MFO983060:MFO983067 MFO983072:MFO983081 MFO983086:MFO983094 MFO983099:MFO983105 MFO983110:MFO983114 MPK3:MPK12 MPK17:MPK24 MPK29:MPK38 MPK43:MPK51 MPK56:MPK62 MPK67:MPK74 MPK65542:MPK65551 MPK65556:MPK65563 MPK65568:MPK65577 MPK65582:MPK65590 MPK65595:MPK65601 MPK65606:MPK65610 MPK131078:MPK131087 MPK131092:MPK131099 MPK131104:MPK131113 MPK131118:MPK131126 MPK131131:MPK131137 MPK131142:MPK131146 MPK196614:MPK196623 MPK196628:MPK196635 MPK196640:MPK196649 MPK196654:MPK196662 MPK196667:MPK196673 MPK196678:MPK196682 MPK262150:MPK262159 MPK262164:MPK262171 MPK262176:MPK262185 MPK262190:MPK262198 MPK262203:MPK262209 MPK262214:MPK262218 MPK327686:MPK327695 MPK327700:MPK327707 MPK327712:MPK327721 MPK327726:MPK327734 MPK327739:MPK327745 MPK327750:MPK327754 MPK393222:MPK393231 MPK393236:MPK393243 MPK393248:MPK393257 MPK393262:MPK393270 MPK393275:MPK393281 MPK393286:MPK393290 MPK458758:MPK458767 MPK458772:MPK458779 MPK458784:MPK458793 MPK458798:MPK458806 MPK458811:MPK458817 MPK458822:MPK458826 MPK524294:MPK524303 MPK524308:MPK524315 MPK524320:MPK524329 MPK524334:MPK524342 MPK524347:MPK524353 MPK524358:MPK524362 MPK589830:MPK589839 MPK589844:MPK589851 MPK589856:MPK589865 MPK589870:MPK589878 MPK589883:MPK589889 MPK589894:MPK589898 MPK655366:MPK655375 MPK655380:MPK655387 MPK655392:MPK655401 MPK655406:MPK655414 MPK655419:MPK655425 MPK655430:MPK655434 MPK720902:MPK720911 MPK720916:MPK720923 MPK720928:MPK720937 MPK720942:MPK720950 MPK720955:MPK720961 MPK720966:MPK720970 MPK786438:MPK786447 MPK786452:MPK786459 MPK786464:MPK786473 MPK786478:MPK786486 MPK786491:MPK786497 MPK786502:MPK786506 MPK851974:MPK851983 MPK851988:MPK851995 MPK852000:MPK852009 MPK852014:MPK852022 MPK852027:MPK852033 MPK852038:MPK852042 MPK917510:MPK917519 MPK917524:MPK917531 MPK917536:MPK917545 MPK917550:MPK917558 MPK917563:MPK917569 MPK917574:MPK917578 MPK983046:MPK983055 MPK983060:MPK983067 MPK983072:MPK983081 MPK983086:MPK983094 MPK983099:MPK983105 MPK983110:MPK983114 MZG3:MZG12 MZG17:MZG24 MZG29:MZG38 MZG43:MZG51 MZG56:MZG62 MZG67:MZG74 MZG65542:MZG65551 MZG65556:MZG65563 MZG65568:MZG65577 MZG65582:MZG65590 MZG65595:MZG65601 MZG65606:MZG65610 MZG131078:MZG131087 MZG131092:MZG131099 MZG131104:MZG131113 MZG131118:MZG131126 MZG131131:MZG131137 MZG131142:MZG131146 MZG196614:MZG196623 MZG196628:MZG196635 MZG196640:MZG196649 MZG196654:MZG196662 MZG196667:MZG196673 MZG196678:MZG196682 MZG262150:MZG262159 MZG262164:MZG262171 MZG262176:MZG262185 MZG262190:MZG262198 MZG262203:MZG262209 MZG262214:MZG262218 MZG327686:MZG327695 MZG327700:MZG327707 MZG327712:MZG327721 MZG327726:MZG327734 MZG327739:MZG327745 MZG327750:MZG327754 MZG393222:MZG393231 MZG393236:MZG393243 MZG393248:MZG393257 MZG393262:MZG393270 MZG393275:MZG393281 MZG393286:MZG393290 MZG458758:MZG458767 MZG458772:MZG458779 MZG458784:MZG458793 MZG458798:MZG458806 MZG458811:MZG458817 MZG458822:MZG458826 MZG524294:MZG524303 MZG524308:MZG524315 MZG524320:MZG524329 MZG524334:MZG524342 MZG524347:MZG524353 MZG524358:MZG524362 MZG589830:MZG589839 MZG589844:MZG589851 MZG589856:MZG589865 MZG589870:MZG589878 MZG589883:MZG589889 MZG589894:MZG589898 MZG655366:MZG655375 MZG655380:MZG655387 MZG655392:MZG655401 MZG655406:MZG655414 MZG655419:MZG655425 MZG655430:MZG655434 MZG720902:MZG720911 MZG720916:MZG720923 MZG720928:MZG720937 MZG720942:MZG720950 MZG720955:MZG720961 MZG720966:MZG720970 MZG786438:MZG786447 MZG786452:MZG786459 MZG786464:MZG786473 MZG786478:MZG786486 MZG786491:MZG786497 MZG786502:MZG786506 MZG851974:MZG851983 MZG851988:MZG851995 MZG852000:MZG852009 MZG852014:MZG852022 MZG852027:MZG852033 MZG852038:MZG852042 MZG917510:MZG917519 MZG917524:MZG917531 MZG917536:MZG917545 MZG917550:MZG917558 MZG917563:MZG917569 MZG917574:MZG917578 MZG983046:MZG983055 MZG983060:MZG983067 MZG983072:MZG983081 MZG983086:MZG983094 MZG983099:MZG983105 MZG983110:MZG983114 NJC3:NJC12 NJC17:NJC24 NJC29:NJC38 NJC43:NJC51 NJC56:NJC62 NJC67:NJC74 NJC65542:NJC65551 NJC65556:NJC65563 NJC65568:NJC65577 NJC65582:NJC65590 NJC65595:NJC65601 NJC65606:NJC65610 NJC131078:NJC131087 NJC131092:NJC131099 NJC131104:NJC131113 NJC131118:NJC131126 NJC131131:NJC131137 NJC131142:NJC131146 NJC196614:NJC196623 NJC196628:NJC196635 NJC196640:NJC196649 NJC196654:NJC196662 NJC196667:NJC196673 NJC196678:NJC196682 NJC262150:NJC262159 NJC262164:NJC262171 NJC262176:NJC262185 NJC262190:NJC262198 NJC262203:NJC262209 NJC262214:NJC262218 NJC327686:NJC327695 NJC327700:NJC327707 NJC327712:NJC327721 NJC327726:NJC327734 NJC327739:NJC327745 NJC327750:NJC327754 NJC393222:NJC393231 NJC393236:NJC393243 NJC393248:NJC393257 NJC393262:NJC393270 NJC393275:NJC393281 NJC393286:NJC393290 NJC458758:NJC458767 NJC458772:NJC458779 NJC458784:NJC458793 NJC458798:NJC458806 NJC458811:NJC458817 NJC458822:NJC458826 NJC524294:NJC524303 NJC524308:NJC524315 NJC524320:NJC524329 NJC524334:NJC524342 NJC524347:NJC524353 NJC524358:NJC524362 NJC589830:NJC589839 NJC589844:NJC589851 NJC589856:NJC589865 NJC589870:NJC589878 NJC589883:NJC589889 NJC589894:NJC589898 NJC655366:NJC655375 NJC655380:NJC655387 NJC655392:NJC655401 NJC655406:NJC655414 NJC655419:NJC655425 NJC655430:NJC655434 NJC720902:NJC720911 NJC720916:NJC720923 NJC720928:NJC720937 NJC720942:NJC720950 NJC720955:NJC720961 NJC720966:NJC720970 NJC786438:NJC786447 NJC786452:NJC786459 NJC786464:NJC786473 NJC786478:NJC786486 NJC786491:NJC786497 NJC786502:NJC786506 NJC851974:NJC851983 NJC851988:NJC851995 NJC852000:NJC852009 NJC852014:NJC852022 NJC852027:NJC852033 NJC852038:NJC852042 NJC917510:NJC917519 NJC917524:NJC917531 NJC917536:NJC917545 NJC917550:NJC917558 NJC917563:NJC917569 NJC917574:NJC917578 NJC983046:NJC983055 NJC983060:NJC983067 NJC983072:NJC983081 NJC983086:NJC983094 NJC983099:NJC983105 NJC983110:NJC983114 NSY3:NSY12 NSY17:NSY24 NSY29:NSY38 NSY43:NSY51 NSY56:NSY62 NSY67:NSY74 NSY65542:NSY65551 NSY65556:NSY65563 NSY65568:NSY65577 NSY65582:NSY65590 NSY65595:NSY65601 NSY65606:NSY65610 NSY131078:NSY131087 NSY131092:NSY131099 NSY131104:NSY131113 NSY131118:NSY131126 NSY131131:NSY131137 NSY131142:NSY131146 NSY196614:NSY196623 NSY196628:NSY196635 NSY196640:NSY196649 NSY196654:NSY196662 NSY196667:NSY196673 NSY196678:NSY196682 NSY262150:NSY262159 NSY262164:NSY262171 NSY262176:NSY262185 NSY262190:NSY262198 NSY262203:NSY262209 NSY262214:NSY262218 NSY327686:NSY327695 NSY327700:NSY327707 NSY327712:NSY327721 NSY327726:NSY327734 NSY327739:NSY327745 NSY327750:NSY327754 NSY393222:NSY393231 NSY393236:NSY393243 NSY393248:NSY393257 NSY393262:NSY393270 NSY393275:NSY393281 NSY393286:NSY393290 NSY458758:NSY458767 NSY458772:NSY458779 NSY458784:NSY458793 NSY458798:NSY458806 NSY458811:NSY458817 NSY458822:NSY458826 NSY524294:NSY524303 NSY524308:NSY524315 NSY524320:NSY524329 NSY524334:NSY524342 NSY524347:NSY524353 NSY524358:NSY524362 NSY589830:NSY589839 NSY589844:NSY589851 NSY589856:NSY589865 NSY589870:NSY589878 NSY589883:NSY589889 NSY589894:NSY589898 NSY655366:NSY655375 NSY655380:NSY655387 NSY655392:NSY655401 NSY655406:NSY655414 NSY655419:NSY655425 NSY655430:NSY655434 NSY720902:NSY720911 NSY720916:NSY720923 NSY720928:NSY720937 NSY720942:NSY720950 NSY720955:NSY720961 NSY720966:NSY720970 NSY786438:NSY786447 NSY786452:NSY786459 NSY786464:NSY786473 NSY786478:NSY786486 NSY786491:NSY786497 NSY786502:NSY786506 NSY851974:NSY851983 NSY851988:NSY851995 NSY852000:NSY852009 NSY852014:NSY852022 NSY852027:NSY852033 NSY852038:NSY852042 NSY917510:NSY917519 NSY917524:NSY917531 NSY917536:NSY917545 NSY917550:NSY917558 NSY917563:NSY917569 NSY917574:NSY917578 NSY983046:NSY983055 NSY983060:NSY983067 NSY983072:NSY983081 NSY983086:NSY983094 NSY983099:NSY983105 NSY983110:NSY983114 OCU3:OCU12 OCU17:OCU24 OCU29:OCU38 OCU43:OCU51 OCU56:OCU62 OCU67:OCU74 OCU65542:OCU65551 OCU65556:OCU65563 OCU65568:OCU65577 OCU65582:OCU65590 OCU65595:OCU65601 OCU65606:OCU65610 OCU131078:OCU131087 OCU131092:OCU131099 OCU131104:OCU131113 OCU131118:OCU131126 OCU131131:OCU131137 OCU131142:OCU131146 OCU196614:OCU196623 OCU196628:OCU196635 OCU196640:OCU196649 OCU196654:OCU196662 OCU196667:OCU196673 OCU196678:OCU196682 OCU262150:OCU262159 OCU262164:OCU262171 OCU262176:OCU262185 OCU262190:OCU262198 OCU262203:OCU262209 OCU262214:OCU262218 OCU327686:OCU327695 OCU327700:OCU327707 OCU327712:OCU327721 OCU327726:OCU327734 OCU327739:OCU327745 OCU327750:OCU327754 OCU393222:OCU393231 OCU393236:OCU393243 OCU393248:OCU393257 OCU393262:OCU393270 OCU393275:OCU393281 OCU393286:OCU393290 OCU458758:OCU458767 OCU458772:OCU458779 OCU458784:OCU458793 OCU458798:OCU458806 OCU458811:OCU458817 OCU458822:OCU458826 OCU524294:OCU524303 OCU524308:OCU524315 OCU524320:OCU524329 OCU524334:OCU524342 OCU524347:OCU524353 OCU524358:OCU524362 OCU589830:OCU589839 OCU589844:OCU589851 OCU589856:OCU589865 OCU589870:OCU589878 OCU589883:OCU589889 OCU589894:OCU589898 OCU655366:OCU655375 OCU655380:OCU655387 OCU655392:OCU655401 OCU655406:OCU655414 OCU655419:OCU655425 OCU655430:OCU655434 OCU720902:OCU720911 OCU720916:OCU720923 OCU720928:OCU720937 OCU720942:OCU720950 OCU720955:OCU720961 OCU720966:OCU720970 OCU786438:OCU786447 OCU786452:OCU786459 OCU786464:OCU786473 OCU786478:OCU786486 OCU786491:OCU786497 OCU786502:OCU786506 OCU851974:OCU851983 OCU851988:OCU851995 OCU852000:OCU852009 OCU852014:OCU852022 OCU852027:OCU852033 OCU852038:OCU852042 OCU917510:OCU917519 OCU917524:OCU917531 OCU917536:OCU917545 OCU917550:OCU917558 OCU917563:OCU917569 OCU917574:OCU917578 OCU983046:OCU983055 OCU983060:OCU983067 OCU983072:OCU983081 OCU983086:OCU983094 OCU983099:OCU983105 OCU983110:OCU983114 OMQ3:OMQ12 OMQ17:OMQ24 OMQ29:OMQ38 OMQ43:OMQ51 OMQ56:OMQ62 OMQ67:OMQ74 OMQ65542:OMQ65551 OMQ65556:OMQ65563 OMQ65568:OMQ65577 OMQ65582:OMQ65590 OMQ65595:OMQ65601 OMQ65606:OMQ65610 OMQ131078:OMQ131087 OMQ131092:OMQ131099 OMQ131104:OMQ131113 OMQ131118:OMQ131126 OMQ131131:OMQ131137 OMQ131142:OMQ131146 OMQ196614:OMQ196623 OMQ196628:OMQ196635 OMQ196640:OMQ196649 OMQ196654:OMQ196662 OMQ196667:OMQ196673 OMQ196678:OMQ196682 OMQ262150:OMQ262159 OMQ262164:OMQ262171 OMQ262176:OMQ262185 OMQ262190:OMQ262198 OMQ262203:OMQ262209 OMQ262214:OMQ262218 OMQ327686:OMQ327695 OMQ327700:OMQ327707 OMQ327712:OMQ327721 OMQ327726:OMQ327734 OMQ327739:OMQ327745 OMQ327750:OMQ327754 OMQ393222:OMQ393231 OMQ393236:OMQ393243 OMQ393248:OMQ393257 OMQ393262:OMQ393270 OMQ393275:OMQ393281 OMQ393286:OMQ393290 OMQ458758:OMQ458767 OMQ458772:OMQ458779 OMQ458784:OMQ458793 OMQ458798:OMQ458806 OMQ458811:OMQ458817 OMQ458822:OMQ458826 OMQ524294:OMQ524303 OMQ524308:OMQ524315 OMQ524320:OMQ524329 OMQ524334:OMQ524342 OMQ524347:OMQ524353 OMQ524358:OMQ524362 OMQ589830:OMQ589839 OMQ589844:OMQ589851 OMQ589856:OMQ589865 OMQ589870:OMQ589878 OMQ589883:OMQ589889 OMQ589894:OMQ589898 OMQ655366:OMQ655375 OMQ655380:OMQ655387 OMQ655392:OMQ655401 OMQ655406:OMQ655414 OMQ655419:OMQ655425 OMQ655430:OMQ655434 OMQ720902:OMQ720911 OMQ720916:OMQ720923 OMQ720928:OMQ720937 OMQ720942:OMQ720950 OMQ720955:OMQ720961 OMQ720966:OMQ720970 OMQ786438:OMQ786447 OMQ786452:OMQ786459 OMQ786464:OMQ786473 OMQ786478:OMQ786486 OMQ786491:OMQ786497 OMQ786502:OMQ786506 OMQ851974:OMQ851983 OMQ851988:OMQ851995 OMQ852000:OMQ852009 OMQ852014:OMQ852022 OMQ852027:OMQ852033 OMQ852038:OMQ852042 OMQ917510:OMQ917519 OMQ917524:OMQ917531 OMQ917536:OMQ917545 OMQ917550:OMQ917558 OMQ917563:OMQ917569 OMQ917574:OMQ917578 OMQ983046:OMQ983055 OMQ983060:OMQ983067 OMQ983072:OMQ983081 OMQ983086:OMQ983094 OMQ983099:OMQ983105 OMQ983110:OMQ983114 OWM3:OWM12 OWM17:OWM24 OWM29:OWM38 OWM43:OWM51 OWM56:OWM62 OWM67:OWM74 OWM65542:OWM65551 OWM65556:OWM65563 OWM65568:OWM65577 OWM65582:OWM65590 OWM65595:OWM65601 OWM65606:OWM65610 OWM131078:OWM131087 OWM131092:OWM131099 OWM131104:OWM131113 OWM131118:OWM131126 OWM131131:OWM131137 OWM131142:OWM131146 OWM196614:OWM196623 OWM196628:OWM196635 OWM196640:OWM196649 OWM196654:OWM196662 OWM196667:OWM196673 OWM196678:OWM196682 OWM262150:OWM262159 OWM262164:OWM262171 OWM262176:OWM262185 OWM262190:OWM262198 OWM262203:OWM262209 OWM262214:OWM262218 OWM327686:OWM327695 OWM327700:OWM327707 OWM327712:OWM327721 OWM327726:OWM327734 OWM327739:OWM327745 OWM327750:OWM327754 OWM393222:OWM393231 OWM393236:OWM393243 OWM393248:OWM393257 OWM393262:OWM393270 OWM393275:OWM393281 OWM393286:OWM393290 OWM458758:OWM458767 OWM458772:OWM458779 OWM458784:OWM458793 OWM458798:OWM458806 OWM458811:OWM458817 OWM458822:OWM458826 OWM524294:OWM524303 OWM524308:OWM524315 OWM524320:OWM524329 OWM524334:OWM524342 OWM524347:OWM524353 OWM524358:OWM524362 OWM589830:OWM589839 OWM589844:OWM589851 OWM589856:OWM589865 OWM589870:OWM589878 OWM589883:OWM589889 OWM589894:OWM589898 OWM655366:OWM655375 OWM655380:OWM655387 OWM655392:OWM655401 OWM655406:OWM655414 OWM655419:OWM655425 OWM655430:OWM655434 OWM720902:OWM720911 OWM720916:OWM720923 OWM720928:OWM720937 OWM720942:OWM720950 OWM720955:OWM720961 OWM720966:OWM720970 OWM786438:OWM786447 OWM786452:OWM786459 OWM786464:OWM786473 OWM786478:OWM786486 OWM786491:OWM786497 OWM786502:OWM786506 OWM851974:OWM851983 OWM851988:OWM851995 OWM852000:OWM852009 OWM852014:OWM852022 OWM852027:OWM852033 OWM852038:OWM852042 OWM917510:OWM917519 OWM917524:OWM917531 OWM917536:OWM917545 OWM917550:OWM917558 OWM917563:OWM917569 OWM917574:OWM917578 OWM983046:OWM983055 OWM983060:OWM983067 OWM983072:OWM983081 OWM983086:OWM983094 OWM983099:OWM983105 OWM983110:OWM983114 PGI3:PGI12 PGI17:PGI24 PGI29:PGI38 PGI43:PGI51 PGI56:PGI62 PGI67:PGI74 PGI65542:PGI65551 PGI65556:PGI65563 PGI65568:PGI65577 PGI65582:PGI65590 PGI65595:PGI65601 PGI65606:PGI65610 PGI131078:PGI131087 PGI131092:PGI131099 PGI131104:PGI131113 PGI131118:PGI131126 PGI131131:PGI131137 PGI131142:PGI131146 PGI196614:PGI196623 PGI196628:PGI196635 PGI196640:PGI196649 PGI196654:PGI196662 PGI196667:PGI196673 PGI196678:PGI196682 PGI262150:PGI262159 PGI262164:PGI262171 PGI262176:PGI262185 PGI262190:PGI262198 PGI262203:PGI262209 PGI262214:PGI262218 PGI327686:PGI327695 PGI327700:PGI327707 PGI327712:PGI327721 PGI327726:PGI327734 PGI327739:PGI327745 PGI327750:PGI327754 PGI393222:PGI393231 PGI393236:PGI393243 PGI393248:PGI393257 PGI393262:PGI393270 PGI393275:PGI393281 PGI393286:PGI393290 PGI458758:PGI458767 PGI458772:PGI458779 PGI458784:PGI458793 PGI458798:PGI458806 PGI458811:PGI458817 PGI458822:PGI458826 PGI524294:PGI524303 PGI524308:PGI524315 PGI524320:PGI524329 PGI524334:PGI524342 PGI524347:PGI524353 PGI524358:PGI524362 PGI589830:PGI589839 PGI589844:PGI589851 PGI589856:PGI589865 PGI589870:PGI589878 PGI589883:PGI589889 PGI589894:PGI589898 PGI655366:PGI655375 PGI655380:PGI655387 PGI655392:PGI655401 PGI655406:PGI655414 PGI655419:PGI655425 PGI655430:PGI655434 PGI720902:PGI720911 PGI720916:PGI720923 PGI720928:PGI720937 PGI720942:PGI720950 PGI720955:PGI720961 PGI720966:PGI720970 PGI786438:PGI786447 PGI786452:PGI786459 PGI786464:PGI786473 PGI786478:PGI786486 PGI786491:PGI786497 PGI786502:PGI786506 PGI851974:PGI851983 PGI851988:PGI851995 PGI852000:PGI852009 PGI852014:PGI852022 PGI852027:PGI852033 PGI852038:PGI852042 PGI917510:PGI917519 PGI917524:PGI917531 PGI917536:PGI917545 PGI917550:PGI917558 PGI917563:PGI917569 PGI917574:PGI917578 PGI983046:PGI983055 PGI983060:PGI983067 PGI983072:PGI983081 PGI983086:PGI983094 PGI983099:PGI983105 PGI983110:PGI983114 PQE3:PQE12 PQE17:PQE24 PQE29:PQE38 PQE43:PQE51 PQE56:PQE62 PQE67:PQE74 PQE65542:PQE65551 PQE65556:PQE65563 PQE65568:PQE65577 PQE65582:PQE65590 PQE65595:PQE65601 PQE65606:PQE65610 PQE131078:PQE131087 PQE131092:PQE131099 PQE131104:PQE131113 PQE131118:PQE131126 PQE131131:PQE131137 PQE131142:PQE131146 PQE196614:PQE196623 PQE196628:PQE196635 PQE196640:PQE196649 PQE196654:PQE196662 PQE196667:PQE196673 PQE196678:PQE196682 PQE262150:PQE262159 PQE262164:PQE262171 PQE262176:PQE262185 PQE262190:PQE262198 PQE262203:PQE262209 PQE262214:PQE262218 PQE327686:PQE327695 PQE327700:PQE327707 PQE327712:PQE327721 PQE327726:PQE327734 PQE327739:PQE327745 PQE327750:PQE327754 PQE393222:PQE393231 PQE393236:PQE393243 PQE393248:PQE393257 PQE393262:PQE393270 PQE393275:PQE393281 PQE393286:PQE393290 PQE458758:PQE458767 PQE458772:PQE458779 PQE458784:PQE458793 PQE458798:PQE458806 PQE458811:PQE458817 PQE458822:PQE458826 PQE524294:PQE524303 PQE524308:PQE524315 PQE524320:PQE524329 PQE524334:PQE524342 PQE524347:PQE524353 PQE524358:PQE524362 PQE589830:PQE589839 PQE589844:PQE589851 PQE589856:PQE589865 PQE589870:PQE589878 PQE589883:PQE589889 PQE589894:PQE589898 PQE655366:PQE655375 PQE655380:PQE655387 PQE655392:PQE655401 PQE655406:PQE655414 PQE655419:PQE655425 PQE655430:PQE655434 PQE720902:PQE720911 PQE720916:PQE720923 PQE720928:PQE720937 PQE720942:PQE720950 PQE720955:PQE720961 PQE720966:PQE720970 PQE786438:PQE786447 PQE786452:PQE786459 PQE786464:PQE786473 PQE786478:PQE786486 PQE786491:PQE786497 PQE786502:PQE786506 PQE851974:PQE851983 PQE851988:PQE851995 PQE852000:PQE852009 PQE852014:PQE852022 PQE852027:PQE852033 PQE852038:PQE852042 PQE917510:PQE917519 PQE917524:PQE917531 PQE917536:PQE917545 PQE917550:PQE917558 PQE917563:PQE917569 PQE917574:PQE917578 PQE983046:PQE983055 PQE983060:PQE983067 PQE983072:PQE983081 PQE983086:PQE983094 PQE983099:PQE983105 PQE983110:PQE983114 QAA3:QAA12 QAA17:QAA24 QAA29:QAA38 QAA43:QAA51 QAA56:QAA62 QAA67:QAA74 QAA65542:QAA65551 QAA65556:QAA65563 QAA65568:QAA65577 QAA65582:QAA65590 QAA65595:QAA65601 QAA65606:QAA65610 QAA131078:QAA131087 QAA131092:QAA131099 QAA131104:QAA131113 QAA131118:QAA131126 QAA131131:QAA131137 QAA131142:QAA131146 QAA196614:QAA196623 QAA196628:QAA196635 QAA196640:QAA196649 QAA196654:QAA196662 QAA196667:QAA196673 QAA196678:QAA196682 QAA262150:QAA262159 QAA262164:QAA262171 QAA262176:QAA262185 QAA262190:QAA262198 QAA262203:QAA262209 QAA262214:QAA262218 QAA327686:QAA327695 QAA327700:QAA327707 QAA327712:QAA327721 QAA327726:QAA327734 QAA327739:QAA327745 QAA327750:QAA327754 QAA393222:QAA393231 QAA393236:QAA393243 QAA393248:QAA393257 QAA393262:QAA393270 QAA393275:QAA393281 QAA393286:QAA393290 QAA458758:QAA458767 QAA458772:QAA458779 QAA458784:QAA458793 QAA458798:QAA458806 QAA458811:QAA458817 QAA458822:QAA458826 QAA524294:QAA524303 QAA524308:QAA524315 QAA524320:QAA524329 QAA524334:QAA524342 QAA524347:QAA524353 QAA524358:QAA524362 QAA589830:QAA589839 QAA589844:QAA589851 QAA589856:QAA589865 QAA589870:QAA589878 QAA589883:QAA589889 QAA589894:QAA589898 QAA655366:QAA655375 QAA655380:QAA655387 QAA655392:QAA655401 QAA655406:QAA655414 QAA655419:QAA655425 QAA655430:QAA655434 QAA720902:QAA720911 QAA720916:QAA720923 QAA720928:QAA720937 QAA720942:QAA720950 QAA720955:QAA720961 QAA720966:QAA720970 QAA786438:QAA786447 QAA786452:QAA786459 QAA786464:QAA786473 QAA786478:QAA786486 QAA786491:QAA786497 QAA786502:QAA786506 QAA851974:QAA851983 QAA851988:QAA851995 QAA852000:QAA852009 QAA852014:QAA852022 QAA852027:QAA852033 QAA852038:QAA852042 QAA917510:QAA917519 QAA917524:QAA917531 QAA917536:QAA917545 QAA917550:QAA917558 QAA917563:QAA917569 QAA917574:QAA917578 QAA983046:QAA983055 QAA983060:QAA983067 QAA983072:QAA983081 QAA983086:QAA983094 QAA983099:QAA983105 QAA983110:QAA983114 QJW3:QJW12 QJW17:QJW24 QJW29:QJW38 QJW43:QJW51 QJW56:QJW62 QJW67:QJW74 QJW65542:QJW65551 QJW65556:QJW65563 QJW65568:QJW65577 QJW65582:QJW65590 QJW65595:QJW65601 QJW65606:QJW65610 QJW131078:QJW131087 QJW131092:QJW131099 QJW131104:QJW131113 QJW131118:QJW131126 QJW131131:QJW131137 QJW131142:QJW131146 QJW196614:QJW196623 QJW196628:QJW196635 QJW196640:QJW196649 QJW196654:QJW196662 QJW196667:QJW196673 QJW196678:QJW196682 QJW262150:QJW262159 QJW262164:QJW262171 QJW262176:QJW262185 QJW262190:QJW262198 QJW262203:QJW262209 QJW262214:QJW262218 QJW327686:QJW327695 QJW327700:QJW327707 QJW327712:QJW327721 QJW327726:QJW327734 QJW327739:QJW327745 QJW327750:QJW327754 QJW393222:QJW393231 QJW393236:QJW393243 QJW393248:QJW393257 QJW393262:QJW393270 QJW393275:QJW393281 QJW393286:QJW393290 QJW458758:QJW458767 QJW458772:QJW458779 QJW458784:QJW458793 QJW458798:QJW458806 QJW458811:QJW458817 QJW458822:QJW458826 QJW524294:QJW524303 QJW524308:QJW524315 QJW524320:QJW524329 QJW524334:QJW524342 QJW524347:QJW524353 QJW524358:QJW524362 QJW589830:QJW589839 QJW589844:QJW589851 QJW589856:QJW589865 QJW589870:QJW589878 QJW589883:QJW589889 QJW589894:QJW589898 QJW655366:QJW655375 QJW655380:QJW655387 QJW655392:QJW655401 QJW655406:QJW655414 QJW655419:QJW655425 QJW655430:QJW655434 QJW720902:QJW720911 QJW720916:QJW720923 QJW720928:QJW720937 QJW720942:QJW720950 QJW720955:QJW720961 QJW720966:QJW720970 QJW786438:QJW786447 QJW786452:QJW786459 QJW786464:QJW786473 QJW786478:QJW786486 QJW786491:QJW786497 QJW786502:QJW786506 QJW851974:QJW851983 QJW851988:QJW851995 QJW852000:QJW852009 QJW852014:QJW852022 QJW852027:QJW852033 QJW852038:QJW852042 QJW917510:QJW917519 QJW917524:QJW917531 QJW917536:QJW917545 QJW917550:QJW917558 QJW917563:QJW917569 QJW917574:QJW917578 QJW983046:QJW983055 QJW983060:QJW983067 QJW983072:QJW983081 QJW983086:QJW983094 QJW983099:QJW983105 QJW983110:QJW983114 QTS3:QTS12 QTS17:QTS24 QTS29:QTS38 QTS43:QTS51 QTS56:QTS62 QTS67:QTS74 QTS65542:QTS65551 QTS65556:QTS65563 QTS65568:QTS65577 QTS65582:QTS65590 QTS65595:QTS65601 QTS65606:QTS65610 QTS131078:QTS131087 QTS131092:QTS131099 QTS131104:QTS131113 QTS131118:QTS131126 QTS131131:QTS131137 QTS131142:QTS131146 QTS196614:QTS196623 QTS196628:QTS196635 QTS196640:QTS196649 QTS196654:QTS196662 QTS196667:QTS196673 QTS196678:QTS196682 QTS262150:QTS262159 QTS262164:QTS262171 QTS262176:QTS262185 QTS262190:QTS262198 QTS262203:QTS262209 QTS262214:QTS262218 QTS327686:QTS327695 QTS327700:QTS327707 QTS327712:QTS327721 QTS327726:QTS327734 QTS327739:QTS327745 QTS327750:QTS327754 QTS393222:QTS393231 QTS393236:QTS393243 QTS393248:QTS393257 QTS393262:QTS393270 QTS393275:QTS393281 QTS393286:QTS393290 QTS458758:QTS458767 QTS458772:QTS458779 QTS458784:QTS458793 QTS458798:QTS458806 QTS458811:QTS458817 QTS458822:QTS458826 QTS524294:QTS524303 QTS524308:QTS524315 QTS524320:QTS524329 QTS524334:QTS524342 QTS524347:QTS524353 QTS524358:QTS524362 QTS589830:QTS589839 QTS589844:QTS589851 QTS589856:QTS589865 QTS589870:QTS589878 QTS589883:QTS589889 QTS589894:QTS589898 QTS655366:QTS655375 QTS655380:QTS655387 QTS655392:QTS655401 QTS655406:QTS655414 QTS655419:QTS655425 QTS655430:QTS655434 QTS720902:QTS720911 QTS720916:QTS720923 QTS720928:QTS720937 QTS720942:QTS720950 QTS720955:QTS720961 QTS720966:QTS720970 QTS786438:QTS786447 QTS786452:QTS786459 QTS786464:QTS786473 QTS786478:QTS786486 QTS786491:QTS786497 QTS786502:QTS786506 QTS851974:QTS851983 QTS851988:QTS851995 QTS852000:QTS852009 QTS852014:QTS852022 QTS852027:QTS852033 QTS852038:QTS852042 QTS917510:QTS917519 QTS917524:QTS917531 QTS917536:QTS917545 QTS917550:QTS917558 QTS917563:QTS917569 QTS917574:QTS917578 QTS983046:QTS983055 QTS983060:QTS983067 QTS983072:QTS983081 QTS983086:QTS983094 QTS983099:QTS983105 QTS983110:QTS983114 RDO3:RDO12 RDO17:RDO24 RDO29:RDO38 RDO43:RDO51 RDO56:RDO62 RDO67:RDO74 RDO65542:RDO65551 RDO65556:RDO65563 RDO65568:RDO65577 RDO65582:RDO65590 RDO65595:RDO65601 RDO65606:RDO65610 RDO131078:RDO131087 RDO131092:RDO131099 RDO131104:RDO131113 RDO131118:RDO131126 RDO131131:RDO131137 RDO131142:RDO131146 RDO196614:RDO196623 RDO196628:RDO196635 RDO196640:RDO196649 RDO196654:RDO196662 RDO196667:RDO196673 RDO196678:RDO196682 RDO262150:RDO262159 RDO262164:RDO262171 RDO262176:RDO262185 RDO262190:RDO262198 RDO262203:RDO262209 RDO262214:RDO262218 RDO327686:RDO327695 RDO327700:RDO327707 RDO327712:RDO327721 RDO327726:RDO327734 RDO327739:RDO327745 RDO327750:RDO327754 RDO393222:RDO393231 RDO393236:RDO393243 RDO393248:RDO393257 RDO393262:RDO393270 RDO393275:RDO393281 RDO393286:RDO393290 RDO458758:RDO458767 RDO458772:RDO458779 RDO458784:RDO458793 RDO458798:RDO458806 RDO458811:RDO458817 RDO458822:RDO458826 RDO524294:RDO524303 RDO524308:RDO524315 RDO524320:RDO524329 RDO524334:RDO524342 RDO524347:RDO524353 RDO524358:RDO524362 RDO589830:RDO589839 RDO589844:RDO589851 RDO589856:RDO589865 RDO589870:RDO589878 RDO589883:RDO589889 RDO589894:RDO589898 RDO655366:RDO655375 RDO655380:RDO655387 RDO655392:RDO655401 RDO655406:RDO655414 RDO655419:RDO655425 RDO655430:RDO655434 RDO720902:RDO720911 RDO720916:RDO720923 RDO720928:RDO720937 RDO720942:RDO720950 RDO720955:RDO720961 RDO720966:RDO720970 RDO786438:RDO786447 RDO786452:RDO786459 RDO786464:RDO786473 RDO786478:RDO786486 RDO786491:RDO786497 RDO786502:RDO786506 RDO851974:RDO851983 RDO851988:RDO851995 RDO852000:RDO852009 RDO852014:RDO852022 RDO852027:RDO852033 RDO852038:RDO852042 RDO917510:RDO917519 RDO917524:RDO917531 RDO917536:RDO917545 RDO917550:RDO917558 RDO917563:RDO917569 RDO917574:RDO917578 RDO983046:RDO983055 RDO983060:RDO983067 RDO983072:RDO983081 RDO983086:RDO983094 RDO983099:RDO983105 RDO983110:RDO983114 RNK3:RNK12 RNK17:RNK24 RNK29:RNK38 RNK43:RNK51 RNK56:RNK62 RNK67:RNK74 RNK65542:RNK65551 RNK65556:RNK65563 RNK65568:RNK65577 RNK65582:RNK65590 RNK65595:RNK65601 RNK65606:RNK65610 RNK131078:RNK131087 RNK131092:RNK131099 RNK131104:RNK131113 RNK131118:RNK131126 RNK131131:RNK131137 RNK131142:RNK131146 RNK196614:RNK196623 RNK196628:RNK196635 RNK196640:RNK196649 RNK196654:RNK196662 RNK196667:RNK196673 RNK196678:RNK196682 RNK262150:RNK262159 RNK262164:RNK262171 RNK262176:RNK262185 RNK262190:RNK262198 RNK262203:RNK262209 RNK262214:RNK262218 RNK327686:RNK327695 RNK327700:RNK327707 RNK327712:RNK327721 RNK327726:RNK327734 RNK327739:RNK327745 RNK327750:RNK327754 RNK393222:RNK393231 RNK393236:RNK393243 RNK393248:RNK393257 RNK393262:RNK393270 RNK393275:RNK393281 RNK393286:RNK393290 RNK458758:RNK458767 RNK458772:RNK458779 RNK458784:RNK458793 RNK458798:RNK458806 RNK458811:RNK458817 RNK458822:RNK458826 RNK524294:RNK524303 RNK524308:RNK524315 RNK524320:RNK524329 RNK524334:RNK524342 RNK524347:RNK524353 RNK524358:RNK524362 RNK589830:RNK589839 RNK589844:RNK589851 RNK589856:RNK589865 RNK589870:RNK589878 RNK589883:RNK589889 RNK589894:RNK589898 RNK655366:RNK655375 RNK655380:RNK655387 RNK655392:RNK655401 RNK655406:RNK655414 RNK655419:RNK655425 RNK655430:RNK655434 RNK720902:RNK720911 RNK720916:RNK720923 RNK720928:RNK720937 RNK720942:RNK720950 RNK720955:RNK720961 RNK720966:RNK720970 RNK786438:RNK786447 RNK786452:RNK786459 RNK786464:RNK786473 RNK786478:RNK786486 RNK786491:RNK786497 RNK786502:RNK786506 RNK851974:RNK851983 RNK851988:RNK851995 RNK852000:RNK852009 RNK852014:RNK852022 RNK852027:RNK852033 RNK852038:RNK852042 RNK917510:RNK917519 RNK917524:RNK917531 RNK917536:RNK917545 RNK917550:RNK917558 RNK917563:RNK917569 RNK917574:RNK917578 RNK983046:RNK983055 RNK983060:RNK983067 RNK983072:RNK983081 RNK983086:RNK983094 RNK983099:RNK983105 RNK983110:RNK983114 RXG3:RXG12 RXG17:RXG24 RXG29:RXG38 RXG43:RXG51 RXG56:RXG62 RXG67:RXG74 RXG65542:RXG65551 RXG65556:RXG65563 RXG65568:RXG65577 RXG65582:RXG65590 RXG65595:RXG65601 RXG65606:RXG65610 RXG131078:RXG131087 RXG131092:RXG131099 RXG131104:RXG131113 RXG131118:RXG131126 RXG131131:RXG131137 RXG131142:RXG131146 RXG196614:RXG196623 RXG196628:RXG196635 RXG196640:RXG196649 RXG196654:RXG196662 RXG196667:RXG196673 RXG196678:RXG196682 RXG262150:RXG262159 RXG262164:RXG262171 RXG262176:RXG262185 RXG262190:RXG262198 RXG262203:RXG262209 RXG262214:RXG262218 RXG327686:RXG327695 RXG327700:RXG327707 RXG327712:RXG327721 RXG327726:RXG327734 RXG327739:RXG327745 RXG327750:RXG327754 RXG393222:RXG393231 RXG393236:RXG393243 RXG393248:RXG393257 RXG393262:RXG393270 RXG393275:RXG393281 RXG393286:RXG393290 RXG458758:RXG458767 RXG458772:RXG458779 RXG458784:RXG458793 RXG458798:RXG458806 RXG458811:RXG458817 RXG458822:RXG458826 RXG524294:RXG524303 RXG524308:RXG524315 RXG524320:RXG524329 RXG524334:RXG524342 RXG524347:RXG524353 RXG524358:RXG524362 RXG589830:RXG589839 RXG589844:RXG589851 RXG589856:RXG589865 RXG589870:RXG589878 RXG589883:RXG589889 RXG589894:RXG589898 RXG655366:RXG655375 RXG655380:RXG655387 RXG655392:RXG655401 RXG655406:RXG655414 RXG655419:RXG655425 RXG655430:RXG655434 RXG720902:RXG720911 RXG720916:RXG720923 RXG720928:RXG720937 RXG720942:RXG720950 RXG720955:RXG720961 RXG720966:RXG720970 RXG786438:RXG786447 RXG786452:RXG786459 RXG786464:RXG786473 RXG786478:RXG786486 RXG786491:RXG786497 RXG786502:RXG786506 RXG851974:RXG851983 RXG851988:RXG851995 RXG852000:RXG852009 RXG852014:RXG852022 RXG852027:RXG852033 RXG852038:RXG852042 RXG917510:RXG917519 RXG917524:RXG917531 RXG917536:RXG917545 RXG917550:RXG917558 RXG917563:RXG917569 RXG917574:RXG917578 RXG983046:RXG983055 RXG983060:RXG983067 RXG983072:RXG983081 RXG983086:RXG983094 RXG983099:RXG983105 RXG983110:RXG983114 SHC3:SHC12 SHC17:SHC24 SHC29:SHC38 SHC43:SHC51 SHC56:SHC62 SHC67:SHC74 SHC65542:SHC65551 SHC65556:SHC65563 SHC65568:SHC65577 SHC65582:SHC65590 SHC65595:SHC65601 SHC65606:SHC65610 SHC131078:SHC131087 SHC131092:SHC131099 SHC131104:SHC131113 SHC131118:SHC131126 SHC131131:SHC131137 SHC131142:SHC131146 SHC196614:SHC196623 SHC196628:SHC196635 SHC196640:SHC196649 SHC196654:SHC196662 SHC196667:SHC196673 SHC196678:SHC196682 SHC262150:SHC262159 SHC262164:SHC262171 SHC262176:SHC262185 SHC262190:SHC262198 SHC262203:SHC262209 SHC262214:SHC262218 SHC327686:SHC327695 SHC327700:SHC327707 SHC327712:SHC327721 SHC327726:SHC327734 SHC327739:SHC327745 SHC327750:SHC327754 SHC393222:SHC393231 SHC393236:SHC393243 SHC393248:SHC393257 SHC393262:SHC393270 SHC393275:SHC393281 SHC393286:SHC393290 SHC458758:SHC458767 SHC458772:SHC458779 SHC458784:SHC458793 SHC458798:SHC458806 SHC458811:SHC458817 SHC458822:SHC458826 SHC524294:SHC524303 SHC524308:SHC524315 SHC524320:SHC524329 SHC524334:SHC524342 SHC524347:SHC524353 SHC524358:SHC524362 SHC589830:SHC589839 SHC589844:SHC589851 SHC589856:SHC589865 SHC589870:SHC589878 SHC589883:SHC589889 SHC589894:SHC589898 SHC655366:SHC655375 SHC655380:SHC655387 SHC655392:SHC655401 SHC655406:SHC655414 SHC655419:SHC655425 SHC655430:SHC655434 SHC720902:SHC720911 SHC720916:SHC720923 SHC720928:SHC720937 SHC720942:SHC720950 SHC720955:SHC720961 SHC720966:SHC720970 SHC786438:SHC786447 SHC786452:SHC786459 SHC786464:SHC786473 SHC786478:SHC786486 SHC786491:SHC786497 SHC786502:SHC786506 SHC851974:SHC851983 SHC851988:SHC851995 SHC852000:SHC852009 SHC852014:SHC852022 SHC852027:SHC852033 SHC852038:SHC852042 SHC917510:SHC917519 SHC917524:SHC917531 SHC917536:SHC917545 SHC917550:SHC917558 SHC917563:SHC917569 SHC917574:SHC917578 SHC983046:SHC983055 SHC983060:SHC983067 SHC983072:SHC983081 SHC983086:SHC983094 SHC983099:SHC983105 SHC983110:SHC983114 SQY3:SQY12 SQY17:SQY24 SQY29:SQY38 SQY43:SQY51 SQY56:SQY62 SQY67:SQY74 SQY65542:SQY65551 SQY65556:SQY65563 SQY65568:SQY65577 SQY65582:SQY65590 SQY65595:SQY65601 SQY65606:SQY65610 SQY131078:SQY131087 SQY131092:SQY131099 SQY131104:SQY131113 SQY131118:SQY131126 SQY131131:SQY131137 SQY131142:SQY131146 SQY196614:SQY196623 SQY196628:SQY196635 SQY196640:SQY196649 SQY196654:SQY196662 SQY196667:SQY196673 SQY196678:SQY196682 SQY262150:SQY262159 SQY262164:SQY262171 SQY262176:SQY262185 SQY262190:SQY262198 SQY262203:SQY262209 SQY262214:SQY262218 SQY327686:SQY327695 SQY327700:SQY327707 SQY327712:SQY327721 SQY327726:SQY327734 SQY327739:SQY327745 SQY327750:SQY327754 SQY393222:SQY393231 SQY393236:SQY393243 SQY393248:SQY393257 SQY393262:SQY393270 SQY393275:SQY393281 SQY393286:SQY393290 SQY458758:SQY458767 SQY458772:SQY458779 SQY458784:SQY458793 SQY458798:SQY458806 SQY458811:SQY458817 SQY458822:SQY458826 SQY524294:SQY524303 SQY524308:SQY524315 SQY524320:SQY524329 SQY524334:SQY524342 SQY524347:SQY524353 SQY524358:SQY524362 SQY589830:SQY589839 SQY589844:SQY589851 SQY589856:SQY589865 SQY589870:SQY589878 SQY589883:SQY589889 SQY589894:SQY589898 SQY655366:SQY655375 SQY655380:SQY655387 SQY655392:SQY655401 SQY655406:SQY655414 SQY655419:SQY655425 SQY655430:SQY655434 SQY720902:SQY720911 SQY720916:SQY720923 SQY720928:SQY720937 SQY720942:SQY720950 SQY720955:SQY720961 SQY720966:SQY720970 SQY786438:SQY786447 SQY786452:SQY786459 SQY786464:SQY786473 SQY786478:SQY786486 SQY786491:SQY786497 SQY786502:SQY786506 SQY851974:SQY851983 SQY851988:SQY851995 SQY852000:SQY852009 SQY852014:SQY852022 SQY852027:SQY852033 SQY852038:SQY852042 SQY917510:SQY917519 SQY917524:SQY917531 SQY917536:SQY917545 SQY917550:SQY917558 SQY917563:SQY917569 SQY917574:SQY917578 SQY983046:SQY983055 SQY983060:SQY983067 SQY983072:SQY983081 SQY983086:SQY983094 SQY983099:SQY983105 SQY983110:SQY983114 TAU3:TAU12 TAU17:TAU24 TAU29:TAU38 TAU43:TAU51 TAU56:TAU62 TAU67:TAU74 TAU65542:TAU65551 TAU65556:TAU65563 TAU65568:TAU65577 TAU65582:TAU65590 TAU65595:TAU65601 TAU65606:TAU65610 TAU131078:TAU131087 TAU131092:TAU131099 TAU131104:TAU131113 TAU131118:TAU131126 TAU131131:TAU131137 TAU131142:TAU131146 TAU196614:TAU196623 TAU196628:TAU196635 TAU196640:TAU196649 TAU196654:TAU196662 TAU196667:TAU196673 TAU196678:TAU196682 TAU262150:TAU262159 TAU262164:TAU262171 TAU262176:TAU262185 TAU262190:TAU262198 TAU262203:TAU262209 TAU262214:TAU262218 TAU327686:TAU327695 TAU327700:TAU327707 TAU327712:TAU327721 TAU327726:TAU327734 TAU327739:TAU327745 TAU327750:TAU327754 TAU393222:TAU393231 TAU393236:TAU393243 TAU393248:TAU393257 TAU393262:TAU393270 TAU393275:TAU393281 TAU393286:TAU393290 TAU458758:TAU458767 TAU458772:TAU458779 TAU458784:TAU458793 TAU458798:TAU458806 TAU458811:TAU458817 TAU458822:TAU458826 TAU524294:TAU524303 TAU524308:TAU524315 TAU524320:TAU524329 TAU524334:TAU524342 TAU524347:TAU524353 TAU524358:TAU524362 TAU589830:TAU589839 TAU589844:TAU589851 TAU589856:TAU589865 TAU589870:TAU589878 TAU589883:TAU589889 TAU589894:TAU589898 TAU655366:TAU655375 TAU655380:TAU655387 TAU655392:TAU655401 TAU655406:TAU655414 TAU655419:TAU655425 TAU655430:TAU655434 TAU720902:TAU720911 TAU720916:TAU720923 TAU720928:TAU720937 TAU720942:TAU720950 TAU720955:TAU720961 TAU720966:TAU720970 TAU786438:TAU786447 TAU786452:TAU786459 TAU786464:TAU786473 TAU786478:TAU786486 TAU786491:TAU786497 TAU786502:TAU786506 TAU851974:TAU851983 TAU851988:TAU851995 TAU852000:TAU852009 TAU852014:TAU852022 TAU852027:TAU852033 TAU852038:TAU852042 TAU917510:TAU917519 TAU917524:TAU917531 TAU917536:TAU917545 TAU917550:TAU917558 TAU917563:TAU917569 TAU917574:TAU917578 TAU983046:TAU983055 TAU983060:TAU983067 TAU983072:TAU983081 TAU983086:TAU983094 TAU983099:TAU983105 TAU983110:TAU983114 TKQ3:TKQ12 TKQ17:TKQ24 TKQ29:TKQ38 TKQ43:TKQ51 TKQ56:TKQ62 TKQ67:TKQ74 TKQ65542:TKQ65551 TKQ65556:TKQ65563 TKQ65568:TKQ65577 TKQ65582:TKQ65590 TKQ65595:TKQ65601 TKQ65606:TKQ65610 TKQ131078:TKQ131087 TKQ131092:TKQ131099 TKQ131104:TKQ131113 TKQ131118:TKQ131126 TKQ131131:TKQ131137 TKQ131142:TKQ131146 TKQ196614:TKQ196623 TKQ196628:TKQ196635 TKQ196640:TKQ196649 TKQ196654:TKQ196662 TKQ196667:TKQ196673 TKQ196678:TKQ196682 TKQ262150:TKQ262159 TKQ262164:TKQ262171 TKQ262176:TKQ262185 TKQ262190:TKQ262198 TKQ262203:TKQ262209 TKQ262214:TKQ262218 TKQ327686:TKQ327695 TKQ327700:TKQ327707 TKQ327712:TKQ327721 TKQ327726:TKQ327734 TKQ327739:TKQ327745 TKQ327750:TKQ327754 TKQ393222:TKQ393231 TKQ393236:TKQ393243 TKQ393248:TKQ393257 TKQ393262:TKQ393270 TKQ393275:TKQ393281 TKQ393286:TKQ393290 TKQ458758:TKQ458767 TKQ458772:TKQ458779 TKQ458784:TKQ458793 TKQ458798:TKQ458806 TKQ458811:TKQ458817 TKQ458822:TKQ458826 TKQ524294:TKQ524303 TKQ524308:TKQ524315 TKQ524320:TKQ524329 TKQ524334:TKQ524342 TKQ524347:TKQ524353 TKQ524358:TKQ524362 TKQ589830:TKQ589839 TKQ589844:TKQ589851 TKQ589856:TKQ589865 TKQ589870:TKQ589878 TKQ589883:TKQ589889 TKQ589894:TKQ589898 TKQ655366:TKQ655375 TKQ655380:TKQ655387 TKQ655392:TKQ655401 TKQ655406:TKQ655414 TKQ655419:TKQ655425 TKQ655430:TKQ655434 TKQ720902:TKQ720911 TKQ720916:TKQ720923 TKQ720928:TKQ720937 TKQ720942:TKQ720950 TKQ720955:TKQ720961 TKQ720966:TKQ720970 TKQ786438:TKQ786447 TKQ786452:TKQ786459 TKQ786464:TKQ786473 TKQ786478:TKQ786486 TKQ786491:TKQ786497 TKQ786502:TKQ786506 TKQ851974:TKQ851983 TKQ851988:TKQ851995 TKQ852000:TKQ852009 TKQ852014:TKQ852022 TKQ852027:TKQ852033 TKQ852038:TKQ852042 TKQ917510:TKQ917519 TKQ917524:TKQ917531 TKQ917536:TKQ917545 TKQ917550:TKQ917558 TKQ917563:TKQ917569 TKQ917574:TKQ917578 TKQ983046:TKQ983055 TKQ983060:TKQ983067 TKQ983072:TKQ983081 TKQ983086:TKQ983094 TKQ983099:TKQ983105 TKQ983110:TKQ983114 TUM3:TUM12 TUM17:TUM24 TUM29:TUM38 TUM43:TUM51 TUM56:TUM62 TUM67:TUM74 TUM65542:TUM65551 TUM65556:TUM65563 TUM65568:TUM65577 TUM65582:TUM65590 TUM65595:TUM65601 TUM65606:TUM65610 TUM131078:TUM131087 TUM131092:TUM131099 TUM131104:TUM131113 TUM131118:TUM131126 TUM131131:TUM131137 TUM131142:TUM131146 TUM196614:TUM196623 TUM196628:TUM196635 TUM196640:TUM196649 TUM196654:TUM196662 TUM196667:TUM196673 TUM196678:TUM196682 TUM262150:TUM262159 TUM262164:TUM262171 TUM262176:TUM262185 TUM262190:TUM262198 TUM262203:TUM262209 TUM262214:TUM262218 TUM327686:TUM327695 TUM327700:TUM327707 TUM327712:TUM327721 TUM327726:TUM327734 TUM327739:TUM327745 TUM327750:TUM327754 TUM393222:TUM393231 TUM393236:TUM393243 TUM393248:TUM393257 TUM393262:TUM393270 TUM393275:TUM393281 TUM393286:TUM393290 TUM458758:TUM458767 TUM458772:TUM458779 TUM458784:TUM458793 TUM458798:TUM458806 TUM458811:TUM458817 TUM458822:TUM458826 TUM524294:TUM524303 TUM524308:TUM524315 TUM524320:TUM524329 TUM524334:TUM524342 TUM524347:TUM524353 TUM524358:TUM524362 TUM589830:TUM589839 TUM589844:TUM589851 TUM589856:TUM589865 TUM589870:TUM589878 TUM589883:TUM589889 TUM589894:TUM589898 TUM655366:TUM655375 TUM655380:TUM655387 TUM655392:TUM655401 TUM655406:TUM655414 TUM655419:TUM655425 TUM655430:TUM655434 TUM720902:TUM720911 TUM720916:TUM720923 TUM720928:TUM720937 TUM720942:TUM720950 TUM720955:TUM720961 TUM720966:TUM720970 TUM786438:TUM786447 TUM786452:TUM786459 TUM786464:TUM786473 TUM786478:TUM786486 TUM786491:TUM786497 TUM786502:TUM786506 TUM851974:TUM851983 TUM851988:TUM851995 TUM852000:TUM852009 TUM852014:TUM852022 TUM852027:TUM852033 TUM852038:TUM852042 TUM917510:TUM917519 TUM917524:TUM917531 TUM917536:TUM917545 TUM917550:TUM917558 TUM917563:TUM917569 TUM917574:TUM917578 TUM983046:TUM983055 TUM983060:TUM983067 TUM983072:TUM983081 TUM983086:TUM983094 TUM983099:TUM983105 TUM983110:TUM983114 UEI3:UEI12 UEI17:UEI24 UEI29:UEI38 UEI43:UEI51 UEI56:UEI62 UEI67:UEI74 UEI65542:UEI65551 UEI65556:UEI65563 UEI65568:UEI65577 UEI65582:UEI65590 UEI65595:UEI65601 UEI65606:UEI65610 UEI131078:UEI131087 UEI131092:UEI131099 UEI131104:UEI131113 UEI131118:UEI131126 UEI131131:UEI131137 UEI131142:UEI131146 UEI196614:UEI196623 UEI196628:UEI196635 UEI196640:UEI196649 UEI196654:UEI196662 UEI196667:UEI196673 UEI196678:UEI196682 UEI262150:UEI262159 UEI262164:UEI262171 UEI262176:UEI262185 UEI262190:UEI262198 UEI262203:UEI262209 UEI262214:UEI262218 UEI327686:UEI327695 UEI327700:UEI327707 UEI327712:UEI327721 UEI327726:UEI327734 UEI327739:UEI327745 UEI327750:UEI327754 UEI393222:UEI393231 UEI393236:UEI393243 UEI393248:UEI393257 UEI393262:UEI393270 UEI393275:UEI393281 UEI393286:UEI393290 UEI458758:UEI458767 UEI458772:UEI458779 UEI458784:UEI458793 UEI458798:UEI458806 UEI458811:UEI458817 UEI458822:UEI458826 UEI524294:UEI524303 UEI524308:UEI524315 UEI524320:UEI524329 UEI524334:UEI524342 UEI524347:UEI524353 UEI524358:UEI524362 UEI589830:UEI589839 UEI589844:UEI589851 UEI589856:UEI589865 UEI589870:UEI589878 UEI589883:UEI589889 UEI589894:UEI589898 UEI655366:UEI655375 UEI655380:UEI655387 UEI655392:UEI655401 UEI655406:UEI655414 UEI655419:UEI655425 UEI655430:UEI655434 UEI720902:UEI720911 UEI720916:UEI720923 UEI720928:UEI720937 UEI720942:UEI720950 UEI720955:UEI720961 UEI720966:UEI720970 UEI786438:UEI786447 UEI786452:UEI786459 UEI786464:UEI786473 UEI786478:UEI786486 UEI786491:UEI786497 UEI786502:UEI786506 UEI851974:UEI851983 UEI851988:UEI851995 UEI852000:UEI852009 UEI852014:UEI852022 UEI852027:UEI852033 UEI852038:UEI852042 UEI917510:UEI917519 UEI917524:UEI917531 UEI917536:UEI917545 UEI917550:UEI917558 UEI917563:UEI917569 UEI917574:UEI917578 UEI983046:UEI983055 UEI983060:UEI983067 UEI983072:UEI983081 UEI983086:UEI983094 UEI983099:UEI983105 UEI983110:UEI983114 UOE3:UOE12 UOE17:UOE24 UOE29:UOE38 UOE43:UOE51 UOE56:UOE62 UOE67:UOE74 UOE65542:UOE65551 UOE65556:UOE65563 UOE65568:UOE65577 UOE65582:UOE65590 UOE65595:UOE65601 UOE65606:UOE65610 UOE131078:UOE131087 UOE131092:UOE131099 UOE131104:UOE131113 UOE131118:UOE131126 UOE131131:UOE131137 UOE131142:UOE131146 UOE196614:UOE196623 UOE196628:UOE196635 UOE196640:UOE196649 UOE196654:UOE196662 UOE196667:UOE196673 UOE196678:UOE196682 UOE262150:UOE262159 UOE262164:UOE262171 UOE262176:UOE262185 UOE262190:UOE262198 UOE262203:UOE262209 UOE262214:UOE262218 UOE327686:UOE327695 UOE327700:UOE327707 UOE327712:UOE327721 UOE327726:UOE327734 UOE327739:UOE327745 UOE327750:UOE327754 UOE393222:UOE393231 UOE393236:UOE393243 UOE393248:UOE393257 UOE393262:UOE393270 UOE393275:UOE393281 UOE393286:UOE393290 UOE458758:UOE458767 UOE458772:UOE458779 UOE458784:UOE458793 UOE458798:UOE458806 UOE458811:UOE458817 UOE458822:UOE458826 UOE524294:UOE524303 UOE524308:UOE524315 UOE524320:UOE524329 UOE524334:UOE524342 UOE524347:UOE524353 UOE524358:UOE524362 UOE589830:UOE589839 UOE589844:UOE589851 UOE589856:UOE589865 UOE589870:UOE589878 UOE589883:UOE589889 UOE589894:UOE589898 UOE655366:UOE655375 UOE655380:UOE655387 UOE655392:UOE655401 UOE655406:UOE655414 UOE655419:UOE655425 UOE655430:UOE655434 UOE720902:UOE720911 UOE720916:UOE720923 UOE720928:UOE720937 UOE720942:UOE720950 UOE720955:UOE720961 UOE720966:UOE720970 UOE786438:UOE786447 UOE786452:UOE786459 UOE786464:UOE786473 UOE786478:UOE786486 UOE786491:UOE786497 UOE786502:UOE786506 UOE851974:UOE851983 UOE851988:UOE851995 UOE852000:UOE852009 UOE852014:UOE852022 UOE852027:UOE852033 UOE852038:UOE852042 UOE917510:UOE917519 UOE917524:UOE917531 UOE917536:UOE917545 UOE917550:UOE917558 UOE917563:UOE917569 UOE917574:UOE917578 UOE983046:UOE983055 UOE983060:UOE983067 UOE983072:UOE983081 UOE983086:UOE983094 UOE983099:UOE983105 UOE983110:UOE983114 UYA3:UYA12 UYA17:UYA24 UYA29:UYA38 UYA43:UYA51 UYA56:UYA62 UYA67:UYA74 UYA65542:UYA65551 UYA65556:UYA65563 UYA65568:UYA65577 UYA65582:UYA65590 UYA65595:UYA65601 UYA65606:UYA65610 UYA131078:UYA131087 UYA131092:UYA131099 UYA131104:UYA131113 UYA131118:UYA131126 UYA131131:UYA131137 UYA131142:UYA131146 UYA196614:UYA196623 UYA196628:UYA196635 UYA196640:UYA196649 UYA196654:UYA196662 UYA196667:UYA196673 UYA196678:UYA196682 UYA262150:UYA262159 UYA262164:UYA262171 UYA262176:UYA262185 UYA262190:UYA262198 UYA262203:UYA262209 UYA262214:UYA262218 UYA327686:UYA327695 UYA327700:UYA327707 UYA327712:UYA327721 UYA327726:UYA327734 UYA327739:UYA327745 UYA327750:UYA327754 UYA393222:UYA393231 UYA393236:UYA393243 UYA393248:UYA393257 UYA393262:UYA393270 UYA393275:UYA393281 UYA393286:UYA393290 UYA458758:UYA458767 UYA458772:UYA458779 UYA458784:UYA458793 UYA458798:UYA458806 UYA458811:UYA458817 UYA458822:UYA458826 UYA524294:UYA524303 UYA524308:UYA524315 UYA524320:UYA524329 UYA524334:UYA524342 UYA524347:UYA524353 UYA524358:UYA524362 UYA589830:UYA589839 UYA589844:UYA589851 UYA589856:UYA589865 UYA589870:UYA589878 UYA589883:UYA589889 UYA589894:UYA589898 UYA655366:UYA655375 UYA655380:UYA655387 UYA655392:UYA655401 UYA655406:UYA655414 UYA655419:UYA655425 UYA655430:UYA655434 UYA720902:UYA720911 UYA720916:UYA720923 UYA720928:UYA720937 UYA720942:UYA720950 UYA720955:UYA720961 UYA720966:UYA720970 UYA786438:UYA786447 UYA786452:UYA786459 UYA786464:UYA786473 UYA786478:UYA786486 UYA786491:UYA786497 UYA786502:UYA786506 UYA851974:UYA851983 UYA851988:UYA851995 UYA852000:UYA852009 UYA852014:UYA852022 UYA852027:UYA852033 UYA852038:UYA852042 UYA917510:UYA917519 UYA917524:UYA917531 UYA917536:UYA917545 UYA917550:UYA917558 UYA917563:UYA917569 UYA917574:UYA917578 UYA983046:UYA983055 UYA983060:UYA983067 UYA983072:UYA983081 UYA983086:UYA983094 UYA983099:UYA983105 UYA983110:UYA983114 VHW3:VHW12 VHW17:VHW24 VHW29:VHW38 VHW43:VHW51 VHW56:VHW62 VHW67:VHW74 VHW65542:VHW65551 VHW65556:VHW65563 VHW65568:VHW65577 VHW65582:VHW65590 VHW65595:VHW65601 VHW65606:VHW65610 VHW131078:VHW131087 VHW131092:VHW131099 VHW131104:VHW131113 VHW131118:VHW131126 VHW131131:VHW131137 VHW131142:VHW131146 VHW196614:VHW196623 VHW196628:VHW196635 VHW196640:VHW196649 VHW196654:VHW196662 VHW196667:VHW196673 VHW196678:VHW196682 VHW262150:VHW262159 VHW262164:VHW262171 VHW262176:VHW262185 VHW262190:VHW262198 VHW262203:VHW262209 VHW262214:VHW262218 VHW327686:VHW327695 VHW327700:VHW327707 VHW327712:VHW327721 VHW327726:VHW327734 VHW327739:VHW327745 VHW327750:VHW327754 VHW393222:VHW393231 VHW393236:VHW393243 VHW393248:VHW393257 VHW393262:VHW393270 VHW393275:VHW393281 VHW393286:VHW393290 VHW458758:VHW458767 VHW458772:VHW458779 VHW458784:VHW458793 VHW458798:VHW458806 VHW458811:VHW458817 VHW458822:VHW458826 VHW524294:VHW524303 VHW524308:VHW524315 VHW524320:VHW524329 VHW524334:VHW524342 VHW524347:VHW524353 VHW524358:VHW524362 VHW589830:VHW589839 VHW589844:VHW589851 VHW589856:VHW589865 VHW589870:VHW589878 VHW589883:VHW589889 VHW589894:VHW589898 VHW655366:VHW655375 VHW655380:VHW655387 VHW655392:VHW655401 VHW655406:VHW655414 VHW655419:VHW655425 VHW655430:VHW655434 VHW720902:VHW720911 VHW720916:VHW720923 VHW720928:VHW720937 VHW720942:VHW720950 VHW720955:VHW720961 VHW720966:VHW720970 VHW786438:VHW786447 VHW786452:VHW786459 VHW786464:VHW786473 VHW786478:VHW786486 VHW786491:VHW786497 VHW786502:VHW786506 VHW851974:VHW851983 VHW851988:VHW851995 VHW852000:VHW852009 VHW852014:VHW852022 VHW852027:VHW852033 VHW852038:VHW852042 VHW917510:VHW917519 VHW917524:VHW917531 VHW917536:VHW917545 VHW917550:VHW917558 VHW917563:VHW917569 VHW917574:VHW917578 VHW983046:VHW983055 VHW983060:VHW983067 VHW983072:VHW983081 VHW983086:VHW983094 VHW983099:VHW983105 VHW983110:VHW983114 VRS3:VRS12 VRS17:VRS24 VRS29:VRS38 VRS43:VRS51 VRS56:VRS62 VRS67:VRS74 VRS65542:VRS65551 VRS65556:VRS65563 VRS65568:VRS65577 VRS65582:VRS65590 VRS65595:VRS65601 VRS65606:VRS65610 VRS131078:VRS131087 VRS131092:VRS131099 VRS131104:VRS131113 VRS131118:VRS131126 VRS131131:VRS131137 VRS131142:VRS131146 VRS196614:VRS196623 VRS196628:VRS196635 VRS196640:VRS196649 VRS196654:VRS196662 VRS196667:VRS196673 VRS196678:VRS196682 VRS262150:VRS262159 VRS262164:VRS262171 VRS262176:VRS262185 VRS262190:VRS262198 VRS262203:VRS262209 VRS262214:VRS262218 VRS327686:VRS327695 VRS327700:VRS327707 VRS327712:VRS327721 VRS327726:VRS327734 VRS327739:VRS327745 VRS327750:VRS327754 VRS393222:VRS393231 VRS393236:VRS393243 VRS393248:VRS393257 VRS393262:VRS393270 VRS393275:VRS393281 VRS393286:VRS393290 VRS458758:VRS458767 VRS458772:VRS458779 VRS458784:VRS458793 VRS458798:VRS458806 VRS458811:VRS458817 VRS458822:VRS458826 VRS524294:VRS524303 VRS524308:VRS524315 VRS524320:VRS524329 VRS524334:VRS524342 VRS524347:VRS524353 VRS524358:VRS524362 VRS589830:VRS589839 VRS589844:VRS589851 VRS589856:VRS589865 VRS589870:VRS589878 VRS589883:VRS589889 VRS589894:VRS589898 VRS655366:VRS655375 VRS655380:VRS655387 VRS655392:VRS655401 VRS655406:VRS655414 VRS655419:VRS655425 VRS655430:VRS655434 VRS720902:VRS720911 VRS720916:VRS720923 VRS720928:VRS720937 VRS720942:VRS720950 VRS720955:VRS720961 VRS720966:VRS720970 VRS786438:VRS786447 VRS786452:VRS786459 VRS786464:VRS786473 VRS786478:VRS786486 VRS786491:VRS786497 VRS786502:VRS786506 VRS851974:VRS851983 VRS851988:VRS851995 VRS852000:VRS852009 VRS852014:VRS852022 VRS852027:VRS852033 VRS852038:VRS852042 VRS917510:VRS917519 VRS917524:VRS917531 VRS917536:VRS917545 VRS917550:VRS917558 VRS917563:VRS917569 VRS917574:VRS917578 VRS983046:VRS983055 VRS983060:VRS983067 VRS983072:VRS983081 VRS983086:VRS983094 VRS983099:VRS983105 VRS983110:VRS983114 WBO3:WBO12 WBO17:WBO24 WBO29:WBO38 WBO43:WBO51 WBO56:WBO62 WBO67:WBO74 WBO65542:WBO65551 WBO65556:WBO65563 WBO65568:WBO65577 WBO65582:WBO65590 WBO65595:WBO65601 WBO65606:WBO65610 WBO131078:WBO131087 WBO131092:WBO131099 WBO131104:WBO131113 WBO131118:WBO131126 WBO131131:WBO131137 WBO131142:WBO131146 WBO196614:WBO196623 WBO196628:WBO196635 WBO196640:WBO196649 WBO196654:WBO196662 WBO196667:WBO196673 WBO196678:WBO196682 WBO262150:WBO262159 WBO262164:WBO262171 WBO262176:WBO262185 WBO262190:WBO262198 WBO262203:WBO262209 WBO262214:WBO262218 WBO327686:WBO327695 WBO327700:WBO327707 WBO327712:WBO327721 WBO327726:WBO327734 WBO327739:WBO327745 WBO327750:WBO327754 WBO393222:WBO393231 WBO393236:WBO393243 WBO393248:WBO393257 WBO393262:WBO393270 WBO393275:WBO393281 WBO393286:WBO393290 WBO458758:WBO458767 WBO458772:WBO458779 WBO458784:WBO458793 WBO458798:WBO458806 WBO458811:WBO458817 WBO458822:WBO458826 WBO524294:WBO524303 WBO524308:WBO524315 WBO524320:WBO524329 WBO524334:WBO524342 WBO524347:WBO524353 WBO524358:WBO524362 WBO589830:WBO589839 WBO589844:WBO589851 WBO589856:WBO589865 WBO589870:WBO589878 WBO589883:WBO589889 WBO589894:WBO589898 WBO655366:WBO655375 WBO655380:WBO655387 WBO655392:WBO655401 WBO655406:WBO655414 WBO655419:WBO655425 WBO655430:WBO655434 WBO720902:WBO720911 WBO720916:WBO720923 WBO720928:WBO720937 WBO720942:WBO720950 WBO720955:WBO720961 WBO720966:WBO720970 WBO786438:WBO786447 WBO786452:WBO786459 WBO786464:WBO786473 WBO786478:WBO786486 WBO786491:WBO786497 WBO786502:WBO786506 WBO851974:WBO851983 WBO851988:WBO851995 WBO852000:WBO852009 WBO852014:WBO852022 WBO852027:WBO852033 WBO852038:WBO852042 WBO917510:WBO917519 WBO917524:WBO917531 WBO917536:WBO917545 WBO917550:WBO917558 WBO917563:WBO917569 WBO917574:WBO917578 WBO983046:WBO983055 WBO983060:WBO983067 WBO983072:WBO983081 WBO983086:WBO983094 WBO983099:WBO983105 WBO983110:WBO983114 WLK3:WLK12 WLK17:WLK24 WLK29:WLK38 WLK43:WLK51 WLK56:WLK62 WLK67:WLK74 WLK65542:WLK65551 WLK65556:WLK65563 WLK65568:WLK65577 WLK65582:WLK65590 WLK65595:WLK65601 WLK65606:WLK65610 WLK131078:WLK131087 WLK131092:WLK131099 WLK131104:WLK131113 WLK131118:WLK131126 WLK131131:WLK131137 WLK131142:WLK131146 WLK196614:WLK196623 WLK196628:WLK196635 WLK196640:WLK196649 WLK196654:WLK196662 WLK196667:WLK196673 WLK196678:WLK196682 WLK262150:WLK262159 WLK262164:WLK262171 WLK262176:WLK262185 WLK262190:WLK262198 WLK262203:WLK262209 WLK262214:WLK262218 WLK327686:WLK327695 WLK327700:WLK327707 WLK327712:WLK327721 WLK327726:WLK327734 WLK327739:WLK327745 WLK327750:WLK327754 WLK393222:WLK393231 WLK393236:WLK393243 WLK393248:WLK393257 WLK393262:WLK393270 WLK393275:WLK393281 WLK393286:WLK393290 WLK458758:WLK458767 WLK458772:WLK458779 WLK458784:WLK458793 WLK458798:WLK458806 WLK458811:WLK458817 WLK458822:WLK458826 WLK524294:WLK524303 WLK524308:WLK524315 WLK524320:WLK524329 WLK524334:WLK524342 WLK524347:WLK524353 WLK524358:WLK524362 WLK589830:WLK589839 WLK589844:WLK589851 WLK589856:WLK589865 WLK589870:WLK589878 WLK589883:WLK589889 WLK589894:WLK589898 WLK655366:WLK655375 WLK655380:WLK655387 WLK655392:WLK655401 WLK655406:WLK655414 WLK655419:WLK655425 WLK655430:WLK655434 WLK720902:WLK720911 WLK720916:WLK720923 WLK720928:WLK720937 WLK720942:WLK720950 WLK720955:WLK720961 WLK720966:WLK720970 WLK786438:WLK786447 WLK786452:WLK786459 WLK786464:WLK786473 WLK786478:WLK786486 WLK786491:WLK786497 WLK786502:WLK786506 WLK851974:WLK851983 WLK851988:WLK851995 WLK852000:WLK852009 WLK852014:WLK852022 WLK852027:WLK852033 WLK852038:WLK852042 WLK917510:WLK917519 WLK917524:WLK917531 WLK917536:WLK917545 WLK917550:WLK917558 WLK917563:WLK917569 WLK917574:WLK917578 WLK983046:WLK983055 WLK983060:WLK983067 WLK983072:WLK983081 WLK983086:WLK983094 WLK983099:WLK983105 WLK983110:WLK983114 WVG3:WVG12 WVG17:WVG24 WVG29:WVG38 WVG43:WVG51 WVG56:WVG62 WVG67:WVG74 WVG65542:WVG65551 WVG65556:WVG65563 WVG65568:WVG65577 WVG65582:WVG65590 WVG65595:WVG65601 WVG65606:WVG65610 WVG131078:WVG131087 WVG131092:WVG131099 WVG131104:WVG131113 WVG131118:WVG131126 WVG131131:WVG131137 WVG131142:WVG131146 WVG196614:WVG196623 WVG196628:WVG196635 WVG196640:WVG196649 WVG196654:WVG196662 WVG196667:WVG196673 WVG196678:WVG196682 WVG262150:WVG262159 WVG262164:WVG262171 WVG262176:WVG262185 WVG262190:WVG262198 WVG262203:WVG262209 WVG262214:WVG262218 WVG327686:WVG327695 WVG327700:WVG327707 WVG327712:WVG327721 WVG327726:WVG327734 WVG327739:WVG327745 WVG327750:WVG327754 WVG393222:WVG393231 WVG393236:WVG393243 WVG393248:WVG393257 WVG393262:WVG393270 WVG393275:WVG393281 WVG393286:WVG393290 WVG458758:WVG458767 WVG458772:WVG458779 WVG458784:WVG458793 WVG458798:WVG458806 WVG458811:WVG458817 WVG458822:WVG458826 WVG524294:WVG524303 WVG524308:WVG524315 WVG524320:WVG524329 WVG524334:WVG524342 WVG524347:WVG524353 WVG524358:WVG524362 WVG589830:WVG589839 WVG589844:WVG589851 WVG589856:WVG589865 WVG589870:WVG589878 WVG589883:WVG589889 WVG589894:WVG589898 WVG655366:WVG655375 WVG655380:WVG655387 WVG655392:WVG655401 WVG655406:WVG655414 WVG655419:WVG655425 WVG655430:WVG655434 WVG720902:WVG720911 WVG720916:WVG720923 WVG720928:WVG720937 WVG720942:WVG720950 WVG720955:WVG720961 WVG720966:WVG720970 WVG786438:WVG786447 WVG786452:WVG786459 WVG786464:WVG786473 WVG786478:WVG786486 WVG786491:WVG786497 WVG786502:WVG786506 WVG851974:WVG851983 WVG851988:WVG851995 WVG852000:WVG852009 WVG852014:WVG852022 WVG852027:WVG852033 WVG852038:WVG852042 WVG917510:WVG917519 WVG917524:WVG917531 WVG917536:WVG917545 WVG917550:WVG917558 WVG917563:WVG917569 WVG917574:WVG917578 WVG983046:WVG983055 WVG983060:WVG983067 WVG983072:WVG983081 WVG983086:WVG983094 WVG983099:WVG983105 WVG983110:WVG983114">
      <formula1>"0,1,2,3,4,5,NA"</formula1>
    </dataValidation>
  </dataValidations>
  <printOptions horizontalCentered="1"/>
  <pageMargins left="0.51" right="0.31" top="0.55" bottom="0.16" header="0.12" footer="0.12"/>
  <pageSetup paperSize="1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C15" sqref="C15"/>
    </sheetView>
  </sheetViews>
  <sheetFormatPr defaultColWidth="9" defaultRowHeight="14"/>
  <cols>
    <col min="1" max="1" width="4.5" style="1" customWidth="1"/>
    <col min="2" max="2" width="10.1272727272727" style="1" customWidth="1"/>
    <col min="3" max="3" width="54.7545454545455" style="2" customWidth="1"/>
    <col min="4" max="4" width="17.2545454545455" style="1" customWidth="1"/>
    <col min="5" max="5" width="6.37272727272727" style="1" customWidth="1"/>
    <col min="6" max="7" width="8" style="1" customWidth="1"/>
    <col min="8" max="8" width="8" style="3" customWidth="1"/>
    <col min="9" max="11" width="8.75454545454545" style="3"/>
    <col min="12" max="256" width="8.75454545454545" style="1"/>
    <col min="257" max="257" width="4.5" style="1" customWidth="1"/>
    <col min="258" max="258" width="10.1272727272727" style="1" customWidth="1"/>
    <col min="259" max="259" width="54.7545454545455" style="1" customWidth="1"/>
    <col min="260" max="260" width="50.7545454545455" style="1" customWidth="1"/>
    <col min="261" max="261" width="10" style="1" customWidth="1"/>
    <col min="262" max="262" width="10.1272727272727" style="1" customWidth="1"/>
    <col min="263" max="263" width="12.5" style="1" customWidth="1"/>
    <col min="264" max="264" width="10" style="1" customWidth="1"/>
    <col min="265" max="512" width="8.75454545454545" style="1"/>
    <col min="513" max="513" width="4.5" style="1" customWidth="1"/>
    <col min="514" max="514" width="10.1272727272727" style="1" customWidth="1"/>
    <col min="515" max="515" width="54.7545454545455" style="1" customWidth="1"/>
    <col min="516" max="516" width="50.7545454545455" style="1" customWidth="1"/>
    <col min="517" max="517" width="10" style="1" customWidth="1"/>
    <col min="518" max="518" width="10.1272727272727" style="1" customWidth="1"/>
    <col min="519" max="519" width="12.5" style="1" customWidth="1"/>
    <col min="520" max="520" width="10" style="1" customWidth="1"/>
    <col min="521" max="768" width="8.75454545454545" style="1"/>
    <col min="769" max="769" width="4.5" style="1" customWidth="1"/>
    <col min="770" max="770" width="10.1272727272727" style="1" customWidth="1"/>
    <col min="771" max="771" width="54.7545454545455" style="1" customWidth="1"/>
    <col min="772" max="772" width="50.7545454545455" style="1" customWidth="1"/>
    <col min="773" max="773" width="10" style="1" customWidth="1"/>
    <col min="774" max="774" width="10.1272727272727" style="1" customWidth="1"/>
    <col min="775" max="775" width="12.5" style="1" customWidth="1"/>
    <col min="776" max="776" width="10" style="1" customWidth="1"/>
    <col min="777" max="1024" width="8.75454545454545" style="1"/>
    <col min="1025" max="1025" width="4.5" style="1" customWidth="1"/>
    <col min="1026" max="1026" width="10.1272727272727" style="1" customWidth="1"/>
    <col min="1027" max="1027" width="54.7545454545455" style="1" customWidth="1"/>
    <col min="1028" max="1028" width="50.7545454545455" style="1" customWidth="1"/>
    <col min="1029" max="1029" width="10" style="1" customWidth="1"/>
    <col min="1030" max="1030" width="10.1272727272727" style="1" customWidth="1"/>
    <col min="1031" max="1031" width="12.5" style="1" customWidth="1"/>
    <col min="1032" max="1032" width="10" style="1" customWidth="1"/>
    <col min="1033" max="1280" width="8.75454545454545" style="1"/>
    <col min="1281" max="1281" width="4.5" style="1" customWidth="1"/>
    <col min="1282" max="1282" width="10.1272727272727" style="1" customWidth="1"/>
    <col min="1283" max="1283" width="54.7545454545455" style="1" customWidth="1"/>
    <col min="1284" max="1284" width="50.7545454545455" style="1" customWidth="1"/>
    <col min="1285" max="1285" width="10" style="1" customWidth="1"/>
    <col min="1286" max="1286" width="10.1272727272727" style="1" customWidth="1"/>
    <col min="1287" max="1287" width="12.5" style="1" customWidth="1"/>
    <col min="1288" max="1288" width="10" style="1" customWidth="1"/>
    <col min="1289" max="1536" width="8.75454545454545" style="1"/>
    <col min="1537" max="1537" width="4.5" style="1" customWidth="1"/>
    <col min="1538" max="1538" width="10.1272727272727" style="1" customWidth="1"/>
    <col min="1539" max="1539" width="54.7545454545455" style="1" customWidth="1"/>
    <col min="1540" max="1540" width="50.7545454545455" style="1" customWidth="1"/>
    <col min="1541" max="1541" width="10" style="1" customWidth="1"/>
    <col min="1542" max="1542" width="10.1272727272727" style="1" customWidth="1"/>
    <col min="1543" max="1543" width="12.5" style="1" customWidth="1"/>
    <col min="1544" max="1544" width="10" style="1" customWidth="1"/>
    <col min="1545" max="1792" width="8.75454545454545" style="1"/>
    <col min="1793" max="1793" width="4.5" style="1" customWidth="1"/>
    <col min="1794" max="1794" width="10.1272727272727" style="1" customWidth="1"/>
    <col min="1795" max="1795" width="54.7545454545455" style="1" customWidth="1"/>
    <col min="1796" max="1796" width="50.7545454545455" style="1" customWidth="1"/>
    <col min="1797" max="1797" width="10" style="1" customWidth="1"/>
    <col min="1798" max="1798" width="10.1272727272727" style="1" customWidth="1"/>
    <col min="1799" max="1799" width="12.5" style="1" customWidth="1"/>
    <col min="1800" max="1800" width="10" style="1" customWidth="1"/>
    <col min="1801" max="2048" width="8.75454545454545" style="1"/>
    <col min="2049" max="2049" width="4.5" style="1" customWidth="1"/>
    <col min="2050" max="2050" width="10.1272727272727" style="1" customWidth="1"/>
    <col min="2051" max="2051" width="54.7545454545455" style="1" customWidth="1"/>
    <col min="2052" max="2052" width="50.7545454545455" style="1" customWidth="1"/>
    <col min="2053" max="2053" width="10" style="1" customWidth="1"/>
    <col min="2054" max="2054" width="10.1272727272727" style="1" customWidth="1"/>
    <col min="2055" max="2055" width="12.5" style="1" customWidth="1"/>
    <col min="2056" max="2056" width="10" style="1" customWidth="1"/>
    <col min="2057" max="2304" width="8.75454545454545" style="1"/>
    <col min="2305" max="2305" width="4.5" style="1" customWidth="1"/>
    <col min="2306" max="2306" width="10.1272727272727" style="1" customWidth="1"/>
    <col min="2307" max="2307" width="54.7545454545455" style="1" customWidth="1"/>
    <col min="2308" max="2308" width="50.7545454545455" style="1" customWidth="1"/>
    <col min="2309" max="2309" width="10" style="1" customWidth="1"/>
    <col min="2310" max="2310" width="10.1272727272727" style="1" customWidth="1"/>
    <col min="2311" max="2311" width="12.5" style="1" customWidth="1"/>
    <col min="2312" max="2312" width="10" style="1" customWidth="1"/>
    <col min="2313" max="2560" width="8.75454545454545" style="1"/>
    <col min="2561" max="2561" width="4.5" style="1" customWidth="1"/>
    <col min="2562" max="2562" width="10.1272727272727" style="1" customWidth="1"/>
    <col min="2563" max="2563" width="54.7545454545455" style="1" customWidth="1"/>
    <col min="2564" max="2564" width="50.7545454545455" style="1" customWidth="1"/>
    <col min="2565" max="2565" width="10" style="1" customWidth="1"/>
    <col min="2566" max="2566" width="10.1272727272727" style="1" customWidth="1"/>
    <col min="2567" max="2567" width="12.5" style="1" customWidth="1"/>
    <col min="2568" max="2568" width="10" style="1" customWidth="1"/>
    <col min="2569" max="2816" width="8.75454545454545" style="1"/>
    <col min="2817" max="2817" width="4.5" style="1" customWidth="1"/>
    <col min="2818" max="2818" width="10.1272727272727" style="1" customWidth="1"/>
    <col min="2819" max="2819" width="54.7545454545455" style="1" customWidth="1"/>
    <col min="2820" max="2820" width="50.7545454545455" style="1" customWidth="1"/>
    <col min="2821" max="2821" width="10" style="1" customWidth="1"/>
    <col min="2822" max="2822" width="10.1272727272727" style="1" customWidth="1"/>
    <col min="2823" max="2823" width="12.5" style="1" customWidth="1"/>
    <col min="2824" max="2824" width="10" style="1" customWidth="1"/>
    <col min="2825" max="3072" width="8.75454545454545" style="1"/>
    <col min="3073" max="3073" width="4.5" style="1" customWidth="1"/>
    <col min="3074" max="3074" width="10.1272727272727" style="1" customWidth="1"/>
    <col min="3075" max="3075" width="54.7545454545455" style="1" customWidth="1"/>
    <col min="3076" max="3076" width="50.7545454545455" style="1" customWidth="1"/>
    <col min="3077" max="3077" width="10" style="1" customWidth="1"/>
    <col min="3078" max="3078" width="10.1272727272727" style="1" customWidth="1"/>
    <col min="3079" max="3079" width="12.5" style="1" customWidth="1"/>
    <col min="3080" max="3080" width="10" style="1" customWidth="1"/>
    <col min="3081" max="3328" width="8.75454545454545" style="1"/>
    <col min="3329" max="3329" width="4.5" style="1" customWidth="1"/>
    <col min="3330" max="3330" width="10.1272727272727" style="1" customWidth="1"/>
    <col min="3331" max="3331" width="54.7545454545455" style="1" customWidth="1"/>
    <col min="3332" max="3332" width="50.7545454545455" style="1" customWidth="1"/>
    <col min="3333" max="3333" width="10" style="1" customWidth="1"/>
    <col min="3334" max="3334" width="10.1272727272727" style="1" customWidth="1"/>
    <col min="3335" max="3335" width="12.5" style="1" customWidth="1"/>
    <col min="3336" max="3336" width="10" style="1" customWidth="1"/>
    <col min="3337" max="3584" width="8.75454545454545" style="1"/>
    <col min="3585" max="3585" width="4.5" style="1" customWidth="1"/>
    <col min="3586" max="3586" width="10.1272727272727" style="1" customWidth="1"/>
    <col min="3587" max="3587" width="54.7545454545455" style="1" customWidth="1"/>
    <col min="3588" max="3588" width="50.7545454545455" style="1" customWidth="1"/>
    <col min="3589" max="3589" width="10" style="1" customWidth="1"/>
    <col min="3590" max="3590" width="10.1272727272727" style="1" customWidth="1"/>
    <col min="3591" max="3591" width="12.5" style="1" customWidth="1"/>
    <col min="3592" max="3592" width="10" style="1" customWidth="1"/>
    <col min="3593" max="3840" width="8.75454545454545" style="1"/>
    <col min="3841" max="3841" width="4.5" style="1" customWidth="1"/>
    <col min="3842" max="3842" width="10.1272727272727" style="1" customWidth="1"/>
    <col min="3843" max="3843" width="54.7545454545455" style="1" customWidth="1"/>
    <col min="3844" max="3844" width="50.7545454545455" style="1" customWidth="1"/>
    <col min="3845" max="3845" width="10" style="1" customWidth="1"/>
    <col min="3846" max="3846" width="10.1272727272727" style="1" customWidth="1"/>
    <col min="3847" max="3847" width="12.5" style="1" customWidth="1"/>
    <col min="3848" max="3848" width="10" style="1" customWidth="1"/>
    <col min="3849" max="4096" width="8.75454545454545" style="1"/>
    <col min="4097" max="4097" width="4.5" style="1" customWidth="1"/>
    <col min="4098" max="4098" width="10.1272727272727" style="1" customWidth="1"/>
    <col min="4099" max="4099" width="54.7545454545455" style="1" customWidth="1"/>
    <col min="4100" max="4100" width="50.7545454545455" style="1" customWidth="1"/>
    <col min="4101" max="4101" width="10" style="1" customWidth="1"/>
    <col min="4102" max="4102" width="10.1272727272727" style="1" customWidth="1"/>
    <col min="4103" max="4103" width="12.5" style="1" customWidth="1"/>
    <col min="4104" max="4104" width="10" style="1" customWidth="1"/>
    <col min="4105" max="4352" width="8.75454545454545" style="1"/>
    <col min="4353" max="4353" width="4.5" style="1" customWidth="1"/>
    <col min="4354" max="4354" width="10.1272727272727" style="1" customWidth="1"/>
    <col min="4355" max="4355" width="54.7545454545455" style="1" customWidth="1"/>
    <col min="4356" max="4356" width="50.7545454545455" style="1" customWidth="1"/>
    <col min="4357" max="4357" width="10" style="1" customWidth="1"/>
    <col min="4358" max="4358" width="10.1272727272727" style="1" customWidth="1"/>
    <col min="4359" max="4359" width="12.5" style="1" customWidth="1"/>
    <col min="4360" max="4360" width="10" style="1" customWidth="1"/>
    <col min="4361" max="4608" width="8.75454545454545" style="1"/>
    <col min="4609" max="4609" width="4.5" style="1" customWidth="1"/>
    <col min="4610" max="4610" width="10.1272727272727" style="1" customWidth="1"/>
    <col min="4611" max="4611" width="54.7545454545455" style="1" customWidth="1"/>
    <col min="4612" max="4612" width="50.7545454545455" style="1" customWidth="1"/>
    <col min="4613" max="4613" width="10" style="1" customWidth="1"/>
    <col min="4614" max="4614" width="10.1272727272727" style="1" customWidth="1"/>
    <col min="4615" max="4615" width="12.5" style="1" customWidth="1"/>
    <col min="4616" max="4616" width="10" style="1" customWidth="1"/>
    <col min="4617" max="4864" width="8.75454545454545" style="1"/>
    <col min="4865" max="4865" width="4.5" style="1" customWidth="1"/>
    <col min="4866" max="4866" width="10.1272727272727" style="1" customWidth="1"/>
    <col min="4867" max="4867" width="54.7545454545455" style="1" customWidth="1"/>
    <col min="4868" max="4868" width="50.7545454545455" style="1" customWidth="1"/>
    <col min="4869" max="4869" width="10" style="1" customWidth="1"/>
    <col min="4870" max="4870" width="10.1272727272727" style="1" customWidth="1"/>
    <col min="4871" max="4871" width="12.5" style="1" customWidth="1"/>
    <col min="4872" max="4872" width="10" style="1" customWidth="1"/>
    <col min="4873" max="5120" width="8.75454545454545" style="1"/>
    <col min="5121" max="5121" width="4.5" style="1" customWidth="1"/>
    <col min="5122" max="5122" width="10.1272727272727" style="1" customWidth="1"/>
    <col min="5123" max="5123" width="54.7545454545455" style="1" customWidth="1"/>
    <col min="5124" max="5124" width="50.7545454545455" style="1" customWidth="1"/>
    <col min="5125" max="5125" width="10" style="1" customWidth="1"/>
    <col min="5126" max="5126" width="10.1272727272727" style="1" customWidth="1"/>
    <col min="5127" max="5127" width="12.5" style="1" customWidth="1"/>
    <col min="5128" max="5128" width="10" style="1" customWidth="1"/>
    <col min="5129" max="5376" width="8.75454545454545" style="1"/>
    <col min="5377" max="5377" width="4.5" style="1" customWidth="1"/>
    <col min="5378" max="5378" width="10.1272727272727" style="1" customWidth="1"/>
    <col min="5379" max="5379" width="54.7545454545455" style="1" customWidth="1"/>
    <col min="5380" max="5380" width="50.7545454545455" style="1" customWidth="1"/>
    <col min="5381" max="5381" width="10" style="1" customWidth="1"/>
    <col min="5382" max="5382" width="10.1272727272727" style="1" customWidth="1"/>
    <col min="5383" max="5383" width="12.5" style="1" customWidth="1"/>
    <col min="5384" max="5384" width="10" style="1" customWidth="1"/>
    <col min="5385" max="5632" width="8.75454545454545" style="1"/>
    <col min="5633" max="5633" width="4.5" style="1" customWidth="1"/>
    <col min="5634" max="5634" width="10.1272727272727" style="1" customWidth="1"/>
    <col min="5635" max="5635" width="54.7545454545455" style="1" customWidth="1"/>
    <col min="5636" max="5636" width="50.7545454545455" style="1" customWidth="1"/>
    <col min="5637" max="5637" width="10" style="1" customWidth="1"/>
    <col min="5638" max="5638" width="10.1272727272727" style="1" customWidth="1"/>
    <col min="5639" max="5639" width="12.5" style="1" customWidth="1"/>
    <col min="5640" max="5640" width="10" style="1" customWidth="1"/>
    <col min="5641" max="5888" width="8.75454545454545" style="1"/>
    <col min="5889" max="5889" width="4.5" style="1" customWidth="1"/>
    <col min="5890" max="5890" width="10.1272727272727" style="1" customWidth="1"/>
    <col min="5891" max="5891" width="54.7545454545455" style="1" customWidth="1"/>
    <col min="5892" max="5892" width="50.7545454545455" style="1" customWidth="1"/>
    <col min="5893" max="5893" width="10" style="1" customWidth="1"/>
    <col min="5894" max="5894" width="10.1272727272727" style="1" customWidth="1"/>
    <col min="5895" max="5895" width="12.5" style="1" customWidth="1"/>
    <col min="5896" max="5896" width="10" style="1" customWidth="1"/>
    <col min="5897" max="6144" width="8.75454545454545" style="1"/>
    <col min="6145" max="6145" width="4.5" style="1" customWidth="1"/>
    <col min="6146" max="6146" width="10.1272727272727" style="1" customWidth="1"/>
    <col min="6147" max="6147" width="54.7545454545455" style="1" customWidth="1"/>
    <col min="6148" max="6148" width="50.7545454545455" style="1" customWidth="1"/>
    <col min="6149" max="6149" width="10" style="1" customWidth="1"/>
    <col min="6150" max="6150" width="10.1272727272727" style="1" customWidth="1"/>
    <col min="6151" max="6151" width="12.5" style="1" customWidth="1"/>
    <col min="6152" max="6152" width="10" style="1" customWidth="1"/>
    <col min="6153" max="6400" width="8.75454545454545" style="1"/>
    <col min="6401" max="6401" width="4.5" style="1" customWidth="1"/>
    <col min="6402" max="6402" width="10.1272727272727" style="1" customWidth="1"/>
    <col min="6403" max="6403" width="54.7545454545455" style="1" customWidth="1"/>
    <col min="6404" max="6404" width="50.7545454545455" style="1" customWidth="1"/>
    <col min="6405" max="6405" width="10" style="1" customWidth="1"/>
    <col min="6406" max="6406" width="10.1272727272727" style="1" customWidth="1"/>
    <col min="6407" max="6407" width="12.5" style="1" customWidth="1"/>
    <col min="6408" max="6408" width="10" style="1" customWidth="1"/>
    <col min="6409" max="6656" width="8.75454545454545" style="1"/>
    <col min="6657" max="6657" width="4.5" style="1" customWidth="1"/>
    <col min="6658" max="6658" width="10.1272727272727" style="1" customWidth="1"/>
    <col min="6659" max="6659" width="54.7545454545455" style="1" customWidth="1"/>
    <col min="6660" max="6660" width="50.7545454545455" style="1" customWidth="1"/>
    <col min="6661" max="6661" width="10" style="1" customWidth="1"/>
    <col min="6662" max="6662" width="10.1272727272727" style="1" customWidth="1"/>
    <col min="6663" max="6663" width="12.5" style="1" customWidth="1"/>
    <col min="6664" max="6664" width="10" style="1" customWidth="1"/>
    <col min="6665" max="6912" width="8.75454545454545" style="1"/>
    <col min="6913" max="6913" width="4.5" style="1" customWidth="1"/>
    <col min="6914" max="6914" width="10.1272727272727" style="1" customWidth="1"/>
    <col min="6915" max="6915" width="54.7545454545455" style="1" customWidth="1"/>
    <col min="6916" max="6916" width="50.7545454545455" style="1" customWidth="1"/>
    <col min="6917" max="6917" width="10" style="1" customWidth="1"/>
    <col min="6918" max="6918" width="10.1272727272727" style="1" customWidth="1"/>
    <col min="6919" max="6919" width="12.5" style="1" customWidth="1"/>
    <col min="6920" max="6920" width="10" style="1" customWidth="1"/>
    <col min="6921" max="7168" width="8.75454545454545" style="1"/>
    <col min="7169" max="7169" width="4.5" style="1" customWidth="1"/>
    <col min="7170" max="7170" width="10.1272727272727" style="1" customWidth="1"/>
    <col min="7171" max="7171" width="54.7545454545455" style="1" customWidth="1"/>
    <col min="7172" max="7172" width="50.7545454545455" style="1" customWidth="1"/>
    <col min="7173" max="7173" width="10" style="1" customWidth="1"/>
    <col min="7174" max="7174" width="10.1272727272727" style="1" customWidth="1"/>
    <col min="7175" max="7175" width="12.5" style="1" customWidth="1"/>
    <col min="7176" max="7176" width="10" style="1" customWidth="1"/>
    <col min="7177" max="7424" width="8.75454545454545" style="1"/>
    <col min="7425" max="7425" width="4.5" style="1" customWidth="1"/>
    <col min="7426" max="7426" width="10.1272727272727" style="1" customWidth="1"/>
    <col min="7427" max="7427" width="54.7545454545455" style="1" customWidth="1"/>
    <col min="7428" max="7428" width="50.7545454545455" style="1" customWidth="1"/>
    <col min="7429" max="7429" width="10" style="1" customWidth="1"/>
    <col min="7430" max="7430" width="10.1272727272727" style="1" customWidth="1"/>
    <col min="7431" max="7431" width="12.5" style="1" customWidth="1"/>
    <col min="7432" max="7432" width="10" style="1" customWidth="1"/>
    <col min="7433" max="7680" width="8.75454545454545" style="1"/>
    <col min="7681" max="7681" width="4.5" style="1" customWidth="1"/>
    <col min="7682" max="7682" width="10.1272727272727" style="1" customWidth="1"/>
    <col min="7683" max="7683" width="54.7545454545455" style="1" customWidth="1"/>
    <col min="7684" max="7684" width="50.7545454545455" style="1" customWidth="1"/>
    <col min="7685" max="7685" width="10" style="1" customWidth="1"/>
    <col min="7686" max="7686" width="10.1272727272727" style="1" customWidth="1"/>
    <col min="7687" max="7687" width="12.5" style="1" customWidth="1"/>
    <col min="7688" max="7688" width="10" style="1" customWidth="1"/>
    <col min="7689" max="7936" width="8.75454545454545" style="1"/>
    <col min="7937" max="7937" width="4.5" style="1" customWidth="1"/>
    <col min="7938" max="7938" width="10.1272727272727" style="1" customWidth="1"/>
    <col min="7939" max="7939" width="54.7545454545455" style="1" customWidth="1"/>
    <col min="7940" max="7940" width="50.7545454545455" style="1" customWidth="1"/>
    <col min="7941" max="7941" width="10" style="1" customWidth="1"/>
    <col min="7942" max="7942" width="10.1272727272727" style="1" customWidth="1"/>
    <col min="7943" max="7943" width="12.5" style="1" customWidth="1"/>
    <col min="7944" max="7944" width="10" style="1" customWidth="1"/>
    <col min="7945" max="8192" width="8.75454545454545" style="1"/>
    <col min="8193" max="8193" width="4.5" style="1" customWidth="1"/>
    <col min="8194" max="8194" width="10.1272727272727" style="1" customWidth="1"/>
    <col min="8195" max="8195" width="54.7545454545455" style="1" customWidth="1"/>
    <col min="8196" max="8196" width="50.7545454545455" style="1" customWidth="1"/>
    <col min="8197" max="8197" width="10" style="1" customWidth="1"/>
    <col min="8198" max="8198" width="10.1272727272727" style="1" customWidth="1"/>
    <col min="8199" max="8199" width="12.5" style="1" customWidth="1"/>
    <col min="8200" max="8200" width="10" style="1" customWidth="1"/>
    <col min="8201" max="8448" width="8.75454545454545" style="1"/>
    <col min="8449" max="8449" width="4.5" style="1" customWidth="1"/>
    <col min="8450" max="8450" width="10.1272727272727" style="1" customWidth="1"/>
    <col min="8451" max="8451" width="54.7545454545455" style="1" customWidth="1"/>
    <col min="8452" max="8452" width="50.7545454545455" style="1" customWidth="1"/>
    <col min="8453" max="8453" width="10" style="1" customWidth="1"/>
    <col min="8454" max="8454" width="10.1272727272727" style="1" customWidth="1"/>
    <col min="8455" max="8455" width="12.5" style="1" customWidth="1"/>
    <col min="8456" max="8456" width="10" style="1" customWidth="1"/>
    <col min="8457" max="8704" width="8.75454545454545" style="1"/>
    <col min="8705" max="8705" width="4.5" style="1" customWidth="1"/>
    <col min="8706" max="8706" width="10.1272727272727" style="1" customWidth="1"/>
    <col min="8707" max="8707" width="54.7545454545455" style="1" customWidth="1"/>
    <col min="8708" max="8708" width="50.7545454545455" style="1" customWidth="1"/>
    <col min="8709" max="8709" width="10" style="1" customWidth="1"/>
    <col min="8710" max="8710" width="10.1272727272727" style="1" customWidth="1"/>
    <col min="8711" max="8711" width="12.5" style="1" customWidth="1"/>
    <col min="8712" max="8712" width="10" style="1" customWidth="1"/>
    <col min="8713" max="8960" width="8.75454545454545" style="1"/>
    <col min="8961" max="8961" width="4.5" style="1" customWidth="1"/>
    <col min="8962" max="8962" width="10.1272727272727" style="1" customWidth="1"/>
    <col min="8963" max="8963" width="54.7545454545455" style="1" customWidth="1"/>
    <col min="8964" max="8964" width="50.7545454545455" style="1" customWidth="1"/>
    <col min="8965" max="8965" width="10" style="1" customWidth="1"/>
    <col min="8966" max="8966" width="10.1272727272727" style="1" customWidth="1"/>
    <col min="8967" max="8967" width="12.5" style="1" customWidth="1"/>
    <col min="8968" max="8968" width="10" style="1" customWidth="1"/>
    <col min="8969" max="9216" width="8.75454545454545" style="1"/>
    <col min="9217" max="9217" width="4.5" style="1" customWidth="1"/>
    <col min="9218" max="9218" width="10.1272727272727" style="1" customWidth="1"/>
    <col min="9219" max="9219" width="54.7545454545455" style="1" customWidth="1"/>
    <col min="9220" max="9220" width="50.7545454545455" style="1" customWidth="1"/>
    <col min="9221" max="9221" width="10" style="1" customWidth="1"/>
    <col min="9222" max="9222" width="10.1272727272727" style="1" customWidth="1"/>
    <col min="9223" max="9223" width="12.5" style="1" customWidth="1"/>
    <col min="9224" max="9224" width="10" style="1" customWidth="1"/>
    <col min="9225" max="9472" width="8.75454545454545" style="1"/>
    <col min="9473" max="9473" width="4.5" style="1" customWidth="1"/>
    <col min="9474" max="9474" width="10.1272727272727" style="1" customWidth="1"/>
    <col min="9475" max="9475" width="54.7545454545455" style="1" customWidth="1"/>
    <col min="9476" max="9476" width="50.7545454545455" style="1" customWidth="1"/>
    <col min="9477" max="9477" width="10" style="1" customWidth="1"/>
    <col min="9478" max="9478" width="10.1272727272727" style="1" customWidth="1"/>
    <col min="9479" max="9479" width="12.5" style="1" customWidth="1"/>
    <col min="9480" max="9480" width="10" style="1" customWidth="1"/>
    <col min="9481" max="9728" width="8.75454545454545" style="1"/>
    <col min="9729" max="9729" width="4.5" style="1" customWidth="1"/>
    <col min="9730" max="9730" width="10.1272727272727" style="1" customWidth="1"/>
    <col min="9731" max="9731" width="54.7545454545455" style="1" customWidth="1"/>
    <col min="9732" max="9732" width="50.7545454545455" style="1" customWidth="1"/>
    <col min="9733" max="9733" width="10" style="1" customWidth="1"/>
    <col min="9734" max="9734" width="10.1272727272727" style="1" customWidth="1"/>
    <col min="9735" max="9735" width="12.5" style="1" customWidth="1"/>
    <col min="9736" max="9736" width="10" style="1" customWidth="1"/>
    <col min="9737" max="9984" width="8.75454545454545" style="1"/>
    <col min="9985" max="9985" width="4.5" style="1" customWidth="1"/>
    <col min="9986" max="9986" width="10.1272727272727" style="1" customWidth="1"/>
    <col min="9987" max="9987" width="54.7545454545455" style="1" customWidth="1"/>
    <col min="9988" max="9988" width="50.7545454545455" style="1" customWidth="1"/>
    <col min="9989" max="9989" width="10" style="1" customWidth="1"/>
    <col min="9990" max="9990" width="10.1272727272727" style="1" customWidth="1"/>
    <col min="9991" max="9991" width="12.5" style="1" customWidth="1"/>
    <col min="9992" max="9992" width="10" style="1" customWidth="1"/>
    <col min="9993" max="10240" width="8.75454545454545" style="1"/>
    <col min="10241" max="10241" width="4.5" style="1" customWidth="1"/>
    <col min="10242" max="10242" width="10.1272727272727" style="1" customWidth="1"/>
    <col min="10243" max="10243" width="54.7545454545455" style="1" customWidth="1"/>
    <col min="10244" max="10244" width="50.7545454545455" style="1" customWidth="1"/>
    <col min="10245" max="10245" width="10" style="1" customWidth="1"/>
    <col min="10246" max="10246" width="10.1272727272727" style="1" customWidth="1"/>
    <col min="10247" max="10247" width="12.5" style="1" customWidth="1"/>
    <col min="10248" max="10248" width="10" style="1" customWidth="1"/>
    <col min="10249" max="10496" width="8.75454545454545" style="1"/>
    <col min="10497" max="10497" width="4.5" style="1" customWidth="1"/>
    <col min="10498" max="10498" width="10.1272727272727" style="1" customWidth="1"/>
    <col min="10499" max="10499" width="54.7545454545455" style="1" customWidth="1"/>
    <col min="10500" max="10500" width="50.7545454545455" style="1" customWidth="1"/>
    <col min="10501" max="10501" width="10" style="1" customWidth="1"/>
    <col min="10502" max="10502" width="10.1272727272727" style="1" customWidth="1"/>
    <col min="10503" max="10503" width="12.5" style="1" customWidth="1"/>
    <col min="10504" max="10504" width="10" style="1" customWidth="1"/>
    <col min="10505" max="10752" width="8.75454545454545" style="1"/>
    <col min="10753" max="10753" width="4.5" style="1" customWidth="1"/>
    <col min="10754" max="10754" width="10.1272727272727" style="1" customWidth="1"/>
    <col min="10755" max="10755" width="54.7545454545455" style="1" customWidth="1"/>
    <col min="10756" max="10756" width="50.7545454545455" style="1" customWidth="1"/>
    <col min="10757" max="10757" width="10" style="1" customWidth="1"/>
    <col min="10758" max="10758" width="10.1272727272727" style="1" customWidth="1"/>
    <col min="10759" max="10759" width="12.5" style="1" customWidth="1"/>
    <col min="10760" max="10760" width="10" style="1" customWidth="1"/>
    <col min="10761" max="11008" width="8.75454545454545" style="1"/>
    <col min="11009" max="11009" width="4.5" style="1" customWidth="1"/>
    <col min="11010" max="11010" width="10.1272727272727" style="1" customWidth="1"/>
    <col min="11011" max="11011" width="54.7545454545455" style="1" customWidth="1"/>
    <col min="11012" max="11012" width="50.7545454545455" style="1" customWidth="1"/>
    <col min="11013" max="11013" width="10" style="1" customWidth="1"/>
    <col min="11014" max="11014" width="10.1272727272727" style="1" customWidth="1"/>
    <col min="11015" max="11015" width="12.5" style="1" customWidth="1"/>
    <col min="11016" max="11016" width="10" style="1" customWidth="1"/>
    <col min="11017" max="11264" width="8.75454545454545" style="1"/>
    <col min="11265" max="11265" width="4.5" style="1" customWidth="1"/>
    <col min="11266" max="11266" width="10.1272727272727" style="1" customWidth="1"/>
    <col min="11267" max="11267" width="54.7545454545455" style="1" customWidth="1"/>
    <col min="11268" max="11268" width="50.7545454545455" style="1" customWidth="1"/>
    <col min="11269" max="11269" width="10" style="1" customWidth="1"/>
    <col min="11270" max="11270" width="10.1272727272727" style="1" customWidth="1"/>
    <col min="11271" max="11271" width="12.5" style="1" customWidth="1"/>
    <col min="11272" max="11272" width="10" style="1" customWidth="1"/>
    <col min="11273" max="11520" width="8.75454545454545" style="1"/>
    <col min="11521" max="11521" width="4.5" style="1" customWidth="1"/>
    <col min="11522" max="11522" width="10.1272727272727" style="1" customWidth="1"/>
    <col min="11523" max="11523" width="54.7545454545455" style="1" customWidth="1"/>
    <col min="11524" max="11524" width="50.7545454545455" style="1" customWidth="1"/>
    <col min="11525" max="11525" width="10" style="1" customWidth="1"/>
    <col min="11526" max="11526" width="10.1272727272727" style="1" customWidth="1"/>
    <col min="11527" max="11527" width="12.5" style="1" customWidth="1"/>
    <col min="11528" max="11528" width="10" style="1" customWidth="1"/>
    <col min="11529" max="11776" width="8.75454545454545" style="1"/>
    <col min="11777" max="11777" width="4.5" style="1" customWidth="1"/>
    <col min="11778" max="11778" width="10.1272727272727" style="1" customWidth="1"/>
    <col min="11779" max="11779" width="54.7545454545455" style="1" customWidth="1"/>
    <col min="11780" max="11780" width="50.7545454545455" style="1" customWidth="1"/>
    <col min="11781" max="11781" width="10" style="1" customWidth="1"/>
    <col min="11782" max="11782" width="10.1272727272727" style="1" customWidth="1"/>
    <col min="11783" max="11783" width="12.5" style="1" customWidth="1"/>
    <col min="11784" max="11784" width="10" style="1" customWidth="1"/>
    <col min="11785" max="12032" width="8.75454545454545" style="1"/>
    <col min="12033" max="12033" width="4.5" style="1" customWidth="1"/>
    <col min="12034" max="12034" width="10.1272727272727" style="1" customWidth="1"/>
    <col min="12035" max="12035" width="54.7545454545455" style="1" customWidth="1"/>
    <col min="12036" max="12036" width="50.7545454545455" style="1" customWidth="1"/>
    <col min="12037" max="12037" width="10" style="1" customWidth="1"/>
    <col min="12038" max="12038" width="10.1272727272727" style="1" customWidth="1"/>
    <col min="12039" max="12039" width="12.5" style="1" customWidth="1"/>
    <col min="12040" max="12040" width="10" style="1" customWidth="1"/>
    <col min="12041" max="12288" width="8.75454545454545" style="1"/>
    <col min="12289" max="12289" width="4.5" style="1" customWidth="1"/>
    <col min="12290" max="12290" width="10.1272727272727" style="1" customWidth="1"/>
    <col min="12291" max="12291" width="54.7545454545455" style="1" customWidth="1"/>
    <col min="12292" max="12292" width="50.7545454545455" style="1" customWidth="1"/>
    <col min="12293" max="12293" width="10" style="1" customWidth="1"/>
    <col min="12294" max="12294" width="10.1272727272727" style="1" customWidth="1"/>
    <col min="12295" max="12295" width="12.5" style="1" customWidth="1"/>
    <col min="12296" max="12296" width="10" style="1" customWidth="1"/>
    <col min="12297" max="12544" width="8.75454545454545" style="1"/>
    <col min="12545" max="12545" width="4.5" style="1" customWidth="1"/>
    <col min="12546" max="12546" width="10.1272727272727" style="1" customWidth="1"/>
    <col min="12547" max="12547" width="54.7545454545455" style="1" customWidth="1"/>
    <col min="12548" max="12548" width="50.7545454545455" style="1" customWidth="1"/>
    <col min="12549" max="12549" width="10" style="1" customWidth="1"/>
    <col min="12550" max="12550" width="10.1272727272727" style="1" customWidth="1"/>
    <col min="12551" max="12551" width="12.5" style="1" customWidth="1"/>
    <col min="12552" max="12552" width="10" style="1" customWidth="1"/>
    <col min="12553" max="12800" width="8.75454545454545" style="1"/>
    <col min="12801" max="12801" width="4.5" style="1" customWidth="1"/>
    <col min="12802" max="12802" width="10.1272727272727" style="1" customWidth="1"/>
    <col min="12803" max="12803" width="54.7545454545455" style="1" customWidth="1"/>
    <col min="12804" max="12804" width="50.7545454545455" style="1" customWidth="1"/>
    <col min="12805" max="12805" width="10" style="1" customWidth="1"/>
    <col min="12806" max="12806" width="10.1272727272727" style="1" customWidth="1"/>
    <col min="12807" max="12807" width="12.5" style="1" customWidth="1"/>
    <col min="12808" max="12808" width="10" style="1" customWidth="1"/>
    <col min="12809" max="13056" width="8.75454545454545" style="1"/>
    <col min="13057" max="13057" width="4.5" style="1" customWidth="1"/>
    <col min="13058" max="13058" width="10.1272727272727" style="1" customWidth="1"/>
    <col min="13059" max="13059" width="54.7545454545455" style="1" customWidth="1"/>
    <col min="13060" max="13060" width="50.7545454545455" style="1" customWidth="1"/>
    <col min="13061" max="13061" width="10" style="1" customWidth="1"/>
    <col min="13062" max="13062" width="10.1272727272727" style="1" customWidth="1"/>
    <col min="13063" max="13063" width="12.5" style="1" customWidth="1"/>
    <col min="13064" max="13064" width="10" style="1" customWidth="1"/>
    <col min="13065" max="13312" width="8.75454545454545" style="1"/>
    <col min="13313" max="13313" width="4.5" style="1" customWidth="1"/>
    <col min="13314" max="13314" width="10.1272727272727" style="1" customWidth="1"/>
    <col min="13315" max="13315" width="54.7545454545455" style="1" customWidth="1"/>
    <col min="13316" max="13316" width="50.7545454545455" style="1" customWidth="1"/>
    <col min="13317" max="13317" width="10" style="1" customWidth="1"/>
    <col min="13318" max="13318" width="10.1272727272727" style="1" customWidth="1"/>
    <col min="13319" max="13319" width="12.5" style="1" customWidth="1"/>
    <col min="13320" max="13320" width="10" style="1" customWidth="1"/>
    <col min="13321" max="13568" width="8.75454545454545" style="1"/>
    <col min="13569" max="13569" width="4.5" style="1" customWidth="1"/>
    <col min="13570" max="13570" width="10.1272727272727" style="1" customWidth="1"/>
    <col min="13571" max="13571" width="54.7545454545455" style="1" customWidth="1"/>
    <col min="13572" max="13572" width="50.7545454545455" style="1" customWidth="1"/>
    <col min="13573" max="13573" width="10" style="1" customWidth="1"/>
    <col min="13574" max="13574" width="10.1272727272727" style="1" customWidth="1"/>
    <col min="13575" max="13575" width="12.5" style="1" customWidth="1"/>
    <col min="13576" max="13576" width="10" style="1" customWidth="1"/>
    <col min="13577" max="13824" width="8.75454545454545" style="1"/>
    <col min="13825" max="13825" width="4.5" style="1" customWidth="1"/>
    <col min="13826" max="13826" width="10.1272727272727" style="1" customWidth="1"/>
    <col min="13827" max="13827" width="54.7545454545455" style="1" customWidth="1"/>
    <col min="13828" max="13828" width="50.7545454545455" style="1" customWidth="1"/>
    <col min="13829" max="13829" width="10" style="1" customWidth="1"/>
    <col min="13830" max="13830" width="10.1272727272727" style="1" customWidth="1"/>
    <col min="13831" max="13831" width="12.5" style="1" customWidth="1"/>
    <col min="13832" max="13832" width="10" style="1" customWidth="1"/>
    <col min="13833" max="14080" width="8.75454545454545" style="1"/>
    <col min="14081" max="14081" width="4.5" style="1" customWidth="1"/>
    <col min="14082" max="14082" width="10.1272727272727" style="1" customWidth="1"/>
    <col min="14083" max="14083" width="54.7545454545455" style="1" customWidth="1"/>
    <col min="14084" max="14084" width="50.7545454545455" style="1" customWidth="1"/>
    <col min="14085" max="14085" width="10" style="1" customWidth="1"/>
    <col min="14086" max="14086" width="10.1272727272727" style="1" customWidth="1"/>
    <col min="14087" max="14087" width="12.5" style="1" customWidth="1"/>
    <col min="14088" max="14088" width="10" style="1" customWidth="1"/>
    <col min="14089" max="14336" width="8.75454545454545" style="1"/>
    <col min="14337" max="14337" width="4.5" style="1" customWidth="1"/>
    <col min="14338" max="14338" width="10.1272727272727" style="1" customWidth="1"/>
    <col min="14339" max="14339" width="54.7545454545455" style="1" customWidth="1"/>
    <col min="14340" max="14340" width="50.7545454545455" style="1" customWidth="1"/>
    <col min="14341" max="14341" width="10" style="1" customWidth="1"/>
    <col min="14342" max="14342" width="10.1272727272727" style="1" customWidth="1"/>
    <col min="14343" max="14343" width="12.5" style="1" customWidth="1"/>
    <col min="14344" max="14344" width="10" style="1" customWidth="1"/>
    <col min="14345" max="14592" width="8.75454545454545" style="1"/>
    <col min="14593" max="14593" width="4.5" style="1" customWidth="1"/>
    <col min="14594" max="14594" width="10.1272727272727" style="1" customWidth="1"/>
    <col min="14595" max="14595" width="54.7545454545455" style="1" customWidth="1"/>
    <col min="14596" max="14596" width="50.7545454545455" style="1" customWidth="1"/>
    <col min="14597" max="14597" width="10" style="1" customWidth="1"/>
    <col min="14598" max="14598" width="10.1272727272727" style="1" customWidth="1"/>
    <col min="14599" max="14599" width="12.5" style="1" customWidth="1"/>
    <col min="14600" max="14600" width="10" style="1" customWidth="1"/>
    <col min="14601" max="14848" width="8.75454545454545" style="1"/>
    <col min="14849" max="14849" width="4.5" style="1" customWidth="1"/>
    <col min="14850" max="14850" width="10.1272727272727" style="1" customWidth="1"/>
    <col min="14851" max="14851" width="54.7545454545455" style="1" customWidth="1"/>
    <col min="14852" max="14852" width="50.7545454545455" style="1" customWidth="1"/>
    <col min="14853" max="14853" width="10" style="1" customWidth="1"/>
    <col min="14854" max="14854" width="10.1272727272727" style="1" customWidth="1"/>
    <col min="14855" max="14855" width="12.5" style="1" customWidth="1"/>
    <col min="14856" max="14856" width="10" style="1" customWidth="1"/>
    <col min="14857" max="15104" width="8.75454545454545" style="1"/>
    <col min="15105" max="15105" width="4.5" style="1" customWidth="1"/>
    <col min="15106" max="15106" width="10.1272727272727" style="1" customWidth="1"/>
    <col min="15107" max="15107" width="54.7545454545455" style="1" customWidth="1"/>
    <col min="15108" max="15108" width="50.7545454545455" style="1" customWidth="1"/>
    <col min="15109" max="15109" width="10" style="1" customWidth="1"/>
    <col min="15110" max="15110" width="10.1272727272727" style="1" customWidth="1"/>
    <col min="15111" max="15111" width="12.5" style="1" customWidth="1"/>
    <col min="15112" max="15112" width="10" style="1" customWidth="1"/>
    <col min="15113" max="15360" width="8.75454545454545" style="1"/>
    <col min="15361" max="15361" width="4.5" style="1" customWidth="1"/>
    <col min="15362" max="15362" width="10.1272727272727" style="1" customWidth="1"/>
    <col min="15363" max="15363" width="54.7545454545455" style="1" customWidth="1"/>
    <col min="15364" max="15364" width="50.7545454545455" style="1" customWidth="1"/>
    <col min="15365" max="15365" width="10" style="1" customWidth="1"/>
    <col min="15366" max="15366" width="10.1272727272727" style="1" customWidth="1"/>
    <col min="15367" max="15367" width="12.5" style="1" customWidth="1"/>
    <col min="15368" max="15368" width="10" style="1" customWidth="1"/>
    <col min="15369" max="15616" width="8.75454545454545" style="1"/>
    <col min="15617" max="15617" width="4.5" style="1" customWidth="1"/>
    <col min="15618" max="15618" width="10.1272727272727" style="1" customWidth="1"/>
    <col min="15619" max="15619" width="54.7545454545455" style="1" customWidth="1"/>
    <col min="15620" max="15620" width="50.7545454545455" style="1" customWidth="1"/>
    <col min="15621" max="15621" width="10" style="1" customWidth="1"/>
    <col min="15622" max="15622" width="10.1272727272727" style="1" customWidth="1"/>
    <col min="15623" max="15623" width="12.5" style="1" customWidth="1"/>
    <col min="15624" max="15624" width="10" style="1" customWidth="1"/>
    <col min="15625" max="15872" width="8.75454545454545" style="1"/>
    <col min="15873" max="15873" width="4.5" style="1" customWidth="1"/>
    <col min="15874" max="15874" width="10.1272727272727" style="1" customWidth="1"/>
    <col min="15875" max="15875" width="54.7545454545455" style="1" customWidth="1"/>
    <col min="15876" max="15876" width="50.7545454545455" style="1" customWidth="1"/>
    <col min="15877" max="15877" width="10" style="1" customWidth="1"/>
    <col min="15878" max="15878" width="10.1272727272727" style="1" customWidth="1"/>
    <col min="15879" max="15879" width="12.5" style="1" customWidth="1"/>
    <col min="15880" max="15880" width="10" style="1" customWidth="1"/>
    <col min="15881" max="16128" width="8.75454545454545" style="1"/>
    <col min="16129" max="16129" width="4.5" style="1" customWidth="1"/>
    <col min="16130" max="16130" width="10.1272727272727" style="1" customWidth="1"/>
    <col min="16131" max="16131" width="54.7545454545455" style="1" customWidth="1"/>
    <col min="16132" max="16132" width="50.7545454545455" style="1" customWidth="1"/>
    <col min="16133" max="16133" width="10" style="1" customWidth="1"/>
    <col min="16134" max="16134" width="10.1272727272727" style="1" customWidth="1"/>
    <col min="16135" max="16135" width="12.5" style="1" customWidth="1"/>
    <col min="16136" max="16136" width="10" style="1" customWidth="1"/>
    <col min="16137" max="16383" width="8.75454545454545" style="1"/>
    <col min="16384" max="16384" width="8.75454545454545" style="1" customWidth="1"/>
  </cols>
  <sheetData>
    <row r="1" ht="18.25" spans="1:11">
      <c r="A1" s="4" t="s">
        <v>118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ht="28" spans="1:11">
      <c r="A2" s="6" t="s">
        <v>119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124</v>
      </c>
      <c r="G2" s="7" t="s">
        <v>125</v>
      </c>
      <c r="H2" s="7" t="s">
        <v>126</v>
      </c>
      <c r="I2" s="7" t="s">
        <v>127</v>
      </c>
      <c r="J2" s="7" t="s">
        <v>128</v>
      </c>
      <c r="K2" s="24" t="s">
        <v>129</v>
      </c>
    </row>
    <row r="3" spans="1:11">
      <c r="A3" s="8">
        <v>1</v>
      </c>
      <c r="B3" s="9" t="s">
        <v>36</v>
      </c>
      <c r="C3" s="10" t="s">
        <v>130</v>
      </c>
      <c r="D3" s="11"/>
      <c r="E3" s="12"/>
      <c r="F3" s="12"/>
      <c r="G3" s="12"/>
      <c r="H3" s="13"/>
      <c r="I3" s="13"/>
      <c r="J3" s="13"/>
      <c r="K3" s="25"/>
    </row>
    <row r="4" ht="24" spans="1:11">
      <c r="A4" s="8">
        <v>2</v>
      </c>
      <c r="B4" s="14"/>
      <c r="C4" s="15" t="s">
        <v>131</v>
      </c>
      <c r="D4" s="11"/>
      <c r="E4" s="12"/>
      <c r="F4" s="12"/>
      <c r="G4" s="12"/>
      <c r="H4" s="13"/>
      <c r="I4" s="13"/>
      <c r="J4" s="13"/>
      <c r="K4" s="25"/>
    </row>
    <row r="5" ht="24" spans="1:11">
      <c r="A5" s="8">
        <v>3</v>
      </c>
      <c r="B5" s="14"/>
      <c r="C5" s="15" t="s">
        <v>132</v>
      </c>
      <c r="D5" s="11"/>
      <c r="E5" s="12"/>
      <c r="F5" s="12"/>
      <c r="G5" s="12"/>
      <c r="H5" s="13"/>
      <c r="I5" s="13"/>
      <c r="J5" s="13"/>
      <c r="K5" s="25"/>
    </row>
    <row r="6" ht="24" spans="1:11">
      <c r="A6" s="8">
        <v>4</v>
      </c>
      <c r="B6" s="14"/>
      <c r="C6" s="16" t="s">
        <v>133</v>
      </c>
      <c r="D6" s="17"/>
      <c r="E6" s="12"/>
      <c r="F6" s="12"/>
      <c r="G6" s="12"/>
      <c r="H6" s="13"/>
      <c r="I6" s="13"/>
      <c r="J6" s="13"/>
      <c r="K6" s="25"/>
    </row>
    <row r="7" ht="24" spans="1:11">
      <c r="A7" s="8">
        <v>5</v>
      </c>
      <c r="B7" s="18"/>
      <c r="C7" s="16" t="s">
        <v>134</v>
      </c>
      <c r="D7" s="17"/>
      <c r="E7" s="12"/>
      <c r="F7" s="12"/>
      <c r="G7" s="12"/>
      <c r="H7" s="13"/>
      <c r="I7" s="13"/>
      <c r="J7" s="13"/>
      <c r="K7" s="25"/>
    </row>
    <row r="8" ht="36" spans="1:11">
      <c r="A8" s="8">
        <v>6</v>
      </c>
      <c r="B8" s="9" t="s">
        <v>37</v>
      </c>
      <c r="C8" s="19" t="s">
        <v>135</v>
      </c>
      <c r="D8" s="20"/>
      <c r="E8" s="12"/>
      <c r="F8" s="12"/>
      <c r="G8" s="12"/>
      <c r="H8" s="13"/>
      <c r="I8" s="13"/>
      <c r="J8" s="13"/>
      <c r="K8" s="25"/>
    </row>
    <row r="9" spans="1:11">
      <c r="A9" s="8">
        <v>7</v>
      </c>
      <c r="B9" s="18"/>
      <c r="C9" s="16" t="s">
        <v>136</v>
      </c>
      <c r="D9" s="20"/>
      <c r="E9" s="12"/>
      <c r="F9" s="12"/>
      <c r="G9" s="12"/>
      <c r="H9" s="13"/>
      <c r="I9" s="13"/>
      <c r="J9" s="13"/>
      <c r="K9" s="25"/>
    </row>
    <row r="10" ht="36" spans="1:11">
      <c r="A10" s="8">
        <v>8</v>
      </c>
      <c r="B10" s="9" t="s">
        <v>38</v>
      </c>
      <c r="C10" s="16" t="s">
        <v>137</v>
      </c>
      <c r="D10" s="20"/>
      <c r="E10" s="12"/>
      <c r="F10" s="12"/>
      <c r="G10" s="12"/>
      <c r="H10" s="13"/>
      <c r="I10" s="13"/>
      <c r="J10" s="13"/>
      <c r="K10" s="25"/>
    </row>
    <row r="11" ht="24" spans="1:11">
      <c r="A11" s="8">
        <v>9</v>
      </c>
      <c r="B11" s="14"/>
      <c r="C11" s="16" t="s">
        <v>138</v>
      </c>
      <c r="D11" s="20"/>
      <c r="E11" s="12"/>
      <c r="F11" s="12"/>
      <c r="G11" s="12"/>
      <c r="H11" s="13"/>
      <c r="I11" s="13"/>
      <c r="J11" s="13"/>
      <c r="K11" s="25"/>
    </row>
    <row r="12" ht="43" customHeight="1" spans="1:11">
      <c r="A12" s="8">
        <v>10</v>
      </c>
      <c r="B12" s="14"/>
      <c r="C12" s="16" t="s">
        <v>139</v>
      </c>
      <c r="D12" s="20"/>
      <c r="E12" s="12"/>
      <c r="F12" s="12"/>
      <c r="G12" s="12"/>
      <c r="H12" s="13"/>
      <c r="I12" s="13"/>
      <c r="J12" s="13"/>
      <c r="K12" s="25"/>
    </row>
    <row r="13" spans="1:11">
      <c r="A13" s="8">
        <v>11</v>
      </c>
      <c r="B13" s="18"/>
      <c r="C13" s="16" t="s">
        <v>140</v>
      </c>
      <c r="D13" s="20"/>
      <c r="E13" s="12"/>
      <c r="F13" s="12"/>
      <c r="G13" s="12"/>
      <c r="H13" s="13"/>
      <c r="I13" s="13"/>
      <c r="J13" s="13"/>
      <c r="K13" s="25"/>
    </row>
    <row r="14" ht="24" spans="1:11">
      <c r="A14" s="8">
        <v>12</v>
      </c>
      <c r="B14" s="21" t="s">
        <v>39</v>
      </c>
      <c r="C14" s="16" t="s">
        <v>141</v>
      </c>
      <c r="D14" s="17"/>
      <c r="E14" s="12"/>
      <c r="F14" s="12"/>
      <c r="G14" s="12"/>
      <c r="H14" s="13"/>
      <c r="I14" s="13"/>
      <c r="J14" s="13"/>
      <c r="K14" s="25"/>
    </row>
    <row r="15" ht="36" spans="1:11">
      <c r="A15" s="8">
        <v>13</v>
      </c>
      <c r="B15" s="22" t="s">
        <v>40</v>
      </c>
      <c r="C15" s="16" t="s">
        <v>142</v>
      </c>
      <c r="D15" s="17"/>
      <c r="E15" s="12"/>
      <c r="F15" s="12"/>
      <c r="G15" s="12"/>
      <c r="H15" s="13"/>
      <c r="I15" s="13"/>
      <c r="J15" s="13"/>
      <c r="K15" s="25"/>
    </row>
    <row r="16" ht="30" customHeight="1" spans="1:11">
      <c r="A16" s="8">
        <v>14</v>
      </c>
      <c r="B16" s="11" t="s">
        <v>41</v>
      </c>
      <c r="C16" s="19" t="s">
        <v>143</v>
      </c>
      <c r="D16" s="17"/>
      <c r="E16" s="12"/>
      <c r="F16" s="12"/>
      <c r="G16" s="12"/>
      <c r="H16" s="13"/>
      <c r="I16" s="13"/>
      <c r="J16" s="13"/>
      <c r="K16" s="25"/>
    </row>
    <row r="17" ht="24" spans="1:11">
      <c r="A17" s="8">
        <v>15</v>
      </c>
      <c r="B17" s="11"/>
      <c r="C17" s="19" t="s">
        <v>144</v>
      </c>
      <c r="D17" s="17"/>
      <c r="E17" s="12"/>
      <c r="F17" s="12"/>
      <c r="G17" s="12"/>
      <c r="H17" s="13"/>
      <c r="I17" s="13"/>
      <c r="J17" s="13"/>
      <c r="K17" s="25"/>
    </row>
    <row r="18" ht="33.6" customHeight="1" spans="1:11">
      <c r="A18" s="23" t="s">
        <v>145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</sheetData>
  <mergeCells count="6">
    <mergeCell ref="A1:K1"/>
    <mergeCell ref="A18:K18"/>
    <mergeCell ref="B3:B7"/>
    <mergeCell ref="B8:B9"/>
    <mergeCell ref="B10:B13"/>
    <mergeCell ref="B16:B17"/>
  </mergeCells>
  <pageMargins left="0.118110236220472" right="0" top="0.15748031496063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Yangfeng Johnson Controls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评分</vt:lpstr>
      <vt:lpstr>一般</vt:lpstr>
      <vt:lpstr>问题清单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ahanh</dc:creator>
  <cp:lastModifiedBy>86176</cp:lastModifiedBy>
  <dcterms:created xsi:type="dcterms:W3CDTF">2012-12-19T01:50:00Z</dcterms:created>
  <cp:lastPrinted>2020-07-27T06:24:00Z</cp:lastPrinted>
  <dcterms:modified xsi:type="dcterms:W3CDTF">2025-03-25T12:55:20Z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E13BDD5D4C7A47EBBC3FCE13D971AD4C</vt:lpwstr>
  </property>
</Properties>
</file>