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外购件开发申请单!$A$7:$P$45</definedName>
    <definedName name="_xlnm._FilterDatabase" localSheetId="3" hidden="1">删除!$A$7:$P$20</definedName>
    <definedName name="_xlnm._FilterDatabase" localSheetId="4" hidden="1">'河北-外购件申请单'!$A$7:$P$34</definedName>
    <definedName name="_xlnm.Print_Area" localSheetId="2">外购件开发申请单!$A$1:$P$47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删除!$A$1:$P$20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<sst xmlns="http://schemas.openxmlformats.org/spreadsheetml/2006/main" count="889" uniqueCount="316">
  <si>
    <t>外 购 件 开 发 申 请 单</t>
  </si>
  <si>
    <t>X5000</t>
  </si>
  <si>
    <t>编制：</t>
  </si>
  <si>
    <t>王婷</t>
  </si>
  <si>
    <t>会签：</t>
  </si>
  <si>
    <t>审核：</t>
  </si>
  <si>
    <t>批准：</t>
  </si>
  <si>
    <t>版本：A9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</si>
  <si>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</si>
  <si>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</si>
  <si>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</si>
  <si>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</si>
  <si>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</si>
  <si>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</si>
  <si>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</si>
  <si>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</si>
  <si>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</si>
  <si>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</si>
  <si>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</si>
  <si>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</si>
  <si>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</si>
  <si>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</si>
  <si>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</si>
  <si>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</si>
  <si>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</si>
  <si>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</si>
  <si>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</si>
  <si>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</si>
  <si>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</si>
  <si>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</si>
  <si>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</si>
  <si>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</si>
  <si>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</si>
  <si>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</si>
  <si>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</si>
  <si>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</si>
  <si>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</si>
  <si>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</si>
  <si>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</si>
  <si>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A8</t>
  </si>
  <si>
    <t>2024.5.7</t>
  </si>
  <si>
    <t>新增配置DZ14251510192，需要新增两个新开件：座垫护面总成-SHT0017240；靠背面套总成-SHT0017238</t>
  </si>
  <si>
    <t>A9</t>
  </si>
  <si>
    <t>2025.3.28</t>
  </si>
  <si>
    <t>新增配置：DZ14251510207，需要新增两个新开件：滑轨总成-SHT0018112；底支架总成-SHT0018113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</si>
  <si>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</si>
  <si>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</si>
  <si>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</si>
  <si>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</si>
  <si>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</si>
  <si>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</si>
  <si>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</si>
  <si>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</si>
  <si>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项目名称：X5000&amp;X5000斜滑轨</t>
  </si>
  <si>
    <t>项目代码：ZY2107&amp;2512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</si>
  <si>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</si>
  <si>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</si>
  <si>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</si>
  <si>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</si>
  <si>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</si>
  <si>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</si>
  <si>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</si>
  <si>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</si>
  <si>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</si>
  <si>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</si>
  <si>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</si>
  <si>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</si>
  <si>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</si>
  <si>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</si>
  <si>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</si>
  <si>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</si>
  <si>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</si>
  <si>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</si>
  <si>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</si>
  <si>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</si>
  <si>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</si>
  <si>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</si>
  <si>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</si>
  <si>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</si>
  <si>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</si>
  <si>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</si>
  <si>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</si>
  <si>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</si>
  <si>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</si>
  <si>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</si>
  <si>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</si>
  <si>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</si>
  <si>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</si>
  <si>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</si>
  <si>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</si>
  <si>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</si>
  <si>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</si>
  <si>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</si>
  <si>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</si>
  <si>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</si>
  <si>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</si>
  <si>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</si>
  <si>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</si>
  <si>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</si>
  <si>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</si>
  <si>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</si>
  <si>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</si>
  <si>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</si>
  <si>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</si>
  <si>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</si>
  <si>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</si>
  <si>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</si>
  <si>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</si>
  <si>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</si>
  <si>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</si>
  <si>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</si>
  <si>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</si>
  <si>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</si>
  <si>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</si>
  <si>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</si>
  <si>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</si>
  <si>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</si>
  <si>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</si>
  <si>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</si>
  <si>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</si>
  <si>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</si>
  <si>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</si>
  <si>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</si>
  <si>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</si>
  <si>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</si>
  <si>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</si>
  <si>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</si>
  <si>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</si>
  <si>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</si>
  <si>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</si>
  <si>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</si>
  <si>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</si>
  <si>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</si>
  <si>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</si>
  <si>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</si>
  <si>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</si>
  <si>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</si>
  <si>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</si>
  <si>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</si>
  <si>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</si>
  <si>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</si>
  <si>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</si>
  <si>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</si>
  <si>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</si>
  <si>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</si>
  <si>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</si>
  <si>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</si>
  <si>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</si>
  <si>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</si>
  <si>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</si>
  <si>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</si>
  <si>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</si>
  <si>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</si>
  <si>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</si>
  <si>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</si>
  <si>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</si>
  <si>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</si>
  <si>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</si>
  <si>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</si>
  <si>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</si>
  <si>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</si>
  <si>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</si>
  <si>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</si>
  <si>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</si>
  <si>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</si>
  <si>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</si>
  <si>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</si>
  <si>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</si>
  <si>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</si>
  <si>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</si>
  <si>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</si>
  <si>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</si>
  <si>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</si>
  <si>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</si>
  <si>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</si>
  <si>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</si>
  <si>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</si>
  <si>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</si>
  <si>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</si>
  <si>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</si>
  <si>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</si>
  <si>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</si>
  <si>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</si>
  <si>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</si>
  <si>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</si>
  <si>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</si>
  <si>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</si>
  <si>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</si>
  <si>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</si>
  <si>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</si>
  <si>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</si>
  <si>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</si>
  <si>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</si>
  <si>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</si>
  <si>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SHT0017240</t>
  </si>
  <si>
    <t>2024.5.7增加</t>
  </si>
  <si>
    <t>SHT0017238</t>
  </si>
  <si>
    <t>SHT0018112</t>
  </si>
  <si>
    <t>2025.3.28新增</t>
  </si>
  <si>
    <t>SHT0018113</t>
  </si>
  <si>
    <t>底支架总成</t>
  </si>
  <si>
    <t>焊接总成件</t>
  </si>
  <si>
    <t>项目名称：X5000</t>
  </si>
  <si>
    <t>项目代码：ZY2107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</si>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</sst>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);[Red]\(0.0000\)"/>
    <numFmt numFmtId="179" formatCode="0.000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Border="0" applyProtection="0">
      <alignment vertical="center"/>
    </xf>
    <xf numFmtId="0" fontId="42" fillId="0" borderId="0"/>
    <xf numFmtId="0" fontId="43" fillId="34" borderId="26" applyNumberFormat="0" applyFont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44" fillId="0" borderId="0" applyNumberFormat="0" applyFill="0" applyBorder="0" applyAlignment="0" applyProtection="0"/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177" fontId="11" fillId="2" borderId="1" xfId="73" applyNumberFormat="1" applyFont="1" applyFill="1" applyBorder="1" applyAlignment="1">
      <alignment horizontal="center" vertical="center" wrapText="1"/>
    </xf>
    <xf numFmtId="0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178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8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73" applyFont="1" applyFill="1" applyBorder="1" applyAlignment="1">
      <alignment horizontal="center" vertical="center"/>
    </xf>
    <xf numFmtId="178" fontId="10" fillId="2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0" fillId="2" borderId="0" xfId="56" applyFont="1" applyFill="1" applyAlignment="1">
      <alignment vertical="center"/>
    </xf>
    <xf numFmtId="0" fontId="0" fillId="0" borderId="0" xfId="56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3" fillId="2" borderId="1" xfId="56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 wrapText="1"/>
    </xf>
    <xf numFmtId="14" fontId="2" fillId="2" borderId="1" xfId="56" applyNumberFormat="1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horizontal="center" vertical="center" wrapText="1"/>
    </xf>
    <xf numFmtId="0" fontId="0" fillId="0" borderId="0" xfId="56" applyFont="1" applyFill="1" applyAlignment="1">
      <alignment vertical="center"/>
    </xf>
    <xf numFmtId="0" fontId="0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6" fillId="0" borderId="9" xfId="56" applyFont="1" applyFill="1" applyBorder="1" applyAlignment="1">
      <alignment horizontal="center" vertical="center"/>
    </xf>
    <xf numFmtId="0" fontId="17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3" xfId="76"/>
    <cellStyle name="BOM_Level_Below3 4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1.png"/><Relationship Id="rId8" Type="http://schemas.openxmlformats.org/officeDocument/2006/relationships/image" Target="../media/image30.png"/><Relationship Id="rId7" Type="http://schemas.openxmlformats.org/officeDocument/2006/relationships/image" Target="../media/image29.emf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13.png"/><Relationship Id="rId3" Type="http://schemas.openxmlformats.org/officeDocument/2006/relationships/image" Target="../media/image21.emf"/><Relationship Id="rId2" Type="http://schemas.openxmlformats.org/officeDocument/2006/relationships/image" Target="../media/image8.emf"/><Relationship Id="rId11" Type="http://schemas.openxmlformats.org/officeDocument/2006/relationships/image" Target="../media/image24.png"/><Relationship Id="rId10" Type="http://schemas.openxmlformats.org/officeDocument/2006/relationships/image" Target="../media/image32.png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1.emf"/><Relationship Id="rId8" Type="http://schemas.openxmlformats.org/officeDocument/2006/relationships/image" Target="../media/image40.wmf"/><Relationship Id="rId7" Type="http://schemas.openxmlformats.org/officeDocument/2006/relationships/image" Target="../media/image39.wmf"/><Relationship Id="rId6" Type="http://schemas.openxmlformats.org/officeDocument/2006/relationships/image" Target="../media/image38.wmf"/><Relationship Id="rId5" Type="http://schemas.openxmlformats.org/officeDocument/2006/relationships/image" Target="../media/image37.wmf"/><Relationship Id="rId4" Type="http://schemas.openxmlformats.org/officeDocument/2006/relationships/image" Target="../media/image36.wmf"/><Relationship Id="rId3" Type="http://schemas.openxmlformats.org/officeDocument/2006/relationships/image" Target="../media/image35.wmf"/><Relationship Id="rId26" Type="http://schemas.openxmlformats.org/officeDocument/2006/relationships/image" Target="../media/image58.wmf"/><Relationship Id="rId25" Type="http://schemas.openxmlformats.org/officeDocument/2006/relationships/image" Target="../media/image57.wmf"/><Relationship Id="rId24" Type="http://schemas.openxmlformats.org/officeDocument/2006/relationships/image" Target="../media/image56.wmf"/><Relationship Id="rId23" Type="http://schemas.openxmlformats.org/officeDocument/2006/relationships/image" Target="../media/image55.wmf"/><Relationship Id="rId22" Type="http://schemas.openxmlformats.org/officeDocument/2006/relationships/image" Target="../media/image54.wmf"/><Relationship Id="rId21" Type="http://schemas.openxmlformats.org/officeDocument/2006/relationships/image" Target="../media/image53.wmf"/><Relationship Id="rId20" Type="http://schemas.openxmlformats.org/officeDocument/2006/relationships/image" Target="../media/image52.emf"/><Relationship Id="rId2" Type="http://schemas.openxmlformats.org/officeDocument/2006/relationships/image" Target="../media/image34.emf"/><Relationship Id="rId19" Type="http://schemas.openxmlformats.org/officeDocument/2006/relationships/image" Target="../media/image51.emf"/><Relationship Id="rId18" Type="http://schemas.openxmlformats.org/officeDocument/2006/relationships/image" Target="../media/image50.wmf"/><Relationship Id="rId17" Type="http://schemas.openxmlformats.org/officeDocument/2006/relationships/image" Target="../media/image49.emf"/><Relationship Id="rId16" Type="http://schemas.openxmlformats.org/officeDocument/2006/relationships/image" Target="../media/image48.emf"/><Relationship Id="rId15" Type="http://schemas.openxmlformats.org/officeDocument/2006/relationships/image" Target="../media/image47.wmf"/><Relationship Id="rId14" Type="http://schemas.openxmlformats.org/officeDocument/2006/relationships/image" Target="../media/image46.emf"/><Relationship Id="rId13" Type="http://schemas.openxmlformats.org/officeDocument/2006/relationships/image" Target="../media/image45.wmf"/><Relationship Id="rId12" Type="http://schemas.openxmlformats.org/officeDocument/2006/relationships/image" Target="../media/image44.wmf"/><Relationship Id="rId11" Type="http://schemas.openxmlformats.org/officeDocument/2006/relationships/image" Target="../media/image43.emf"/><Relationship Id="rId10" Type="http://schemas.openxmlformats.org/officeDocument/2006/relationships/image" Target="../media/image42.wmf"/><Relationship Id="rId1" Type="http://schemas.openxmlformats.org/officeDocument/2006/relationships/image" Target="../media/image3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044700"/>
          <a:ext cx="457200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32689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8815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25069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r:embed="rId13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2117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94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2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427926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3325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59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29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1927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95250</xdr:colOff>
      <xdr:row>43</xdr:row>
      <xdr:rowOff>85725</xdr:rowOff>
    </xdr:from>
    <xdr:to>
      <xdr:col>6</xdr:col>
      <xdr:colOff>476250</xdr:colOff>
      <xdr:row>43</xdr:row>
      <xdr:rowOff>314325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717548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115151</xdr:colOff>
      <xdr:row>36</xdr:row>
      <xdr:rowOff>77668</xdr:rowOff>
    </xdr:from>
    <xdr:to>
      <xdr:col>6</xdr:col>
      <xdr:colOff>328511</xdr:colOff>
      <xdr:row>36</xdr:row>
      <xdr:rowOff>268168</xdr:rowOff>
    </xdr:to>
    <xdr:pic>
      <xdr:nvPicPr>
        <xdr:cNvPr id="12" name="图片 1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89425" y="14145895"/>
          <a:ext cx="213360" cy="190500"/>
        </a:xfrm>
        <a:prstGeom prst="rect">
          <a:avLst/>
        </a:prstGeom>
      </xdr:spPr>
    </xdr:pic>
    <xdr:clientData/>
  </xdr:twoCellAnchor>
  <xdr:twoCellAnchor editAs="oneCell">
    <xdr:from>
      <xdr:col>6</xdr:col>
      <xdr:colOff>115151</xdr:colOff>
      <xdr:row>35</xdr:row>
      <xdr:rowOff>77668</xdr:rowOff>
    </xdr:from>
    <xdr:to>
      <xdr:col>6</xdr:col>
      <xdr:colOff>328511</xdr:colOff>
      <xdr:row>35</xdr:row>
      <xdr:rowOff>268168</xdr:rowOff>
    </xdr:to>
    <xdr:pic>
      <xdr:nvPicPr>
        <xdr:cNvPr id="13" name="图片 1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89425" y="13714095"/>
          <a:ext cx="213360" cy="1905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44</xdr:row>
      <xdr:rowOff>76200</xdr:rowOff>
    </xdr:from>
    <xdr:to>
      <xdr:col>6</xdr:col>
      <xdr:colOff>476250</xdr:colOff>
      <xdr:row>44</xdr:row>
      <xdr:rowOff>295275</xdr:rowOff>
    </xdr:to>
    <xdr:pic>
      <xdr:nvPicPr>
        <xdr:cNvPr id="15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910" y="17525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88265</xdr:colOff>
      <xdr:row>46</xdr:row>
      <xdr:rowOff>37465</xdr:rowOff>
    </xdr:from>
    <xdr:to>
      <xdr:col>6</xdr:col>
      <xdr:colOff>461645</xdr:colOff>
      <xdr:row>46</xdr:row>
      <xdr:rowOff>317500</xdr:rowOff>
    </xdr:to>
    <xdr:pic>
      <xdr:nvPicPr>
        <xdr:cNvPr id="18" name="图片 1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62755" y="18420715"/>
          <a:ext cx="373380" cy="28003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45</xdr:row>
      <xdr:rowOff>57150</xdr:rowOff>
    </xdr:from>
    <xdr:to>
      <xdr:col>6</xdr:col>
      <xdr:colOff>466725</xdr:colOff>
      <xdr:row>45</xdr:row>
      <xdr:rowOff>323850</xdr:rowOff>
    </xdr:to>
    <xdr:pic>
      <xdr:nvPicPr>
        <xdr:cNvPr id="19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800923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r:embed="rId4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9270" y="7159625"/>
          <a:ext cx="292100" cy="40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153"/>
  </cols>
  <sheetData>
    <row r="1" ht="48" customHeight="1" spans="1:16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ht="70" customHeight="1" spans="1:16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ht="70" customHeight="1" spans="1:16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ht="70" customHeight="1" spans="1:16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6" ht="45" customHeight="1" spans="5:10">
      <c r="E6" s="156"/>
      <c r="F6" s="156" t="s">
        <v>2</v>
      </c>
      <c r="G6" s="156"/>
      <c r="H6" s="157"/>
      <c r="I6" s="159" t="s">
        <v>3</v>
      </c>
      <c r="J6" s="157"/>
    </row>
    <row r="7" ht="45" customHeight="1" spans="5:10">
      <c r="E7" s="156"/>
      <c r="F7" s="156" t="s">
        <v>4</v>
      </c>
      <c r="G7" s="156"/>
      <c r="H7" s="158"/>
      <c r="I7" s="158"/>
      <c r="J7" s="158"/>
    </row>
    <row r="8" ht="45" customHeight="1" spans="5:10">
      <c r="E8" s="156"/>
      <c r="F8" s="156" t="s">
        <v>5</v>
      </c>
      <c r="G8" s="156"/>
      <c r="H8" s="158"/>
      <c r="I8" s="158"/>
      <c r="J8" s="158"/>
    </row>
    <row r="9" ht="45" customHeight="1" spans="5:14">
      <c r="E9" s="156"/>
      <c r="F9" s="156" t="s">
        <v>6</v>
      </c>
      <c r="G9" s="156"/>
      <c r="H9" s="158"/>
      <c r="I9" s="158"/>
      <c r="J9" s="158"/>
      <c r="N9" s="16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view="pageBreakPreview" zoomScaleNormal="100" topLeftCell="A6" workbookViewId="0">
      <selection activeCell="D15" sqref="D15"/>
    </sheetView>
  </sheetViews>
  <sheetFormatPr defaultColWidth="8" defaultRowHeight="14" outlineLevelCol="5"/>
  <cols>
    <col min="1" max="1" width="14.8727272727273" style="134" customWidth="1"/>
    <col min="2" max="2" width="9.12727272727273" style="134" customWidth="1"/>
    <col min="3" max="3" width="10.6272727272727" style="134" customWidth="1"/>
    <col min="4" max="4" width="84.8727272727273" style="134" customWidth="1"/>
    <col min="5" max="5" width="9.37272727272727" style="134" customWidth="1"/>
    <col min="6" max="6" width="7.37272727272727" style="134" customWidth="1"/>
    <col min="7" max="16384" width="8" style="134"/>
  </cols>
  <sheetData>
    <row r="1" ht="22.5" customHeight="1" spans="1:6">
      <c r="A1" s="135" t="s">
        <v>8</v>
      </c>
      <c r="B1" s="135"/>
      <c r="C1" s="135"/>
      <c r="D1" s="135"/>
      <c r="E1" s="135"/>
      <c r="F1" s="135"/>
    </row>
    <row r="2" spans="1:6">
      <c r="A2" s="135"/>
      <c r="B2" s="135"/>
      <c r="C2" s="135"/>
      <c r="D2" s="135"/>
      <c r="E2" s="135"/>
      <c r="F2" s="135"/>
    </row>
    <row r="3" ht="26.25" customHeight="1" spans="1:6">
      <c r="A3" s="136" t="s">
        <v>9</v>
      </c>
      <c r="B3" s="136" t="s">
        <v>10</v>
      </c>
      <c r="C3" s="136" t="s">
        <v>11</v>
      </c>
      <c r="D3" s="136" t="s">
        <v>12</v>
      </c>
      <c r="E3" s="136" t="s">
        <v>13</v>
      </c>
      <c r="F3" s="136" t="s">
        <v>14</v>
      </c>
    </row>
    <row r="4" ht="30" customHeight="1" spans="1:6">
      <c r="A4" s="137" t="s">
        <v>15</v>
      </c>
      <c r="B4" s="138" t="s">
        <v>16</v>
      </c>
      <c r="C4" s="139" t="s">
        <v>17</v>
      </c>
      <c r="D4" s="140" t="s">
        <v>18</v>
      </c>
      <c r="E4" s="138" t="s">
        <v>19</v>
      </c>
      <c r="F4" s="136"/>
    </row>
    <row r="5" ht="30" customHeight="1" spans="1:6">
      <c r="A5" s="137" t="s">
        <v>15</v>
      </c>
      <c r="B5" s="138" t="s">
        <v>20</v>
      </c>
      <c r="C5" s="139" t="s">
        <v>21</v>
      </c>
      <c r="D5" s="140" t="s">
        <v>22</v>
      </c>
      <c r="E5" s="138" t="s">
        <v>19</v>
      </c>
      <c r="F5" s="136"/>
    </row>
    <row r="6" ht="78" customHeight="1" spans="1:6">
      <c r="A6" s="137" t="s">
        <v>15</v>
      </c>
      <c r="B6" s="138" t="s">
        <v>23</v>
      </c>
      <c r="C6" s="139" t="s">
        <v>24</v>
      </c>
      <c r="D6" s="140" t="s">
        <v>25</v>
      </c>
      <c r="E6" s="138" t="s">
        <v>26</v>
      </c>
      <c r="F6" s="136"/>
    </row>
    <row r="7" ht="30" customHeight="1" spans="1:6">
      <c r="A7" s="137" t="s">
        <v>15</v>
      </c>
      <c r="B7" s="138" t="s">
        <v>27</v>
      </c>
      <c r="C7" s="139" t="s">
        <v>28</v>
      </c>
      <c r="D7" s="140" t="s">
        <v>29</v>
      </c>
      <c r="E7" s="138" t="s">
        <v>26</v>
      </c>
      <c r="F7" s="136"/>
    </row>
    <row r="8" ht="36" customHeight="1" spans="1:6">
      <c r="A8" s="137" t="s">
        <v>15</v>
      </c>
      <c r="B8" s="138" t="s">
        <v>30</v>
      </c>
      <c r="C8" s="139" t="s">
        <v>31</v>
      </c>
      <c r="D8" s="141" t="s">
        <v>32</v>
      </c>
      <c r="E8" s="138" t="s">
        <v>3</v>
      </c>
      <c r="F8" s="136"/>
    </row>
    <row r="9" ht="30" customHeight="1" spans="1:6">
      <c r="A9" s="137" t="s">
        <v>15</v>
      </c>
      <c r="B9" s="138" t="s">
        <v>33</v>
      </c>
      <c r="C9" s="142" t="s">
        <v>34</v>
      </c>
      <c r="D9" s="140" t="s">
        <v>35</v>
      </c>
      <c r="E9" s="138" t="s">
        <v>3</v>
      </c>
      <c r="F9" s="136"/>
    </row>
    <row r="10" ht="30" customHeight="1" spans="1:6">
      <c r="A10" s="137" t="s">
        <v>15</v>
      </c>
      <c r="B10" s="138" t="s">
        <v>36</v>
      </c>
      <c r="C10" s="139" t="s">
        <v>37</v>
      </c>
      <c r="D10" s="140" t="s">
        <v>38</v>
      </c>
      <c r="E10" s="138" t="s">
        <v>3</v>
      </c>
      <c r="F10" s="136"/>
    </row>
    <row r="11" s="132" customFormat="1" ht="30" customHeight="1" spans="1:6">
      <c r="A11" s="143" t="s">
        <v>15</v>
      </c>
      <c r="B11" s="144" t="s">
        <v>39</v>
      </c>
      <c r="C11" s="145" t="s">
        <v>40</v>
      </c>
      <c r="D11" s="146" t="s">
        <v>41</v>
      </c>
      <c r="E11" s="144" t="s">
        <v>3</v>
      </c>
      <c r="F11" s="147"/>
    </row>
    <row r="12" s="133" customFormat="1" ht="30" customHeight="1" spans="1:6">
      <c r="A12" s="148" t="s">
        <v>15</v>
      </c>
      <c r="B12" s="149" t="s">
        <v>42</v>
      </c>
      <c r="C12" s="150" t="s">
        <v>43</v>
      </c>
      <c r="D12" s="151" t="s">
        <v>44</v>
      </c>
      <c r="E12" s="149" t="s">
        <v>3</v>
      </c>
      <c r="F12" s="15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7"/>
  <sheetViews>
    <sheetView showGridLines="0" tabSelected="1" view="pageBreakPreview" zoomScaleNormal="100" topLeftCell="A40" workbookViewId="0">
      <selection activeCell="C47" sqref="C47"/>
    </sheetView>
  </sheetViews>
  <sheetFormatPr defaultColWidth="9" defaultRowHeight="13"/>
  <cols>
    <col min="1" max="1" width="4.62727272727273" style="67" customWidth="1"/>
    <col min="2" max="3" width="10.6272727272727" style="67" customWidth="1"/>
    <col min="4" max="5" width="14.6272727272727" style="67" customWidth="1"/>
    <col min="6" max="6" width="4.62727272727273" style="67" customWidth="1"/>
    <col min="7" max="7" width="7.62727272727273" style="67" customWidth="1"/>
    <col min="8" max="8" width="7.87272727272727" style="70" customWidth="1"/>
    <col min="9" max="9" width="9.62727272727273" style="70" customWidth="1"/>
    <col min="10" max="11" width="6.62727272727273" style="67" customWidth="1"/>
    <col min="12" max="12" width="13" style="67" customWidth="1"/>
    <col min="13" max="13" width="6.62727272727273" style="67" customWidth="1"/>
    <col min="14" max="15" width="7.62727272727273" style="67" customWidth="1"/>
    <col min="16" max="16" width="12" style="67" customWidth="1"/>
    <col min="17" max="16346" width="8.87272727272727" style="67"/>
    <col min="16347" max="16384" width="9" style="67"/>
  </cols>
  <sheetData>
    <row r="1" s="64" customFormat="1" ht="17.25" customHeight="1" spans="1:16">
      <c r="A1" s="71"/>
      <c r="B1" s="71"/>
      <c r="C1" s="72" t="s">
        <v>45</v>
      </c>
      <c r="D1" s="72"/>
      <c r="E1" s="72"/>
      <c r="F1" s="72"/>
      <c r="G1" s="72"/>
      <c r="H1" s="72"/>
      <c r="I1" s="72"/>
      <c r="J1" s="72"/>
      <c r="K1" s="72"/>
      <c r="L1" s="114" t="s">
        <v>46</v>
      </c>
      <c r="M1" s="114"/>
      <c r="N1" s="115" t="s">
        <v>47</v>
      </c>
      <c r="O1" s="115"/>
      <c r="P1" s="115"/>
    </row>
    <row r="2" s="64" customFormat="1" ht="17.25" customHeight="1" spans="1:16">
      <c r="A2" s="71"/>
      <c r="B2" s="71"/>
      <c r="C2" s="72"/>
      <c r="D2" s="72"/>
      <c r="E2" s="72"/>
      <c r="F2" s="72"/>
      <c r="G2" s="72"/>
      <c r="H2" s="72"/>
      <c r="I2" s="72"/>
      <c r="J2" s="72"/>
      <c r="K2" s="72"/>
      <c r="L2" s="114" t="s">
        <v>48</v>
      </c>
      <c r="M2" s="114"/>
      <c r="N2" s="115" t="s">
        <v>49</v>
      </c>
      <c r="O2" s="115"/>
      <c r="P2" s="115"/>
    </row>
    <row r="3" s="64" customFormat="1" ht="17.25" customHeight="1" spans="1:16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114" t="s">
        <v>50</v>
      </c>
      <c r="M3" s="114"/>
      <c r="N3" s="115" t="s">
        <v>42</v>
      </c>
      <c r="O3" s="115"/>
      <c r="P3" s="115"/>
    </row>
    <row r="4" s="64" customFormat="1" ht="20" customHeight="1" spans="1:16">
      <c r="A4" s="71"/>
      <c r="B4" s="71"/>
      <c r="C4" s="72"/>
      <c r="D4" s="72"/>
      <c r="E4" s="72"/>
      <c r="F4" s="72"/>
      <c r="G4" s="72"/>
      <c r="H4" s="72"/>
      <c r="I4" s="72"/>
      <c r="J4" s="72"/>
      <c r="K4" s="72"/>
      <c r="L4" s="114" t="s">
        <v>51</v>
      </c>
      <c r="M4" s="114"/>
      <c r="N4" s="115" t="s">
        <v>52</v>
      </c>
      <c r="O4" s="115"/>
      <c r="P4" s="115"/>
    </row>
    <row r="5" s="64" customFormat="1" ht="20" customHeight="1" spans="1:16">
      <c r="A5" s="73" t="s">
        <v>53</v>
      </c>
      <c r="B5" s="74"/>
      <c r="C5" s="74"/>
      <c r="D5" s="74"/>
      <c r="E5" s="73"/>
      <c r="F5" s="73" t="s">
        <v>54</v>
      </c>
      <c r="G5" s="73"/>
      <c r="H5" s="73"/>
      <c r="I5" s="73"/>
      <c r="J5" s="73"/>
      <c r="K5" s="73"/>
      <c r="L5" s="114" t="s">
        <v>55</v>
      </c>
      <c r="M5" s="114"/>
      <c r="N5" s="115" t="s">
        <v>43</v>
      </c>
      <c r="O5" s="115"/>
      <c r="P5" s="115"/>
    </row>
    <row r="6" s="65" customFormat="1" ht="15" customHeight="1" spans="1:16">
      <c r="A6" s="75" t="s">
        <v>56</v>
      </c>
      <c r="B6" s="76" t="s">
        <v>57</v>
      </c>
      <c r="C6" s="76" t="s">
        <v>58</v>
      </c>
      <c r="D6" s="77" t="s">
        <v>59</v>
      </c>
      <c r="E6" s="77" t="s">
        <v>60</v>
      </c>
      <c r="F6" s="77" t="s">
        <v>61</v>
      </c>
      <c r="G6" s="77" t="s">
        <v>62</v>
      </c>
      <c r="H6" s="78" t="s">
        <v>63</v>
      </c>
      <c r="I6" s="78" t="s">
        <v>64</v>
      </c>
      <c r="J6" s="77" t="s">
        <v>65</v>
      </c>
      <c r="K6" s="116" t="s">
        <v>66</v>
      </c>
      <c r="L6" s="116" t="s">
        <v>67</v>
      </c>
      <c r="M6" s="116" t="s">
        <v>68</v>
      </c>
      <c r="N6" s="117" t="s">
        <v>69</v>
      </c>
      <c r="O6" s="117" t="s">
        <v>70</v>
      </c>
      <c r="P6" s="117" t="s">
        <v>14</v>
      </c>
    </row>
    <row r="7" s="66" customFormat="1" ht="15" customHeight="1" spans="1:16">
      <c r="A7" s="75"/>
      <c r="B7" s="76"/>
      <c r="C7" s="76"/>
      <c r="D7" s="77"/>
      <c r="E7" s="77"/>
      <c r="F7" s="77"/>
      <c r="G7" s="77"/>
      <c r="H7" s="78"/>
      <c r="I7" s="78"/>
      <c r="J7" s="77"/>
      <c r="K7" s="116"/>
      <c r="L7" s="116"/>
      <c r="M7" s="116"/>
      <c r="N7" s="117"/>
      <c r="O7" s="117"/>
      <c r="P7" s="117"/>
    </row>
    <row r="8" s="66" customFormat="1" ht="34" customHeight="1" spans="1:16">
      <c r="A8" s="79">
        <f t="shared" ref="A8:A16" si="0">ROW()-7</f>
        <v>1</v>
      </c>
      <c r="B8" s="80" t="s">
        <v>71</v>
      </c>
      <c r="C8" s="80" t="s">
        <v>71</v>
      </c>
      <c r="D8" s="81" t="s">
        <v>72</v>
      </c>
      <c r="E8" s="82" t="s">
        <v>73</v>
      </c>
      <c r="F8" s="83" t="s">
        <v>74</v>
      </c>
      <c r="G8" s="82"/>
      <c r="H8" s="84" t="s">
        <v>75</v>
      </c>
      <c r="I8" s="118" t="s">
        <v>76</v>
      </c>
      <c r="J8" s="118" t="s">
        <v>77</v>
      </c>
      <c r="K8" s="119" t="s">
        <v>78</v>
      </c>
      <c r="L8" s="119" t="s">
        <v>79</v>
      </c>
      <c r="M8" s="79">
        <v>1</v>
      </c>
      <c r="N8" s="79">
        <f>M8*10000</f>
        <v>10000</v>
      </c>
      <c r="O8" s="79" t="s">
        <v>80</v>
      </c>
      <c r="P8" s="79"/>
    </row>
    <row r="9" s="66" customFormat="1" ht="34" customHeight="1" spans="1:16">
      <c r="A9" s="79">
        <f t="shared" si="0"/>
        <v>2</v>
      </c>
      <c r="B9" s="80" t="s">
        <v>81</v>
      </c>
      <c r="C9" s="80" t="s">
        <v>81</v>
      </c>
      <c r="D9" s="81" t="s">
        <v>82</v>
      </c>
      <c r="E9" s="82"/>
      <c r="F9" s="83" t="s">
        <v>74</v>
      </c>
      <c r="G9" s="82"/>
      <c r="H9" s="84" t="s">
        <v>75</v>
      </c>
      <c r="I9" s="118" t="s">
        <v>76</v>
      </c>
      <c r="J9" s="118" t="s">
        <v>77</v>
      </c>
      <c r="K9" s="119" t="s">
        <v>78</v>
      </c>
      <c r="L9" s="119"/>
      <c r="M9" s="79">
        <v>1</v>
      </c>
      <c r="N9" s="79">
        <f>M9*7000</f>
        <v>7000</v>
      </c>
      <c r="O9" s="79" t="s">
        <v>83</v>
      </c>
      <c r="P9" s="79"/>
    </row>
    <row r="10" s="66" customFormat="1" ht="34" customHeight="1" spans="1:16">
      <c r="A10" s="79">
        <f t="shared" si="0"/>
        <v>3</v>
      </c>
      <c r="B10" s="80" t="s">
        <v>84</v>
      </c>
      <c r="C10" s="80" t="s">
        <v>84</v>
      </c>
      <c r="D10" s="81" t="s">
        <v>82</v>
      </c>
      <c r="E10" s="82"/>
      <c r="F10" s="83" t="s">
        <v>74</v>
      </c>
      <c r="G10" s="82"/>
      <c r="H10" s="84" t="s">
        <v>75</v>
      </c>
      <c r="I10" s="118" t="s">
        <v>76</v>
      </c>
      <c r="J10" s="118" t="s">
        <v>77</v>
      </c>
      <c r="K10" s="119" t="s">
        <v>78</v>
      </c>
      <c r="L10" s="119"/>
      <c r="M10" s="79">
        <v>1</v>
      </c>
      <c r="N10" s="79">
        <f>M10*3000</f>
        <v>3000</v>
      </c>
      <c r="O10" s="79" t="s">
        <v>83</v>
      </c>
      <c r="P10" s="79"/>
    </row>
    <row r="11" s="66" customFormat="1" ht="34" customHeight="1" spans="1:16">
      <c r="A11" s="79">
        <f t="shared" si="0"/>
        <v>4</v>
      </c>
      <c r="B11" s="85" t="s">
        <v>85</v>
      </c>
      <c r="C11" s="85" t="s">
        <v>85</v>
      </c>
      <c r="D11" s="81" t="s">
        <v>86</v>
      </c>
      <c r="E11" s="82" t="s">
        <v>87</v>
      </c>
      <c r="F11" s="83" t="s">
        <v>74</v>
      </c>
      <c r="G11" s="82"/>
      <c r="H11" s="84" t="s">
        <v>88</v>
      </c>
      <c r="I11" s="118" t="s">
        <v>76</v>
      </c>
      <c r="J11" s="118"/>
      <c r="K11" s="119" t="s">
        <v>78</v>
      </c>
      <c r="L11" s="119"/>
      <c r="M11" s="79">
        <v>1</v>
      </c>
      <c r="N11" s="79">
        <v>2500</v>
      </c>
      <c r="O11" s="79" t="s">
        <v>89</v>
      </c>
      <c r="P11" s="79"/>
    </row>
    <row r="12" s="66" customFormat="1" ht="34" customHeight="1" spans="1:16">
      <c r="A12" s="79">
        <f t="shared" si="0"/>
        <v>5</v>
      </c>
      <c r="B12" s="85" t="s">
        <v>90</v>
      </c>
      <c r="C12" s="85" t="s">
        <v>90</v>
      </c>
      <c r="D12" s="81" t="s">
        <v>86</v>
      </c>
      <c r="E12" s="82" t="s">
        <v>91</v>
      </c>
      <c r="F12" s="83" t="s">
        <v>74</v>
      </c>
      <c r="G12" s="82"/>
      <c r="H12" s="84" t="s">
        <v>88</v>
      </c>
      <c r="I12" s="118" t="s">
        <v>76</v>
      </c>
      <c r="J12" s="118"/>
      <c r="K12" s="119" t="s">
        <v>78</v>
      </c>
      <c r="L12" s="119"/>
      <c r="M12" s="79">
        <v>1</v>
      </c>
      <c r="N12" s="79">
        <v>350</v>
      </c>
      <c r="O12" s="79" t="s">
        <v>89</v>
      </c>
      <c r="P12" s="79"/>
    </row>
    <row r="13" s="66" customFormat="1" ht="34" customHeight="1" spans="1:16">
      <c r="A13" s="79">
        <f t="shared" si="0"/>
        <v>6</v>
      </c>
      <c r="B13" s="85" t="s">
        <v>92</v>
      </c>
      <c r="C13" s="85" t="s">
        <v>92</v>
      </c>
      <c r="D13" s="81" t="s">
        <v>93</v>
      </c>
      <c r="E13" s="82" t="s">
        <v>94</v>
      </c>
      <c r="F13" s="83" t="s">
        <v>74</v>
      </c>
      <c r="G13" s="82"/>
      <c r="H13" s="84" t="s">
        <v>88</v>
      </c>
      <c r="I13" s="118" t="s">
        <v>76</v>
      </c>
      <c r="J13" s="118"/>
      <c r="K13" s="119" t="s">
        <v>78</v>
      </c>
      <c r="L13" s="119"/>
      <c r="M13" s="79">
        <v>1</v>
      </c>
      <c r="N13" s="79">
        <v>1150</v>
      </c>
      <c r="O13" s="79" t="s">
        <v>89</v>
      </c>
      <c r="P13" s="79"/>
    </row>
    <row r="14" s="66" customFormat="1" ht="34" customHeight="1" spans="1:16">
      <c r="A14" s="79">
        <f t="shared" si="0"/>
        <v>7</v>
      </c>
      <c r="B14" s="85" t="s">
        <v>95</v>
      </c>
      <c r="C14" s="85" t="s">
        <v>95</v>
      </c>
      <c r="D14" s="81" t="s">
        <v>96</v>
      </c>
      <c r="E14" s="82" t="s">
        <v>94</v>
      </c>
      <c r="F14" s="83" t="s">
        <v>74</v>
      </c>
      <c r="G14" s="82"/>
      <c r="H14" s="84" t="s">
        <v>88</v>
      </c>
      <c r="I14" s="118" t="s">
        <v>76</v>
      </c>
      <c r="J14" s="118"/>
      <c r="K14" s="119" t="s">
        <v>78</v>
      </c>
      <c r="L14" s="119"/>
      <c r="M14" s="79">
        <v>1</v>
      </c>
      <c r="N14" s="79">
        <v>1150</v>
      </c>
      <c r="O14" s="79" t="s">
        <v>89</v>
      </c>
      <c r="P14" s="79"/>
    </row>
    <row r="15" s="66" customFormat="1" ht="34" customHeight="1" spans="1:16">
      <c r="A15" s="79">
        <f t="shared" si="0"/>
        <v>8</v>
      </c>
      <c r="B15" s="85" t="s">
        <v>97</v>
      </c>
      <c r="C15" s="85" t="s">
        <v>97</v>
      </c>
      <c r="D15" s="81" t="s">
        <v>98</v>
      </c>
      <c r="E15" s="82" t="s">
        <v>99</v>
      </c>
      <c r="F15" s="83" t="s">
        <v>74</v>
      </c>
      <c r="G15" s="82"/>
      <c r="H15" s="84" t="s">
        <v>100</v>
      </c>
      <c r="I15" s="118" t="s">
        <v>101</v>
      </c>
      <c r="J15" s="118"/>
      <c r="K15" s="119" t="s">
        <v>78</v>
      </c>
      <c r="L15" s="119"/>
      <c r="M15" s="79">
        <v>1</v>
      </c>
      <c r="N15" s="79">
        <v>7000</v>
      </c>
      <c r="O15" s="79" t="s">
        <v>83</v>
      </c>
      <c r="P15" s="79"/>
    </row>
    <row r="16" s="66" customFormat="1" ht="34" customHeight="1" spans="1:16">
      <c r="A16" s="79">
        <f t="shared" si="0"/>
        <v>9</v>
      </c>
      <c r="B16" s="85" t="s">
        <v>102</v>
      </c>
      <c r="C16" s="85" t="s">
        <v>102</v>
      </c>
      <c r="D16" s="81" t="s">
        <v>103</v>
      </c>
      <c r="E16" s="82" t="s">
        <v>99</v>
      </c>
      <c r="F16" s="83" t="s">
        <v>74</v>
      </c>
      <c r="G16" s="82"/>
      <c r="H16" s="84" t="s">
        <v>100</v>
      </c>
      <c r="I16" s="118" t="s">
        <v>101</v>
      </c>
      <c r="J16" s="118"/>
      <c r="K16" s="119" t="s">
        <v>78</v>
      </c>
      <c r="L16" s="119"/>
      <c r="M16" s="79">
        <v>1</v>
      </c>
      <c r="N16" s="79">
        <v>7000</v>
      </c>
      <c r="O16" s="79" t="s">
        <v>83</v>
      </c>
      <c r="P16" s="79"/>
    </row>
    <row r="17" s="66" customFormat="1" ht="34" customHeight="1" spans="1:16">
      <c r="A17" s="79">
        <f t="shared" ref="A17:A32" si="1">ROW()-7</f>
        <v>10</v>
      </c>
      <c r="B17" s="85" t="s">
        <v>104</v>
      </c>
      <c r="C17" s="85" t="s">
        <v>105</v>
      </c>
      <c r="D17" s="81" t="s">
        <v>106</v>
      </c>
      <c r="E17" s="82" t="s">
        <v>107</v>
      </c>
      <c r="F17" s="83" t="s">
        <v>74</v>
      </c>
      <c r="G17" s="82"/>
      <c r="H17" s="84" t="s">
        <v>100</v>
      </c>
      <c r="I17" s="118" t="s">
        <v>108</v>
      </c>
      <c r="J17" s="118"/>
      <c r="K17" s="119" t="s">
        <v>78</v>
      </c>
      <c r="L17" s="119" t="s">
        <v>109</v>
      </c>
      <c r="M17" s="79">
        <v>1</v>
      </c>
      <c r="N17" s="79">
        <v>7000</v>
      </c>
      <c r="O17" s="79" t="s">
        <v>83</v>
      </c>
      <c r="P17" s="79" t="s">
        <v>110</v>
      </c>
    </row>
    <row r="18" s="66" customFormat="1" ht="34" customHeight="1" spans="1:16">
      <c r="A18" s="79">
        <f t="shared" si="1"/>
        <v>11</v>
      </c>
      <c r="B18" s="85" t="s">
        <v>111</v>
      </c>
      <c r="C18" s="85" t="s">
        <v>111</v>
      </c>
      <c r="D18" s="81" t="s">
        <v>112</v>
      </c>
      <c r="E18" s="82" t="s">
        <v>107</v>
      </c>
      <c r="F18" s="83" t="s">
        <v>74</v>
      </c>
      <c r="G18" s="82"/>
      <c r="H18" s="84" t="s">
        <v>100</v>
      </c>
      <c r="I18" s="118" t="s">
        <v>108</v>
      </c>
      <c r="J18" s="118"/>
      <c r="K18" s="119" t="s">
        <v>78</v>
      </c>
      <c r="L18" s="119" t="s">
        <v>113</v>
      </c>
      <c r="M18" s="79">
        <v>1</v>
      </c>
      <c r="N18" s="79">
        <v>7000</v>
      </c>
      <c r="O18" s="79" t="s">
        <v>83</v>
      </c>
      <c r="P18" s="79"/>
    </row>
    <row r="19" s="66" customFormat="1" ht="34" customHeight="1" spans="1:16">
      <c r="A19" s="79">
        <f t="shared" si="1"/>
        <v>12</v>
      </c>
      <c r="B19" s="85" t="s">
        <v>114</v>
      </c>
      <c r="C19" s="85" t="s">
        <v>114</v>
      </c>
      <c r="D19" s="81" t="s">
        <v>115</v>
      </c>
      <c r="E19" s="82" t="s">
        <v>107</v>
      </c>
      <c r="F19" s="83" t="s">
        <v>74</v>
      </c>
      <c r="G19" s="82"/>
      <c r="H19" s="84" t="s">
        <v>100</v>
      </c>
      <c r="I19" s="118" t="s">
        <v>108</v>
      </c>
      <c r="J19" s="118"/>
      <c r="K19" s="119" t="s">
        <v>78</v>
      </c>
      <c r="L19" s="119" t="s">
        <v>113</v>
      </c>
      <c r="M19" s="79">
        <v>1</v>
      </c>
      <c r="N19" s="79">
        <v>7000</v>
      </c>
      <c r="O19" s="79" t="s">
        <v>83</v>
      </c>
      <c r="P19" s="79"/>
    </row>
    <row r="20" s="66" customFormat="1" ht="34" customHeight="1" spans="1:16">
      <c r="A20" s="79">
        <f t="shared" si="1"/>
        <v>13</v>
      </c>
      <c r="B20" s="85" t="s">
        <v>116</v>
      </c>
      <c r="C20" s="85" t="s">
        <v>116</v>
      </c>
      <c r="D20" s="81" t="s">
        <v>117</v>
      </c>
      <c r="E20" s="82"/>
      <c r="F20" s="83" t="s">
        <v>74</v>
      </c>
      <c r="G20" s="82"/>
      <c r="H20" s="84" t="s">
        <v>118</v>
      </c>
      <c r="I20" s="118"/>
      <c r="J20" s="118"/>
      <c r="K20" s="119" t="s">
        <v>78</v>
      </c>
      <c r="L20" s="119"/>
      <c r="M20" s="79">
        <v>1</v>
      </c>
      <c r="N20" s="79">
        <v>10000</v>
      </c>
      <c r="O20" s="79" t="s">
        <v>83</v>
      </c>
      <c r="P20" s="79"/>
    </row>
    <row r="21" s="66" customFormat="1" ht="34" customHeight="1" spans="1:16">
      <c r="A21" s="79">
        <f t="shared" si="1"/>
        <v>14</v>
      </c>
      <c r="B21" s="85" t="s">
        <v>119</v>
      </c>
      <c r="C21" s="85" t="s">
        <v>119</v>
      </c>
      <c r="D21" s="81" t="s">
        <v>120</v>
      </c>
      <c r="E21" s="82" t="s">
        <v>107</v>
      </c>
      <c r="F21" s="83" t="s">
        <v>74</v>
      </c>
      <c r="G21" s="82"/>
      <c r="H21" s="84" t="s">
        <v>100</v>
      </c>
      <c r="I21" s="118" t="s">
        <v>108</v>
      </c>
      <c r="J21" s="118"/>
      <c r="K21" s="119" t="s">
        <v>121</v>
      </c>
      <c r="L21" s="119" t="s">
        <v>122</v>
      </c>
      <c r="M21" s="79">
        <v>1</v>
      </c>
      <c r="N21" s="79">
        <v>10000</v>
      </c>
      <c r="O21" s="79" t="s">
        <v>83</v>
      </c>
      <c r="P21" s="79"/>
    </row>
    <row r="22" s="66" customFormat="1" ht="34" customHeight="1" spans="1:16">
      <c r="A22" s="79">
        <f t="shared" si="1"/>
        <v>15</v>
      </c>
      <c r="B22" s="85" t="s">
        <v>123</v>
      </c>
      <c r="C22" s="85" t="s">
        <v>123</v>
      </c>
      <c r="D22" s="81" t="s">
        <v>124</v>
      </c>
      <c r="E22" s="82" t="s">
        <v>107</v>
      </c>
      <c r="F22" s="83" t="s">
        <v>74</v>
      </c>
      <c r="G22" s="82"/>
      <c r="H22" s="84" t="s">
        <v>100</v>
      </c>
      <c r="I22" s="118" t="s">
        <v>108</v>
      </c>
      <c r="J22" s="118"/>
      <c r="K22" s="119" t="s">
        <v>121</v>
      </c>
      <c r="L22" s="119" t="s">
        <v>122</v>
      </c>
      <c r="M22" s="79">
        <v>1</v>
      </c>
      <c r="N22" s="79">
        <v>10000</v>
      </c>
      <c r="O22" s="79" t="s">
        <v>83</v>
      </c>
      <c r="P22" s="79"/>
    </row>
    <row r="23" s="66" customFormat="1" ht="34" customHeight="1" spans="1:16">
      <c r="A23" s="79">
        <f t="shared" si="1"/>
        <v>16</v>
      </c>
      <c r="B23" s="85" t="s">
        <v>125</v>
      </c>
      <c r="C23" s="85" t="s">
        <v>125</v>
      </c>
      <c r="D23" s="81" t="s">
        <v>126</v>
      </c>
      <c r="E23" s="82" t="s">
        <v>107</v>
      </c>
      <c r="F23" s="83" t="s">
        <v>74</v>
      </c>
      <c r="G23" s="82"/>
      <c r="H23" s="84" t="s">
        <v>100</v>
      </c>
      <c r="I23" s="118" t="s">
        <v>108</v>
      </c>
      <c r="J23" s="118"/>
      <c r="K23" s="119" t="s">
        <v>121</v>
      </c>
      <c r="L23" s="119" t="s">
        <v>122</v>
      </c>
      <c r="M23" s="79">
        <v>1</v>
      </c>
      <c r="N23" s="79">
        <v>10000</v>
      </c>
      <c r="O23" s="79" t="s">
        <v>83</v>
      </c>
      <c r="P23" s="79"/>
    </row>
    <row r="24" s="66" customFormat="1" ht="34" customHeight="1" spans="1:16">
      <c r="A24" s="79">
        <f t="shared" si="1"/>
        <v>17</v>
      </c>
      <c r="B24" s="85" t="s">
        <v>127</v>
      </c>
      <c r="C24" s="85" t="s">
        <v>127</v>
      </c>
      <c r="D24" s="81" t="s">
        <v>128</v>
      </c>
      <c r="E24" s="82"/>
      <c r="F24" s="83" t="s">
        <v>74</v>
      </c>
      <c r="G24" s="82"/>
      <c r="H24" s="84" t="s">
        <v>129</v>
      </c>
      <c r="I24" s="118" t="s">
        <v>130</v>
      </c>
      <c r="J24" s="118"/>
      <c r="K24" s="119" t="s">
        <v>131</v>
      </c>
      <c r="L24" s="119"/>
      <c r="M24" s="79">
        <v>1</v>
      </c>
      <c r="N24" s="79">
        <v>7000</v>
      </c>
      <c r="O24" s="79" t="s">
        <v>80</v>
      </c>
      <c r="P24" s="79" t="s">
        <v>132</v>
      </c>
    </row>
    <row r="25" s="66" customFormat="1" ht="34" customHeight="1" spans="1:16">
      <c r="A25" s="79">
        <f t="shared" si="1"/>
        <v>18</v>
      </c>
      <c r="B25" s="85" t="s">
        <v>133</v>
      </c>
      <c r="C25" s="85" t="s">
        <v>133</v>
      </c>
      <c r="D25" s="81" t="s">
        <v>134</v>
      </c>
      <c r="E25" s="82"/>
      <c r="F25" s="83" t="s">
        <v>74</v>
      </c>
      <c r="G25" s="82"/>
      <c r="H25" s="84" t="s">
        <v>75</v>
      </c>
      <c r="I25" s="118" t="s">
        <v>76</v>
      </c>
      <c r="J25" s="118"/>
      <c r="K25" s="119" t="s">
        <v>131</v>
      </c>
      <c r="L25" s="119"/>
      <c r="M25" s="79">
        <v>1</v>
      </c>
      <c r="N25" s="79">
        <v>7000</v>
      </c>
      <c r="O25" s="79" t="s">
        <v>80</v>
      </c>
      <c r="P25" s="79" t="s">
        <v>132</v>
      </c>
    </row>
    <row r="26" s="66" customFormat="1" ht="34" customHeight="1" spans="1:16">
      <c r="A26" s="79">
        <f t="shared" si="1"/>
        <v>19</v>
      </c>
      <c r="B26" s="85" t="s">
        <v>135</v>
      </c>
      <c r="C26" s="85" t="s">
        <v>135</v>
      </c>
      <c r="D26" s="81" t="s">
        <v>136</v>
      </c>
      <c r="E26" s="82"/>
      <c r="F26" s="83" t="s">
        <v>74</v>
      </c>
      <c r="G26" s="82"/>
      <c r="H26" s="84" t="s">
        <v>75</v>
      </c>
      <c r="I26" s="118" t="s">
        <v>76</v>
      </c>
      <c r="J26" s="118"/>
      <c r="K26" s="119" t="s">
        <v>131</v>
      </c>
      <c r="L26" s="119"/>
      <c r="M26" s="79">
        <v>1</v>
      </c>
      <c r="N26" s="79">
        <v>7000</v>
      </c>
      <c r="O26" s="79" t="s">
        <v>80</v>
      </c>
      <c r="P26" s="79" t="s">
        <v>132</v>
      </c>
    </row>
    <row r="27" s="66" customFormat="1" ht="34" customHeight="1" spans="1:16">
      <c r="A27" s="79">
        <f t="shared" si="1"/>
        <v>20</v>
      </c>
      <c r="B27" s="85" t="s">
        <v>137</v>
      </c>
      <c r="C27" s="85" t="s">
        <v>137</v>
      </c>
      <c r="D27" s="81" t="s">
        <v>138</v>
      </c>
      <c r="E27" s="82"/>
      <c r="F27" s="83" t="s">
        <v>74</v>
      </c>
      <c r="G27" s="82"/>
      <c r="H27" s="84" t="s">
        <v>75</v>
      </c>
      <c r="I27" s="118" t="s">
        <v>76</v>
      </c>
      <c r="J27" s="118"/>
      <c r="K27" s="119" t="s">
        <v>131</v>
      </c>
      <c r="L27" s="119"/>
      <c r="M27" s="79">
        <v>1</v>
      </c>
      <c r="N27" s="79">
        <v>7000</v>
      </c>
      <c r="O27" s="79" t="s">
        <v>80</v>
      </c>
      <c r="P27" s="79" t="s">
        <v>132</v>
      </c>
    </row>
    <row r="28" s="66" customFormat="1" ht="34" customHeight="1" spans="1:16">
      <c r="A28" s="79">
        <f t="shared" si="1"/>
        <v>21</v>
      </c>
      <c r="B28" s="85" t="s">
        <v>139</v>
      </c>
      <c r="C28" s="85" t="s">
        <v>139</v>
      </c>
      <c r="D28" s="81" t="s">
        <v>140</v>
      </c>
      <c r="E28" s="82"/>
      <c r="F28" s="83" t="s">
        <v>74</v>
      </c>
      <c r="G28" s="82"/>
      <c r="H28" s="84" t="s">
        <v>75</v>
      </c>
      <c r="I28" s="118" t="s">
        <v>76</v>
      </c>
      <c r="J28" s="118"/>
      <c r="K28" s="119" t="s">
        <v>131</v>
      </c>
      <c r="L28" s="119"/>
      <c r="M28" s="79">
        <v>1</v>
      </c>
      <c r="N28" s="79">
        <v>7000</v>
      </c>
      <c r="O28" s="79" t="s">
        <v>80</v>
      </c>
      <c r="P28" s="79" t="s">
        <v>132</v>
      </c>
    </row>
    <row r="29" s="66" customFormat="1" ht="34" customHeight="1" spans="1:16">
      <c r="A29" s="79">
        <f t="shared" si="1"/>
        <v>22</v>
      </c>
      <c r="B29" s="85" t="s">
        <v>141</v>
      </c>
      <c r="C29" s="85" t="s">
        <v>141</v>
      </c>
      <c r="D29" s="81" t="s">
        <v>142</v>
      </c>
      <c r="E29" s="82"/>
      <c r="F29" s="83" t="s">
        <v>74</v>
      </c>
      <c r="G29" s="82"/>
      <c r="H29" s="84" t="s">
        <v>143</v>
      </c>
      <c r="I29" s="118" t="s">
        <v>76</v>
      </c>
      <c r="J29" s="118"/>
      <c r="K29" s="119" t="s">
        <v>78</v>
      </c>
      <c r="L29" s="119"/>
      <c r="M29" s="79">
        <v>1</v>
      </c>
      <c r="N29" s="79"/>
      <c r="O29" s="79" t="s">
        <v>144</v>
      </c>
      <c r="P29" s="79" t="s">
        <v>145</v>
      </c>
    </row>
    <row r="30" s="66" customFormat="1" ht="34" customHeight="1" spans="1:16">
      <c r="A30" s="79">
        <f t="shared" ref="A30:A45" si="2">ROW()-7</f>
        <v>23</v>
      </c>
      <c r="B30" s="85" t="s">
        <v>146</v>
      </c>
      <c r="C30" s="85" t="s">
        <v>146</v>
      </c>
      <c r="D30" s="82" t="s">
        <v>147</v>
      </c>
      <c r="E30" s="82"/>
      <c r="F30" s="83" t="s">
        <v>74</v>
      </c>
      <c r="G30" s="82"/>
      <c r="H30" s="84" t="s">
        <v>75</v>
      </c>
      <c r="I30" s="118" t="s">
        <v>76</v>
      </c>
      <c r="J30" s="118" t="s">
        <v>77</v>
      </c>
      <c r="K30" s="119" t="s">
        <v>78</v>
      </c>
      <c r="L30" s="119" t="s">
        <v>148</v>
      </c>
      <c r="M30" s="79">
        <v>1</v>
      </c>
      <c r="N30" s="79">
        <f>M30*7000</f>
        <v>7000</v>
      </c>
      <c r="O30" s="79" t="s">
        <v>83</v>
      </c>
      <c r="P30" s="79" t="s">
        <v>145</v>
      </c>
    </row>
    <row r="31" s="66" customFormat="1" ht="34" customHeight="1" spans="1:16">
      <c r="A31" s="79">
        <f t="shared" si="2"/>
        <v>24</v>
      </c>
      <c r="B31" s="85" t="s">
        <v>149</v>
      </c>
      <c r="C31" s="85" t="s">
        <v>149</v>
      </c>
      <c r="D31" s="81" t="s">
        <v>150</v>
      </c>
      <c r="E31" s="82"/>
      <c r="F31" s="83" t="s">
        <v>74</v>
      </c>
      <c r="G31" s="82"/>
      <c r="H31" s="84" t="s">
        <v>151</v>
      </c>
      <c r="I31" s="118" t="s">
        <v>76</v>
      </c>
      <c r="J31" s="118"/>
      <c r="K31" s="119" t="s">
        <v>78</v>
      </c>
      <c r="L31" s="119"/>
      <c r="M31" s="79">
        <v>1</v>
      </c>
      <c r="N31" s="79">
        <f>M31*7000</f>
        <v>7000</v>
      </c>
      <c r="O31" s="79" t="s">
        <v>83</v>
      </c>
      <c r="P31" s="79" t="s">
        <v>145</v>
      </c>
    </row>
    <row r="32" s="66" customFormat="1" ht="34" customHeight="1" spans="1:16">
      <c r="A32" s="79">
        <f t="shared" si="2"/>
        <v>25</v>
      </c>
      <c r="B32" s="86" t="s">
        <v>152</v>
      </c>
      <c r="C32" s="86" t="s">
        <v>152</v>
      </c>
      <c r="D32" s="87" t="s">
        <v>153</v>
      </c>
      <c r="E32" s="82"/>
      <c r="F32" s="83" t="s">
        <v>74</v>
      </c>
      <c r="G32" s="82"/>
      <c r="H32" s="84" t="s">
        <v>154</v>
      </c>
      <c r="I32" s="118" t="s">
        <v>155</v>
      </c>
      <c r="J32" s="118"/>
      <c r="K32" s="119" t="s">
        <v>78</v>
      </c>
      <c r="L32" s="119"/>
      <c r="M32" s="79">
        <v>1</v>
      </c>
      <c r="N32" s="79">
        <f>M32*7000</f>
        <v>7000</v>
      </c>
      <c r="O32" s="79" t="s">
        <v>83</v>
      </c>
      <c r="P32" s="79" t="s">
        <v>145</v>
      </c>
    </row>
    <row r="33" s="66" customFormat="1" ht="34" customHeight="1" spans="1:16">
      <c r="A33" s="79">
        <f t="shared" si="2"/>
        <v>26</v>
      </c>
      <c r="B33" s="86" t="s">
        <v>156</v>
      </c>
      <c r="C33" s="86" t="s">
        <v>156</v>
      </c>
      <c r="D33" s="87" t="s">
        <v>157</v>
      </c>
      <c r="E33" s="82"/>
      <c r="F33" s="83" t="s">
        <v>74</v>
      </c>
      <c r="G33" s="82"/>
      <c r="H33" s="84" t="s">
        <v>100</v>
      </c>
      <c r="I33" s="118" t="s">
        <v>158</v>
      </c>
      <c r="J33" s="118"/>
      <c r="K33" s="119" t="s">
        <v>78</v>
      </c>
      <c r="L33" s="119"/>
      <c r="M33" s="79">
        <v>1</v>
      </c>
      <c r="N33" s="79">
        <f>M33*7000</f>
        <v>7000</v>
      </c>
      <c r="O33" s="79" t="s">
        <v>83</v>
      </c>
      <c r="P33" s="79" t="s">
        <v>145</v>
      </c>
    </row>
    <row r="34" ht="34" customHeight="1" spans="1:16">
      <c r="A34" s="79">
        <f t="shared" si="2"/>
        <v>27</v>
      </c>
      <c r="B34" s="79" t="s">
        <v>159</v>
      </c>
      <c r="C34" s="79" t="s">
        <v>159</v>
      </c>
      <c r="D34" s="79" t="s">
        <v>160</v>
      </c>
      <c r="E34" s="79"/>
      <c r="F34" s="83" t="s">
        <v>74</v>
      </c>
      <c r="G34" s="79"/>
      <c r="H34" s="84" t="s">
        <v>88</v>
      </c>
      <c r="I34" s="120" t="s">
        <v>76</v>
      </c>
      <c r="J34" s="79"/>
      <c r="K34" s="79" t="s">
        <v>78</v>
      </c>
      <c r="L34" s="79" t="s">
        <v>161</v>
      </c>
      <c r="M34" s="79">
        <v>1</v>
      </c>
      <c r="N34" s="79"/>
      <c r="O34" s="79" t="s">
        <v>89</v>
      </c>
      <c r="P34" s="79" t="s">
        <v>145</v>
      </c>
    </row>
    <row r="35" ht="34" customHeight="1" spans="1:16">
      <c r="A35" s="79">
        <f t="shared" si="2"/>
        <v>28</v>
      </c>
      <c r="B35" s="79" t="s">
        <v>162</v>
      </c>
      <c r="C35" s="88" t="s">
        <v>162</v>
      </c>
      <c r="D35" s="79" t="s">
        <v>163</v>
      </c>
      <c r="E35" s="79"/>
      <c r="F35" s="83" t="s">
        <v>74</v>
      </c>
      <c r="G35" s="79"/>
      <c r="H35" s="84" t="s">
        <v>88</v>
      </c>
      <c r="I35" s="121" t="s">
        <v>76</v>
      </c>
      <c r="J35" s="79"/>
      <c r="K35" s="79" t="s">
        <v>78</v>
      </c>
      <c r="L35" s="79" t="s">
        <v>161</v>
      </c>
      <c r="M35" s="79">
        <v>1</v>
      </c>
      <c r="N35" s="79"/>
      <c r="O35" s="79" t="s">
        <v>89</v>
      </c>
      <c r="P35" s="79" t="s">
        <v>145</v>
      </c>
    </row>
    <row r="36" ht="34" customHeight="1" spans="1:16">
      <c r="A36" s="79">
        <f t="shared" si="2"/>
        <v>29</v>
      </c>
      <c r="B36" s="79" t="s">
        <v>164</v>
      </c>
      <c r="C36" s="88" t="s">
        <v>165</v>
      </c>
      <c r="D36" s="79" t="s">
        <v>166</v>
      </c>
      <c r="E36" s="79"/>
      <c r="F36" s="83" t="s">
        <v>74</v>
      </c>
      <c r="G36" s="79"/>
      <c r="H36" s="89" t="s">
        <v>129</v>
      </c>
      <c r="I36" s="121" t="s">
        <v>155</v>
      </c>
      <c r="J36" s="79"/>
      <c r="K36" s="79" t="s">
        <v>78</v>
      </c>
      <c r="L36" s="79" t="s">
        <v>167</v>
      </c>
      <c r="M36" s="79">
        <v>1</v>
      </c>
      <c r="N36" s="79"/>
      <c r="O36" s="79" t="s">
        <v>83</v>
      </c>
      <c r="P36" s="79" t="s">
        <v>145</v>
      </c>
    </row>
    <row r="37" ht="34" customHeight="1" spans="1:16">
      <c r="A37" s="79">
        <f t="shared" si="2"/>
        <v>30</v>
      </c>
      <c r="B37" s="79" t="s">
        <v>168</v>
      </c>
      <c r="C37" s="79" t="s">
        <v>168</v>
      </c>
      <c r="D37" s="79" t="s">
        <v>169</v>
      </c>
      <c r="E37" s="79"/>
      <c r="F37" s="79" t="s">
        <v>74</v>
      </c>
      <c r="G37" s="79"/>
      <c r="H37" s="83" t="s">
        <v>100</v>
      </c>
      <c r="I37" s="83" t="s">
        <v>101</v>
      </c>
      <c r="J37" s="79"/>
      <c r="K37" s="79" t="s">
        <v>78</v>
      </c>
      <c r="L37" s="79" t="s">
        <v>170</v>
      </c>
      <c r="M37" s="79">
        <v>1</v>
      </c>
      <c r="N37" s="79">
        <v>7000</v>
      </c>
      <c r="O37" s="79" t="s">
        <v>83</v>
      </c>
      <c r="P37" s="79" t="s">
        <v>145</v>
      </c>
    </row>
    <row r="38" ht="34" customHeight="1" spans="1:16">
      <c r="A38" s="79">
        <f t="shared" si="2"/>
        <v>31</v>
      </c>
      <c r="B38" s="90" t="s">
        <v>171</v>
      </c>
      <c r="C38" s="91" t="s">
        <v>171</v>
      </c>
      <c r="D38" s="91" t="s">
        <v>172</v>
      </c>
      <c r="E38" s="91"/>
      <c r="F38" s="79" t="s">
        <v>74</v>
      </c>
      <c r="G38" s="79"/>
      <c r="H38" s="92" t="s">
        <v>173</v>
      </c>
      <c r="I38" s="120" t="s">
        <v>76</v>
      </c>
      <c r="J38" s="120"/>
      <c r="K38" s="79" t="s">
        <v>78</v>
      </c>
      <c r="L38" s="122"/>
      <c r="M38" s="79">
        <v>1</v>
      </c>
      <c r="N38" s="79">
        <v>7000</v>
      </c>
      <c r="O38" s="79" t="s">
        <v>83</v>
      </c>
      <c r="P38" s="79" t="s">
        <v>174</v>
      </c>
    </row>
    <row r="39" s="67" customFormat="1" ht="34" customHeight="1" spans="1:16">
      <c r="A39" s="79">
        <f t="shared" si="2"/>
        <v>32</v>
      </c>
      <c r="B39" s="82" t="s">
        <v>175</v>
      </c>
      <c r="C39" s="82" t="s">
        <v>175</v>
      </c>
      <c r="D39" s="82" t="s">
        <v>176</v>
      </c>
      <c r="E39" s="92" t="s">
        <v>177</v>
      </c>
      <c r="F39" s="79" t="s">
        <v>74</v>
      </c>
      <c r="G39" s="79"/>
      <c r="H39" s="92" t="s">
        <v>178</v>
      </c>
      <c r="I39" s="120" t="s">
        <v>76</v>
      </c>
      <c r="J39" s="120"/>
      <c r="K39" s="79" t="s">
        <v>78</v>
      </c>
      <c r="L39" s="122"/>
      <c r="M39" s="79">
        <v>1</v>
      </c>
      <c r="N39" s="79">
        <v>7000</v>
      </c>
      <c r="O39" s="79" t="s">
        <v>89</v>
      </c>
      <c r="P39" s="79" t="s">
        <v>179</v>
      </c>
    </row>
    <row r="40" s="67" customFormat="1" ht="34" customHeight="1" spans="1:16">
      <c r="A40" s="79">
        <f t="shared" si="2"/>
        <v>33</v>
      </c>
      <c r="B40" s="82" t="s">
        <v>180</v>
      </c>
      <c r="C40" s="82" t="s">
        <v>180</v>
      </c>
      <c r="D40" s="82" t="s">
        <v>181</v>
      </c>
      <c r="E40" s="92" t="s">
        <v>182</v>
      </c>
      <c r="F40" s="79" t="s">
        <v>74</v>
      </c>
      <c r="G40" s="79"/>
      <c r="H40" s="92" t="s">
        <v>178</v>
      </c>
      <c r="I40" s="123" t="s">
        <v>76</v>
      </c>
      <c r="J40" s="120"/>
      <c r="K40" s="79" t="s">
        <v>78</v>
      </c>
      <c r="L40" s="122"/>
      <c r="M40" s="79">
        <v>1</v>
      </c>
      <c r="N40" s="79">
        <v>7000</v>
      </c>
      <c r="O40" s="79" t="s">
        <v>89</v>
      </c>
      <c r="P40" s="79" t="s">
        <v>179</v>
      </c>
    </row>
    <row r="41" s="66" customFormat="1" ht="33.95" customHeight="1" spans="1:16">
      <c r="A41" s="79">
        <f t="shared" si="2"/>
        <v>34</v>
      </c>
      <c r="B41" s="93" t="s">
        <v>183</v>
      </c>
      <c r="C41" s="93" t="s">
        <v>183</v>
      </c>
      <c r="D41" s="80" t="s">
        <v>184</v>
      </c>
      <c r="E41" s="94"/>
      <c r="F41" s="95" t="s">
        <v>74</v>
      </c>
      <c r="G41" s="95"/>
      <c r="H41" s="95" t="s">
        <v>185</v>
      </c>
      <c r="I41" s="95" t="s">
        <v>185</v>
      </c>
      <c r="J41" s="118"/>
      <c r="K41" s="124" t="s">
        <v>78</v>
      </c>
      <c r="L41" s="124"/>
      <c r="M41" s="79">
        <v>1</v>
      </c>
      <c r="N41" s="79"/>
      <c r="O41" s="79" t="s">
        <v>83</v>
      </c>
      <c r="P41" s="79" t="s">
        <v>186</v>
      </c>
    </row>
    <row r="42" s="66" customFormat="1" ht="34" customHeight="1" spans="1:16">
      <c r="A42" s="79">
        <f t="shared" si="2"/>
        <v>35</v>
      </c>
      <c r="B42" s="85" t="s">
        <v>187</v>
      </c>
      <c r="C42" s="85" t="s">
        <v>187</v>
      </c>
      <c r="D42" s="81" t="s">
        <v>188</v>
      </c>
      <c r="E42" s="82" t="s">
        <v>189</v>
      </c>
      <c r="F42" s="83" t="s">
        <v>74</v>
      </c>
      <c r="G42" s="82"/>
      <c r="H42" s="84" t="s">
        <v>75</v>
      </c>
      <c r="I42" s="118" t="s">
        <v>76</v>
      </c>
      <c r="J42" s="118"/>
      <c r="K42" s="119" t="s">
        <v>78</v>
      </c>
      <c r="L42" s="119" t="s">
        <v>190</v>
      </c>
      <c r="M42" s="79">
        <v>1</v>
      </c>
      <c r="N42" s="79">
        <f>M42*7000</f>
        <v>7000</v>
      </c>
      <c r="O42" s="79" t="s">
        <v>83</v>
      </c>
      <c r="P42" s="79" t="s">
        <v>191</v>
      </c>
    </row>
    <row r="43" s="66" customFormat="1" ht="33.95" customHeight="1" spans="1:16">
      <c r="A43" s="79">
        <f t="shared" si="2"/>
        <v>36</v>
      </c>
      <c r="B43" s="93" t="s">
        <v>192</v>
      </c>
      <c r="C43" s="93" t="s">
        <v>192</v>
      </c>
      <c r="D43" s="80" t="s">
        <v>193</v>
      </c>
      <c r="E43" s="94"/>
      <c r="F43" s="83" t="s">
        <v>74</v>
      </c>
      <c r="G43" s="96"/>
      <c r="H43" s="84" t="s">
        <v>75</v>
      </c>
      <c r="I43" s="118" t="s">
        <v>76</v>
      </c>
      <c r="J43" s="118"/>
      <c r="K43" s="119" t="s">
        <v>78</v>
      </c>
      <c r="L43" s="119" t="s">
        <v>190</v>
      </c>
      <c r="M43" s="79">
        <v>1</v>
      </c>
      <c r="N43" s="79">
        <f>M43*7000</f>
        <v>7000</v>
      </c>
      <c r="O43" s="79" t="s">
        <v>83</v>
      </c>
      <c r="P43" s="79" t="s">
        <v>191</v>
      </c>
    </row>
    <row r="44" s="68" customFormat="1" ht="33.95" customHeight="1" spans="1:16">
      <c r="A44" s="97">
        <f t="shared" si="2"/>
        <v>37</v>
      </c>
      <c r="B44" s="98" t="s">
        <v>194</v>
      </c>
      <c r="C44" s="98" t="s">
        <v>194</v>
      </c>
      <c r="D44" s="99" t="s">
        <v>160</v>
      </c>
      <c r="E44" s="100"/>
      <c r="F44" s="101" t="s">
        <v>74</v>
      </c>
      <c r="G44" s="102"/>
      <c r="H44" s="103" t="s">
        <v>178</v>
      </c>
      <c r="I44" s="125" t="s">
        <v>76</v>
      </c>
      <c r="J44" s="125"/>
      <c r="K44" s="126" t="s">
        <v>78</v>
      </c>
      <c r="L44" s="126"/>
      <c r="M44" s="97">
        <v>1</v>
      </c>
      <c r="N44" s="97">
        <v>7000</v>
      </c>
      <c r="O44" s="97" t="s">
        <v>89</v>
      </c>
      <c r="P44" s="97" t="s">
        <v>195</v>
      </c>
    </row>
    <row r="45" s="68" customFormat="1" ht="33.95" customHeight="1" spans="1:16">
      <c r="A45" s="97">
        <f t="shared" si="2"/>
        <v>38</v>
      </c>
      <c r="B45" s="98" t="s">
        <v>196</v>
      </c>
      <c r="C45" s="98" t="s">
        <v>196</v>
      </c>
      <c r="D45" s="99" t="s">
        <v>181</v>
      </c>
      <c r="E45" s="100"/>
      <c r="F45" s="101" t="s">
        <v>74</v>
      </c>
      <c r="G45" s="104"/>
      <c r="H45" s="105" t="s">
        <v>178</v>
      </c>
      <c r="I45" s="127" t="s">
        <v>76</v>
      </c>
      <c r="J45" s="127"/>
      <c r="K45" s="128" t="s">
        <v>78</v>
      </c>
      <c r="L45" s="126"/>
      <c r="M45" s="97">
        <v>1</v>
      </c>
      <c r="N45" s="97">
        <v>7000</v>
      </c>
      <c r="O45" s="97" t="s">
        <v>89</v>
      </c>
      <c r="P45" s="97" t="s">
        <v>195</v>
      </c>
    </row>
    <row r="46" s="69" customFormat="1" ht="33.95" customHeight="1" spans="1:16">
      <c r="A46" s="106">
        <f>ROW()-7</f>
        <v>39</v>
      </c>
      <c r="B46" s="107" t="s">
        <v>197</v>
      </c>
      <c r="C46" s="107" t="s">
        <v>197</v>
      </c>
      <c r="D46" s="108" t="s">
        <v>142</v>
      </c>
      <c r="E46" s="109" t="s">
        <v>173</v>
      </c>
      <c r="F46" s="110" t="s">
        <v>74</v>
      </c>
      <c r="G46" s="111"/>
      <c r="H46" s="112" t="s">
        <v>178</v>
      </c>
      <c r="I46" s="129" t="s">
        <v>76</v>
      </c>
      <c r="J46" s="129"/>
      <c r="K46" s="130" t="s">
        <v>78</v>
      </c>
      <c r="L46" s="131"/>
      <c r="M46" s="106">
        <v>1</v>
      </c>
      <c r="N46" s="106">
        <v>7000</v>
      </c>
      <c r="O46" s="106" t="s">
        <v>83</v>
      </c>
      <c r="P46" s="106" t="s">
        <v>198</v>
      </c>
    </row>
    <row r="47" s="69" customFormat="1" ht="33.95" customHeight="1" spans="1:16">
      <c r="A47" s="106">
        <f>ROW()-7</f>
        <v>40</v>
      </c>
      <c r="B47" s="107" t="s">
        <v>199</v>
      </c>
      <c r="C47" s="107" t="s">
        <v>199</v>
      </c>
      <c r="D47" s="108" t="s">
        <v>200</v>
      </c>
      <c r="E47" s="109" t="s">
        <v>173</v>
      </c>
      <c r="F47" s="110" t="s">
        <v>74</v>
      </c>
      <c r="G47" s="113"/>
      <c r="H47" s="112" t="s">
        <v>201</v>
      </c>
      <c r="I47" s="129" t="s">
        <v>76</v>
      </c>
      <c r="J47" s="129"/>
      <c r="K47" s="130" t="s">
        <v>78</v>
      </c>
      <c r="L47" s="131"/>
      <c r="M47" s="106">
        <v>1</v>
      </c>
      <c r="N47" s="106">
        <v>7000</v>
      </c>
      <c r="O47" s="106" t="s">
        <v>83</v>
      </c>
      <c r="P47" s="106" t="s">
        <v>198</v>
      </c>
    </row>
  </sheetData>
  <autoFilter xmlns:etc="http://www.wps.cn/officeDocument/2017/etCustomData" ref="A7:P45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30:L33"/>
    <mergeCell ref="M6:M7"/>
    <mergeCell ref="N6:N7"/>
    <mergeCell ref="O6:O7"/>
    <mergeCell ref="P6:P7"/>
    <mergeCell ref="C1:K4"/>
    <mergeCell ref="A1:B4"/>
  </mergeCells>
  <conditionalFormatting sqref="C31">
    <cfRule type="duplicateValues" dxfId="0" priority="80"/>
    <cfRule type="duplicateValues" dxfId="0" priority="81"/>
  </conditionalFormatting>
  <conditionalFormatting sqref="B34">
    <cfRule type="duplicateValues" dxfId="0" priority="67"/>
    <cfRule type="duplicateValues" dxfId="0" priority="68"/>
  </conditionalFormatting>
  <conditionalFormatting sqref="C34">
    <cfRule type="duplicateValues" dxfId="0" priority="73"/>
    <cfRule type="duplicateValues" dxfId="0" priority="74"/>
  </conditionalFormatting>
  <conditionalFormatting sqref="B36">
    <cfRule type="duplicateValues" dxfId="0" priority="65"/>
    <cfRule type="duplicateValues" dxfId="0" priority="66"/>
  </conditionalFormatting>
  <conditionalFormatting sqref="B41">
    <cfRule type="duplicateValues" dxfId="0" priority="61"/>
    <cfRule type="duplicateValues" dxfId="0" priority="62"/>
  </conditionalFormatting>
  <conditionalFormatting sqref="C41">
    <cfRule type="duplicateValues" dxfId="0" priority="63"/>
    <cfRule type="duplicateValues" dxfId="0" priority="64"/>
  </conditionalFormatting>
  <conditionalFormatting sqref="B42">
    <cfRule type="duplicateValues" dxfId="0" priority="52"/>
    <cfRule type="duplicateValues" dxfId="0" priority="51"/>
  </conditionalFormatting>
  <conditionalFormatting sqref="B43">
    <cfRule type="duplicateValues" dxfId="0" priority="55"/>
    <cfRule type="duplicateValues" dxfId="0" priority="53"/>
  </conditionalFormatting>
  <conditionalFormatting sqref="C43">
    <cfRule type="duplicateValues" dxfId="0" priority="59"/>
    <cfRule type="duplicateValues" dxfId="0" priority="57"/>
  </conditionalFormatting>
  <conditionalFormatting sqref="B44">
    <cfRule type="duplicateValues" dxfId="0" priority="44"/>
    <cfRule type="duplicateValues" dxfId="0" priority="42"/>
  </conditionalFormatting>
  <conditionalFormatting sqref="C44">
    <cfRule type="duplicateValues" dxfId="0" priority="48"/>
    <cfRule type="duplicateValues" dxfId="0" priority="46"/>
  </conditionalFormatting>
  <conditionalFormatting sqref="B45">
    <cfRule type="duplicateValues" dxfId="0" priority="43"/>
    <cfRule type="duplicateValues" dxfId="0" priority="41"/>
  </conditionalFormatting>
  <conditionalFormatting sqref="C45">
    <cfRule type="duplicateValues" dxfId="0" priority="47"/>
    <cfRule type="duplicateValues" dxfId="0" priority="45"/>
  </conditionalFormatting>
  <conditionalFormatting sqref="B46">
    <cfRule type="duplicateValues" dxfId="0" priority="7"/>
    <cfRule type="duplicateValues" dxfId="0" priority="14"/>
  </conditionalFormatting>
  <conditionalFormatting sqref="C46">
    <cfRule type="duplicateValues" dxfId="0" priority="21"/>
    <cfRule type="duplicateValues" dxfId="0" priority="28"/>
  </conditionalFormatting>
  <conditionalFormatting sqref="B47">
    <cfRule type="duplicateValues" dxfId="0" priority="6"/>
    <cfRule type="duplicateValues" dxfId="0" priority="13"/>
  </conditionalFormatting>
  <conditionalFormatting sqref="C47">
    <cfRule type="duplicateValues" dxfId="0" priority="20"/>
    <cfRule type="duplicateValues" dxfId="0" priority="27"/>
  </conditionalFormatting>
  <conditionalFormatting sqref="C8:C10">
    <cfRule type="duplicateValues" dxfId="0" priority="84"/>
  </conditionalFormatting>
  <conditionalFormatting sqref="C11:C16">
    <cfRule type="duplicateValues" dxfId="0" priority="86"/>
  </conditionalFormatting>
  <conditionalFormatting sqref="C18:C19">
    <cfRule type="duplicateValues" dxfId="0" priority="85"/>
  </conditionalFormatting>
  <conditionalFormatting sqref="B1:B20 B31 B48:B1048576">
    <cfRule type="duplicateValues" dxfId="0" priority="87"/>
  </conditionalFormatting>
  <conditionalFormatting sqref="B1:B23 B31 B48:B1048576">
    <cfRule type="duplicateValues" dxfId="0" priority="83"/>
  </conditionalFormatting>
  <dataValidations count="4">
    <dataValidation allowBlank="1" showErrorMessage="1" sqref="I40 I45"/>
    <dataValidation type="list" allowBlank="1" showInputMessage="1" showErrorMessage="1" sqref="F41">
      <formula1>"ea,kg,g,m,mm,l,ml,m2"</formula1>
    </dataValidation>
    <dataValidation type="list" allowBlank="1" showInputMessage="1" showErrorMessage="1" sqref="H8:H35">
      <formula1>零件类型!$A$1:$A$29</formula1>
    </dataValidation>
    <dataValidation type="list" allowBlank="1" showInputMessage="1" showErrorMessage="1" sqref="H42:H4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1"/>
  <sheetViews>
    <sheetView showGridLines="0" view="pageBreakPreview" zoomScaleNormal="100" topLeftCell="A8" workbookViewId="0">
      <selection activeCell="B8" sqref="B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45</v>
      </c>
      <c r="D1" s="14"/>
      <c r="E1" s="14"/>
      <c r="F1" s="14"/>
      <c r="G1" s="14"/>
      <c r="H1" s="14"/>
      <c r="I1" s="14"/>
      <c r="J1" s="14"/>
      <c r="K1" s="14"/>
      <c r="L1" s="37" t="s">
        <v>46</v>
      </c>
      <c r="M1" s="37"/>
      <c r="N1" s="38" t="s">
        <v>47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48</v>
      </c>
      <c r="M2" s="37"/>
      <c r="N2" s="38" t="s">
        <v>49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50</v>
      </c>
      <c r="M3" s="37"/>
      <c r="N3" s="38" t="s">
        <v>33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51</v>
      </c>
      <c r="M4" s="37"/>
      <c r="N4" s="38" t="s">
        <v>52</v>
      </c>
      <c r="O4" s="38"/>
      <c r="P4" s="38"/>
    </row>
    <row r="5" s="2" customFormat="1" ht="20" customHeight="1" spans="1:16">
      <c r="A5" s="53" t="s">
        <v>202</v>
      </c>
      <c r="B5" s="54"/>
      <c r="C5" s="54"/>
      <c r="D5" s="53"/>
      <c r="E5" s="53"/>
      <c r="F5" s="53" t="s">
        <v>203</v>
      </c>
      <c r="G5" s="53"/>
      <c r="H5" s="53"/>
      <c r="I5" s="53"/>
      <c r="J5" s="53"/>
      <c r="K5" s="53"/>
      <c r="L5" s="37" t="s">
        <v>55</v>
      </c>
      <c r="M5" s="37"/>
      <c r="N5" s="38" t="s">
        <v>34</v>
      </c>
      <c r="O5" s="38"/>
      <c r="P5" s="38"/>
    </row>
    <row r="6" s="3" customFormat="1" ht="15" customHeight="1" spans="1:16">
      <c r="A6" s="55" t="s">
        <v>56</v>
      </c>
      <c r="B6" s="24" t="s">
        <v>57</v>
      </c>
      <c r="C6" s="24" t="s">
        <v>58</v>
      </c>
      <c r="D6" s="25" t="s">
        <v>59</v>
      </c>
      <c r="E6" s="25" t="s">
        <v>60</v>
      </c>
      <c r="F6" s="25" t="s">
        <v>61</v>
      </c>
      <c r="G6" s="25" t="s">
        <v>62</v>
      </c>
      <c r="H6" s="26" t="s">
        <v>63</v>
      </c>
      <c r="I6" s="26" t="s">
        <v>64</v>
      </c>
      <c r="J6" s="25" t="s">
        <v>65</v>
      </c>
      <c r="K6" s="46" t="s">
        <v>66</v>
      </c>
      <c r="L6" s="46" t="s">
        <v>67</v>
      </c>
      <c r="M6" s="46" t="s">
        <v>68</v>
      </c>
      <c r="N6" s="47" t="s">
        <v>69</v>
      </c>
      <c r="O6" s="47" t="s">
        <v>70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6">
        <f t="shared" ref="A8:A20" si="0">ROW()-7</f>
        <v>1</v>
      </c>
      <c r="B8" s="57" t="s">
        <v>187</v>
      </c>
      <c r="C8" s="57" t="s">
        <v>187</v>
      </c>
      <c r="D8" s="58" t="s">
        <v>188</v>
      </c>
      <c r="E8" s="59" t="s">
        <v>189</v>
      </c>
      <c r="F8" s="60" t="s">
        <v>74</v>
      </c>
      <c r="G8" s="59"/>
      <c r="H8" s="61" t="s">
        <v>75</v>
      </c>
      <c r="I8" s="62" t="s">
        <v>76</v>
      </c>
      <c r="J8" s="62"/>
      <c r="K8" s="63" t="s">
        <v>78</v>
      </c>
      <c r="L8" s="63" t="s">
        <v>190</v>
      </c>
      <c r="M8" s="56">
        <v>1</v>
      </c>
      <c r="N8" s="56">
        <f>M8*7000</f>
        <v>7000</v>
      </c>
      <c r="O8" s="56" t="s">
        <v>204</v>
      </c>
      <c r="P8" s="56" t="s">
        <v>205</v>
      </c>
    </row>
    <row r="9" s="4" customFormat="1" ht="34" customHeight="1" spans="1:16">
      <c r="A9" s="56">
        <f t="shared" si="0"/>
        <v>2</v>
      </c>
      <c r="B9" s="57" t="s">
        <v>206</v>
      </c>
      <c r="C9" s="57" t="s">
        <v>206</v>
      </c>
      <c r="D9" s="58" t="s">
        <v>193</v>
      </c>
      <c r="E9" s="59" t="s">
        <v>87</v>
      </c>
      <c r="F9" s="60" t="s">
        <v>74</v>
      </c>
      <c r="G9" s="59"/>
      <c r="H9" s="61" t="s">
        <v>75</v>
      </c>
      <c r="I9" s="62" t="s">
        <v>76</v>
      </c>
      <c r="J9" s="62"/>
      <c r="K9" s="63" t="s">
        <v>78</v>
      </c>
      <c r="L9" s="63" t="s">
        <v>190</v>
      </c>
      <c r="M9" s="56">
        <v>1</v>
      </c>
      <c r="N9" s="56">
        <f>M9*3000</f>
        <v>3000</v>
      </c>
      <c r="O9" s="56" t="s">
        <v>204</v>
      </c>
      <c r="P9" s="56" t="s">
        <v>205</v>
      </c>
    </row>
    <row r="10" s="4" customFormat="1" ht="34" customHeight="1" spans="1:16">
      <c r="A10" s="56">
        <f t="shared" si="0"/>
        <v>3</v>
      </c>
      <c r="B10" s="57" t="s">
        <v>207</v>
      </c>
      <c r="C10" s="57" t="s">
        <v>207</v>
      </c>
      <c r="D10" s="58" t="s">
        <v>208</v>
      </c>
      <c r="E10" s="59"/>
      <c r="F10" s="60" t="s">
        <v>74</v>
      </c>
      <c r="G10" s="59"/>
      <c r="H10" s="61" t="s">
        <v>75</v>
      </c>
      <c r="I10" s="62" t="s">
        <v>76</v>
      </c>
      <c r="J10" s="62" t="s">
        <v>77</v>
      </c>
      <c r="K10" s="63" t="s">
        <v>78</v>
      </c>
      <c r="L10" s="63" t="s">
        <v>148</v>
      </c>
      <c r="M10" s="56">
        <v>1</v>
      </c>
      <c r="N10" s="56">
        <f>M10*7000</f>
        <v>7000</v>
      </c>
      <c r="O10" s="56" t="s">
        <v>204</v>
      </c>
      <c r="P10" s="56" t="s">
        <v>205</v>
      </c>
    </row>
    <row r="11" s="4" customFormat="1" ht="34" customHeight="1" spans="1:16">
      <c r="A11" s="56">
        <f t="shared" si="0"/>
        <v>4</v>
      </c>
      <c r="B11" s="57" t="s">
        <v>209</v>
      </c>
      <c r="C11" s="57" t="s">
        <v>209</v>
      </c>
      <c r="D11" s="58" t="s">
        <v>150</v>
      </c>
      <c r="E11" s="59"/>
      <c r="F11" s="60" t="s">
        <v>74</v>
      </c>
      <c r="G11" s="59"/>
      <c r="H11" s="61" t="s">
        <v>151</v>
      </c>
      <c r="I11" s="62" t="s">
        <v>76</v>
      </c>
      <c r="J11" s="62"/>
      <c r="K11" s="63" t="s">
        <v>78</v>
      </c>
      <c r="L11" s="63"/>
      <c r="M11" s="56">
        <v>1</v>
      </c>
      <c r="N11" s="56">
        <f>M11*7000</f>
        <v>7000</v>
      </c>
      <c r="O11" s="56" t="s">
        <v>204</v>
      </c>
      <c r="P11" s="56" t="s">
        <v>205</v>
      </c>
    </row>
    <row r="12" s="4" customFormat="1" ht="34" customHeight="1" spans="1:16">
      <c r="A12" s="56">
        <f t="shared" si="0"/>
        <v>5</v>
      </c>
      <c r="B12" s="57" t="s">
        <v>210</v>
      </c>
      <c r="C12" s="57" t="s">
        <v>210</v>
      </c>
      <c r="D12" s="58" t="s">
        <v>211</v>
      </c>
      <c r="E12" s="59"/>
      <c r="F12" s="60" t="s">
        <v>74</v>
      </c>
      <c r="G12" s="59"/>
      <c r="H12" s="61" t="s">
        <v>154</v>
      </c>
      <c r="I12" s="62" t="s">
        <v>155</v>
      </c>
      <c r="J12" s="62"/>
      <c r="K12" s="63" t="s">
        <v>78</v>
      </c>
      <c r="L12" s="63"/>
      <c r="M12" s="56">
        <v>1</v>
      </c>
      <c r="N12" s="56">
        <f>M12*7000</f>
        <v>7000</v>
      </c>
      <c r="O12" s="56" t="s">
        <v>204</v>
      </c>
      <c r="P12" s="56" t="s">
        <v>205</v>
      </c>
    </row>
    <row r="13" s="4" customFormat="1" ht="34" customHeight="1" spans="1:16">
      <c r="A13" s="56">
        <f t="shared" si="0"/>
        <v>6</v>
      </c>
      <c r="B13" s="57" t="s">
        <v>212</v>
      </c>
      <c r="C13" s="57" t="s">
        <v>212</v>
      </c>
      <c r="D13" s="58" t="s">
        <v>213</v>
      </c>
      <c r="E13" s="59"/>
      <c r="F13" s="60" t="s">
        <v>74</v>
      </c>
      <c r="G13" s="59"/>
      <c r="H13" s="61" t="s">
        <v>100</v>
      </c>
      <c r="I13" s="62" t="s">
        <v>158</v>
      </c>
      <c r="J13" s="62"/>
      <c r="K13" s="63" t="s">
        <v>78</v>
      </c>
      <c r="L13" s="63"/>
      <c r="M13" s="56">
        <v>1</v>
      </c>
      <c r="N13" s="56">
        <f>M13*7000</f>
        <v>7000</v>
      </c>
      <c r="O13" s="56" t="s">
        <v>204</v>
      </c>
      <c r="P13" s="56" t="s">
        <v>205</v>
      </c>
    </row>
    <row r="14" s="4" customFormat="1" ht="34" customHeight="1" spans="1:16">
      <c r="A14" s="56">
        <f t="shared" si="0"/>
        <v>7</v>
      </c>
      <c r="B14" s="57" t="s">
        <v>214</v>
      </c>
      <c r="C14" s="57" t="s">
        <v>214</v>
      </c>
      <c r="D14" s="58" t="s">
        <v>215</v>
      </c>
      <c r="E14" s="59" t="s">
        <v>216</v>
      </c>
      <c r="F14" s="60" t="s">
        <v>74</v>
      </c>
      <c r="G14" s="59"/>
      <c r="H14" s="61" t="s">
        <v>88</v>
      </c>
      <c r="I14" s="62" t="s">
        <v>76</v>
      </c>
      <c r="J14" s="62"/>
      <c r="K14" s="63" t="s">
        <v>78</v>
      </c>
      <c r="L14" s="63"/>
      <c r="M14" s="56">
        <v>1</v>
      </c>
      <c r="N14" s="56">
        <v>2500</v>
      </c>
      <c r="O14" s="56" t="s">
        <v>217</v>
      </c>
      <c r="P14" s="56"/>
    </row>
    <row r="15" s="4" customFormat="1" ht="34" customHeight="1" spans="1:16">
      <c r="A15" s="56">
        <f t="shared" si="0"/>
        <v>8</v>
      </c>
      <c r="B15" s="57" t="s">
        <v>218</v>
      </c>
      <c r="C15" s="57" t="s">
        <v>218</v>
      </c>
      <c r="D15" s="58" t="s">
        <v>215</v>
      </c>
      <c r="E15" s="59" t="s">
        <v>219</v>
      </c>
      <c r="F15" s="60" t="s">
        <v>74</v>
      </c>
      <c r="G15" s="59"/>
      <c r="H15" s="61" t="s">
        <v>88</v>
      </c>
      <c r="I15" s="62" t="s">
        <v>76</v>
      </c>
      <c r="J15" s="62"/>
      <c r="K15" s="63" t="s">
        <v>78</v>
      </c>
      <c r="L15" s="63"/>
      <c r="M15" s="56">
        <v>1</v>
      </c>
      <c r="N15" s="56">
        <v>6350</v>
      </c>
      <c r="O15" s="56" t="s">
        <v>217</v>
      </c>
      <c r="P15" s="56"/>
    </row>
    <row r="16" s="4" customFormat="1" ht="34" customHeight="1" spans="1:16">
      <c r="A16" s="56">
        <f t="shared" si="0"/>
        <v>9</v>
      </c>
      <c r="B16" s="57" t="s">
        <v>220</v>
      </c>
      <c r="C16" s="57" t="s">
        <v>220</v>
      </c>
      <c r="D16" s="58" t="s">
        <v>215</v>
      </c>
      <c r="E16" s="59" t="s">
        <v>221</v>
      </c>
      <c r="F16" s="60" t="s">
        <v>74</v>
      </c>
      <c r="G16" s="59"/>
      <c r="H16" s="61" t="s">
        <v>88</v>
      </c>
      <c r="I16" s="62" t="s">
        <v>76</v>
      </c>
      <c r="J16" s="62"/>
      <c r="K16" s="63" t="s">
        <v>78</v>
      </c>
      <c r="L16" s="63"/>
      <c r="M16" s="56">
        <v>1</v>
      </c>
      <c r="N16" s="56">
        <v>800</v>
      </c>
      <c r="O16" s="56" t="s">
        <v>217</v>
      </c>
      <c r="P16" s="56"/>
    </row>
    <row r="17" s="4" customFormat="1" ht="34" customHeight="1" spans="1:16">
      <c r="A17" s="56">
        <f t="shared" si="0"/>
        <v>10</v>
      </c>
      <c r="B17" s="57" t="s">
        <v>222</v>
      </c>
      <c r="C17" s="57" t="s">
        <v>222</v>
      </c>
      <c r="D17" s="58" t="s">
        <v>215</v>
      </c>
      <c r="E17" s="59" t="s">
        <v>223</v>
      </c>
      <c r="F17" s="60" t="s">
        <v>74</v>
      </c>
      <c r="G17" s="59"/>
      <c r="H17" s="61" t="s">
        <v>88</v>
      </c>
      <c r="I17" s="62" t="s">
        <v>76</v>
      </c>
      <c r="J17" s="62"/>
      <c r="K17" s="63" t="s">
        <v>78</v>
      </c>
      <c r="L17" s="63"/>
      <c r="M17" s="56">
        <v>1</v>
      </c>
      <c r="N17" s="56">
        <v>350</v>
      </c>
      <c r="O17" s="56" t="s">
        <v>217</v>
      </c>
      <c r="P17" s="56"/>
    </row>
    <row r="18" s="4" customFormat="1" ht="34" customHeight="1" spans="1:16">
      <c r="A18" s="56">
        <f t="shared" si="0"/>
        <v>11</v>
      </c>
      <c r="B18" s="57" t="s">
        <v>224</v>
      </c>
      <c r="C18" s="57" t="s">
        <v>224</v>
      </c>
      <c r="D18" s="58" t="s">
        <v>86</v>
      </c>
      <c r="E18" s="59"/>
      <c r="F18" s="60" t="s">
        <v>74</v>
      </c>
      <c r="G18" s="59"/>
      <c r="H18" s="61" t="s">
        <v>88</v>
      </c>
      <c r="I18" s="62" t="s">
        <v>76</v>
      </c>
      <c r="J18" s="62"/>
      <c r="K18" s="63" t="s">
        <v>78</v>
      </c>
      <c r="L18" s="63"/>
      <c r="M18" s="56">
        <v>1</v>
      </c>
      <c r="N18" s="56">
        <v>6350</v>
      </c>
      <c r="O18" s="56" t="s">
        <v>217</v>
      </c>
      <c r="P18" s="56"/>
    </row>
    <row r="19" s="4" customFormat="1" ht="34" customHeight="1" spans="1:16">
      <c r="A19" s="56">
        <f t="shared" si="0"/>
        <v>12</v>
      </c>
      <c r="B19" s="57" t="s">
        <v>225</v>
      </c>
      <c r="C19" s="57" t="s">
        <v>225</v>
      </c>
      <c r="D19" s="58" t="s">
        <v>86</v>
      </c>
      <c r="E19" s="59" t="s">
        <v>94</v>
      </c>
      <c r="F19" s="60" t="s">
        <v>74</v>
      </c>
      <c r="G19" s="59"/>
      <c r="H19" s="61" t="s">
        <v>88</v>
      </c>
      <c r="I19" s="62" t="s">
        <v>76</v>
      </c>
      <c r="J19" s="62"/>
      <c r="K19" s="63" t="s">
        <v>78</v>
      </c>
      <c r="L19" s="63"/>
      <c r="M19" s="56">
        <v>1</v>
      </c>
      <c r="N19" s="56">
        <v>800</v>
      </c>
      <c r="O19" s="56" t="s">
        <v>217</v>
      </c>
      <c r="P19" s="56"/>
    </row>
    <row r="20" s="4" customFormat="1" ht="34" customHeight="1" spans="1:16">
      <c r="A20" s="56">
        <f t="shared" si="0"/>
        <v>13</v>
      </c>
      <c r="B20" s="57" t="s">
        <v>226</v>
      </c>
      <c r="C20" s="57" t="s">
        <v>227</v>
      </c>
      <c r="D20" s="58" t="s">
        <v>169</v>
      </c>
      <c r="E20" s="59"/>
      <c r="F20" s="60" t="s">
        <v>74</v>
      </c>
      <c r="G20" s="59"/>
      <c r="H20" s="61" t="s">
        <v>100</v>
      </c>
      <c r="I20" s="62" t="s">
        <v>101</v>
      </c>
      <c r="J20" s="62"/>
      <c r="K20" s="63" t="s">
        <v>78</v>
      </c>
      <c r="L20" s="63" t="s">
        <v>170</v>
      </c>
      <c r="M20" s="56">
        <v>1</v>
      </c>
      <c r="N20" s="56">
        <v>7000</v>
      </c>
      <c r="O20" s="56" t="s">
        <v>204</v>
      </c>
      <c r="P20" s="56" t="s">
        <v>110</v>
      </c>
    </row>
    <row r="21" spans="17:17">
      <c r="Q21" s="4"/>
    </row>
  </sheetData>
  <autoFilter xmlns:etc="http://www.wps.cn/officeDocument/2017/etCustomData" ref="A7:P20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10:L13"/>
    <mergeCell ref="M6:M7"/>
    <mergeCell ref="N6:N7"/>
    <mergeCell ref="O6:O7"/>
    <mergeCell ref="P6:P7"/>
    <mergeCell ref="A1:B4"/>
    <mergeCell ref="C1:K4"/>
  </mergeCells>
  <conditionalFormatting sqref="C9">
    <cfRule type="duplicateValues" dxfId="0" priority="14"/>
  </conditionalFormatting>
  <conditionalFormatting sqref="B8:B9">
    <cfRule type="duplicateValues" dxfId="0" priority="15"/>
    <cfRule type="duplicateValues" dxfId="0" priority="13"/>
  </conditionalFormatting>
  <conditionalFormatting sqref="B10:B13">
    <cfRule type="duplicateValues" dxfId="0" priority="11"/>
    <cfRule type="duplicateValues" dxfId="0" priority="12"/>
  </conditionalFormatting>
  <conditionalFormatting sqref="C16:C19">
    <cfRule type="duplicateValues" dxfId="0" priority="21"/>
  </conditionalFormatting>
  <conditionalFormatting sqref="B1:B7 B14:B1048576">
    <cfRule type="duplicateValues" dxfId="0" priority="22"/>
    <cfRule type="duplicateValues" dxfId="0" priority="18"/>
  </conditionalFormatting>
  <dataValidations count="2">
    <dataValidation type="list" allowBlank="1" showInputMessage="1" showErrorMessage="1" sqref="H8:H13">
      <formula1>[5]零件类型!#REF!</formula1>
    </dataValidation>
    <dataValidation type="list" allowBlank="1" showInputMessage="1" showErrorMessage="1" sqref="H14:H20">
      <formula1>零件类型!$A$1:$A$29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2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45</v>
      </c>
      <c r="D1" s="10"/>
      <c r="E1" s="10"/>
      <c r="F1" s="10"/>
      <c r="G1" s="10"/>
      <c r="H1" s="10"/>
      <c r="I1" s="10"/>
      <c r="J1" s="10"/>
      <c r="K1" s="10"/>
      <c r="L1" s="34" t="s">
        <v>46</v>
      </c>
      <c r="M1" s="34"/>
      <c r="N1" s="35" t="s">
        <v>47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48</v>
      </c>
      <c r="M2" s="37"/>
      <c r="N2" s="38" t="s">
        <v>49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50</v>
      </c>
      <c r="M3" s="37"/>
      <c r="N3" s="37" t="s">
        <v>228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51</v>
      </c>
      <c r="M4" s="37"/>
      <c r="N4" s="37" t="s">
        <v>52</v>
      </c>
      <c r="O4" s="37"/>
      <c r="P4" s="40"/>
    </row>
    <row r="5" s="2" customFormat="1" ht="20" customHeight="1" spans="1:16">
      <c r="A5" s="17" t="s">
        <v>229</v>
      </c>
      <c r="B5" s="18"/>
      <c r="C5" s="18"/>
      <c r="D5" s="18"/>
      <c r="E5" s="18"/>
      <c r="F5" s="18" t="s">
        <v>230</v>
      </c>
      <c r="G5" s="18"/>
      <c r="H5" s="18"/>
      <c r="I5" s="18"/>
      <c r="J5" s="18"/>
      <c r="K5" s="18"/>
      <c r="L5" s="41" t="s">
        <v>55</v>
      </c>
      <c r="M5" s="41"/>
      <c r="N5" s="41" t="s">
        <v>231</v>
      </c>
      <c r="O5" s="41"/>
      <c r="P5" s="42"/>
    </row>
    <row r="6" s="3" customFormat="1" ht="15" customHeight="1" spans="1:16">
      <c r="A6" s="19" t="s">
        <v>56</v>
      </c>
      <c r="B6" s="20" t="s">
        <v>57</v>
      </c>
      <c r="C6" s="20" t="s">
        <v>58</v>
      </c>
      <c r="D6" s="21" t="s">
        <v>59</v>
      </c>
      <c r="E6" s="21" t="s">
        <v>60</v>
      </c>
      <c r="F6" s="21" t="s">
        <v>61</v>
      </c>
      <c r="G6" s="21" t="s">
        <v>62</v>
      </c>
      <c r="H6" s="22" t="s">
        <v>63</v>
      </c>
      <c r="I6" s="22" t="s">
        <v>64</v>
      </c>
      <c r="J6" s="21" t="s">
        <v>65</v>
      </c>
      <c r="K6" s="43" t="s">
        <v>66</v>
      </c>
      <c r="L6" s="43" t="s">
        <v>67</v>
      </c>
      <c r="M6" s="43" t="s">
        <v>68</v>
      </c>
      <c r="N6" s="44" t="s">
        <v>69</v>
      </c>
      <c r="O6" s="44" t="s">
        <v>70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232</v>
      </c>
      <c r="C8" s="28" t="s">
        <v>232</v>
      </c>
      <c r="D8" s="29" t="s">
        <v>233</v>
      </c>
      <c r="E8" s="30"/>
      <c r="F8" s="31" t="s">
        <v>74</v>
      </c>
      <c r="G8" s="30"/>
      <c r="H8" s="32" t="s">
        <v>88</v>
      </c>
      <c r="I8" s="33" t="s">
        <v>76</v>
      </c>
      <c r="J8" s="33"/>
      <c r="K8" s="49" t="s">
        <v>131</v>
      </c>
      <c r="L8" s="49"/>
      <c r="M8" s="50">
        <v>1</v>
      </c>
      <c r="N8" s="50">
        <f t="shared" ref="N8:N16" si="0">M8*40000</f>
        <v>40000</v>
      </c>
      <c r="O8" s="50" t="s">
        <v>234</v>
      </c>
      <c r="P8" s="51"/>
    </row>
    <row r="9" s="4" customFormat="1" ht="30" customHeight="1" spans="1:16">
      <c r="A9" s="27">
        <f>ROW()-7</f>
        <v>2</v>
      </c>
      <c r="B9" s="28" t="s">
        <v>235</v>
      </c>
      <c r="C9" s="28" t="s">
        <v>235</v>
      </c>
      <c r="D9" s="29" t="s">
        <v>215</v>
      </c>
      <c r="E9" s="30"/>
      <c r="F9" s="31" t="s">
        <v>74</v>
      </c>
      <c r="G9" s="30"/>
      <c r="H9" s="32" t="s">
        <v>88</v>
      </c>
      <c r="I9" s="33" t="s">
        <v>76</v>
      </c>
      <c r="J9" s="33"/>
      <c r="K9" s="49" t="s">
        <v>131</v>
      </c>
      <c r="L9" s="49"/>
      <c r="M9" s="50">
        <v>1</v>
      </c>
      <c r="N9" s="50">
        <f t="shared" si="0"/>
        <v>40000</v>
      </c>
      <c r="O9" s="50" t="s">
        <v>234</v>
      </c>
      <c r="P9" s="51"/>
    </row>
    <row r="10" s="4" customFormat="1" ht="30" customHeight="1" spans="1:16">
      <c r="A10" s="27">
        <f>ROW()-7</f>
        <v>3</v>
      </c>
      <c r="B10" s="28" t="s">
        <v>236</v>
      </c>
      <c r="C10" s="28" t="s">
        <v>236</v>
      </c>
      <c r="D10" s="29" t="s">
        <v>237</v>
      </c>
      <c r="E10" s="30"/>
      <c r="F10" s="31" t="s">
        <v>74</v>
      </c>
      <c r="G10" s="30"/>
      <c r="H10" s="32" t="s">
        <v>88</v>
      </c>
      <c r="I10" s="33" t="s">
        <v>76</v>
      </c>
      <c r="J10" s="33"/>
      <c r="K10" s="49" t="s">
        <v>131</v>
      </c>
      <c r="L10" s="49"/>
      <c r="M10" s="50">
        <v>1</v>
      </c>
      <c r="N10" s="50">
        <f t="shared" si="0"/>
        <v>40000</v>
      </c>
      <c r="O10" s="50" t="s">
        <v>234</v>
      </c>
      <c r="P10" s="51"/>
    </row>
    <row r="11" s="4" customFormat="1" ht="30" customHeight="1" spans="1:16">
      <c r="A11" s="27">
        <v>14</v>
      </c>
      <c r="B11" s="28" t="s">
        <v>238</v>
      </c>
      <c r="C11" s="28" t="s">
        <v>238</v>
      </c>
      <c r="D11" s="29" t="s">
        <v>239</v>
      </c>
      <c r="E11" s="30"/>
      <c r="F11" s="31" t="s">
        <v>74</v>
      </c>
      <c r="G11" s="30"/>
      <c r="H11" s="32" t="s">
        <v>88</v>
      </c>
      <c r="I11" s="33" t="s">
        <v>76</v>
      </c>
      <c r="J11" s="33"/>
      <c r="K11" s="49" t="s">
        <v>131</v>
      </c>
      <c r="L11" s="49"/>
      <c r="M11" s="50">
        <v>1</v>
      </c>
      <c r="N11" s="50">
        <f t="shared" si="0"/>
        <v>40000</v>
      </c>
      <c r="O11" s="50" t="s">
        <v>234</v>
      </c>
      <c r="P11" s="51"/>
    </row>
    <row r="12" s="4" customFormat="1" ht="30" customHeight="1" spans="1:16">
      <c r="A12" s="27">
        <v>17</v>
      </c>
      <c r="B12" s="28" t="s">
        <v>240</v>
      </c>
      <c r="C12" s="28" t="s">
        <v>240</v>
      </c>
      <c r="D12" s="29" t="s">
        <v>241</v>
      </c>
      <c r="E12" s="30"/>
      <c r="F12" s="31" t="s">
        <v>74</v>
      </c>
      <c r="G12" s="30"/>
      <c r="H12" s="32" t="s">
        <v>88</v>
      </c>
      <c r="I12" s="33" t="s">
        <v>76</v>
      </c>
      <c r="J12" s="33"/>
      <c r="K12" s="49" t="s">
        <v>131</v>
      </c>
      <c r="L12" s="49"/>
      <c r="M12" s="50">
        <v>1</v>
      </c>
      <c r="N12" s="50">
        <f t="shared" si="0"/>
        <v>40000</v>
      </c>
      <c r="O12" s="50" t="s">
        <v>234</v>
      </c>
      <c r="P12" s="51"/>
    </row>
    <row r="13" s="4" customFormat="1" ht="30" customHeight="1" spans="1:16">
      <c r="A13" s="27">
        <v>16</v>
      </c>
      <c r="B13" s="28" t="s">
        <v>242</v>
      </c>
      <c r="C13" s="28" t="s">
        <v>242</v>
      </c>
      <c r="D13" s="29" t="s">
        <v>243</v>
      </c>
      <c r="E13" s="30"/>
      <c r="F13" s="31" t="s">
        <v>74</v>
      </c>
      <c r="G13" s="30"/>
      <c r="H13" s="32" t="s">
        <v>88</v>
      </c>
      <c r="I13" s="33" t="s">
        <v>76</v>
      </c>
      <c r="J13" s="33"/>
      <c r="K13" s="49" t="s">
        <v>131</v>
      </c>
      <c r="L13" s="49"/>
      <c r="M13" s="50">
        <v>1</v>
      </c>
      <c r="N13" s="50">
        <f t="shared" si="0"/>
        <v>40000</v>
      </c>
      <c r="O13" s="50" t="s">
        <v>234</v>
      </c>
      <c r="P13" s="51"/>
    </row>
    <row r="14" s="4" customFormat="1" ht="30" customHeight="1" spans="1:16">
      <c r="A14" s="27">
        <f>ROW()-7</f>
        <v>7</v>
      </c>
      <c r="B14" s="28" t="s">
        <v>244</v>
      </c>
      <c r="C14" s="28" t="s">
        <v>244</v>
      </c>
      <c r="D14" s="29" t="s">
        <v>245</v>
      </c>
      <c r="E14" s="30"/>
      <c r="F14" s="31" t="s">
        <v>74</v>
      </c>
      <c r="G14" s="30"/>
      <c r="H14" s="33" t="s">
        <v>185</v>
      </c>
      <c r="I14" s="33" t="s">
        <v>246</v>
      </c>
      <c r="J14" s="33"/>
      <c r="K14" s="49" t="s">
        <v>131</v>
      </c>
      <c r="L14" s="49"/>
      <c r="M14" s="50">
        <v>1</v>
      </c>
      <c r="N14" s="50">
        <f t="shared" si="0"/>
        <v>40000</v>
      </c>
      <c r="O14" s="50" t="s">
        <v>234</v>
      </c>
      <c r="P14" s="51"/>
    </row>
    <row r="15" s="4" customFormat="1" ht="30" customHeight="1" spans="1:16">
      <c r="A15" s="27">
        <f>ROW()-7</f>
        <v>8</v>
      </c>
      <c r="B15" s="28" t="s">
        <v>247</v>
      </c>
      <c r="C15" s="28" t="s">
        <v>247</v>
      </c>
      <c r="D15" s="29" t="s">
        <v>248</v>
      </c>
      <c r="E15" s="30"/>
      <c r="F15" s="31" t="s">
        <v>74</v>
      </c>
      <c r="G15" s="30"/>
      <c r="H15" s="33" t="s">
        <v>185</v>
      </c>
      <c r="I15" s="33" t="s">
        <v>246</v>
      </c>
      <c r="J15" s="33"/>
      <c r="K15" s="49" t="s">
        <v>131</v>
      </c>
      <c r="L15" s="49"/>
      <c r="M15" s="50">
        <v>1</v>
      </c>
      <c r="N15" s="50">
        <f t="shared" si="0"/>
        <v>40000</v>
      </c>
      <c r="O15" s="50" t="s">
        <v>234</v>
      </c>
      <c r="P15" s="51"/>
    </row>
    <row r="16" s="4" customFormat="1" ht="30" customHeight="1" spans="1:16">
      <c r="A16" s="27">
        <v>15</v>
      </c>
      <c r="B16" s="28" t="s">
        <v>249</v>
      </c>
      <c r="C16" s="28" t="s">
        <v>249</v>
      </c>
      <c r="D16" s="29" t="s">
        <v>250</v>
      </c>
      <c r="E16" s="30"/>
      <c r="F16" s="31" t="s">
        <v>74</v>
      </c>
      <c r="G16" s="30"/>
      <c r="H16" s="33" t="s">
        <v>185</v>
      </c>
      <c r="I16" s="33" t="s">
        <v>246</v>
      </c>
      <c r="J16" s="33"/>
      <c r="K16" s="49" t="s">
        <v>131</v>
      </c>
      <c r="L16" s="49"/>
      <c r="M16" s="50">
        <v>1</v>
      </c>
      <c r="N16" s="50">
        <f t="shared" si="0"/>
        <v>40000</v>
      </c>
      <c r="O16" s="50" t="s">
        <v>234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251</v>
      </c>
      <c r="C17" s="28" t="s">
        <v>251</v>
      </c>
      <c r="D17" s="29" t="s">
        <v>252</v>
      </c>
      <c r="E17" s="30"/>
      <c r="F17" s="31" t="s">
        <v>74</v>
      </c>
      <c r="G17" s="30"/>
      <c r="H17" s="32" t="s">
        <v>129</v>
      </c>
      <c r="I17" s="33" t="s">
        <v>253</v>
      </c>
      <c r="J17" s="33"/>
      <c r="K17" s="49" t="s">
        <v>131</v>
      </c>
      <c r="L17" s="49"/>
      <c r="M17" s="50">
        <v>1</v>
      </c>
      <c r="N17" s="50">
        <f t="shared" ref="N17:N27" si="2">M17*40000</f>
        <v>40000</v>
      </c>
      <c r="O17" s="50" t="s">
        <v>254</v>
      </c>
      <c r="P17" s="51"/>
    </row>
    <row r="18" s="4" customFormat="1" ht="30" customHeight="1" spans="1:16">
      <c r="A18" s="27">
        <f t="shared" si="1"/>
        <v>11</v>
      </c>
      <c r="B18" s="28" t="s">
        <v>255</v>
      </c>
      <c r="C18" s="28" t="s">
        <v>255</v>
      </c>
      <c r="D18" s="29" t="s">
        <v>256</v>
      </c>
      <c r="E18" s="30"/>
      <c r="F18" s="31" t="s">
        <v>74</v>
      </c>
      <c r="G18" s="30"/>
      <c r="H18" s="32" t="s">
        <v>154</v>
      </c>
      <c r="I18" s="33" t="s">
        <v>257</v>
      </c>
      <c r="J18" s="33"/>
      <c r="K18" s="49" t="s">
        <v>131</v>
      </c>
      <c r="L18" s="49"/>
      <c r="M18" s="50">
        <v>1</v>
      </c>
      <c r="N18" s="50">
        <f t="shared" si="2"/>
        <v>40000</v>
      </c>
      <c r="O18" s="50" t="s">
        <v>254</v>
      </c>
      <c r="P18" s="51"/>
    </row>
    <row r="19" s="4" customFormat="1" ht="30" customHeight="1" spans="1:16">
      <c r="A19" s="27">
        <f t="shared" si="1"/>
        <v>12</v>
      </c>
      <c r="B19" s="28" t="s">
        <v>258</v>
      </c>
      <c r="C19" s="28" t="s">
        <v>258</v>
      </c>
      <c r="D19" s="29" t="s">
        <v>259</v>
      </c>
      <c r="E19" s="30"/>
      <c r="F19" s="31" t="s">
        <v>74</v>
      </c>
      <c r="G19" s="30"/>
      <c r="H19" s="32" t="s">
        <v>260</v>
      </c>
      <c r="I19" s="33" t="s">
        <v>261</v>
      </c>
      <c r="J19" s="33" t="s">
        <v>77</v>
      </c>
      <c r="K19" s="49" t="s">
        <v>131</v>
      </c>
      <c r="L19" s="49"/>
      <c r="M19" s="50">
        <v>1</v>
      </c>
      <c r="N19" s="50">
        <f t="shared" si="2"/>
        <v>40000</v>
      </c>
      <c r="O19" s="50" t="s">
        <v>254</v>
      </c>
      <c r="P19" s="51"/>
    </row>
    <row r="20" s="4" customFormat="1" ht="30" customHeight="1" spans="1:16">
      <c r="A20" s="27">
        <f t="shared" si="1"/>
        <v>13</v>
      </c>
      <c r="B20" s="28" t="s">
        <v>262</v>
      </c>
      <c r="C20" s="28" t="s">
        <v>262</v>
      </c>
      <c r="D20" s="29" t="s">
        <v>263</v>
      </c>
      <c r="E20" s="30"/>
      <c r="F20" s="31" t="s">
        <v>74</v>
      </c>
      <c r="G20" s="30"/>
      <c r="H20" s="32" t="s">
        <v>260</v>
      </c>
      <c r="I20" s="33" t="s">
        <v>261</v>
      </c>
      <c r="J20" s="33" t="s">
        <v>77</v>
      </c>
      <c r="K20" s="49" t="s">
        <v>131</v>
      </c>
      <c r="L20" s="49"/>
      <c r="M20" s="50">
        <v>1</v>
      </c>
      <c r="N20" s="50">
        <f t="shared" si="2"/>
        <v>40000</v>
      </c>
      <c r="O20" s="50" t="s">
        <v>254</v>
      </c>
      <c r="P20" s="51"/>
    </row>
    <row r="21" s="4" customFormat="1" ht="30" customHeight="1" spans="1:16">
      <c r="A21" s="27">
        <f t="shared" si="1"/>
        <v>14</v>
      </c>
      <c r="B21" s="28" t="s">
        <v>264</v>
      </c>
      <c r="C21" s="28" t="s">
        <v>264</v>
      </c>
      <c r="D21" s="29" t="s">
        <v>265</v>
      </c>
      <c r="E21" s="30"/>
      <c r="F21" s="31" t="s">
        <v>74</v>
      </c>
      <c r="G21" s="30"/>
      <c r="H21" s="32" t="s">
        <v>266</v>
      </c>
      <c r="I21" s="33" t="s">
        <v>76</v>
      </c>
      <c r="J21" s="33"/>
      <c r="K21" s="49" t="s">
        <v>131</v>
      </c>
      <c r="L21" s="49"/>
      <c r="M21" s="50">
        <v>1</v>
      </c>
      <c r="N21" s="50">
        <f t="shared" si="2"/>
        <v>40000</v>
      </c>
      <c r="O21" s="50" t="s">
        <v>254</v>
      </c>
      <c r="P21" s="51"/>
    </row>
    <row r="22" s="4" customFormat="1" ht="30" customHeight="1" spans="1:16">
      <c r="A22" s="27">
        <f t="shared" si="1"/>
        <v>15</v>
      </c>
      <c r="B22" s="28" t="s">
        <v>267</v>
      </c>
      <c r="C22" s="28" t="s">
        <v>267</v>
      </c>
      <c r="D22" s="29" t="s">
        <v>268</v>
      </c>
      <c r="E22" s="30"/>
      <c r="F22" s="31" t="s">
        <v>74</v>
      </c>
      <c r="G22" s="30"/>
      <c r="H22" s="32" t="s">
        <v>260</v>
      </c>
      <c r="I22" s="33" t="s">
        <v>261</v>
      </c>
      <c r="J22" s="33"/>
      <c r="K22" s="49" t="s">
        <v>131</v>
      </c>
      <c r="L22" s="49"/>
      <c r="M22" s="50">
        <v>2</v>
      </c>
      <c r="N22" s="50">
        <f t="shared" si="2"/>
        <v>80000</v>
      </c>
      <c r="O22" s="50" t="s">
        <v>254</v>
      </c>
      <c r="P22" s="51"/>
    </row>
    <row r="23" s="4" customFormat="1" ht="30" customHeight="1" spans="1:16">
      <c r="A23" s="27">
        <f t="shared" si="1"/>
        <v>16</v>
      </c>
      <c r="B23" s="28" t="s">
        <v>269</v>
      </c>
      <c r="C23" s="28" t="s">
        <v>269</v>
      </c>
      <c r="D23" s="29" t="s">
        <v>270</v>
      </c>
      <c r="E23" s="30"/>
      <c r="F23" s="31" t="s">
        <v>74</v>
      </c>
      <c r="G23" s="30"/>
      <c r="H23" s="32" t="s">
        <v>129</v>
      </c>
      <c r="I23" s="33" t="s">
        <v>271</v>
      </c>
      <c r="J23" s="33"/>
      <c r="K23" s="49" t="s">
        <v>131</v>
      </c>
      <c r="L23" s="49"/>
      <c r="M23" s="50">
        <v>1</v>
      </c>
      <c r="N23" s="50">
        <f t="shared" si="2"/>
        <v>40000</v>
      </c>
      <c r="O23" s="50" t="s">
        <v>254</v>
      </c>
      <c r="P23" s="51"/>
    </row>
    <row r="24" s="4" customFormat="1" ht="30" customHeight="1" spans="1:16">
      <c r="A24" s="27">
        <v>13</v>
      </c>
      <c r="B24" s="28" t="s">
        <v>272</v>
      </c>
      <c r="C24" s="28" t="s">
        <v>272</v>
      </c>
      <c r="D24" s="29" t="s">
        <v>273</v>
      </c>
      <c r="E24" s="30"/>
      <c r="F24" s="31" t="s">
        <v>74</v>
      </c>
      <c r="G24" s="30"/>
      <c r="H24" s="32" t="s">
        <v>129</v>
      </c>
      <c r="I24" s="33" t="s">
        <v>271</v>
      </c>
      <c r="J24" s="33"/>
      <c r="K24" s="49" t="s">
        <v>131</v>
      </c>
      <c r="L24" s="49"/>
      <c r="M24" s="50">
        <v>1</v>
      </c>
      <c r="N24" s="50">
        <f t="shared" si="2"/>
        <v>40000</v>
      </c>
      <c r="O24" s="50" t="s">
        <v>254</v>
      </c>
      <c r="P24" s="51"/>
    </row>
    <row r="25" s="4" customFormat="1" ht="30" customHeight="1" spans="1:16">
      <c r="A25" s="27">
        <v>18</v>
      </c>
      <c r="B25" s="28" t="s">
        <v>274</v>
      </c>
      <c r="C25" s="28" t="s">
        <v>274</v>
      </c>
      <c r="D25" s="29" t="s">
        <v>275</v>
      </c>
      <c r="E25" s="30"/>
      <c r="F25" s="31" t="s">
        <v>74</v>
      </c>
      <c r="G25" s="30"/>
      <c r="H25" s="32" t="s">
        <v>75</v>
      </c>
      <c r="I25" s="33" t="s">
        <v>76</v>
      </c>
      <c r="J25" s="33"/>
      <c r="K25" s="49" t="s">
        <v>131</v>
      </c>
      <c r="L25" s="49"/>
      <c r="M25" s="50">
        <v>1</v>
      </c>
      <c r="N25" s="50">
        <f t="shared" si="2"/>
        <v>40000</v>
      </c>
      <c r="O25" s="50" t="s">
        <v>254</v>
      </c>
      <c r="P25" s="51"/>
    </row>
    <row r="26" s="4" customFormat="1" ht="30" customHeight="1" spans="1:16">
      <c r="A26" s="27">
        <v>19</v>
      </c>
      <c r="B26" s="28" t="s">
        <v>276</v>
      </c>
      <c r="C26" s="28" t="s">
        <v>276</v>
      </c>
      <c r="D26" s="29" t="s">
        <v>277</v>
      </c>
      <c r="E26" s="30"/>
      <c r="F26" s="31" t="s">
        <v>74</v>
      </c>
      <c r="G26" s="30"/>
      <c r="H26" s="32" t="s">
        <v>260</v>
      </c>
      <c r="I26" s="33" t="s">
        <v>278</v>
      </c>
      <c r="J26" s="33"/>
      <c r="K26" s="49" t="s">
        <v>131</v>
      </c>
      <c r="L26" s="49"/>
      <c r="M26" s="50">
        <v>1</v>
      </c>
      <c r="N26" s="50">
        <f t="shared" si="2"/>
        <v>40000</v>
      </c>
      <c r="O26" s="50" t="s">
        <v>254</v>
      </c>
      <c r="P26" s="51"/>
    </row>
    <row r="27" s="4" customFormat="1" ht="30" customHeight="1" spans="1:16">
      <c r="A27" s="27">
        <v>20</v>
      </c>
      <c r="B27" s="28" t="s">
        <v>279</v>
      </c>
      <c r="C27" s="28" t="s">
        <v>279</v>
      </c>
      <c r="D27" s="29" t="s">
        <v>280</v>
      </c>
      <c r="E27" s="30"/>
      <c r="F27" s="31" t="s">
        <v>74</v>
      </c>
      <c r="G27" s="30"/>
      <c r="H27" s="32" t="s">
        <v>260</v>
      </c>
      <c r="I27" s="33" t="s">
        <v>281</v>
      </c>
      <c r="J27" s="33"/>
      <c r="K27" s="49" t="s">
        <v>131</v>
      </c>
      <c r="L27" s="49"/>
      <c r="M27" s="50">
        <v>1</v>
      </c>
      <c r="N27" s="50">
        <f t="shared" si="2"/>
        <v>40000</v>
      </c>
      <c r="O27" s="50" t="s">
        <v>254</v>
      </c>
      <c r="P27" s="51"/>
    </row>
    <row r="28" s="4" customFormat="1" ht="30" customHeight="1" spans="1:16">
      <c r="A28" s="27">
        <v>21</v>
      </c>
      <c r="B28" s="28" t="s">
        <v>282</v>
      </c>
      <c r="C28" s="28" t="s">
        <v>282</v>
      </c>
      <c r="D28" s="29" t="s">
        <v>283</v>
      </c>
      <c r="E28" s="30"/>
      <c r="F28" s="31" t="s">
        <v>74</v>
      </c>
      <c r="G28" s="30"/>
      <c r="H28" s="32" t="s">
        <v>75</v>
      </c>
      <c r="I28" s="33" t="s">
        <v>76</v>
      </c>
      <c r="J28" s="33"/>
      <c r="K28" s="49" t="s">
        <v>131</v>
      </c>
      <c r="L28" s="49"/>
      <c r="M28" s="50">
        <v>1</v>
      </c>
      <c r="N28" s="50">
        <f t="shared" ref="N28:N33" si="3">M28*40000</f>
        <v>40000</v>
      </c>
      <c r="O28" s="50" t="s">
        <v>254</v>
      </c>
      <c r="P28" s="51"/>
    </row>
    <row r="29" s="4" customFormat="1" ht="30" customHeight="1" spans="1:16">
      <c r="A29" s="27">
        <v>22</v>
      </c>
      <c r="B29" s="28" t="s">
        <v>284</v>
      </c>
      <c r="C29" s="28" t="s">
        <v>284</v>
      </c>
      <c r="D29" s="29" t="s">
        <v>285</v>
      </c>
      <c r="E29" s="30"/>
      <c r="F29" s="31" t="s">
        <v>74</v>
      </c>
      <c r="G29" s="30"/>
      <c r="H29" s="32" t="s">
        <v>129</v>
      </c>
      <c r="I29" s="33" t="s">
        <v>286</v>
      </c>
      <c r="J29" s="33"/>
      <c r="K29" s="49" t="s">
        <v>131</v>
      </c>
      <c r="L29" s="49"/>
      <c r="M29" s="50">
        <v>2</v>
      </c>
      <c r="N29" s="50">
        <f t="shared" si="3"/>
        <v>80000</v>
      </c>
      <c r="O29" s="50" t="s">
        <v>254</v>
      </c>
      <c r="P29" s="51"/>
    </row>
    <row r="30" s="4" customFormat="1" ht="30" customHeight="1" spans="1:16">
      <c r="A30" s="27">
        <v>23</v>
      </c>
      <c r="B30" s="28" t="s">
        <v>287</v>
      </c>
      <c r="C30" s="28" t="s">
        <v>287</v>
      </c>
      <c r="D30" s="29" t="s">
        <v>288</v>
      </c>
      <c r="E30" s="30"/>
      <c r="F30" s="31" t="s">
        <v>74</v>
      </c>
      <c r="G30" s="30"/>
      <c r="H30" s="32" t="s">
        <v>260</v>
      </c>
      <c r="I30" s="33" t="s">
        <v>289</v>
      </c>
      <c r="J30" s="33"/>
      <c r="K30" s="49" t="s">
        <v>131</v>
      </c>
      <c r="L30" s="49"/>
      <c r="M30" s="50">
        <v>1</v>
      </c>
      <c r="N30" s="50">
        <f t="shared" si="3"/>
        <v>40000</v>
      </c>
      <c r="O30" s="50" t="s">
        <v>254</v>
      </c>
      <c r="P30" s="51"/>
    </row>
    <row r="31" s="4" customFormat="1" ht="30" customHeight="1" spans="1:16">
      <c r="A31" s="27">
        <v>24</v>
      </c>
      <c r="B31" s="28" t="s">
        <v>290</v>
      </c>
      <c r="C31" s="28" t="s">
        <v>290</v>
      </c>
      <c r="D31" s="29" t="s">
        <v>291</v>
      </c>
      <c r="E31" s="30"/>
      <c r="F31" s="31" t="s">
        <v>74</v>
      </c>
      <c r="G31" s="30"/>
      <c r="H31" s="32" t="s">
        <v>129</v>
      </c>
      <c r="I31" s="33" t="s">
        <v>292</v>
      </c>
      <c r="J31" s="33"/>
      <c r="K31" s="49" t="s">
        <v>131</v>
      </c>
      <c r="L31" s="49"/>
      <c r="M31" s="50">
        <v>1</v>
      </c>
      <c r="N31" s="50">
        <f t="shared" si="3"/>
        <v>40000</v>
      </c>
      <c r="O31" s="50" t="s">
        <v>254</v>
      </c>
      <c r="P31" s="51"/>
    </row>
    <row r="32" s="4" customFormat="1" ht="30" customHeight="1" spans="1:16">
      <c r="A32" s="27">
        <v>25</v>
      </c>
      <c r="B32" s="28" t="s">
        <v>293</v>
      </c>
      <c r="C32" s="28" t="s">
        <v>293</v>
      </c>
      <c r="D32" s="29" t="s">
        <v>294</v>
      </c>
      <c r="E32" s="30"/>
      <c r="F32" s="31" t="s">
        <v>74</v>
      </c>
      <c r="G32" s="30"/>
      <c r="H32" s="32" t="s">
        <v>75</v>
      </c>
      <c r="I32" s="33" t="s">
        <v>76</v>
      </c>
      <c r="J32" s="33"/>
      <c r="K32" s="49" t="s">
        <v>131</v>
      </c>
      <c r="L32" s="49"/>
      <c r="M32" s="50">
        <v>2</v>
      </c>
      <c r="N32" s="50">
        <f t="shared" si="3"/>
        <v>80000</v>
      </c>
      <c r="O32" s="50" t="s">
        <v>254</v>
      </c>
      <c r="P32" s="51"/>
    </row>
    <row r="33" s="4" customFormat="1" ht="30" customHeight="1" spans="1:16">
      <c r="A33" s="27">
        <v>26</v>
      </c>
      <c r="B33" s="28" t="s">
        <v>295</v>
      </c>
      <c r="C33" s="28" t="s">
        <v>295</v>
      </c>
      <c r="D33" s="29" t="s">
        <v>296</v>
      </c>
      <c r="E33" s="30"/>
      <c r="F33" s="31" t="s">
        <v>74</v>
      </c>
      <c r="G33" s="30"/>
      <c r="H33" s="32" t="s">
        <v>260</v>
      </c>
      <c r="I33" s="33" t="s">
        <v>155</v>
      </c>
      <c r="J33" s="33"/>
      <c r="K33" s="49" t="s">
        <v>131</v>
      </c>
      <c r="L33" s="49"/>
      <c r="M33" s="50">
        <v>1</v>
      </c>
      <c r="N33" s="50">
        <f t="shared" si="3"/>
        <v>40000</v>
      </c>
      <c r="O33" s="50" t="s">
        <v>254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297</v>
      </c>
    </row>
    <row r="2" spans="1:1">
      <c r="A2" s="1" t="s">
        <v>151</v>
      </c>
    </row>
    <row r="3" spans="1:1">
      <c r="A3" s="1" t="s">
        <v>88</v>
      </c>
    </row>
    <row r="4" spans="1:1">
      <c r="A4" s="1" t="s">
        <v>298</v>
      </c>
    </row>
    <row r="5" spans="1:1">
      <c r="A5" s="1" t="s">
        <v>75</v>
      </c>
    </row>
    <row r="6" spans="1:1">
      <c r="A6" s="1" t="s">
        <v>266</v>
      </c>
    </row>
    <row r="7" spans="1:1">
      <c r="A7" s="1" t="s">
        <v>299</v>
      </c>
    </row>
    <row r="8" spans="1:1">
      <c r="A8" s="1" t="s">
        <v>300</v>
      </c>
    </row>
    <row r="9" spans="1:1">
      <c r="A9" s="1" t="s">
        <v>301</v>
      </c>
    </row>
    <row r="10" spans="1:1">
      <c r="A10" s="1" t="s">
        <v>118</v>
      </c>
    </row>
    <row r="11" spans="1:1">
      <c r="A11" s="1" t="s">
        <v>302</v>
      </c>
    </row>
    <row r="12" spans="1:1">
      <c r="A12" s="1" t="s">
        <v>143</v>
      </c>
    </row>
    <row r="13" spans="1:1">
      <c r="A13" s="1" t="s">
        <v>303</v>
      </c>
    </row>
    <row r="14" spans="1:1">
      <c r="A14" s="1" t="s">
        <v>304</v>
      </c>
    </row>
    <row r="15" spans="1:1">
      <c r="A15" s="1" t="s">
        <v>100</v>
      </c>
    </row>
    <row r="16" spans="1:1">
      <c r="A16" s="1" t="s">
        <v>305</v>
      </c>
    </row>
    <row r="17" spans="1:1">
      <c r="A17" s="1" t="s">
        <v>306</v>
      </c>
    </row>
    <row r="18" spans="1:1">
      <c r="A18" s="1" t="s">
        <v>307</v>
      </c>
    </row>
    <row r="19" spans="1:1">
      <c r="A19" s="1" t="s">
        <v>308</v>
      </c>
    </row>
    <row r="20" spans="1:1">
      <c r="A20" s="1" t="s">
        <v>309</v>
      </c>
    </row>
    <row r="21" spans="1:1">
      <c r="A21" s="1" t="s">
        <v>310</v>
      </c>
    </row>
    <row r="22" spans="1:1">
      <c r="A22" s="1" t="s">
        <v>260</v>
      </c>
    </row>
    <row r="23" spans="1:1">
      <c r="A23" s="1" t="s">
        <v>311</v>
      </c>
    </row>
    <row r="24" spans="1:1">
      <c r="A24" s="1" t="s">
        <v>129</v>
      </c>
    </row>
    <row r="25" spans="1:1">
      <c r="A25" s="1" t="s">
        <v>312</v>
      </c>
    </row>
    <row r="26" spans="1:1">
      <c r="A26" s="1" t="s">
        <v>313</v>
      </c>
    </row>
    <row r="27" spans="1:1">
      <c r="A27" s="1" t="s">
        <v>154</v>
      </c>
    </row>
    <row r="28" spans="1:1">
      <c r="A28" s="1" t="s">
        <v>314</v>
      </c>
    </row>
    <row r="29" spans="1:1">
      <c r="A29" s="1" t="s">
        <v>315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2025-03-28T01:59:34Z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</Properties>
</file>