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<sst xmlns="http://schemas.openxmlformats.org/spreadsheetml/2006/main" count="53" uniqueCount="43">
  <si>
    <t>伟世通未定价明细（未税/元）</t>
  </si>
  <si>
    <t>序号</t>
  </si>
  <si>
    <t>QAD编码</t>
  </si>
  <si>
    <t>产品名称</t>
  </si>
  <si>
    <t>规格</t>
  </si>
  <si>
    <t>单位</t>
  </si>
  <si>
    <t>批量重量（千克）</t>
  </si>
  <si>
    <t>定价</t>
  </si>
  <si>
    <t>模具总价</t>
  </si>
  <si>
    <t>模摊数量</t>
  </si>
  <si>
    <t>模摊单价</t>
  </si>
  <si>
    <t>含模摊价格</t>
  </si>
  <si>
    <t>骨架照片</t>
  </si>
  <si>
    <t>备注</t>
  </si>
  <si>
    <t>SHT0017638</t>
  </si>
  <si>
    <t>M3000副司机底支架</t>
  </si>
  <si>
    <t>增加逆变器安装孔</t>
  </si>
  <si>
    <t>件</t>
  </si>
  <si>
    <t>—</t>
  </si>
  <si>
    <t>在M3000S副司机骨架上增加2元</t>
  </si>
  <si>
    <t>SHT0016866</t>
  </si>
  <si>
    <t>副司机底支架焊接总成</t>
  </si>
  <si>
    <t>X5000简易底座（新状态）</t>
  </si>
  <si>
    <t>SHT0014415</t>
  </si>
  <si>
    <t>副司机座框焊接总成</t>
  </si>
  <si>
    <t>L6000</t>
  </si>
  <si>
    <t>SHT0017841</t>
  </si>
  <si>
    <t>副司机底支架总成</t>
  </si>
  <si>
    <t>零一</t>
  </si>
  <si>
    <t>新模具费51000元，分摊3万件每件1.7元。老状态剩余模具费69000元，分摊3万件每件2.3元（和轩德简配骨架加起来分摊够3万件，就取消模具费用）</t>
  </si>
  <si>
    <t>SHT0016252</t>
  </si>
  <si>
    <t>红岩</t>
  </si>
  <si>
    <t>SHT0015160</t>
  </si>
  <si>
    <t>新轩德6经济版</t>
  </si>
  <si>
    <t>新模具费51000元，分摊3万件每件1.7元。老状态剩余模具费69000元，分摊3万件每件2.3元（和零一骨架加起来分摊够3万件，就取消模具费用）</t>
  </si>
  <si>
    <t>SHT0012339</t>
  </si>
  <si>
    <t>副驾驶员底座骨架总成</t>
  </si>
  <si>
    <t>M3000S</t>
  </si>
  <si>
    <t>模具费为轩德中间座剩余模摊费</t>
  </si>
  <si>
    <t>SHT0012336</t>
  </si>
  <si>
    <t>底支架焊接总成</t>
  </si>
  <si>
    <t>M3000-S</t>
  </si>
  <si>
    <t>712副司机底座骨架模具费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</si>
</sst>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[$-F800]dddd\,\ mmmm\ dd\,\ yyyy"/>
  </numFmts>
  <fonts count="27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sz val="10"/>
      <color theme="1"/>
      <name val="微软雅黑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8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176" fontId="4" fillId="2" borderId="8" xfId="0" applyNumberFormat="1" applyFont="1" applyFill="1" applyBorder="1" applyAlignment="1">
      <alignment horizontal="center" vertical="center"/>
    </xf>
    <xf numFmtId="177" fontId="4" fillId="2" borderId="8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8" xfId="0" applyNumberFormat="1" applyFont="1" applyFill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/>
    <xf numFmtId="178" fontId="2" fillId="0" borderId="5" xfId="0" applyNumberFormat="1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 shrinkToFit="1"/>
    </xf>
    <xf numFmtId="176" fontId="4" fillId="2" borderId="5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2" fillId="0" borderId="8" xfId="0" applyFont="1" applyBorder="1">
      <alignment vertical="center"/>
    </xf>
    <xf numFmtId="0" fontId="6" fillId="0" borderId="11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4.jpeg"/><Relationship Id="rId4" Type="http://schemas.openxmlformats.org/officeDocument/2006/relationships/image" Target="../media/image3.jpeg"/><Relationship Id="rId3" Type="http://schemas.openxmlformats.org/officeDocument/2006/relationships/image" Target="NULL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66675</xdr:colOff>
      <xdr:row>5</xdr:row>
      <xdr:rowOff>57150</xdr:rowOff>
    </xdr:from>
    <xdr:to>
      <xdr:col>11</xdr:col>
      <xdr:colOff>1953895</xdr:colOff>
      <xdr:row>5</xdr:row>
      <xdr:rowOff>1328420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67825" y="3765550"/>
          <a:ext cx="1887220" cy="1271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66675</xdr:colOff>
      <xdr:row>4</xdr:row>
      <xdr:rowOff>49530</xdr:rowOff>
    </xdr:from>
    <xdr:to>
      <xdr:col>11</xdr:col>
      <xdr:colOff>2006600</xdr:colOff>
      <xdr:row>4</xdr:row>
      <xdr:rowOff>1383030</xdr:rowOff>
    </xdr:to>
    <xdr:pic>
      <xdr:nvPicPr>
        <xdr:cNvPr id="5" name="图片 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267825" y="2348230"/>
          <a:ext cx="1939925" cy="1333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55880</xdr:colOff>
      <xdr:row>8</xdr:row>
      <xdr:rowOff>18415</xdr:rowOff>
    </xdr:from>
    <xdr:to>
      <xdr:col>11</xdr:col>
      <xdr:colOff>1939290</xdr:colOff>
      <xdr:row>8</xdr:row>
      <xdr:rowOff>1341755</xdr:rowOff>
    </xdr:to>
    <xdr:pic>
      <xdr:nvPicPr>
        <xdr:cNvPr id="6" name="图片 5"/>
        <xdr:cNvPicPr>
          <a:picLocks noChangeAspect="1"/>
        </xdr:cNvPicPr>
      </xdr:nvPicPr>
      <xdr:blipFill>
        <a:blip r:embed="rId4" r:link="rId3"/>
        <a:stretch>
          <a:fillRect/>
        </a:stretch>
      </xdr:blipFill>
      <xdr:spPr>
        <a:xfrm>
          <a:off x="9257030" y="7955915"/>
          <a:ext cx="1883410" cy="13233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33655</xdr:colOff>
      <xdr:row>7</xdr:row>
      <xdr:rowOff>73025</xdr:rowOff>
    </xdr:from>
    <xdr:to>
      <xdr:col>11</xdr:col>
      <xdr:colOff>1951990</xdr:colOff>
      <xdr:row>7</xdr:row>
      <xdr:rowOff>1393825</xdr:rowOff>
    </xdr:to>
    <xdr:pic>
      <xdr:nvPicPr>
        <xdr:cNvPr id="7" name="图片 6"/>
        <xdr:cNvPicPr>
          <a:picLocks noChangeAspect="1"/>
        </xdr:cNvPicPr>
      </xdr:nvPicPr>
      <xdr:blipFill>
        <a:blip r:embed="rId5" r:link="rId3"/>
        <a:stretch>
          <a:fillRect/>
        </a:stretch>
      </xdr:blipFill>
      <xdr:spPr>
        <a:xfrm>
          <a:off x="9234805" y="6600825"/>
          <a:ext cx="1918335" cy="1320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55880</xdr:colOff>
      <xdr:row>6</xdr:row>
      <xdr:rowOff>10795</xdr:rowOff>
    </xdr:from>
    <xdr:to>
      <xdr:col>11</xdr:col>
      <xdr:colOff>1939290</xdr:colOff>
      <xdr:row>6</xdr:row>
      <xdr:rowOff>1334135</xdr:rowOff>
    </xdr:to>
    <xdr:pic>
      <xdr:nvPicPr>
        <xdr:cNvPr id="8" name="图片 7"/>
        <xdr:cNvPicPr>
          <a:picLocks noChangeAspect="1"/>
        </xdr:cNvPicPr>
      </xdr:nvPicPr>
      <xdr:blipFill>
        <a:blip r:embed="rId4" r:link="rId3"/>
        <a:stretch>
          <a:fillRect/>
        </a:stretch>
      </xdr:blipFill>
      <xdr:spPr>
        <a:xfrm>
          <a:off x="9257030" y="5128895"/>
          <a:ext cx="1883410" cy="13233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view="pageBreakPreview" zoomScale="85" zoomScaleNormal="100" workbookViewId="0">
      <pane xSplit="1" ySplit="3" topLeftCell="B4" activePane="bottomRight" state="frozen"/>
      <selection/>
      <selection pane="topRight"/>
      <selection pane="bottomLeft"/>
      <selection pane="bottomRight" activeCell="G6" sqref="G6"/>
    </sheetView>
  </sheetViews>
  <sheetFormatPr defaultColWidth="9" defaultRowHeight="16.5"/>
  <cols>
    <col min="1" max="1" width="4.875" style="2" customWidth="1"/>
    <col min="2" max="2" width="12.5" style="2" customWidth="1"/>
    <col min="3" max="3" width="21.25" style="2" customWidth="1"/>
    <col min="4" max="4" width="19.5" style="3" customWidth="1"/>
    <col min="5" max="5" width="5.5" style="4" customWidth="1"/>
    <col min="6" max="6" width="9.625" style="4" customWidth="1"/>
    <col min="7" max="10" width="9.375" style="4" customWidth="1"/>
    <col min="11" max="11" width="10" style="4" customWidth="1"/>
    <col min="12" max="12" width="26.375" style="4" customWidth="1"/>
    <col min="13" max="13" width="23.375" style="2" customWidth="1"/>
    <col min="14" max="14" width="11.75" style="2" customWidth="1"/>
    <col min="15" max="15" width="38.25" style="2" customWidth="1"/>
    <col min="16" max="16384" width="9" style="2"/>
  </cols>
  <sheetData>
    <row r="1" ht="34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18" customHeight="1" spans="1:13">
      <c r="A2" s="6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35" t="s">
        <v>13</v>
      </c>
    </row>
    <row r="3" s="1" customFormat="1" ht="18" customHeight="1" spans="1:13">
      <c r="A3" s="11"/>
      <c r="B3" s="12"/>
      <c r="C3" s="13"/>
      <c r="D3" s="13"/>
      <c r="E3" s="12"/>
      <c r="F3" s="14"/>
      <c r="G3" s="15"/>
      <c r="H3" s="15"/>
      <c r="I3" s="15"/>
      <c r="J3" s="15"/>
      <c r="K3" s="15"/>
      <c r="L3" s="15"/>
      <c r="M3" s="36"/>
    </row>
    <row r="4" ht="111" customHeight="1" spans="1:13">
      <c r="A4" s="16">
        <v>1</v>
      </c>
      <c r="B4" s="17" t="s">
        <v>14</v>
      </c>
      <c r="C4" s="17" t="s">
        <v>15</v>
      </c>
      <c r="D4" s="17" t="s">
        <v>16</v>
      </c>
      <c r="E4" s="18" t="s">
        <v>17</v>
      </c>
      <c r="F4" s="19">
        <v>4.65</v>
      </c>
      <c r="G4" s="20">
        <v>60</v>
      </c>
      <c r="H4" s="20" t="s">
        <v>18</v>
      </c>
      <c r="I4" s="20" t="s">
        <v>18</v>
      </c>
      <c r="J4" s="20">
        <v>0</v>
      </c>
      <c r="K4" s="20">
        <f t="shared" ref="K4:K9" si="0">G4+J4</f>
        <v>60</v>
      </c>
      <c r="L4" s="20"/>
      <c r="M4" s="37" t="s">
        <v>19</v>
      </c>
    </row>
    <row r="5" ht="111" customHeight="1" spans="1:13">
      <c r="A5" s="21">
        <v>2</v>
      </c>
      <c r="B5" s="22" t="s">
        <v>20</v>
      </c>
      <c r="C5" s="22" t="s">
        <v>21</v>
      </c>
      <c r="D5" s="22" t="s">
        <v>22</v>
      </c>
      <c r="E5" s="23" t="s">
        <v>17</v>
      </c>
      <c r="F5" s="24">
        <v>5.84</v>
      </c>
      <c r="G5" s="25">
        <v>73</v>
      </c>
      <c r="H5" s="25">
        <v>40000</v>
      </c>
      <c r="I5" s="25">
        <v>20000</v>
      </c>
      <c r="J5" s="25">
        <f t="shared" ref="J5:J9" si="1">H5/I5</f>
        <v>2</v>
      </c>
      <c r="K5" s="25">
        <f t="shared" si="0"/>
        <v>75</v>
      </c>
      <c r="L5" s="38"/>
      <c r="M5" s="39"/>
    </row>
    <row r="6" ht="111" customHeight="1" spans="1:13">
      <c r="A6" s="21">
        <v>3</v>
      </c>
      <c r="B6" s="22" t="s">
        <v>23</v>
      </c>
      <c r="C6" s="22" t="s">
        <v>24</v>
      </c>
      <c r="D6" s="22" t="s">
        <v>25</v>
      </c>
      <c r="E6" s="23" t="s">
        <v>17</v>
      </c>
      <c r="F6" s="25">
        <v>5.38</v>
      </c>
      <c r="G6" s="26">
        <v>68.07</v>
      </c>
      <c r="H6" s="25">
        <v>57900</v>
      </c>
      <c r="I6" s="25">
        <v>30000</v>
      </c>
      <c r="J6" s="25">
        <f t="shared" si="1"/>
        <v>1.93</v>
      </c>
      <c r="K6" s="25">
        <f t="shared" si="0"/>
        <v>70</v>
      </c>
      <c r="L6" s="25"/>
      <c r="M6" s="39"/>
    </row>
    <row r="7" ht="111" customHeight="1" spans="1:13">
      <c r="A7" s="21">
        <v>4</v>
      </c>
      <c r="B7" s="22" t="s">
        <v>26</v>
      </c>
      <c r="C7" s="22" t="s">
        <v>27</v>
      </c>
      <c r="D7" s="22" t="s">
        <v>28</v>
      </c>
      <c r="E7" s="23" t="s">
        <v>17</v>
      </c>
      <c r="F7" s="25">
        <v>5</v>
      </c>
      <c r="G7" s="25">
        <v>66</v>
      </c>
      <c r="H7" s="25">
        <v>120000</v>
      </c>
      <c r="I7" s="25">
        <v>30000</v>
      </c>
      <c r="J7" s="25">
        <f t="shared" si="1"/>
        <v>4</v>
      </c>
      <c r="K7" s="25">
        <f t="shared" si="0"/>
        <v>70</v>
      </c>
      <c r="L7" s="38"/>
      <c r="M7" s="39" t="s">
        <v>29</v>
      </c>
    </row>
    <row r="8" ht="111" customHeight="1" spans="1:13">
      <c r="A8" s="21">
        <v>5</v>
      </c>
      <c r="B8" s="22" t="s">
        <v>30</v>
      </c>
      <c r="C8" s="22" t="s">
        <v>21</v>
      </c>
      <c r="D8" s="22" t="s">
        <v>31</v>
      </c>
      <c r="E8" s="23" t="s">
        <v>17</v>
      </c>
      <c r="F8" s="25">
        <v>4.94</v>
      </c>
      <c r="G8" s="25">
        <v>64.53</v>
      </c>
      <c r="H8" s="25">
        <v>164100</v>
      </c>
      <c r="I8" s="25">
        <v>30000</v>
      </c>
      <c r="J8" s="25">
        <f t="shared" si="1"/>
        <v>5.47</v>
      </c>
      <c r="K8" s="25">
        <f t="shared" si="0"/>
        <v>70</v>
      </c>
      <c r="L8" s="38"/>
      <c r="M8" s="39"/>
    </row>
    <row r="9" ht="111" customHeight="1" spans="1:13">
      <c r="A9" s="21">
        <v>6</v>
      </c>
      <c r="B9" s="22" t="s">
        <v>32</v>
      </c>
      <c r="C9" s="26" t="s">
        <v>27</v>
      </c>
      <c r="D9" s="22" t="s">
        <v>33</v>
      </c>
      <c r="E9" s="23" t="s">
        <v>17</v>
      </c>
      <c r="F9" s="25">
        <v>4.99</v>
      </c>
      <c r="G9" s="25">
        <v>65</v>
      </c>
      <c r="H9" s="25">
        <v>120000</v>
      </c>
      <c r="I9" s="25">
        <v>30000</v>
      </c>
      <c r="J9" s="25">
        <f t="shared" si="1"/>
        <v>4</v>
      </c>
      <c r="K9" s="25">
        <f t="shared" si="0"/>
        <v>69</v>
      </c>
      <c r="L9" s="25"/>
      <c r="M9" s="39" t="s">
        <v>34</v>
      </c>
    </row>
    <row r="10" ht="131" customHeight="1" spans="1:13">
      <c r="A10" s="21">
        <v>7</v>
      </c>
      <c r="B10" s="27" t="s">
        <v>35</v>
      </c>
      <c r="C10" s="27" t="s">
        <v>36</v>
      </c>
      <c r="D10" s="28" t="s">
        <v>37</v>
      </c>
      <c r="E10" s="23" t="s">
        <v>17</v>
      </c>
      <c r="F10" s="29">
        <v>4.65</v>
      </c>
      <c r="G10" s="29">
        <v>58</v>
      </c>
      <c r="H10" s="29">
        <v>94000</v>
      </c>
      <c r="I10" s="29">
        <v>50000</v>
      </c>
      <c r="J10" s="25">
        <f>H10/I10</f>
        <v>1.88</v>
      </c>
      <c r="K10" s="25">
        <f>G10+J10</f>
        <v>59.88</v>
      </c>
      <c r="L10" s="29"/>
      <c r="M10" s="40" t="s">
        <v>38</v>
      </c>
    </row>
    <row r="11" ht="131" customHeight="1" spans="1:13">
      <c r="A11" s="30">
        <v>8</v>
      </c>
      <c r="B11" s="31" t="s">
        <v>39</v>
      </c>
      <c r="C11" s="31" t="s">
        <v>40</v>
      </c>
      <c r="D11" s="32" t="s">
        <v>41</v>
      </c>
      <c r="E11" s="33" t="s">
        <v>17</v>
      </c>
      <c r="F11" s="34"/>
      <c r="G11" s="34">
        <v>19.5</v>
      </c>
      <c r="H11" s="34">
        <v>168000</v>
      </c>
      <c r="I11" s="34">
        <v>50000</v>
      </c>
      <c r="J11" s="41">
        <f>H11/I11</f>
        <v>3.36</v>
      </c>
      <c r="K11" s="41">
        <f>G11+J11</f>
        <v>22.86</v>
      </c>
      <c r="L11" s="34"/>
      <c r="M11" s="42" t="s">
        <v>42</v>
      </c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conditionalFormatting sqref="B4">
    <cfRule type="duplicateValues" dxfId="0" priority="10"/>
  </conditionalFormatting>
  <conditionalFormatting sqref="B9">
    <cfRule type="duplicateValues" dxfId="0" priority="1"/>
  </conditionalFormatting>
  <conditionalFormatting sqref="B5:B8">
    <cfRule type="duplicateValues" dxfId="0" priority="2"/>
  </conditionalFormatting>
  <pageMargins left="0.904861111111111" right="0.7" top="0.75" bottom="0.75" header="0.3" footer="0.3"/>
  <pageSetup paperSize="9" scale="77" orientation="landscape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15529002857</cp:lastModifiedBy>
  <dcterms:created xsi:type="dcterms:W3CDTF">2006-09-13T11:21:00Z</dcterms:created>
  <dcterms:modified xsi:type="dcterms:W3CDTF">2025-03-25T03:29:15Z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6A8813B0FAD340978DB76030ACEACB69_13</vt:lpwstr>
  </property>
</Properties>
</file>