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F:\重卡项目整理未完待续\02-陕汽项目\M3000\"/>
    </mc:Choice>
  </mc:AlternateContent>
  <xr:revisionPtr revIDLastSave="0" documentId="13_ncr:1_{E7265007-F46C-48EE-9E9F-D79B6658A7A1}" xr6:coauthVersionLast="47" xr6:coauthVersionMax="47" xr10:uidLastSave="{00000000-0000-0000-0000-000000000000}"/>
  <bookViews>
    <workbookView xWindow="2205" yWindow="-120" windowWidth="26715" windowHeight="16440" tabRatio="703" activeTab="1" xr2:uid="{00000000-000D-0000-FFFF-FFFF00000000}"/>
  </bookViews>
  <sheets>
    <sheet name="主驾驶首页" sheetId="13" r:id="rId1"/>
    <sheet name="主驾驶座椅 " sheetId="28" r:id="rId2"/>
    <sheet name="副驾驶首页" sheetId="29" r:id="rId3"/>
    <sheet name="副驾驶" sheetId="30" r:id="rId4"/>
    <sheet name="副司机座框焊接总成" sheetId="31" r:id="rId5"/>
    <sheet name="底座模块化总成" sheetId="20" state="hidden" r:id="rId6"/>
    <sheet name="主驾驶调角器总成" sheetId="22" state="hidden" r:id="rId7"/>
    <sheet name="驾驶员靠背焊接总成" sheetId="21" state="hidden" r:id="rId8"/>
    <sheet name="阻尼调节手柄总成" sheetId="26" state="hidden" r:id="rId9"/>
    <sheet name="升降速降开关气管总成" sheetId="18" state="hidden" r:id="rId10"/>
    <sheet name="驾驶员四孔腰托开关总成" sheetId="27" state="hidden" r:id="rId11"/>
  </sheets>
  <definedNames>
    <definedName name="_xlnm._FilterDatabase" localSheetId="5" hidden="1">底座模块化总成!$A$9:$AJ$164</definedName>
    <definedName name="_xlnm._FilterDatabase" localSheetId="3" hidden="1">副驾驶!$A$9:$AI$83</definedName>
    <definedName name="_xlnm._FilterDatabase" localSheetId="4" hidden="1">副司机座框焊接总成!$A$9:$V$44</definedName>
    <definedName name="_xlnm._FilterDatabase" localSheetId="7" hidden="1">驾驶员靠背焊接总成!$A$9:$AF$36</definedName>
    <definedName name="_xlnm._FilterDatabase" localSheetId="10" hidden="1">驾驶员四孔腰托开关总成!$A$9:$AI$16</definedName>
    <definedName name="_xlnm._FilterDatabase" localSheetId="6" hidden="1">主驾驶调角器总成!$A$9:$AI$33</definedName>
    <definedName name="_xlnm._FilterDatabase" localSheetId="1" hidden="1">'主驾驶座椅 '!$A$9:$AK$141</definedName>
    <definedName name="_xlnm._FilterDatabase" localSheetId="8" hidden="1">阻尼调节手柄总成!$A$9:$AI$15</definedName>
    <definedName name="_xlnm.Print_Area" localSheetId="5">底座模块化总成!$A$1:$AE$164</definedName>
    <definedName name="_xlnm.Print_Area" localSheetId="2">副驾驶首页!$A$1:$AB$51</definedName>
    <definedName name="_xlnm.Print_Area" localSheetId="4">副司机座框焊接总成!$A$1:$X$44</definedName>
    <definedName name="_xlnm.Print_Area" localSheetId="7">驾驶员靠背焊接总成!$A$1:$AD$15</definedName>
    <definedName name="_xlnm.Print_Area" localSheetId="10">驾驶员四孔腰托开关总成!$A$1:$AE$13</definedName>
    <definedName name="_xlnm.Print_Area" localSheetId="6">主驾驶调角器总成!$A$1:$AE$33</definedName>
    <definedName name="_xlnm.Print_Area" localSheetId="0">主驾驶首页!$A$1:$AA$56</definedName>
    <definedName name="_xlnm.Print_Area" localSheetId="1">'主驾驶座椅 '!$A$1:$AM$141</definedName>
    <definedName name="_xlnm.Print_Area" localSheetId="8">阻尼调节手柄总成!$A$1:$AE$15</definedName>
  </definedNames>
  <calcPr calcId="181029"/>
</workbook>
</file>

<file path=xl/calcChain.xml><?xml version="1.0" encoding="utf-8"?>
<calcChain xmlns="http://schemas.openxmlformats.org/spreadsheetml/2006/main">
  <c r="A28" i="28" l="1"/>
  <c r="K28" i="31"/>
  <c r="A28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A11" i="31"/>
  <c r="A14" i="31"/>
  <c r="A15" i="31"/>
  <c r="A16" i="31"/>
  <c r="A17" i="31"/>
  <c r="A18" i="31"/>
  <c r="A19" i="31"/>
  <c r="A20" i="31"/>
  <c r="A21" i="31"/>
  <c r="A22" i="31"/>
  <c r="A23" i="31"/>
  <c r="A24" i="31"/>
  <c r="A25" i="31"/>
  <c r="A26" i="31"/>
  <c r="A29" i="31"/>
  <c r="A27" i="31"/>
  <c r="A30" i="31"/>
  <c r="A31" i="31"/>
  <c r="A32" i="31"/>
  <c r="A33" i="31"/>
  <c r="A34" i="31"/>
  <c r="A35" i="31"/>
  <c r="A36" i="31"/>
  <c r="A37" i="31"/>
  <c r="A38" i="31"/>
  <c r="A39" i="31"/>
  <c r="A40" i="31"/>
  <c r="A41" i="31"/>
  <c r="A42" i="31"/>
  <c r="A43" i="31"/>
  <c r="A44" i="31"/>
  <c r="A10" i="31"/>
  <c r="K10" i="31"/>
  <c r="A12" i="31"/>
  <c r="A13" i="31"/>
  <c r="A21" i="30" l="1"/>
  <c r="A18" i="30"/>
  <c r="A44" i="30" l="1"/>
  <c r="A17" i="30"/>
  <c r="A73" i="28"/>
  <c r="T18" i="28"/>
  <c r="A18" i="28"/>
  <c r="A16" i="30"/>
  <c r="A43" i="30"/>
  <c r="A72" i="28"/>
  <c r="A13" i="30"/>
  <c r="A14" i="30"/>
  <c r="A15" i="30"/>
  <c r="A19" i="30"/>
  <c r="A20" i="30"/>
  <c r="A22" i="30"/>
  <c r="A23" i="30"/>
  <c r="A24" i="30"/>
  <c r="A25" i="30"/>
  <c r="A26" i="30"/>
  <c r="A27" i="30"/>
  <c r="A28" i="30"/>
  <c r="A29" i="30"/>
  <c r="A30" i="30"/>
  <c r="A31" i="30"/>
  <c r="A32" i="30"/>
  <c r="A33" i="30"/>
  <c r="A34" i="30"/>
  <c r="A35" i="30"/>
  <c r="A36" i="30"/>
  <c r="A37" i="30"/>
  <c r="A38" i="30"/>
  <c r="A39" i="30"/>
  <c r="A40" i="30"/>
  <c r="A41" i="30"/>
  <c r="A42" i="30"/>
  <c r="A45" i="30"/>
  <c r="A46" i="30"/>
  <c r="A47" i="30"/>
  <c r="A48" i="30"/>
  <c r="A49" i="30"/>
  <c r="A50" i="30"/>
  <c r="A51" i="30"/>
  <c r="A52" i="30"/>
  <c r="A53" i="30"/>
  <c r="A54" i="30"/>
  <c r="A55" i="30"/>
  <c r="A56" i="30"/>
  <c r="A57" i="30"/>
  <c r="A58" i="30"/>
  <c r="A59" i="30"/>
  <c r="A60" i="30"/>
  <c r="A61" i="30"/>
  <c r="A62" i="30"/>
  <c r="A63" i="30"/>
  <c r="A64" i="30"/>
  <c r="A65" i="30"/>
  <c r="A66" i="30"/>
  <c r="A67" i="30"/>
  <c r="A68" i="30"/>
  <c r="A69" i="30"/>
  <c r="A70" i="30"/>
  <c r="A71" i="30"/>
  <c r="A72" i="30"/>
  <c r="A73" i="30"/>
  <c r="A74" i="30"/>
  <c r="A75" i="30"/>
  <c r="A76" i="30"/>
  <c r="A77" i="30"/>
  <c r="A78" i="30"/>
  <c r="A79" i="30"/>
  <c r="A80" i="30"/>
  <c r="A81" i="30"/>
  <c r="A82" i="30"/>
  <c r="A83" i="30"/>
  <c r="A84" i="30"/>
  <c r="T37" i="30"/>
  <c r="T36" i="30"/>
  <c r="AB29" i="30"/>
  <c r="T19" i="30"/>
  <c r="A12" i="30"/>
  <c r="A11" i="30"/>
  <c r="A10" i="30"/>
  <c r="T17" i="28"/>
  <c r="A17" i="28"/>
  <c r="A134" i="28"/>
  <c r="A132" i="28"/>
  <c r="A133" i="28"/>
  <c r="A121" i="28" l="1"/>
  <c r="A41" i="28"/>
  <c r="T15" i="28"/>
  <c r="A15" i="28"/>
  <c r="A66" i="28"/>
  <c r="A119" i="28"/>
  <c r="T14" i="28"/>
  <c r="A14" i="28"/>
  <c r="A13" i="28"/>
  <c r="A16" i="28"/>
  <c r="A19" i="28"/>
  <c r="A20" i="28"/>
  <c r="A21" i="28"/>
  <c r="A22" i="28"/>
  <c r="A23" i="28"/>
  <c r="A24" i="28"/>
  <c r="A25" i="28"/>
  <c r="A26" i="28"/>
  <c r="A27" i="28"/>
  <c r="A29" i="28"/>
  <c r="A30" i="28"/>
  <c r="A31" i="28"/>
  <c r="A32" i="28"/>
  <c r="A33" i="28"/>
  <c r="A34" i="28"/>
  <c r="A35" i="28"/>
  <c r="A36" i="28"/>
  <c r="A37" i="28"/>
  <c r="A38" i="28"/>
  <c r="A39" i="28"/>
  <c r="A40" i="28"/>
  <c r="A42" i="28"/>
  <c r="A43" i="28"/>
  <c r="A44" i="28"/>
  <c r="A45" i="28"/>
  <c r="A46" i="28"/>
  <c r="A47" i="28"/>
  <c r="A48" i="28"/>
  <c r="A49" i="28"/>
  <c r="A50" i="28"/>
  <c r="A51" i="28"/>
  <c r="A52" i="28"/>
  <c r="A53" i="28"/>
  <c r="A54" i="28"/>
  <c r="A55" i="28"/>
  <c r="A56" i="28"/>
  <c r="A57" i="28"/>
  <c r="A58" i="28"/>
  <c r="A59" i="28"/>
  <c r="A60" i="28"/>
  <c r="A61" i="28"/>
  <c r="A62" i="28"/>
  <c r="A63" i="28"/>
  <c r="A64" i="28"/>
  <c r="A65" i="28"/>
  <c r="A67" i="28"/>
  <c r="A68" i="28"/>
  <c r="A69" i="28"/>
  <c r="A70" i="28"/>
  <c r="A71" i="28"/>
  <c r="A74" i="28"/>
  <c r="A75" i="28"/>
  <c r="A76" i="28"/>
  <c r="A77" i="28"/>
  <c r="A78" i="28"/>
  <c r="A79" i="28"/>
  <c r="A80" i="28"/>
  <c r="A81" i="28"/>
  <c r="A82" i="28"/>
  <c r="A83" i="28"/>
  <c r="A84" i="28"/>
  <c r="A85" i="28"/>
  <c r="A86" i="28"/>
  <c r="A87" i="28"/>
  <c r="A88" i="28"/>
  <c r="A89" i="28"/>
  <c r="A90" i="28"/>
  <c r="A91" i="28"/>
  <c r="A92" i="28"/>
  <c r="A93" i="28"/>
  <c r="A94" i="28"/>
  <c r="A95" i="28"/>
  <c r="A96" i="28"/>
  <c r="A97" i="28"/>
  <c r="A98" i="28"/>
  <c r="A99" i="28"/>
  <c r="A100" i="28"/>
  <c r="A101" i="28"/>
  <c r="A102" i="28"/>
  <c r="A103" i="28"/>
  <c r="A104" i="28"/>
  <c r="A105" i="28"/>
  <c r="A106" i="28"/>
  <c r="A107" i="28"/>
  <c r="A108" i="28"/>
  <c r="A109" i="28"/>
  <c r="A110" i="28"/>
  <c r="A111" i="28"/>
  <c r="A112" i="28"/>
  <c r="A113" i="28"/>
  <c r="A114" i="28"/>
  <c r="A115" i="28"/>
  <c r="A116" i="28"/>
  <c r="A117" i="28"/>
  <c r="A118" i="28"/>
  <c r="A120" i="28"/>
  <c r="A122" i="28"/>
  <c r="A123" i="28"/>
  <c r="A124" i="28"/>
  <c r="A125" i="28"/>
  <c r="A126" i="28"/>
  <c r="A127" i="28"/>
  <c r="A128" i="28"/>
  <c r="A129" i="28"/>
  <c r="A130" i="28"/>
  <c r="A131" i="28"/>
  <c r="A135" i="28"/>
  <c r="A136" i="28"/>
  <c r="A137" i="28"/>
  <c r="A138" i="28"/>
  <c r="A139" i="28"/>
  <c r="A140" i="28"/>
  <c r="A141" i="28"/>
  <c r="T16" i="28"/>
  <c r="T13" i="28" l="1"/>
  <c r="A16" i="27"/>
  <c r="A15" i="27"/>
  <c r="A14" i="27"/>
  <c r="A13" i="27"/>
  <c r="A12" i="27"/>
  <c r="A11" i="27"/>
  <c r="A10" i="27"/>
  <c r="A46" i="18"/>
  <c r="AB45" i="18"/>
  <c r="A45" i="18"/>
  <c r="AB44" i="18"/>
  <c r="A44" i="18"/>
  <c r="AB43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H36" i="21"/>
  <c r="AG36" i="21"/>
  <c r="A36" i="21"/>
  <c r="AH35" i="21"/>
  <c r="AG35" i="21"/>
  <c r="A35" i="21"/>
  <c r="AH34" i="21"/>
  <c r="AG34" i="21"/>
  <c r="T34" i="21"/>
  <c r="A34" i="21"/>
  <c r="AH33" i="21"/>
  <c r="AG33" i="21"/>
  <c r="T33" i="21"/>
  <c r="A33" i="21"/>
  <c r="AH32" i="21"/>
  <c r="AG32" i="21"/>
  <c r="T32" i="21"/>
  <c r="A32" i="21"/>
  <c r="AH31" i="21"/>
  <c r="AG31" i="21"/>
  <c r="A31" i="21"/>
  <c r="AB30" i="21"/>
  <c r="AH30" i="21" s="1"/>
  <c r="A30" i="21"/>
  <c r="AH29" i="21"/>
  <c r="AG29" i="21"/>
  <c r="T29" i="21"/>
  <c r="A29" i="21"/>
  <c r="AH28" i="21"/>
  <c r="AG28" i="21"/>
  <c r="T28" i="21"/>
  <c r="A28" i="21"/>
  <c r="AH27" i="21"/>
  <c r="AG27" i="21"/>
  <c r="T27" i="21"/>
  <c r="A27" i="21"/>
  <c r="AH26" i="21"/>
  <c r="AG26" i="21"/>
  <c r="A26" i="21"/>
  <c r="AH25" i="21"/>
  <c r="AB25" i="21"/>
  <c r="AG25" i="21" s="1"/>
  <c r="A25" i="21"/>
  <c r="AH24" i="21"/>
  <c r="AG24" i="21"/>
  <c r="T24" i="21"/>
  <c r="A24" i="21"/>
  <c r="AH23" i="21"/>
  <c r="AG23" i="21"/>
  <c r="T23" i="21"/>
  <c r="A23" i="21"/>
  <c r="AH22" i="21"/>
  <c r="AG22" i="21"/>
  <c r="T22" i="21"/>
  <c r="A22" i="21"/>
  <c r="AH21" i="21"/>
  <c r="AG21" i="21"/>
  <c r="T21" i="21"/>
  <c r="A21" i="21"/>
  <c r="AH20" i="21"/>
  <c r="AG20" i="21"/>
  <c r="T20" i="21"/>
  <c r="A20" i="21"/>
  <c r="AH19" i="21"/>
  <c r="AG19" i="21"/>
  <c r="T19" i="21"/>
  <c r="A19" i="21"/>
  <c r="AH18" i="21"/>
  <c r="AG18" i="21"/>
  <c r="T18" i="21"/>
  <c r="A18" i="21"/>
  <c r="AH17" i="21"/>
  <c r="AG17" i="21"/>
  <c r="T17" i="21"/>
  <c r="A17" i="21"/>
  <c r="AH16" i="21"/>
  <c r="AG16" i="21"/>
  <c r="T16" i="21"/>
  <c r="A16" i="21"/>
  <c r="AH15" i="21"/>
  <c r="AG15" i="21"/>
  <c r="T15" i="21"/>
  <c r="A15" i="21"/>
  <c r="AH14" i="21"/>
  <c r="AG14" i="21"/>
  <c r="T14" i="21"/>
  <c r="A14" i="21"/>
  <c r="AH13" i="21"/>
  <c r="AG13" i="21"/>
  <c r="T13" i="21"/>
  <c r="A13" i="21"/>
  <c r="AH12" i="21"/>
  <c r="AG12" i="21"/>
  <c r="T12" i="21"/>
  <c r="A12" i="21"/>
  <c r="AG11" i="21"/>
  <c r="A11" i="21"/>
  <c r="AG10" i="21"/>
  <c r="A10" i="21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T97" i="28"/>
  <c r="T96" i="28"/>
  <c r="T64" i="28"/>
  <c r="T63" i="28"/>
  <c r="T60" i="28"/>
  <c r="T59" i="28"/>
  <c r="T49" i="28"/>
  <c r="T12" i="28"/>
  <c r="A12" i="28"/>
  <c r="A11" i="28"/>
  <c r="A10" i="28"/>
  <c r="AG30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李朝峰</author>
  </authors>
  <commentList>
    <comment ref="AE2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报警锁扣升级后新总成零件号
</t>
        </r>
      </text>
    </comment>
    <comment ref="M102" authorId="1" shapeId="0" xr:uid="{00000000-0006-0000-0100-000002000000}">
      <text>
        <r>
          <rPr>
            <b/>
            <sz val="9"/>
            <rFont val="宋体"/>
            <family val="3"/>
            <charset val="134"/>
          </rPr>
          <t>李朝峰:</t>
        </r>
        <r>
          <rPr>
            <sz val="9"/>
            <rFont val="宋体"/>
            <family val="3"/>
            <charset val="134"/>
          </rPr>
          <t xml:space="preserve">
4/22延伸手柄更改为H5手柄。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69" authorId="0" shapeId="0" xr:uid="{C2F515A2-322E-42F9-8335-CFB528EC1D12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3/10结构调整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20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2" authorId="0" shapeId="0" xr:uid="{00000000-0006-0000-02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3" authorId="0" shapeId="0" xr:uid="{00000000-0006-0000-02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7" authorId="0" shapeId="0" xr:uid="{00000000-0006-0000-02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8" authorId="0" shapeId="0" xr:uid="{00000000-0006-0000-0200-00000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9" authorId="0" shapeId="0" xr:uid="{00000000-0006-0000-0200-00000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0" authorId="0" shapeId="0" xr:uid="{00000000-0006-0000-0200-00000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1" authorId="0" shapeId="0" xr:uid="{00000000-0006-0000-0200-000008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2" authorId="0" shapeId="0" xr:uid="{00000000-0006-0000-0200-00000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5" authorId="0" shapeId="0" xr:uid="{00000000-0006-0000-0200-00000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37" authorId="0" shapeId="0" xr:uid="{00000000-0006-0000-0200-00000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
</t>
        </r>
      </text>
    </comment>
    <comment ref="N37" authorId="0" shapeId="0" xr:uid="{00000000-0006-0000-0200-00000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T37" authorId="0" shapeId="0" xr:uid="{00000000-0006-0000-0200-00000D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
</t>
        </r>
      </text>
    </comment>
    <comment ref="N39" authorId="0" shapeId="0" xr:uid="{00000000-0006-0000-0200-00000E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41" authorId="0" shapeId="0" xr:uid="{00000000-0006-0000-0200-00000F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
</t>
        </r>
      </text>
    </comment>
    <comment ref="N43" authorId="0" shapeId="0" xr:uid="{00000000-0006-0000-0200-000010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45" authorId="0" shapeId="0" xr:uid="{00000000-0006-0000-0200-00001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</t>
        </r>
      </text>
    </comment>
    <comment ref="M46" authorId="0" shapeId="0" xr:uid="{00000000-0006-0000-0200-00001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</t>
        </r>
      </text>
    </comment>
    <comment ref="M47" authorId="0" shapeId="0" xr:uid="{00000000-0006-0000-0200-00001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</t>
        </r>
      </text>
    </comment>
    <comment ref="N50" authorId="0" shapeId="0" xr:uid="{00000000-0006-0000-0200-00001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52" authorId="0" shapeId="0" xr:uid="{00000000-0006-0000-0200-00001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54" authorId="0" shapeId="0" xr:uid="{00000000-0006-0000-0200-00001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59" authorId="0" shapeId="0" xr:uid="{00000000-0006-0000-0200-00001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67" authorId="0" shapeId="0" xr:uid="{00000000-0006-0000-0200-000018000000}">
      <text>
        <r>
          <rPr>
            <b/>
            <sz val="9"/>
            <rFont val="宋体"/>
            <family val="3"/>
            <charset val="134"/>
          </rPr>
          <t>1.20200109—将拉线固定支架焊接总成的方螺母去掉，拉线固定支架上⌀6孔改为M5螺纹孔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81" authorId="0" shapeId="0" xr:uid="{00000000-0006-0000-0200-00001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82" authorId="0" shapeId="0" xr:uid="{00000000-0006-0000-0200-00001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05/15阻尼器安装方式变更，导致阻尼器更换为H4阻尼器
07/11阻尼器安装方式调整</t>
        </r>
      </text>
    </comment>
    <comment ref="M83" authorId="0" shapeId="0" xr:uid="{00000000-0006-0000-0200-00001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T83" authorId="0" shapeId="0" xr:uid="{00000000-0006-0000-0200-00001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M84" authorId="0" shapeId="0" xr:uid="{00000000-0006-0000-0200-00001D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T84" authorId="0" shapeId="0" xr:uid="{00000000-0006-0000-0200-00001E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M85" authorId="0" shapeId="0" xr:uid="{00000000-0006-0000-0200-00001F000000}">
      <text>
        <r>
          <rPr>
            <b/>
            <sz val="9"/>
            <rFont val="宋体"/>
            <family val="3"/>
            <charset val="134"/>
          </rPr>
          <t xml:space="preserve">作者:
</t>
        </r>
        <r>
          <rPr>
            <sz val="9"/>
            <rFont val="宋体"/>
            <family val="3"/>
            <charset val="134"/>
          </rPr>
          <t>07/11阻尼器安装方式调整</t>
        </r>
      </text>
    </comment>
    <comment ref="T85" authorId="0" shapeId="0" xr:uid="{00000000-0006-0000-0200-000020000000}">
      <text>
        <r>
          <rPr>
            <b/>
            <sz val="9"/>
            <rFont val="宋体"/>
            <family val="3"/>
            <charset val="134"/>
          </rPr>
          <t xml:space="preserve">作者:
</t>
        </r>
        <r>
          <rPr>
            <sz val="9"/>
            <rFont val="宋体"/>
            <family val="3"/>
            <charset val="134"/>
          </rPr>
          <t>07/11阻尼器安装方式调整</t>
        </r>
      </text>
    </comment>
    <comment ref="N88" authorId="0" shapeId="0" xr:uid="{00000000-0006-0000-0200-00002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89" authorId="0" shapeId="0" xr:uid="{00000000-0006-0000-0200-00002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90" authorId="0" shapeId="0" xr:uid="{00000000-0006-0000-0200-00002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09" authorId="0" shapeId="0" xr:uid="{00000000-0006-0000-0200-00002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10" authorId="0" shapeId="0" xr:uid="{00000000-0006-0000-0200-00002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16" authorId="0" shapeId="0" xr:uid="{00000000-0006-0000-0200-00002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17" authorId="0" shapeId="0" xr:uid="{00000000-0006-0000-0200-00002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132" authorId="0" shapeId="0" xr:uid="{00000000-0006-0000-0200-000028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3" authorId="0" shapeId="0" xr:uid="{00000000-0006-0000-0200-00002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4" authorId="0" shapeId="0" xr:uid="{00000000-0006-0000-0200-00002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6" authorId="0" shapeId="0" xr:uid="{00000000-0006-0000-0200-00002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8" authorId="0" shapeId="0" xr:uid="{00000000-0006-0000-0200-00002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M14" authorId="0" shapeId="0" xr:uid="{00000000-0006-0000-05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M10" authorId="0" shapeId="0" xr:uid="{00000000-0006-0000-0600-000001000000}">
      <text>
        <r>
          <rPr>
            <sz val="9"/>
            <rFont val="宋体"/>
            <family val="3"/>
            <charset val="134"/>
          </rPr>
          <t xml:space="preserve">8/8配合H4升级气阀固定座变更，调节手柄结构做相应更改。
</t>
        </r>
      </text>
    </comment>
    <comment ref="M11" authorId="0" shapeId="0" xr:uid="{00000000-0006-0000-0600-000002000000}">
      <text>
        <r>
          <rPr>
            <b/>
            <sz val="9"/>
            <rFont val="宋体"/>
            <family val="3"/>
            <charset val="134"/>
          </rPr>
          <t>8/8 H4升级气阀固定座加宽，手柄加强筋降低，干涉位置去除，转轴孔缩小</t>
        </r>
      </text>
    </comment>
    <comment ref="M12" authorId="0" shapeId="0" xr:uid="{00000000-0006-0000-0600-000003000000}">
      <text>
        <r>
          <rPr>
            <sz val="9"/>
            <rFont val="宋体"/>
            <family val="3"/>
            <charset val="134"/>
          </rPr>
          <t xml:space="preserve">新增
</t>
        </r>
      </text>
    </comment>
    <comment ref="N20" authorId="0" shapeId="0" xr:uid="{00000000-0006-0000-0600-000004000000}">
      <text>
        <r>
          <rPr>
            <b/>
            <sz val="9"/>
            <rFont val="宋体"/>
            <family val="3"/>
            <charset val="134"/>
          </rPr>
          <t>李朝峰:</t>
        </r>
        <r>
          <rPr>
            <sz val="9"/>
            <rFont val="宋体"/>
            <family val="3"/>
            <charset val="134"/>
          </rPr>
          <t xml:space="preserve">
1.长度由550改为450（进气管磨损，更改气路走向，更改气管固定位置）20190821</t>
        </r>
      </text>
    </comment>
    <comment ref="N27" authorId="0" shapeId="0" xr:uid="{00000000-0006-0000-0600-000005000000}">
      <text>
        <r>
          <rPr>
            <sz val="9"/>
            <rFont val="宋体"/>
            <family val="3"/>
            <charset val="134"/>
          </rPr>
          <t xml:space="preserve">李朝峰：
1长度由530增加至830,（进气管磨损，更改气路走向，更改气管固定位置）20190821
</t>
        </r>
      </text>
    </comment>
    <comment ref="N29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>李朝峰:</t>
        </r>
        <r>
          <rPr>
            <sz val="9"/>
            <rFont val="宋体"/>
            <family val="3"/>
            <charset val="134"/>
          </rPr>
          <t xml:space="preserve">
1.增加一根气路波纹管，安装于红色气管F上防止磨损20190821</t>
        </r>
      </text>
    </comment>
    <comment ref="M4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>1.气管易打折，将弹簧加长-20191022</t>
        </r>
      </text>
    </comment>
    <comment ref="M41" authorId="0" shapeId="0" xr:uid="{00000000-0006-0000-0600-000008000000}">
      <text>
        <r>
          <rPr>
            <sz val="9"/>
            <rFont val="宋体"/>
            <family val="3"/>
            <charset val="134"/>
          </rPr>
          <t xml:space="preserve">1.三通处弹簧不易装配，将堂皇内径加大，长度变为36--20191022
</t>
        </r>
      </text>
    </comment>
    <comment ref="M42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>数量由4减少到2--20191022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B11" authorId="0" shapeId="0" xr:uid="{00000000-0006-0000-07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1.05</t>
        </r>
      </text>
    </comment>
    <comment ref="N12" authorId="0" shapeId="0" xr:uid="{00000000-0006-0000-07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结构相同，标识差异</t>
        </r>
      </text>
    </comment>
    <comment ref="N13" authorId="0" shapeId="0" xr:uid="{00000000-0006-0000-07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标识差异</t>
        </r>
      </text>
    </comment>
  </commentList>
</comments>
</file>

<file path=xl/sharedStrings.xml><?xml version="1.0" encoding="utf-8"?>
<sst xmlns="http://schemas.openxmlformats.org/spreadsheetml/2006/main" count="8481" uniqueCount="1671">
  <si>
    <t>版本：0/A0
识别号：GR/ZY/BOM-2018-11-001</t>
  </si>
  <si>
    <t>编号：GR-21-01-23</t>
  </si>
  <si>
    <t xml:space="preserve">    </t>
  </si>
  <si>
    <t>车型</t>
  </si>
  <si>
    <t>M3000-S</t>
  </si>
  <si>
    <t xml:space="preserve">                          M3000-S宽靠背驾驶员座椅总成EBOM清单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</si>
  <si>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</si>
  <si>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</si>
  <si>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</si>
  <si>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</si>
  <si>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</si>
  <si>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</si>
  <si>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</si>
  <si>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李朝峰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</si>
  <si>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</si>
  <si>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</si>
  <si>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</si>
  <si>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</si>
  <si>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</si>
  <si>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</si>
  <si>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</si>
  <si>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</si>
  <si>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</si>
  <si>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SHT0012949</t>
  </si>
  <si>
    <t>驾驶员座椅总成</t>
  </si>
  <si>
    <t>标配</t>
  </si>
  <si>
    <t>速升速降、可变阻尼、仰角调节、气袋腰托</t>
  </si>
  <si>
    <t>SHT0012950</t>
  </si>
  <si>
    <t>速升速降、可变阻尼、仰角调节、气袋腰托、通风</t>
  </si>
  <si>
    <t>变更履历</t>
  </si>
  <si>
    <t>No</t>
  </si>
  <si>
    <t>日期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</si>
  <si>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</si>
  <si>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</si>
  <si>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</si>
  <si>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</si>
  <si>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</si>
  <si>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</si>
  <si>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3/29</t>
  </si>
  <si>
    <t>BPC0010181</t>
  </si>
  <si>
    <t>2.0按压速降阀按钮分总成</t>
  </si>
  <si>
    <t>新增零件号</t>
  </si>
  <si>
    <t>气路规划将速降按钮进行拆分</t>
  </si>
  <si>
    <t>工艺调整</t>
  </si>
  <si>
    <t>BPC0010070</t>
  </si>
  <si>
    <t>后盖</t>
  </si>
  <si>
    <t>4/12</t>
  </si>
  <si>
    <t>——</t>
  </si>
  <si>
    <t>塑料手柄</t>
  </si>
  <si>
    <t>由前期定义灰色更改为黑色。</t>
  </si>
  <si>
    <t>顾客图纸要求手柄色号为（NCS 9000N）</t>
  </si>
  <si>
    <t>顾客输入</t>
  </si>
  <si>
    <t>4/22</t>
  </si>
  <si>
    <t>SHT0011968</t>
  </si>
  <si>
    <t>延伸手柄</t>
  </si>
  <si>
    <t>更改为H5延伸手柄</t>
  </si>
  <si>
    <t>新延伸手柄装配存在问题暂不使用。</t>
  </si>
  <si>
    <t>试装问题</t>
  </si>
  <si>
    <t>5/21</t>
  </si>
  <si>
    <t>SHT0012340</t>
  </si>
  <si>
    <t>坐垫泡棉</t>
  </si>
  <si>
    <t>顾客评价现有泡棉乘坐舒适性差</t>
  </si>
  <si>
    <t>装车评价。</t>
  </si>
  <si>
    <t>7/5</t>
  </si>
  <si>
    <t>SHT0012305</t>
  </si>
  <si>
    <t>靠背骨架焊接总成</t>
  </si>
  <si>
    <t>配合新调角器总成更改靠背骨架状态</t>
  </si>
  <si>
    <t>低配主驾驶，优化调角器状态。</t>
  </si>
  <si>
    <t>成本改善</t>
  </si>
  <si>
    <t>SHT0013338</t>
  </si>
  <si>
    <t>主边调角器总成</t>
  </si>
  <si>
    <t>更改调角器状态</t>
  </si>
  <si>
    <t>SQXM3000-6805540</t>
  </si>
  <si>
    <t>副边调角器总成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</si>
  <si>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</si>
  <si>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校核：</t>
  </si>
  <si>
    <t>标准化：</t>
  </si>
  <si>
    <t>M3000-S宽靠背驾驶员座椅总成EBOM</t>
  </si>
  <si>
    <r>
      <rPr>
        <sz val="10"/>
        <rFont val="宋体"/>
        <family val="3"/>
        <charset val="134"/>
        <scheme val="minor"/>
      </rPr>
      <t>SHT0012950（DZ1</t>
    </r>
    <r>
      <rPr>
        <sz val="10"/>
        <rFont val="宋体"/>
        <family val="3"/>
        <charset val="134"/>
      </rPr>
      <t>5221519964）</t>
    </r>
  </si>
  <si>
    <r>
      <t>SHT0012949（DZ1</t>
    </r>
    <r>
      <rPr>
        <sz val="10"/>
        <rFont val="宋体"/>
        <family val="3"/>
        <charset val="134"/>
      </rPr>
      <t>5221519963）</t>
    </r>
  </si>
  <si>
    <t>会签：</t>
  </si>
  <si>
    <t>中文名称</t>
  </si>
  <si>
    <t>批准:</t>
  </si>
  <si>
    <t>日期：</t>
  </si>
  <si>
    <t>规格型号</t>
  </si>
  <si>
    <t>整体式座椅</t>
  </si>
  <si>
    <t>版本：A</t>
  </si>
  <si>
    <t>三点式安全带</t>
  </si>
  <si>
    <t>标配/单通风</t>
  </si>
  <si>
    <t>说明：</t>
  </si>
  <si>
    <t>重量</t>
  </si>
  <si>
    <t>价格</t>
  </si>
  <si>
    <t>序号</t>
  </si>
  <si>
    <t>装配等级</t>
  </si>
  <si>
    <t>零件来源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</si>
  <si>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</si>
  <si>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</si>
  <si>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</si>
  <si>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</si>
  <si>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</si>
  <si>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</si>
  <si>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</si>
  <si>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</si>
  <si>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</si>
  <si>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</si>
  <si>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材料标准</t>
  </si>
  <si>
    <t>轮廓尺寸
(长*宽*高)</t>
  </si>
  <si>
    <t>重量
（Kg）</t>
  </si>
  <si>
    <t>表面处理</t>
  </si>
  <si>
    <t>用量</t>
  </si>
  <si>
    <t>总成件</t>
  </si>
  <si>
    <t>A</t>
  </si>
  <si>
    <t>个</t>
  </si>
  <si>
    <t>Q01</t>
  </si>
  <si>
    <t>N</t>
  </si>
  <si>
    <t>Y</t>
  </si>
  <si>
    <t>装配总成件</t>
  </si>
  <si>
    <t>ASSY</t>
  </si>
  <si>
    <t>SHT0012336</t>
  </si>
  <si>
    <t>底支架焊接总成</t>
  </si>
  <si>
    <t>焊接件</t>
  </si>
  <si>
    <t>ea</t>
  </si>
  <si>
    <t>A1</t>
  </si>
  <si>
    <t>焊接总成</t>
  </si>
  <si>
    <t>450*270*10</t>
  </si>
  <si>
    <t>电泳</t>
  </si>
  <si>
    <t>SHT0012334</t>
  </si>
  <si>
    <t>底支架左</t>
  </si>
  <si>
    <t>冲压件</t>
  </si>
  <si>
    <t>钣金件</t>
  </si>
  <si>
    <t>t=5-GBT708
Q235-GBT11253</t>
  </si>
  <si>
    <t>450*51*20</t>
  </si>
  <si>
    <t>SHT0012335</t>
  </si>
  <si>
    <t>底支架右</t>
  </si>
  <si>
    <t>B</t>
  </si>
  <si>
    <t>SQXM3000-6807203</t>
  </si>
  <si>
    <t>横钣金</t>
  </si>
  <si>
    <t>168*30*5</t>
  </si>
  <si>
    <t>Q370C08</t>
  </si>
  <si>
    <t>六角焊接螺母</t>
  </si>
  <si>
    <t>标准件</t>
  </si>
  <si>
    <t>45#  M8</t>
  </si>
  <si>
    <t>16*14*6</t>
  </si>
  <si>
    <t>发黑</t>
  </si>
  <si>
    <t>Q218B0816</t>
  </si>
  <si>
    <t>内六角螺栓</t>
  </si>
  <si>
    <t>M8*16</t>
  </si>
  <si>
    <t>∅12*24</t>
  </si>
  <si>
    <t>滑轨与底支架连接</t>
  </si>
  <si>
    <t>BBV3-6805200</t>
  </si>
  <si>
    <t>驾驶员滑轨总成</t>
  </si>
  <si>
    <t>装配总成</t>
  </si>
  <si>
    <t>475*257*48</t>
  </si>
  <si>
    <t>SHT0012165</t>
  </si>
  <si>
    <t>坐框减震器总成</t>
  </si>
  <si>
    <t>分总成</t>
  </si>
  <si>
    <t>SHT0012984</t>
  </si>
  <si>
    <t>SHT0012956</t>
  </si>
  <si>
    <t>主驾驶调角器总成</t>
  </si>
  <si>
    <t>495*128*186</t>
  </si>
  <si>
    <t>1</t>
  </si>
  <si>
    <t>焊接总成件</t>
  </si>
  <si>
    <t>186*128*38</t>
  </si>
  <si>
    <t>186*128*39</t>
  </si>
  <si>
    <t>Q150B1025Q</t>
  </si>
  <si>
    <t>六角头螺栓</t>
  </si>
  <si>
    <t>18*31*17</t>
  </si>
  <si>
    <t>8</t>
  </si>
  <si>
    <t>Q150B1035Q</t>
  </si>
  <si>
    <t>18*42*17</t>
  </si>
  <si>
    <t>Q40110</t>
  </si>
  <si>
    <t>平垫圈</t>
  </si>
  <si>
    <t>C</t>
  </si>
  <si>
    <t>20*2*20</t>
  </si>
  <si>
    <t>Q40310</t>
  </si>
  <si>
    <t>弹垫圈</t>
  </si>
  <si>
    <t>20*3*20</t>
  </si>
  <si>
    <t>SHT0012927</t>
  </si>
  <si>
    <t>坐垫总成</t>
  </si>
  <si>
    <t>SHT0013999</t>
  </si>
  <si>
    <t>驾驶员座垫总成</t>
  </si>
  <si>
    <t>通风面料</t>
  </si>
  <si>
    <t>SHT0012925</t>
  </si>
  <si>
    <t>坐垫护面总成</t>
  </si>
  <si>
    <t>SHT0014000</t>
  </si>
  <si>
    <t>主驾通风座垫护面总成</t>
  </si>
  <si>
    <t>M3000S</t>
  </si>
  <si>
    <t>主驾驶座垫泡沫总成</t>
  </si>
  <si>
    <t>注塑件</t>
  </si>
  <si>
    <t>495*540*130</t>
  </si>
  <si>
    <t>SHT0012366</t>
  </si>
  <si>
    <t>主驾驶座垫泡沫总成（通风）</t>
  </si>
  <si>
    <t>SHT0012344</t>
  </si>
  <si>
    <t>主驾驶座垫泡沫</t>
  </si>
  <si>
    <t>聚氨酯</t>
  </si>
  <si>
    <t>SHT0012365</t>
  </si>
  <si>
    <t>主驾驶座垫泡沫（通风）</t>
  </si>
  <si>
    <t>SHT0012342</t>
  </si>
  <si>
    <t>主驾泡沫钢丝A</t>
  </si>
  <si>
    <t>线材</t>
  </si>
  <si>
    <t>钢丝</t>
  </si>
  <si>
    <t>φ2-GBT708
Q235-GBT11253</t>
  </si>
  <si>
    <t>9*439*50</t>
  </si>
  <si>
    <t>SHT0012343</t>
  </si>
  <si>
    <t>主驾泡沫钢丝B</t>
  </si>
  <si>
    <t>250*9*2</t>
  </si>
  <si>
    <t>SHT0012178</t>
  </si>
  <si>
    <t>延伸座盆总成</t>
  </si>
  <si>
    <r>
      <rPr>
        <sz val="10"/>
        <color theme="1"/>
        <rFont val="宋体"/>
        <family val="3"/>
        <charset val="134"/>
      </rPr>
      <t>SHT00121</t>
    </r>
    <r>
      <rPr>
        <sz val="10"/>
        <color indexed="8"/>
        <rFont val="宋体"/>
        <family val="3"/>
        <charset val="134"/>
      </rPr>
      <t>77</t>
    </r>
  </si>
  <si>
    <t>座盆钢带</t>
  </si>
  <si>
    <t>t=2-GB/T342
65Mn-GB/T4357</t>
  </si>
  <si>
    <t>230*55*52</t>
  </si>
  <si>
    <t>SQX3000-6801101</t>
  </si>
  <si>
    <t>坐盆</t>
  </si>
  <si>
    <t>ST12</t>
  </si>
  <si>
    <t>38*419*466</t>
  </si>
  <si>
    <t>SQX3000-6801102</t>
  </si>
  <si>
    <t>加强板</t>
  </si>
  <si>
    <t>t=1-Q/BQB401
SPCC-Q/BQB402</t>
  </si>
  <si>
    <t>85*65*1</t>
  </si>
  <si>
    <t>H5-6801404</t>
  </si>
  <si>
    <t>铆钉</t>
  </si>
  <si>
    <t>锻打件</t>
  </si>
  <si>
    <t>20#</t>
  </si>
  <si>
    <t>12*12*15</t>
  </si>
  <si>
    <t>SHT0013524</t>
  </si>
  <si>
    <t>座垫通风3D网格</t>
  </si>
  <si>
    <t>面料</t>
  </si>
  <si>
    <t>320*250*10</t>
  </si>
  <si>
    <t>BEC0010094</t>
  </si>
  <si>
    <t>坐垫风扇(含罩壳)</t>
  </si>
  <si>
    <t>电器件</t>
  </si>
  <si>
    <t>50x50x15</t>
  </si>
  <si>
    <t>SHT0012928</t>
  </si>
  <si>
    <t>驾驶员靠背焊接总成</t>
  </si>
  <si>
    <t>T5</t>
  </si>
  <si>
    <t>SHT0013710</t>
  </si>
  <si>
    <t>562*462*41</t>
  </si>
  <si>
    <t>X3000</t>
  </si>
  <si>
    <t>SHT0011609</t>
  </si>
  <si>
    <t>气袋腰拖总成</t>
  </si>
  <si>
    <t>集成件</t>
  </si>
  <si>
    <t>260*250*8</t>
  </si>
  <si>
    <t>驾驶员靠背护面总成</t>
  </si>
  <si>
    <t>480*610*180</t>
  </si>
  <si>
    <t>SHT0012983</t>
  </si>
  <si>
    <t>驾驶员靠背护面总成（不带安全带）</t>
  </si>
  <si>
    <t>主驾通风靠背护面总成</t>
  </si>
  <si>
    <t>SHT0012727</t>
  </si>
  <si>
    <t>靠背泡棉总成</t>
  </si>
  <si>
    <t>发泡</t>
  </si>
  <si>
    <t>SHT0012981</t>
  </si>
  <si>
    <t>靠背泡棉总成（不带安全带）</t>
  </si>
  <si>
    <t>SHT0013536</t>
  </si>
  <si>
    <t>靠背泡棉总成（通风）</t>
  </si>
  <si>
    <t>SHT0012728</t>
  </si>
  <si>
    <t>靠背泡棉</t>
  </si>
  <si>
    <t>SHT0012982</t>
  </si>
  <si>
    <t>靠背泡棉（不带安全带）</t>
  </si>
  <si>
    <t>SHT0013537</t>
  </si>
  <si>
    <t>靠背泡棉（通风）</t>
  </si>
  <si>
    <t>SQX3000-6801202</t>
  </si>
  <si>
    <t>坐垫预埋钢丝1</t>
  </si>
  <si>
    <t>65#</t>
  </si>
  <si>
    <t>GB/T699</t>
  </si>
  <si>
    <t>7*237*2</t>
  </si>
  <si>
    <t>SHT0012748</t>
  </si>
  <si>
    <t>靠背肩部钢丝</t>
  </si>
  <si>
    <t>SHT0012749</t>
  </si>
  <si>
    <t>靠背中部钢丝</t>
  </si>
  <si>
    <t>H4</t>
  </si>
  <si>
    <t>H4681010024A0</t>
  </si>
  <si>
    <t>安全带固定片</t>
  </si>
  <si>
    <t>65Mn</t>
  </si>
  <si>
    <t>GB/T4357</t>
  </si>
  <si>
    <t>33*112*82</t>
  </si>
  <si>
    <t>SHT0013487</t>
  </si>
  <si>
    <t>靠背通风3D网格</t>
  </si>
  <si>
    <t>400*220*10</t>
  </si>
  <si>
    <t>SHT0013488</t>
  </si>
  <si>
    <t>靠背舒适性泡棉</t>
  </si>
  <si>
    <t>250*134*10</t>
  </si>
  <si>
    <t>SHT0013540</t>
  </si>
  <si>
    <t>靠背舒适性海绵（打孔）</t>
  </si>
  <si>
    <t>250*300*10</t>
  </si>
  <si>
    <t>BEC0010093</t>
  </si>
  <si>
    <t>靠背风扇(含罩壳)</t>
  </si>
  <si>
    <t>BEC0010089</t>
  </si>
  <si>
    <t>经济型陕汽L5000单通风线束</t>
  </si>
  <si>
    <t>BEC0010087</t>
  </si>
  <si>
    <t>经济型单通风ECU</t>
  </si>
  <si>
    <t>80x47x38</t>
  </si>
  <si>
    <t>BEC0010109</t>
  </si>
  <si>
    <t>通风开关</t>
  </si>
  <si>
    <t>26x26x36</t>
  </si>
  <si>
    <t>F3000</t>
  </si>
  <si>
    <t>安全带总成</t>
  </si>
  <si>
    <t>安全带出口盖板</t>
  </si>
  <si>
    <t>PP-T30</t>
  </si>
  <si>
    <t>60*90*8</t>
  </si>
  <si>
    <t>安全带外部罩壳固定卡片</t>
  </si>
  <si>
    <t>51*89*9</t>
  </si>
  <si>
    <t>重汽</t>
  </si>
  <si>
    <t>SHT0013504</t>
  </si>
  <si>
    <t>H5</t>
  </si>
  <si>
    <t>H5-6802126</t>
  </si>
  <si>
    <t>H5-6802127</t>
  </si>
  <si>
    <t>H4681010095A0</t>
  </si>
  <si>
    <t>拉铆钉</t>
  </si>
  <si>
    <t>3.2*7</t>
  </si>
  <si>
    <t>镀锌</t>
  </si>
  <si>
    <t>SQX3000-6802951</t>
  </si>
  <si>
    <t>安全带锁扣总成（带报警线）</t>
  </si>
  <si>
    <t>SHT0011964</t>
  </si>
  <si>
    <t>调角器手柄</t>
  </si>
  <si>
    <t>ABS+PC</t>
  </si>
  <si>
    <t>150*65*50</t>
  </si>
  <si>
    <t>H5-6806004</t>
  </si>
  <si>
    <t>座盆延伸手柄</t>
  </si>
  <si>
    <t>SHT0010968</t>
  </si>
  <si>
    <t>140*50*38</t>
  </si>
  <si>
    <r>
      <rPr>
        <sz val="10"/>
        <color theme="1"/>
        <rFont val="宋体"/>
        <family val="3"/>
        <charset val="134"/>
      </rPr>
      <t>S</t>
    </r>
    <r>
      <rPr>
        <sz val="10"/>
        <color indexed="8"/>
        <rFont val="宋体"/>
        <family val="3"/>
        <charset val="134"/>
      </rPr>
      <t>HT0012958</t>
    </r>
  </si>
  <si>
    <t>阻尼调节手柄总成</t>
  </si>
  <si>
    <t>60*74*34</t>
  </si>
  <si>
    <t>SHT0010520</t>
  </si>
  <si>
    <t>变阻尼弹簧</t>
  </si>
  <si>
    <t>弹簧钢</t>
  </si>
  <si>
    <t>Φ=0.7-GB/T342
65Mn-GB/T4357</t>
  </si>
  <si>
    <t>GB/T342
GB/T4357</t>
  </si>
  <si>
    <t>8*8*31</t>
  </si>
  <si>
    <t>氧化</t>
  </si>
  <si>
    <t>Q2715513</t>
  </si>
  <si>
    <t>十字槽盘头自攻螺钉</t>
  </si>
  <si>
    <t>5.5*13</t>
  </si>
  <si>
    <t>SHT0011971</t>
  </si>
  <si>
    <t>左侧罩壳（带气袋腰托）</t>
  </si>
  <si>
    <t>TP30</t>
  </si>
  <si>
    <t>556*240*125</t>
  </si>
  <si>
    <t>SHT0012959</t>
  </si>
  <si>
    <t>左侧罩壳（带气袋腰托不带安全带）</t>
  </si>
  <si>
    <t>P22</t>
  </si>
  <si>
    <t>调角器左罩壳</t>
  </si>
  <si>
    <t>左舵/带气动腰托/加热/通风/不带安全带</t>
  </si>
  <si>
    <t>SHT0011977</t>
  </si>
  <si>
    <t>加热底座</t>
  </si>
  <si>
    <t xml:space="preserve">N </t>
  </si>
  <si>
    <t xml:space="preserve">Y </t>
  </si>
  <si>
    <t>ASBS</t>
  </si>
  <si>
    <t>皮纹</t>
  </si>
  <si>
    <t>SHT0011961</t>
  </si>
  <si>
    <t>右侧罩壳</t>
  </si>
  <si>
    <t>560*240*195</t>
  </si>
  <si>
    <t>SHT0011962</t>
  </si>
  <si>
    <t>座垫前部罩壳</t>
  </si>
  <si>
    <t>328*75*58</t>
  </si>
  <si>
    <t>SHT0011963</t>
  </si>
  <si>
    <t>后部罩壳</t>
  </si>
  <si>
    <t>355*105*60</t>
  </si>
  <si>
    <t>SHT0011967</t>
  </si>
  <si>
    <t>仰角调节手柄</t>
  </si>
  <si>
    <t>122*74*35</t>
  </si>
  <si>
    <t>升降速降调节开关总成</t>
  </si>
  <si>
    <t>87×35×42</t>
  </si>
  <si>
    <t>PA66</t>
  </si>
  <si>
    <t>φ16.9×8</t>
  </si>
  <si>
    <t>BPC0010012</t>
  </si>
  <si>
    <t>4mm卡箍</t>
  </si>
  <si>
    <t>塑料件</t>
  </si>
  <si>
    <t>POM</t>
  </si>
  <si>
    <t>φ6.5*11.5</t>
  </si>
  <si>
    <t>BCL0010006</t>
  </si>
  <si>
    <t>气管卡扣（2*4mm）</t>
  </si>
  <si>
    <t>20*15*15</t>
  </si>
  <si>
    <t>Q2714816</t>
  </si>
  <si>
    <t>4.8*16</t>
  </si>
  <si>
    <t>黑锌</t>
  </si>
  <si>
    <t>H6</t>
  </si>
  <si>
    <t>SHT0011480</t>
  </si>
  <si>
    <t>驾驶员四孔腰托开关总成</t>
  </si>
  <si>
    <t>74*33*58</t>
  </si>
  <si>
    <t>Q2204213</t>
  </si>
  <si>
    <t>大扁头盘头自攻钉</t>
  </si>
  <si>
    <t>ST4.2*13</t>
  </si>
  <si>
    <t>GB/T9074.18-1988</t>
  </si>
  <si>
    <t>15G100P</t>
  </si>
  <si>
    <t>C型钉</t>
  </si>
  <si>
    <t>34</t>
  </si>
  <si>
    <t>H4G-6802112</t>
  </si>
  <si>
    <t>扎带</t>
  </si>
  <si>
    <t>3</t>
  </si>
  <si>
    <t>SHT0010250</t>
  </si>
  <si>
    <t>座椅标识</t>
  </si>
  <si>
    <t>铝制</t>
  </si>
  <si>
    <t>SHT0001630</t>
  </si>
  <si>
    <t>Ｑ4400410</t>
  </si>
  <si>
    <t>扁圆头开口抽芯铆钉</t>
  </si>
  <si>
    <t>2</t>
  </si>
  <si>
    <t>SHT0012967</t>
  </si>
  <si>
    <t>座椅说明书</t>
  </si>
  <si>
    <t>印刷品</t>
  </si>
  <si>
    <t>SQX3000-6802400</t>
  </si>
  <si>
    <t>靠背塑料包装套</t>
  </si>
  <si>
    <t>PE</t>
  </si>
  <si>
    <t>SQF3000-6809101</t>
  </si>
  <si>
    <t>坐垫塑料包装套</t>
  </si>
  <si>
    <t>SHT0010514</t>
  </si>
  <si>
    <t>温馨提示车贴</t>
  </si>
  <si>
    <t>M3000-S宽靠背底座模块化总成EBOM</t>
  </si>
  <si>
    <t>集成式安全带</t>
  </si>
  <si>
    <t>标配/可变阻尼</t>
  </si>
  <si>
    <r>
      <rPr>
        <sz val="11"/>
        <rFont val="宋体"/>
        <family val="3"/>
        <charset val="134"/>
      </rPr>
      <t>零件类别</t>
    </r>
  </si>
  <si>
    <t>SHT0012164</t>
  </si>
  <si>
    <t>气囊减震器总成</t>
  </si>
  <si>
    <t>SHT0012167</t>
  </si>
  <si>
    <t>上框焊接组件</t>
  </si>
  <si>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77*260*40</t>
    </r>
  </si>
  <si>
    <t>SHT0012159</t>
  </si>
  <si>
    <t>左纵梁焊接组件</t>
  </si>
  <si>
    <t>377*32*45</t>
  </si>
  <si>
    <t>BAS0010022</t>
  </si>
  <si>
    <t>上框焊接轴套</t>
  </si>
  <si>
    <t>机加件</t>
  </si>
  <si>
    <t>⌀27-GB/T702
35#-GB/T699</t>
  </si>
  <si>
    <t>27*27*8</t>
  </si>
  <si>
    <t>SQX3000-6805414</t>
  </si>
  <si>
    <t>左纵梁</t>
  </si>
  <si>
    <t>t=3-Q/BQB301
SAPH440-Q/BQB310</t>
  </si>
  <si>
    <t>Q/BQB301
Q/BQB310</t>
  </si>
  <si>
    <t>377*32*40</t>
  </si>
  <si>
    <t>SHT0012160</t>
  </si>
  <si>
    <t>右纵梁焊接组件</t>
  </si>
  <si>
    <t>SQX3000-6805415</t>
  </si>
  <si>
    <t>右纵梁</t>
  </si>
  <si>
    <t>SQX3000-6805416</t>
  </si>
  <si>
    <t>上框前横梁</t>
  </si>
  <si>
    <t>27*234*34</t>
  </si>
  <si>
    <t>SHT0012168</t>
  </si>
  <si>
    <t>下框焊接组件</t>
  </si>
  <si>
    <t>435*360*58</t>
  </si>
  <si>
    <t>SQX3000-6805421</t>
  </si>
  <si>
    <t>下框横梁</t>
  </si>
  <si>
    <t>18*240*38</t>
  </si>
  <si>
    <t>SQX3000-6805422</t>
  </si>
  <si>
    <t>下框左纵梁</t>
  </si>
  <si>
    <t>429*22*32</t>
  </si>
  <si>
    <t>SQX3000-6805423</t>
  </si>
  <si>
    <t>下框右纵梁</t>
  </si>
  <si>
    <t>M3000-H</t>
  </si>
  <si>
    <t>SQXM3000-6805831</t>
  </si>
  <si>
    <t>滑轨安装支架组件</t>
  </si>
  <si>
    <t>360*20*22</t>
  </si>
  <si>
    <t>SQXM3000-6805833</t>
  </si>
  <si>
    <t>纵梁支撑架</t>
  </si>
  <si>
    <t>SAPH440 t=3</t>
  </si>
  <si>
    <t>SQXM3000-6805834</t>
  </si>
  <si>
    <t>支撑块</t>
  </si>
  <si>
    <t>轴类</t>
  </si>
  <si>
    <t>35#</t>
  </si>
  <si>
    <t>15*15*16</t>
  </si>
  <si>
    <t>SHT0011661</t>
  </si>
  <si>
    <t>气囊下支架焊接组件</t>
  </si>
  <si>
    <t>230*175*38</t>
  </si>
  <si>
    <t>SQX3000-6805432</t>
  </si>
  <si>
    <t>气囊下支架</t>
  </si>
  <si>
    <t>t=3-Q/BQB301
SPFH590-Q/BQB310</t>
  </si>
  <si>
    <t>230*175*21</t>
  </si>
  <si>
    <t>SHT0011662</t>
  </si>
  <si>
    <t>支撑柱</t>
  </si>
  <si>
    <t>15*15*23</t>
  </si>
  <si>
    <t>SQX3000-6805429</t>
  </si>
  <si>
    <t>下框后横梁组件</t>
  </si>
  <si>
    <t>SHT0011638</t>
  </si>
  <si>
    <t>47*240*38</t>
  </si>
  <si>
    <t>Q198B0820</t>
  </si>
  <si>
    <t>承面凸焊螺栓</t>
  </si>
  <si>
    <t>16*16*23.2</t>
  </si>
  <si>
    <t>SQX3000-6805439</t>
  </si>
  <si>
    <t>绞架组件</t>
  </si>
  <si>
    <t>416*232*79</t>
  </si>
  <si>
    <t>SQX3000-6805438</t>
  </si>
  <si>
    <t>内绞架</t>
  </si>
  <si>
    <t>362*232*78</t>
  </si>
  <si>
    <t>SQX3000-6805434</t>
  </si>
  <si>
    <t>连接杆1</t>
  </si>
  <si>
    <t>⌀17-GB/T702
20-GB/T699</t>
  </si>
  <si>
    <t>17*226*17</t>
  </si>
  <si>
    <t>H3</t>
  </si>
  <si>
    <t>RC026807403</t>
  </si>
  <si>
    <t>连接杆2</t>
  </si>
  <si>
    <t>SHT0010521</t>
  </si>
  <si>
    <t>气囊上支撑板</t>
  </si>
  <si>
    <t>t=4-Q/BQB301
SPFH590-Q/BQB310</t>
  </si>
  <si>
    <t>142*108*54</t>
  </si>
  <si>
    <r>
      <rPr>
        <sz val="10"/>
        <rFont val="宋体"/>
        <family val="3"/>
        <charset val="134"/>
      </rPr>
      <t>SQX3000-68054</t>
    </r>
    <r>
      <rPr>
        <sz val="10"/>
        <rFont val="宋体"/>
        <family val="3"/>
        <charset val="134"/>
      </rPr>
      <t>48</t>
    </r>
  </si>
  <si>
    <t>绞架小孔侧板组件</t>
  </si>
  <si>
    <t>A2</t>
  </si>
  <si>
    <t>341*14*90</t>
  </si>
  <si>
    <t>SQX3000-6805467</t>
  </si>
  <si>
    <t>绞架小孔侧板</t>
  </si>
  <si>
    <t>SQX3000-6805473</t>
  </si>
  <si>
    <t>螺纹轴套</t>
  </si>
  <si>
    <t>35#   M10</t>
  </si>
  <si>
    <t>22*22*8</t>
  </si>
  <si>
    <t>SQX3000-6805449</t>
  </si>
  <si>
    <t>右支撑板组件</t>
  </si>
  <si>
    <t>341*74*89</t>
  </si>
  <si>
    <t>SHT0010524</t>
  </si>
  <si>
    <t>阻尼销轴支架焊接分总成</t>
  </si>
  <si>
    <t>SQX3000-6805469</t>
  </si>
  <si>
    <t>82*36*60</t>
  </si>
  <si>
    <t>SHT0010522</t>
  </si>
  <si>
    <t>阻尼销轴支架</t>
  </si>
  <si>
    <t>SQX3000-6805474</t>
  </si>
  <si>
    <t>89*19*36</t>
  </si>
  <si>
    <t>SHT0010523</t>
  </si>
  <si>
    <t>阻尼销轴</t>
  </si>
  <si>
    <t>SQX3000-6805476</t>
  </si>
  <si>
    <t>26*26*50</t>
  </si>
  <si>
    <t>SQX3000-6805437</t>
  </si>
  <si>
    <t>外绞架</t>
  </si>
  <si>
    <t>362*229*76</t>
  </si>
  <si>
    <r>
      <rPr>
        <sz val="10"/>
        <rFont val="宋体"/>
        <family val="3"/>
        <charset val="134"/>
      </rPr>
      <t>S</t>
    </r>
    <r>
      <rPr>
        <sz val="10"/>
        <rFont val="宋体"/>
        <family val="3"/>
        <charset val="134"/>
      </rPr>
      <t>HT0001085</t>
    </r>
  </si>
  <si>
    <t>阻尼器下固定点支架总成</t>
  </si>
  <si>
    <t>36*25*36</t>
  </si>
  <si>
    <t>H4B-6805474</t>
  </si>
  <si>
    <t>阻尼器下固定支架</t>
  </si>
  <si>
    <t>点焊螺母</t>
  </si>
  <si>
    <t>M8</t>
  </si>
  <si>
    <t>SHT0011596</t>
  </si>
  <si>
    <t>连接杆</t>
  </si>
  <si>
    <r>
      <rPr>
        <sz val="10"/>
        <rFont val="宋体"/>
        <family val="3"/>
        <charset val="134"/>
      </rPr>
      <t>SQX3000-68054</t>
    </r>
    <r>
      <rPr>
        <sz val="10"/>
        <rFont val="宋体"/>
        <family val="3"/>
        <charset val="134"/>
      </rPr>
      <t>47</t>
    </r>
  </si>
  <si>
    <t>绞架大孔侧板组件</t>
  </si>
  <si>
    <t>SQX3000-6805447</t>
  </si>
  <si>
    <t>341*21*90</t>
  </si>
  <si>
    <t>SQX3000-6805433</t>
  </si>
  <si>
    <t>绞架大孔侧板</t>
  </si>
  <si>
    <t>SQX3000-6805425</t>
  </si>
  <si>
    <t>内绞架钢轴套</t>
  </si>
  <si>
    <t>GB/T 699</t>
  </si>
  <si>
    <t>34*21*34</t>
  </si>
  <si>
    <t>SQX3000-6805479</t>
  </si>
  <si>
    <t>悬浮机构支架组件</t>
  </si>
  <si>
    <t>43*23*7</t>
  </si>
  <si>
    <t>SQX3000-6805477</t>
  </si>
  <si>
    <t>悬浮机构支架</t>
  </si>
  <si>
    <t>Q235</t>
  </si>
  <si>
    <t>GB/T 700</t>
  </si>
  <si>
    <t>23*20*17</t>
  </si>
  <si>
    <t>SQX3000-6805478</t>
  </si>
  <si>
    <t>悬浮机构定位柱</t>
  </si>
  <si>
    <t>6*6*23</t>
  </si>
  <si>
    <t>固定绞架</t>
  </si>
  <si>
    <t>SHT0011694</t>
  </si>
  <si>
    <t>IGS尼龙轴套</t>
  </si>
  <si>
    <t>GFM-1820-09</t>
  </si>
  <si>
    <t>26*9*26</t>
  </si>
  <si>
    <t>固定绞架/与悬浮机构</t>
  </si>
  <si>
    <t>SQX3000-6805468</t>
  </si>
  <si>
    <t>旋转轴套</t>
  </si>
  <si>
    <t>26*26*26</t>
  </si>
  <si>
    <t>白锌</t>
  </si>
  <si>
    <t>H4A-6805411</t>
  </si>
  <si>
    <t>M10非标螺栓</t>
  </si>
  <si>
    <t>13*15*54</t>
  </si>
  <si>
    <t>H5-6805419</t>
  </si>
  <si>
    <t>固定螺栓</t>
  </si>
  <si>
    <t>非标螺栓</t>
  </si>
  <si>
    <t>16*16*102</t>
  </si>
  <si>
    <t>Q43660</t>
  </si>
  <si>
    <t>开口挡圈</t>
  </si>
  <si>
    <t>12*12*1.1</t>
  </si>
  <si>
    <t>SHT0012022</t>
  </si>
  <si>
    <t>悬浮气路总成</t>
  </si>
  <si>
    <t>SQX3000-6805499</t>
  </si>
  <si>
    <t>Q40210</t>
  </si>
  <si>
    <t>大平垫片</t>
  </si>
  <si>
    <t>⌀10</t>
  </si>
  <si>
    <t>固定拉线支架</t>
  </si>
  <si>
    <r>
      <rPr>
        <sz val="10"/>
        <rFont val="宋体"/>
        <family val="3"/>
        <charset val="134"/>
      </rPr>
      <t>Q</t>
    </r>
    <r>
      <rPr>
        <sz val="10"/>
        <rFont val="宋体"/>
        <family val="3"/>
        <charset val="134"/>
      </rPr>
      <t>436150</t>
    </r>
  </si>
  <si>
    <t>Q02</t>
  </si>
  <si>
    <r>
      <rPr>
        <sz val="10"/>
        <rFont val="宋体"/>
        <family val="3"/>
        <charset val="134"/>
      </rPr>
      <t>30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30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1.5</t>
    </r>
  </si>
  <si>
    <t>SQX3000-6805497</t>
  </si>
  <si>
    <t>拉线固定支架</t>
  </si>
  <si>
    <t>GB/T700</t>
  </si>
  <si>
    <t>45*40*24</t>
  </si>
  <si>
    <t>Q2140510</t>
  </si>
  <si>
    <t>十字槽盘头螺钉</t>
  </si>
  <si>
    <t>M5</t>
  </si>
  <si>
    <t>9.5*9.5*13.5</t>
  </si>
  <si>
    <t>H4B-6805425</t>
  </si>
  <si>
    <t>座垫前倾角定位片衬套</t>
  </si>
  <si>
    <t>铸铝件</t>
  </si>
  <si>
    <t>21*11*4.5</t>
  </si>
  <si>
    <t>SHT0012161</t>
  </si>
  <si>
    <t>仰角锁舌机构总成</t>
  </si>
  <si>
    <t>260*47*28</t>
  </si>
  <si>
    <t>SQX3000-6905431</t>
  </si>
  <si>
    <t>旋转片</t>
  </si>
  <si>
    <t>t=2-Q/BQB301
SAPH440-Q/BQB310</t>
  </si>
  <si>
    <t>Q/BQB310</t>
  </si>
  <si>
    <t>51*36*2</t>
  </si>
  <si>
    <t>SQX3000-6805455</t>
  </si>
  <si>
    <t>旋转块</t>
  </si>
  <si>
    <t>30*30*20</t>
  </si>
  <si>
    <t>SQX3000-6805489</t>
  </si>
  <si>
    <t>SQX3000-6805488</t>
  </si>
  <si>
    <t>嵌件</t>
  </si>
  <si>
    <t>5*5*21</t>
  </si>
  <si>
    <t>SQX3000-6805456</t>
  </si>
  <si>
    <t>回位簧</t>
  </si>
  <si>
    <t>7*38*7</t>
  </si>
  <si>
    <t>SHT0012150</t>
  </si>
  <si>
    <t>齿板锁舌</t>
  </si>
  <si>
    <t>21*133*4</t>
  </si>
  <si>
    <t>SQX3000-6805458</t>
  </si>
  <si>
    <t>导向盒体</t>
  </si>
  <si>
    <t>PA66-GF10</t>
  </si>
  <si>
    <t>23*229*25</t>
  </si>
  <si>
    <t>SQX3000-6805459</t>
  </si>
  <si>
    <t>导向盒盖</t>
  </si>
  <si>
    <t>ABS</t>
  </si>
  <si>
    <t>23*229*8</t>
  </si>
  <si>
    <t>替换掉H4A-6805406</t>
  </si>
  <si>
    <t>SQX3000-6805460</t>
  </si>
  <si>
    <t>销轴</t>
  </si>
  <si>
    <t>⌀10-GB/T905
35-GB/T699</t>
  </si>
  <si>
    <t>10*10*38</t>
  </si>
  <si>
    <t>Q43635</t>
  </si>
  <si>
    <t>8*8*0.6</t>
  </si>
  <si>
    <t>SHT0011807</t>
  </si>
  <si>
    <t>2.0仰角拉线总成</t>
  </si>
  <si>
    <t>8*8*434</t>
  </si>
  <si>
    <t>SQX3000-6805462</t>
  </si>
  <si>
    <t>可变阻尼</t>
  </si>
  <si>
    <t xml:space="preserve">ASSY 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</si>
  <si>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80*42*42</t>
    </r>
  </si>
  <si>
    <t>SHT0010516</t>
  </si>
  <si>
    <t>弹簧保持架</t>
  </si>
  <si>
    <t>12*12*25</t>
  </si>
  <si>
    <t>固定阻尼器</t>
  </si>
  <si>
    <t>SHT0010517</t>
  </si>
  <si>
    <t>变阻尼拨块</t>
  </si>
  <si>
    <t>7*7*10</t>
  </si>
  <si>
    <t>SHT0010515</t>
  </si>
  <si>
    <t>Q43690</t>
  </si>
  <si>
    <t>⌀9</t>
  </si>
  <si>
    <t>18*18*1</t>
  </si>
  <si>
    <t>SHT0012021</t>
  </si>
  <si>
    <t>气囊气路总成</t>
  </si>
  <si>
    <t>SHT0011579</t>
  </si>
  <si>
    <t>93*93*80</t>
  </si>
  <si>
    <t>SHT0010811</t>
  </si>
  <si>
    <t>尼龙滚轮</t>
  </si>
  <si>
    <t>26*26*23</t>
  </si>
  <si>
    <t>4</t>
  </si>
  <si>
    <t>SHT0010812</t>
  </si>
  <si>
    <t>滚轮金属轴</t>
  </si>
  <si>
    <t>45#</t>
  </si>
  <si>
    <t>26*26*18</t>
  </si>
  <si>
    <t>SHT0010813</t>
  </si>
  <si>
    <t>滚轮塑料轴</t>
  </si>
  <si>
    <t>20*20*20</t>
  </si>
  <si>
    <t>SHT0012148</t>
  </si>
  <si>
    <t>后轴固定塑料件</t>
  </si>
  <si>
    <t>98*24*26</t>
  </si>
  <si>
    <t>H4B-6805404</t>
  </si>
  <si>
    <t>上框内支撑柱</t>
  </si>
  <si>
    <t>12*12*26</t>
  </si>
  <si>
    <t>SQX3000-6805464</t>
  </si>
  <si>
    <t>上框后横梁总成</t>
  </si>
  <si>
    <t>25*240*37</t>
  </si>
  <si>
    <t>SQX3000-6805465</t>
  </si>
  <si>
    <t>上框后横梁</t>
  </si>
  <si>
    <t>25*240*38</t>
  </si>
  <si>
    <t>焊接六角螺母</t>
  </si>
  <si>
    <t>16*14*6.5</t>
  </si>
  <si>
    <t>借用</t>
  </si>
  <si>
    <t>RC026807004</t>
  </si>
  <si>
    <t>下尼龙固定块</t>
  </si>
  <si>
    <t>36*18*26</t>
  </si>
  <si>
    <t>RC026807800</t>
  </si>
  <si>
    <t>减震垫支撑板组件</t>
  </si>
  <si>
    <t>52*15*21</t>
  </si>
  <si>
    <t>RC026807801</t>
  </si>
  <si>
    <t>缓冲支架</t>
  </si>
  <si>
    <t>RC026807007</t>
  </si>
  <si>
    <t>上限位缓冲块</t>
  </si>
  <si>
    <t>橡胶</t>
  </si>
  <si>
    <t>31*18*18</t>
  </si>
  <si>
    <t>SQX3000-6805471</t>
  </si>
  <si>
    <t>下限位缓冲块组件</t>
  </si>
  <si>
    <t>16*16*40</t>
  </si>
  <si>
    <t>H4B-6805406</t>
  </si>
  <si>
    <t>拉带限位片</t>
  </si>
  <si>
    <t>25*110*6</t>
  </si>
  <si>
    <t>SQX3000-6805470</t>
  </si>
  <si>
    <t>减震器限位拉带总成</t>
  </si>
  <si>
    <t>255*45*7</t>
  </si>
  <si>
    <t>SQX3000-6805466</t>
  </si>
  <si>
    <t>拉带</t>
  </si>
  <si>
    <t>尼龙带</t>
  </si>
  <si>
    <t>PA</t>
  </si>
  <si>
    <t>255*45*2</t>
  </si>
  <si>
    <r>
      <rPr>
        <sz val="11"/>
        <rFont val="宋体"/>
        <family val="3"/>
        <charset val="134"/>
      </rPr>
      <t>限位支架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个，上拉带限位片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个</t>
    </r>
  </si>
  <si>
    <t>H4681010373</t>
  </si>
  <si>
    <t>限位轴</t>
  </si>
  <si>
    <t>5*5*45</t>
  </si>
  <si>
    <t>固定上固定块</t>
  </si>
  <si>
    <t>H4681010372</t>
  </si>
  <si>
    <t>限位轴卡环</t>
  </si>
  <si>
    <t>胶带纸</t>
  </si>
  <si>
    <t>10*35*1</t>
  </si>
  <si>
    <t>固定下固定块</t>
  </si>
  <si>
    <t>Q218B0820</t>
  </si>
  <si>
    <t>内六角圆柱头螺钉</t>
  </si>
  <si>
    <t>M8*20</t>
  </si>
  <si>
    <t>13*13*28</t>
  </si>
  <si>
    <t>固定阻尼器1个，限位带压片2个，固定上固定块4个，固定气囊下支架4个</t>
  </si>
  <si>
    <t>Q150B0850</t>
  </si>
  <si>
    <t>M8*50</t>
  </si>
  <si>
    <t>固定下固定块2个</t>
  </si>
  <si>
    <t>BFA0010051</t>
  </si>
  <si>
    <t>M10*50</t>
  </si>
  <si>
    <t>18*16*51</t>
  </si>
  <si>
    <t>阻尼器上支架位置用</t>
  </si>
  <si>
    <t>Q32608</t>
  </si>
  <si>
    <t>2型非金属嵌件六角锁紧螺母</t>
  </si>
  <si>
    <r>
      <rPr>
        <sz val="10"/>
        <rFont val="宋体"/>
        <family val="3"/>
        <charset val="134"/>
      </rPr>
      <t>13*1</t>
    </r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8</t>
    </r>
  </si>
  <si>
    <t>Q32610</t>
  </si>
  <si>
    <r>
      <rPr>
        <sz val="10"/>
        <rFont val="宋体"/>
        <family val="3"/>
        <charset val="134"/>
      </rPr>
      <t>M</t>
    </r>
    <r>
      <rPr>
        <sz val="10"/>
        <rFont val="宋体"/>
        <family val="3"/>
        <charset val="134"/>
      </rPr>
      <t>10</t>
    </r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</si>
  <si>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16</t>
    </r>
    <r>
      <rPr>
        <sz val="10"/>
        <rFont val="宋体"/>
        <family val="3"/>
        <charset val="134"/>
      </rPr>
      <t>*10</t>
    </r>
  </si>
  <si>
    <t>固定气囊</t>
  </si>
  <si>
    <t>ECAS</t>
  </si>
  <si>
    <t>ECAS-6801213</t>
  </si>
  <si>
    <t>阻尼器垫片</t>
  </si>
  <si>
    <t>20*20*1.5</t>
  </si>
  <si>
    <t>H4B-6805408</t>
  </si>
  <si>
    <t>阻尼器下固定螺栓</t>
  </si>
  <si>
    <t>M8*40</t>
  </si>
  <si>
    <t>13*13*48</t>
  </si>
  <si>
    <t>固定气囊下孔</t>
  </si>
  <si>
    <t>Q40708</t>
  </si>
  <si>
    <t>垫片</t>
  </si>
  <si>
    <r>
      <rPr>
        <sz val="10"/>
        <rFont val="宋体"/>
        <family val="3"/>
        <charset val="134"/>
      </rPr>
      <t>⌀</t>
    </r>
    <r>
      <rPr>
        <sz val="10"/>
        <rFont val="宋体"/>
        <family val="3"/>
        <charset val="134"/>
      </rPr>
      <t>8</t>
    </r>
  </si>
  <si>
    <t>固定气囊下支架</t>
  </si>
  <si>
    <t>Q40608</t>
  </si>
  <si>
    <t>固定座框</t>
  </si>
  <si>
    <t>BFA0010052</t>
  </si>
  <si>
    <t>内六角半圆头螺栓</t>
  </si>
  <si>
    <t>BFA0010050</t>
  </si>
  <si>
    <t>内六角螺钉</t>
  </si>
  <si>
    <r>
      <rPr>
        <sz val="10"/>
        <rFont val="宋体"/>
        <family val="3"/>
        <charset val="134"/>
      </rPr>
      <t>M</t>
    </r>
    <r>
      <rPr>
        <sz val="10"/>
        <rFont val="宋体"/>
        <family val="3"/>
        <charset val="134"/>
      </rPr>
      <t>8*45</t>
    </r>
  </si>
  <si>
    <t>BFA0010060</t>
  </si>
  <si>
    <t>仰角旋转固定螺栓</t>
  </si>
  <si>
    <t>⌀14-GB/T905
45#-GB/T699</t>
  </si>
  <si>
    <t>14*14*82</t>
  </si>
  <si>
    <t>1.0平台</t>
  </si>
  <si>
    <t>SHT0012033</t>
  </si>
  <si>
    <t>1.0升级绞架塑料轴套</t>
  </si>
  <si>
    <t>GFM-121418-17</t>
  </si>
  <si>
    <t>18*20*18</t>
  </si>
  <si>
    <t>SHT0012162</t>
  </si>
  <si>
    <t>坐框装配总成</t>
  </si>
  <si>
    <t>510*465*140</t>
  </si>
  <si>
    <t>SHT0012157</t>
  </si>
  <si>
    <t>座框总成</t>
  </si>
  <si>
    <t>SHT0012268</t>
  </si>
  <si>
    <t>左侧调角连接板焊接总成</t>
  </si>
  <si>
    <t>SQX3000-6805311</t>
  </si>
  <si>
    <t>191*35*85</t>
  </si>
  <si>
    <t>Q37110</t>
  </si>
  <si>
    <t>焊接方螺母</t>
  </si>
  <si>
    <t>M10</t>
  </si>
  <si>
    <t>16*16*8.1</t>
  </si>
  <si>
    <t>H4B-6805326</t>
  </si>
  <si>
    <t>安全带7/16焊接螺母</t>
  </si>
  <si>
    <t>17.5*19*17.5</t>
  </si>
  <si>
    <t>SHT0012266</t>
  </si>
  <si>
    <t>左侧调角连接板</t>
  </si>
  <si>
    <t>SQX3000-6805312</t>
  </si>
  <si>
    <t>t=2.5-Q/BQB301
SPFH590-Q/BQB310</t>
  </si>
  <si>
    <t>SHT0012269</t>
  </si>
  <si>
    <t>右侧调角连接板焊接总成</t>
  </si>
  <si>
    <t>SQX3000-6805313</t>
  </si>
  <si>
    <t>SHT0012267</t>
  </si>
  <si>
    <t>右侧调角连接板</t>
  </si>
  <si>
    <t>SQX3000-6805326</t>
  </si>
  <si>
    <t>SHT0012145</t>
  </si>
  <si>
    <t>右侧仰角卡板</t>
  </si>
  <si>
    <t>t=5-Q/BQB301
SPFH440-Q/BQB310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</si>
  <si>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20*100*10</t>
    </r>
  </si>
  <si>
    <t>SHT0012144</t>
  </si>
  <si>
    <t>左侧仰角卡板</t>
  </si>
  <si>
    <t>SHT0011808</t>
  </si>
  <si>
    <t>仰角调节机构焊接总成</t>
  </si>
  <si>
    <t>71*74*60.5</t>
  </si>
  <si>
    <t>SHT0011804</t>
  </si>
  <si>
    <t>仰角调节机构钣金件1</t>
  </si>
  <si>
    <t>61*29*70</t>
  </si>
  <si>
    <t>SHT0011806</t>
  </si>
  <si>
    <t>仰角调节机构钣金件2</t>
  </si>
  <si>
    <t>65*14*3</t>
  </si>
  <si>
    <t>H4A-6805319</t>
  </si>
  <si>
    <t>仰角调节机构轴套</t>
  </si>
  <si>
    <t>管件</t>
  </si>
  <si>
    <t>16*20*16</t>
  </si>
  <si>
    <t>SHT0011825</t>
  </si>
  <si>
    <t>仰角调节机构阶梯轴</t>
  </si>
  <si>
    <t>15*48*15</t>
  </si>
  <si>
    <t>H4A-6805325</t>
  </si>
  <si>
    <t>仰角调节机构手柄钣金件</t>
  </si>
  <si>
    <t>47*24.5*2.5</t>
  </si>
  <si>
    <t>SHT0011809</t>
  </si>
  <si>
    <t>仰角调节机构拉簧</t>
  </si>
  <si>
    <t>钢丝件</t>
  </si>
  <si>
    <t>42*12*37</t>
  </si>
  <si>
    <r>
      <rPr>
        <sz val="10"/>
        <color indexed="8"/>
        <rFont val="宋体"/>
        <family val="3"/>
        <charset val="134"/>
      </rPr>
      <t>SHT00121</t>
    </r>
    <r>
      <rPr>
        <sz val="10"/>
        <color indexed="8"/>
        <rFont val="宋体"/>
        <family val="3"/>
        <charset val="134"/>
      </rPr>
      <t>97</t>
    </r>
  </si>
  <si>
    <t>座框内框分总成</t>
  </si>
  <si>
    <t>Q00</t>
  </si>
  <si>
    <r>
      <rPr>
        <sz val="10"/>
        <color indexed="8"/>
        <rFont val="宋体"/>
        <family val="3"/>
        <charset val="134"/>
      </rPr>
      <t>SHT00</t>
    </r>
    <r>
      <rPr>
        <sz val="10"/>
        <color indexed="8"/>
        <rFont val="宋体"/>
        <family val="3"/>
        <charset val="134"/>
      </rPr>
      <t>12197</t>
    </r>
  </si>
  <si>
    <t>500*375*61</t>
  </si>
  <si>
    <t>SHT0012154</t>
  </si>
  <si>
    <t>右侧边框分总成</t>
  </si>
  <si>
    <t>472*63*55</t>
  </si>
  <si>
    <t>SHT0012143</t>
  </si>
  <si>
    <t>座框右侧外边板</t>
  </si>
  <si>
    <t>t=2-Q/BQB301
SPFH590-Q/BQB310</t>
  </si>
  <si>
    <t>BAS0010023</t>
  </si>
  <si>
    <t>仰角旋转支撑轴套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</si>
  <si>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2*22*22</t>
    </r>
  </si>
  <si>
    <t>旭龙已上传</t>
  </si>
  <si>
    <t>SHT0012142</t>
  </si>
  <si>
    <t>座框右侧内边板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</si>
  <si>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63*58*55</t>
    </r>
  </si>
  <si>
    <t>SHT0012153</t>
  </si>
  <si>
    <t>左侧边框分总成</t>
  </si>
  <si>
    <t>SHT0012141</t>
  </si>
  <si>
    <t>座框左侧外边板</t>
  </si>
  <si>
    <t>SHT0012140</t>
  </si>
  <si>
    <t>座框左侧内边板</t>
  </si>
  <si>
    <t>SHT0012149</t>
  </si>
  <si>
    <t>后横梁</t>
  </si>
  <si>
    <t>管材</t>
  </si>
  <si>
    <r>
      <rPr>
        <sz val="10"/>
        <rFont val="宋体"/>
        <family val="3"/>
        <charset val="134"/>
      </rPr>
      <t>⌀</t>
    </r>
    <r>
      <rPr>
        <sz val="10"/>
        <rFont val="宋体"/>
        <family val="3"/>
        <charset val="134"/>
      </rPr>
      <t>26</t>
    </r>
    <r>
      <rPr>
        <sz val="10"/>
        <rFont val="宋体"/>
        <family val="3"/>
        <charset val="134"/>
      </rPr>
      <t>-GB/T702
20-GB/T699</t>
    </r>
  </si>
  <si>
    <t>26*26*370</t>
  </si>
  <si>
    <t>SHT0012155</t>
  </si>
  <si>
    <t>前边板分总成</t>
  </si>
  <si>
    <t>52*349*46</t>
  </si>
  <si>
    <t>SHT0012146</t>
  </si>
  <si>
    <t>座框前边板</t>
  </si>
  <si>
    <t>SQX3000-6805323</t>
  </si>
  <si>
    <t>限位门</t>
  </si>
  <si>
    <t>t=3.5-Q/BQB301
SPFH590-Q/BQB310</t>
  </si>
  <si>
    <t>16*40*39</t>
  </si>
  <si>
    <t>H5-6805310</t>
  </si>
  <si>
    <t>罩壳前固定片</t>
  </si>
  <si>
    <t>50*22*22</t>
  </si>
  <si>
    <t>SHT0012147</t>
  </si>
  <si>
    <t>卡板限位塑料件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</si>
  <si>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00*14*10</t>
    </r>
  </si>
  <si>
    <t>H5-6801110</t>
  </si>
  <si>
    <t>滑块儿</t>
  </si>
  <si>
    <t>pps6345A4HD9050</t>
  </si>
  <si>
    <t>51.5*13*11.5</t>
  </si>
  <si>
    <t>H5-6805321</t>
  </si>
  <si>
    <t>大帽抽芯铆钉</t>
  </si>
  <si>
    <t>16*16*15</t>
  </si>
  <si>
    <t>SHT0011663</t>
  </si>
  <si>
    <t>气管固定卡簧（2.0）</t>
  </si>
  <si>
    <t>25×15×15</t>
  </si>
  <si>
    <t>SQX3000-6805600</t>
  </si>
  <si>
    <t>防尘罩</t>
  </si>
  <si>
    <t>固定滑块</t>
  </si>
  <si>
    <t>SQDZ6800004-8</t>
  </si>
  <si>
    <t>F扣</t>
  </si>
  <si>
    <t>SQDZ 6800004-8</t>
  </si>
  <si>
    <t>聚丙烯PP</t>
  </si>
  <si>
    <t>Q2140525</t>
  </si>
  <si>
    <r>
      <rPr>
        <sz val="10"/>
        <rFont val="宋体"/>
        <family val="3"/>
        <charset val="134"/>
      </rPr>
      <t>M5</t>
    </r>
    <r>
      <rPr>
        <sz val="10"/>
        <rFont val="宋体"/>
        <family val="3"/>
        <charset val="134"/>
      </rPr>
      <t>*25</t>
    </r>
  </si>
  <si>
    <t>9.5*23.5*9.5</t>
  </si>
  <si>
    <t>固定限位块</t>
  </si>
  <si>
    <t>M3000-S宽靠背主驾驶调角器总成EBOM</t>
  </si>
  <si>
    <r>
      <rPr>
        <sz val="10"/>
        <rFont val="宋体"/>
        <family val="3"/>
        <charset val="134"/>
        <scheme val="minor"/>
      </rPr>
      <t>S</t>
    </r>
    <r>
      <rPr>
        <sz val="10"/>
        <rFont val="宋体"/>
        <family val="3"/>
        <charset val="134"/>
      </rPr>
      <t>HT0012956</t>
    </r>
  </si>
  <si>
    <t>@</t>
  </si>
  <si>
    <r>
      <rPr>
        <sz val="10"/>
        <rFont val="宋体"/>
        <family val="3"/>
        <charset val="134"/>
        <scheme val="minor"/>
      </rPr>
      <t>S</t>
    </r>
    <r>
      <rPr>
        <sz val="10"/>
        <rFont val="宋体"/>
        <family val="3"/>
        <charset val="134"/>
      </rPr>
      <t>HT0012955</t>
    </r>
  </si>
  <si>
    <t>492*128*185</t>
  </si>
  <si>
    <t>SQX3000-6805105</t>
  </si>
  <si>
    <t>联动杆</t>
  </si>
  <si>
    <t>Q195</t>
  </si>
  <si>
    <t>10*425*10</t>
  </si>
  <si>
    <t>H4B-6805105</t>
  </si>
  <si>
    <r>
      <rPr>
        <sz val="10"/>
        <color indexed="8"/>
        <rFont val="SimSun"/>
        <charset val="134"/>
      </rPr>
      <t>H4</t>
    </r>
    <r>
      <rPr>
        <sz val="10"/>
        <color indexed="8"/>
        <rFont val="SimSun"/>
        <charset val="134"/>
      </rPr>
      <t>主驾驶主动侧圆盘总成</t>
    </r>
  </si>
  <si>
    <t>H4B-6805106</t>
  </si>
  <si>
    <t>ASSY（2534832X）</t>
  </si>
  <si>
    <t>83*98*83</t>
  </si>
  <si>
    <t>SQX3000-6805101</t>
  </si>
  <si>
    <t>调角器左下连接板</t>
  </si>
  <si>
    <t>H4B-6805101</t>
  </si>
  <si>
    <t>140*240*133</t>
  </si>
  <si>
    <t>SQX3000-6805121</t>
  </si>
  <si>
    <t>调角器左上连接板总成</t>
  </si>
  <si>
    <t>SQX3000-6805102</t>
  </si>
  <si>
    <t>调角器左上连接板</t>
  </si>
  <si>
    <t>H4B-6805103</t>
  </si>
  <si>
    <t>95*8*132</t>
  </si>
  <si>
    <r>
      <rPr>
        <sz val="10"/>
        <rFont val="宋体"/>
        <family val="3"/>
        <charset val="134"/>
      </rPr>
      <t>H</t>
    </r>
    <r>
      <rPr>
        <sz val="10"/>
        <rFont val="宋体"/>
        <family val="3"/>
        <charset val="134"/>
      </rPr>
      <t>4A</t>
    </r>
    <r>
      <rPr>
        <sz val="10"/>
        <rFont val="宋体"/>
        <family val="3"/>
        <charset val="134"/>
      </rPr>
      <t>-6805104</t>
    </r>
  </si>
  <si>
    <t>角度限位片</t>
  </si>
  <si>
    <t>18*20*15</t>
  </si>
  <si>
    <t>B406805215</t>
  </si>
  <si>
    <t>涡簧固定座</t>
  </si>
  <si>
    <t>t=3-GBT708
Q235-GBT11253</t>
  </si>
  <si>
    <t>GBT11253</t>
  </si>
  <si>
    <t>50*18*30</t>
  </si>
  <si>
    <t>H4B-6805108</t>
  </si>
  <si>
    <t>涡簧</t>
  </si>
  <si>
    <t>板簧</t>
  </si>
  <si>
    <t>96*7*80</t>
  </si>
  <si>
    <t>H4B-6805115</t>
  </si>
  <si>
    <t>涡簧左固定片</t>
  </si>
  <si>
    <t>24*33*17</t>
  </si>
  <si>
    <t>H4B-6805110</t>
  </si>
  <si>
    <t>塑料件固定片</t>
  </si>
  <si>
    <r>
      <rPr>
        <sz val="10"/>
        <rFont val="宋体"/>
        <family val="3"/>
        <charset val="134"/>
      </rPr>
      <t>t=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-GBT708
Q235-GBT11253</t>
    </r>
  </si>
  <si>
    <t>22*12*13</t>
  </si>
  <si>
    <r>
      <rPr>
        <sz val="10"/>
        <rFont val="宋体"/>
        <family val="3"/>
        <charset val="134"/>
      </rPr>
      <t>SHT001</t>
    </r>
    <r>
      <rPr>
        <sz val="10"/>
        <rFont val="宋体"/>
        <family val="3"/>
        <charset val="134"/>
      </rPr>
      <t>1978</t>
    </r>
  </si>
  <si>
    <t>调角器解锁把手</t>
  </si>
  <si>
    <r>
      <rPr>
        <sz val="10"/>
        <rFont val="宋体"/>
        <family val="3"/>
        <charset val="134"/>
      </rPr>
      <t>t=2.5</t>
    </r>
    <r>
      <rPr>
        <sz val="10"/>
        <rFont val="宋体"/>
        <family val="3"/>
        <charset val="134"/>
      </rPr>
      <t xml:space="preserve">-GBT708
</t>
    </r>
    <r>
      <rPr>
        <sz val="10"/>
        <rFont val="宋体"/>
        <family val="3"/>
        <charset val="134"/>
      </rPr>
      <t>SPFH590</t>
    </r>
    <r>
      <rPr>
        <sz val="10"/>
        <rFont val="宋体"/>
        <family val="3"/>
        <charset val="134"/>
      </rPr>
      <t>-GBT11254</t>
    </r>
  </si>
  <si>
    <t>Q/BQB301
Q/BQB311</t>
  </si>
  <si>
    <t>70*20*37</t>
  </si>
  <si>
    <t>SQX3000-6805125</t>
  </si>
  <si>
    <t>SQX3000-6805114</t>
  </si>
  <si>
    <t>主驾驶从动侧星盘</t>
  </si>
  <si>
    <t>83*83*21</t>
  </si>
  <si>
    <t>SQX3000-6805112</t>
  </si>
  <si>
    <t>主驾驶星盘塑料件</t>
  </si>
  <si>
    <t>18*14*14</t>
  </si>
  <si>
    <t>SQX3000-6805103</t>
  </si>
  <si>
    <t>调角器右下连接板</t>
  </si>
  <si>
    <t>H4B-6805102</t>
  </si>
  <si>
    <t>140*26*133</t>
  </si>
  <si>
    <t>SQX3000-6805122</t>
  </si>
  <si>
    <t>调角器右上连接板总成</t>
  </si>
  <si>
    <t>95*24*132</t>
  </si>
  <si>
    <t>SQX3000-6805104</t>
  </si>
  <si>
    <t>调角器右上连接板</t>
  </si>
  <si>
    <t>H4B-6805104</t>
  </si>
  <si>
    <t>H4B-6805114</t>
  </si>
  <si>
    <t>涡簧右固定片</t>
  </si>
  <si>
    <t>M3000-S宽靠背驾驶员靠背焊接总成EBOM</t>
  </si>
  <si>
    <t>SHT0012954</t>
  </si>
  <si>
    <t>整体式靠背</t>
  </si>
  <si>
    <t>不带安全带</t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</si>
  <si>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HT0012928</t>
    </r>
  </si>
  <si>
    <t>SHT0012225</t>
  </si>
  <si>
    <t>头枕主体管</t>
  </si>
  <si>
    <t>Q195  
Φ25×1.5</t>
  </si>
  <si>
    <t>SHT0012226</t>
  </si>
  <si>
    <t>头枕横衬板</t>
  </si>
  <si>
    <t>钣条</t>
  </si>
  <si>
    <t>Q235 t=2.0</t>
  </si>
  <si>
    <t>SHT0012227</t>
  </si>
  <si>
    <t>头枕竖衬板</t>
  </si>
  <si>
    <t>H4A-6802108</t>
  </si>
  <si>
    <t>靠背钢管</t>
  </si>
  <si>
    <t>Q195  
Φ25×2.0</t>
  </si>
  <si>
    <t>H5-6802150</t>
  </si>
  <si>
    <t>安全带上悬置安装板总成</t>
  </si>
  <si>
    <t>焊接分总成</t>
  </si>
  <si>
    <t>H5-6802151</t>
  </si>
  <si>
    <t>安全带上悬置安装板</t>
  </si>
  <si>
    <t>SPCC 
 t=3.0</t>
  </si>
  <si>
    <t>Q/BQB401
Q/BQB402</t>
  </si>
  <si>
    <t>H4681010714A0</t>
  </si>
  <si>
    <t>安全带固定轴</t>
  </si>
  <si>
    <t>Q235    
 Φ8</t>
  </si>
  <si>
    <t>H5-6802114</t>
  </si>
  <si>
    <t>靠背钢管上横管</t>
  </si>
  <si>
    <t>H5-6802115</t>
  </si>
  <si>
    <t>靠背钢管下横管</t>
  </si>
  <si>
    <t>H5-6802136</t>
  </si>
  <si>
    <t>靠背支撑板条1</t>
  </si>
  <si>
    <t>Q235 
 t=2.0</t>
  </si>
  <si>
    <t>H5-6802137</t>
  </si>
  <si>
    <t>靠背支撑板条2</t>
  </si>
  <si>
    <t>H5-6802149</t>
  </si>
  <si>
    <t>支撑框线1</t>
  </si>
  <si>
    <t>Q235   
Φ8</t>
  </si>
  <si>
    <t>H4A-6802112</t>
  </si>
  <si>
    <t>安全带导向板固定钣金件</t>
  </si>
  <si>
    <t>Q235 
 t=2.5</t>
  </si>
  <si>
    <t>SHT0012383</t>
  </si>
  <si>
    <t>左侧主板焊接组件</t>
  </si>
  <si>
    <t>364*138*47</t>
  </si>
  <si>
    <t>SHT0012385</t>
  </si>
  <si>
    <t>侧翼支撑上安装钢丝</t>
  </si>
  <si>
    <t>H5-6802109</t>
  </si>
  <si>
    <t>左侧主板总成</t>
  </si>
  <si>
    <t>365*99*30</t>
  </si>
  <si>
    <t>H5-6802110</t>
  </si>
  <si>
    <t>靠背左侧主钣</t>
  </si>
  <si>
    <r>
      <rPr>
        <sz val="11"/>
        <rFont val="宋体"/>
        <family val="3"/>
        <charset val="134"/>
        <scheme val="minor"/>
      </rPr>
      <t>SPFH590</t>
    </r>
    <r>
      <rPr>
        <sz val="14"/>
        <color indexed="8"/>
        <rFont val="宋体"/>
        <family val="3"/>
        <charset val="134"/>
      </rPr>
      <t xml:space="preserve">   t=2.0</t>
    </r>
  </si>
  <si>
    <t>Q370C10</t>
  </si>
  <si>
    <t>SHT0012384</t>
  </si>
  <si>
    <t>右侧主板焊接组件</t>
  </si>
  <si>
    <t>H5-6802111</t>
  </si>
  <si>
    <t>右主板总成</t>
  </si>
  <si>
    <t>H5-6802112</t>
  </si>
  <si>
    <t>靠背右侧主钣</t>
  </si>
  <si>
    <t>M10点焊螺母</t>
  </si>
  <si>
    <t>D04</t>
  </si>
  <si>
    <t>D04-6802106</t>
  </si>
  <si>
    <t>腰托固定横衬条</t>
  </si>
  <si>
    <t>板材</t>
  </si>
  <si>
    <t>金属件</t>
  </si>
  <si>
    <t>钢板Q235</t>
  </si>
  <si>
    <t>t=2</t>
  </si>
  <si>
    <t>SQX3000-6802113</t>
  </si>
  <si>
    <t>支撑钢丝</t>
  </si>
  <si>
    <t>D04-6802105</t>
  </si>
  <si>
    <t>圆钢Q235</t>
  </si>
  <si>
    <t>⌀6</t>
  </si>
  <si>
    <t>M3000-S宽靠背阻尼调节手柄总成EBOM</t>
  </si>
  <si>
    <t>SHT0012958</t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</si>
  <si>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HT0012958</t>
    </r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</si>
  <si>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HT0012189</t>
    </r>
  </si>
  <si>
    <t>阻尼调节底座</t>
  </si>
  <si>
    <t>PA6+GF30</t>
  </si>
  <si>
    <r>
      <rPr>
        <sz val="10"/>
        <rFont val="宋体"/>
        <family val="3"/>
        <charset val="134"/>
        <scheme val="minor"/>
      </rPr>
      <t>4</t>
    </r>
    <r>
      <rPr>
        <sz val="10"/>
        <rFont val="宋体"/>
        <family val="3"/>
        <charset val="134"/>
      </rPr>
      <t>5*75*45</t>
    </r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</si>
  <si>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HT0012190</t>
    </r>
  </si>
  <si>
    <t>阻尼调节旋转块</t>
  </si>
  <si>
    <r>
      <rPr>
        <sz val="10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4*50*40</t>
    </r>
  </si>
  <si>
    <t>SHT0011966</t>
  </si>
  <si>
    <t>阻尼器调节手柄</t>
  </si>
  <si>
    <r>
      <rPr>
        <sz val="10"/>
        <rFont val="宋体"/>
        <family val="3"/>
        <charset val="134"/>
        <scheme val="minor"/>
      </rPr>
      <t>7</t>
    </r>
    <r>
      <rPr>
        <sz val="10"/>
        <rFont val="宋体"/>
        <family val="3"/>
        <charset val="134"/>
      </rPr>
      <t>0*65*69</t>
    </r>
  </si>
  <si>
    <t>SHT0010518</t>
  </si>
  <si>
    <t>变阻尼拉线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</si>
  <si>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SSY</t>
    </r>
  </si>
  <si>
    <t>SQXM3000-6806503</t>
  </si>
  <si>
    <t>弹簧片</t>
  </si>
  <si>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5Mn</t>
    </r>
  </si>
  <si>
    <t>X3000升降速降开关气管总成EBOM</t>
  </si>
  <si>
    <t>SQX3000-6806218</t>
  </si>
  <si>
    <t>升降速降开关气管总成</t>
  </si>
  <si>
    <t>SQX3000-6806216</t>
  </si>
  <si>
    <t>升级气动升降手柄</t>
  </si>
  <si>
    <t>B1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</si>
  <si>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BS+PC</t>
    </r>
  </si>
  <si>
    <t>80*50*56</t>
  </si>
  <si>
    <t>SHT0010537</t>
  </si>
  <si>
    <t>四孔阀固定座</t>
  </si>
  <si>
    <t>Q1</t>
  </si>
  <si>
    <t>82*55*40</t>
  </si>
  <si>
    <t>H5-6806021</t>
  </si>
  <si>
    <t>进口四孔气阀</t>
  </si>
  <si>
    <t>38*35*34</t>
  </si>
  <si>
    <t>H4A-6806009</t>
  </si>
  <si>
    <t>白锌华司尖尾自攻钉</t>
  </si>
  <si>
    <t>2.6*8</t>
  </si>
  <si>
    <t>SQX3000-6806431</t>
  </si>
  <si>
    <t>白色气管A</t>
  </si>
  <si>
    <t>气管</t>
  </si>
  <si>
    <t>PU</t>
  </si>
  <si>
    <t>φ4*40</t>
  </si>
  <si>
    <t>SQX3000-6806432</t>
  </si>
  <si>
    <t>白色气管B</t>
  </si>
  <si>
    <t>φ4*120</t>
  </si>
  <si>
    <t>SQX3000-6806433</t>
  </si>
  <si>
    <t>白色气管C</t>
  </si>
  <si>
    <t>φ4*360</t>
  </si>
  <si>
    <t>SQX3000-6806434</t>
  </si>
  <si>
    <t xml:space="preserve">白色气管D </t>
  </si>
  <si>
    <t>Φ4*460</t>
  </si>
  <si>
    <t>SQX3000-6806435</t>
  </si>
  <si>
    <t xml:space="preserve">白色气管E </t>
  </si>
  <si>
    <t>Φ4*480</t>
  </si>
  <si>
    <t>SQX3000-6806436</t>
  </si>
  <si>
    <t>白色气管F</t>
  </si>
  <si>
    <t>Φ6*450</t>
  </si>
  <si>
    <t>SQX3000-6806437</t>
  </si>
  <si>
    <t>蓝色气管</t>
  </si>
  <si>
    <t>φ4*140</t>
  </si>
  <si>
    <t>SQX3000-6806438</t>
  </si>
  <si>
    <t>红色气管A</t>
  </si>
  <si>
    <t>Φ4*50</t>
  </si>
  <si>
    <t>SQX3000-6806439</t>
  </si>
  <si>
    <t xml:space="preserve">红色气管B </t>
  </si>
  <si>
    <t>Φ4*60</t>
  </si>
  <si>
    <t>SQX3000-6806440</t>
  </si>
  <si>
    <t>红色气管C</t>
  </si>
  <si>
    <t>φ4*110</t>
  </si>
  <si>
    <t>SQX3000-6806441</t>
  </si>
  <si>
    <t>红色气管D</t>
  </si>
  <si>
    <t>φ4*200</t>
  </si>
  <si>
    <t>SQX3000-6806442</t>
  </si>
  <si>
    <t>红色气管E</t>
  </si>
  <si>
    <t>Φ4*300</t>
  </si>
  <si>
    <t>SQX3000-6806443</t>
  </si>
  <si>
    <t>红色气管F</t>
  </si>
  <si>
    <t>Φ4*830</t>
  </si>
  <si>
    <t>SQX3000-6806444</t>
  </si>
  <si>
    <t xml:space="preserve">黑色气管 </t>
  </si>
  <si>
    <t>Φ4*860</t>
  </si>
  <si>
    <t>SQX3000-6806445</t>
  </si>
  <si>
    <t>气路防护波纹管</t>
  </si>
  <si>
    <t>Φ5*400</t>
  </si>
  <si>
    <t>Q43640</t>
  </si>
  <si>
    <t>Φ4</t>
  </si>
  <si>
    <t>H4A-6806010</t>
  </si>
  <si>
    <t>气管快插接头</t>
  </si>
  <si>
    <t>Φ4-Φ6</t>
  </si>
  <si>
    <t>SQX3000-6806446</t>
  </si>
  <si>
    <t>防磨软管1</t>
  </si>
  <si>
    <t>Φ10*40mm</t>
  </si>
  <si>
    <t>SQX3000-6806447</t>
  </si>
  <si>
    <t>防磨软管2</t>
  </si>
  <si>
    <t>Φ10*50mm</t>
  </si>
  <si>
    <t>SQX3000-6806448</t>
  </si>
  <si>
    <t>防磨软管3</t>
  </si>
  <si>
    <t>Φ10*220mm</t>
  </si>
  <si>
    <t>SQX3000-6806449</t>
  </si>
  <si>
    <t>防磨软管4</t>
  </si>
  <si>
    <t>Φ10*340mm</t>
  </si>
  <si>
    <t>H4A-6806023</t>
  </si>
  <si>
    <t>三通接头</t>
  </si>
  <si>
    <t>H4A-6806019</t>
  </si>
  <si>
    <t>与接头匹配的紧固箍（直径4mm）</t>
  </si>
  <si>
    <t>H4A-6806022</t>
  </si>
  <si>
    <t>与接头匹配的紧固箍（直径6mm）</t>
  </si>
  <si>
    <t>H4A-6806024</t>
  </si>
  <si>
    <t>两通接头（4-6）</t>
  </si>
  <si>
    <t>SHT0010465</t>
  </si>
  <si>
    <t>气管防护长弹簧</t>
  </si>
  <si>
    <t>弹簧</t>
  </si>
  <si>
    <t xml:space="preserve">A1 </t>
  </si>
  <si>
    <t>⌀0.7-Q/BQB 501
65Mn-Q/BQB 516</t>
  </si>
  <si>
    <t>Ø5.5*60</t>
  </si>
  <si>
    <t>SHT0010967</t>
  </si>
  <si>
    <t>气管防护短弹簧</t>
  </si>
  <si>
    <t>Ø5.5*36</t>
  </si>
  <si>
    <t>H4A-6806020</t>
  </si>
  <si>
    <t>气管防护弹簧</t>
  </si>
  <si>
    <t>Ø5.5*45</t>
  </si>
  <si>
    <t>SQX3000-6806220</t>
  </si>
  <si>
    <t>速降按钮</t>
  </si>
  <si>
    <t>ABS757</t>
  </si>
  <si>
    <t>15*26*36</t>
  </si>
  <si>
    <t>H5-6806014</t>
  </si>
  <si>
    <t>安装底座</t>
  </si>
  <si>
    <t>13*30*40</t>
  </si>
  <si>
    <t>H5-6806015</t>
  </si>
  <si>
    <t>速降阀</t>
  </si>
  <si>
    <t>气阀</t>
  </si>
  <si>
    <t>49*20*25</t>
  </si>
  <si>
    <t>H5-6806017</t>
  </si>
  <si>
    <t>速升速降气阀配套塑料件</t>
  </si>
  <si>
    <t>进口件</t>
  </si>
  <si>
    <t>M3000-S宽靠背驾驶员四孔腰托开关总成EBOM</t>
  </si>
  <si>
    <t>SHT0010683</t>
  </si>
  <si>
    <t>腰托调节开关面板</t>
  </si>
  <si>
    <t>SHT0010684</t>
  </si>
  <si>
    <t>腰托调节开关前按钮</t>
  </si>
  <si>
    <t>18*25*32</t>
  </si>
  <si>
    <t>SHT0010685</t>
  </si>
  <si>
    <t>腰托调节开关中间按钮</t>
  </si>
  <si>
    <t>共图</t>
  </si>
  <si>
    <t>SHT0011464</t>
  </si>
  <si>
    <t>腰托开关按钮堵盖</t>
  </si>
  <si>
    <t>SHT0010664</t>
  </si>
  <si>
    <t>18*25*34</t>
  </si>
  <si>
    <t>BPC0010123</t>
  </si>
  <si>
    <t>四孔腰托气阀总成</t>
  </si>
  <si>
    <t>35*26*35</t>
  </si>
  <si>
    <t>瑞士进口阀</t>
  </si>
  <si>
    <t>BFA0000284</t>
  </si>
  <si>
    <t>ST2.6*10</t>
  </si>
  <si>
    <t>SHT0014576
(DZ15221510189)</t>
    <phoneticPr fontId="81" type="noConversion"/>
  </si>
  <si>
    <t>驾驶员座椅总成</t>
    <phoneticPr fontId="81" type="noConversion"/>
  </si>
  <si>
    <t>标配/通风加热、扶手</t>
    <phoneticPr fontId="81" type="noConversion"/>
  </si>
  <si>
    <t>SHT0014569</t>
    <phoneticPr fontId="81" type="noConversion"/>
  </si>
  <si>
    <t>SHT0014588</t>
    <phoneticPr fontId="81" type="noConversion"/>
  </si>
  <si>
    <t>通风加热</t>
    <phoneticPr fontId="81" type="noConversion"/>
  </si>
  <si>
    <t>电器件</t>
    <phoneticPr fontId="20" type="noConversion"/>
  </si>
  <si>
    <t>Y</t>
    <phoneticPr fontId="20" type="noConversion"/>
  </si>
  <si>
    <t>N</t>
    <phoneticPr fontId="20" type="noConversion"/>
  </si>
  <si>
    <t>BEC0010108</t>
    <phoneticPr fontId="81" type="noConversion"/>
  </si>
  <si>
    <t>通风加热线束总成</t>
    <phoneticPr fontId="81" type="noConversion"/>
  </si>
  <si>
    <t>电器件</t>
    <phoneticPr fontId="81" type="noConversion"/>
  </si>
  <si>
    <t>B</t>
    <phoneticPr fontId="81" type="noConversion"/>
  </si>
  <si>
    <t>BEC0010122</t>
  </si>
  <si>
    <t>通风加热控制器ECU</t>
  </si>
  <si>
    <t>BEC0010039</t>
  </si>
  <si>
    <t>BEC0010110</t>
  </si>
  <si>
    <t>加热开关</t>
  </si>
  <si>
    <t>皮纹</t>
    <phoneticPr fontId="20" type="noConversion"/>
  </si>
  <si>
    <t>BEC0010042</t>
  </si>
  <si>
    <t>靠背加热垫总成</t>
  </si>
  <si>
    <t>SHT0014002</t>
    <phoneticPr fontId="20" type="noConversion"/>
  </si>
  <si>
    <t>SHT0011975</t>
  </si>
  <si>
    <t>通风加热底座</t>
  </si>
  <si>
    <t>汕德卡</t>
  </si>
  <si>
    <t>SHT0013282</t>
  </si>
  <si>
    <t>右扶手</t>
  </si>
  <si>
    <t>SHT0012224</t>
  </si>
  <si>
    <t>E</t>
  </si>
  <si>
    <t>SHT0013121</t>
  </si>
  <si>
    <t>扶手支架</t>
  </si>
  <si>
    <t>左右共用</t>
  </si>
  <si>
    <t>BFA0010014</t>
  </si>
  <si>
    <t>扶手锁止销</t>
  </si>
  <si>
    <t>SHT0011330</t>
  </si>
  <si>
    <t>扶手外盖</t>
  </si>
  <si>
    <t>BFA0010027</t>
  </si>
  <si>
    <t>固定扶手</t>
  </si>
  <si>
    <t>安全件</t>
  </si>
  <si>
    <t>冷镦件</t>
  </si>
  <si>
    <t>0.8482</t>
  </si>
  <si>
    <t>电泳</t>
    <phoneticPr fontId="20" type="noConversion"/>
  </si>
  <si>
    <t>BEC0010043</t>
  </si>
  <si>
    <t>坐垫加热垫总成</t>
  </si>
  <si>
    <t>SHT0014576</t>
    <phoneticPr fontId="81" type="noConversion"/>
  </si>
  <si>
    <t>DZ15221519958——左空气悬浮座椅/M3000、L3000、L5000/宽靠背/阻尼可调/报警锁扣/通风</t>
    <phoneticPr fontId="81" type="noConversion"/>
  </si>
  <si>
    <t>DZ15221510189——左空气悬浮座椅/M3000、L3000、L5000/宽靠背/阻尼可调/报警锁扣/通风/加热/扶手</t>
    <phoneticPr fontId="81" type="noConversion"/>
  </si>
  <si>
    <t>速升速降、可变阻尼、仰角调节、气袋腰托、通风、加热、扶手</t>
    <phoneticPr fontId="81" type="noConversion"/>
  </si>
  <si>
    <t>SHT0014580</t>
    <phoneticPr fontId="81" type="noConversion"/>
  </si>
  <si>
    <t>副驾驶员座椅总成</t>
    <phoneticPr fontId="81" type="noConversion"/>
  </si>
  <si>
    <t>DZ15221519963——左空气悬浮座椅/M3000、L3000、L5000/宽靠背/阻尼可调/报警锁扣</t>
    <phoneticPr fontId="81" type="noConversion"/>
  </si>
  <si>
    <t>DZ15221510190——右空气悬浮座椅/M3000、L3000、L5000/宽靠背/阻尼可调/报警锁扣</t>
    <phoneticPr fontId="81" type="noConversion"/>
  </si>
  <si>
    <t>副驾驶员座椅总成</t>
    <phoneticPr fontId="20" type="noConversion"/>
  </si>
  <si>
    <t>SHT0014580</t>
    <phoneticPr fontId="20" type="noConversion"/>
  </si>
  <si>
    <t>Q03</t>
  </si>
  <si>
    <t>SHT0014581</t>
    <phoneticPr fontId="20" type="noConversion"/>
  </si>
  <si>
    <t>底座模块化总成</t>
    <phoneticPr fontId="20" type="noConversion"/>
  </si>
  <si>
    <t>SHT0012166</t>
  </si>
  <si>
    <t>SHT0013039</t>
  </si>
  <si>
    <t>副驾驶调角器总成</t>
  </si>
  <si>
    <t>SHT0012895</t>
  </si>
  <si>
    <t>左侧罩壳</t>
  </si>
  <si>
    <t>SHT0012903</t>
  </si>
  <si>
    <t>调角器右罩壳</t>
  </si>
  <si>
    <t>PA8</t>
  </si>
  <si>
    <t>PA9</t>
  </si>
  <si>
    <t>SHT0012896</t>
  </si>
  <si>
    <t>ABS</t>
    <phoneticPr fontId="20" type="noConversion"/>
  </si>
  <si>
    <t>SHT0012989</t>
    <phoneticPr fontId="20" type="noConversion"/>
  </si>
  <si>
    <t>SHT0012902</t>
  </si>
  <si>
    <t>仰角手柄</t>
  </si>
  <si>
    <t>驾驶员四孔腰托开关总成</t>
    <phoneticPr fontId="20" type="noConversion"/>
  </si>
  <si>
    <t>SHT0011481</t>
  </si>
  <si>
    <t>SHT0013264</t>
  </si>
  <si>
    <t>副驾驶靠背四气袋腰托总成</t>
  </si>
  <si>
    <t>SHT0011610</t>
  </si>
  <si>
    <t>SHT0013998</t>
    <phoneticPr fontId="20" type="noConversion"/>
  </si>
  <si>
    <t>SHT0013998</t>
    <phoneticPr fontId="81" type="noConversion"/>
  </si>
  <si>
    <t>以下空白</t>
    <phoneticPr fontId="81" type="noConversion"/>
  </si>
  <si>
    <t>P22</t>
    <phoneticPr fontId="81" type="noConversion"/>
  </si>
  <si>
    <t>SHT0013272</t>
    <phoneticPr fontId="81" type="noConversion"/>
  </si>
  <si>
    <t>升降调节机构总成</t>
    <phoneticPr fontId="81" type="noConversion"/>
  </si>
  <si>
    <t>总成件</t>
    <phoneticPr fontId="81" type="noConversion"/>
  </si>
  <si>
    <t>个</t>
    <phoneticPr fontId="81" type="noConversion"/>
  </si>
  <si>
    <t>A</t>
    <phoneticPr fontId="81" type="noConversion"/>
  </si>
  <si>
    <t>N</t>
    <phoneticPr fontId="81" type="noConversion"/>
  </si>
  <si>
    <t>Y</t>
    <phoneticPr fontId="81" type="noConversion"/>
  </si>
  <si>
    <t>ASSY</t>
    <phoneticPr fontId="81" type="noConversion"/>
  </si>
  <si>
    <t>——</t>
    <phoneticPr fontId="81" type="noConversion"/>
  </si>
  <si>
    <t>取消</t>
    <phoneticPr fontId="81" type="noConversion"/>
  </si>
  <si>
    <t>鱼阀更换为VDC阀</t>
    <phoneticPr fontId="81" type="noConversion"/>
  </si>
  <si>
    <t>——</t>
    <phoneticPr fontId="81" type="noConversion"/>
  </si>
  <si>
    <t>新增</t>
    <phoneticPr fontId="81" type="noConversion"/>
  </si>
  <si>
    <t>速升速降、可变阻尼、仰角调节、气袋腰托、三点式安全带</t>
    <phoneticPr fontId="81" type="noConversion"/>
  </si>
  <si>
    <t>速升速降、可变阻尼、仰角调节、气袋腰托、三点式安全带、通风、加热</t>
    <phoneticPr fontId="81" type="noConversion"/>
  </si>
  <si>
    <t>BZ15221510051——左空气悬浮座椅总成/M3000/宽靠背/集成式安全带/翼3/阻尼可调/通风/加热</t>
    <phoneticPr fontId="81" type="noConversion"/>
  </si>
  <si>
    <t>SHT0014580
(DZ15221510190)</t>
    <phoneticPr fontId="20" type="noConversion"/>
  </si>
  <si>
    <t>标配/通风加热</t>
    <phoneticPr fontId="81" type="noConversion"/>
  </si>
  <si>
    <t>SHT0013273</t>
    <phoneticPr fontId="81" type="noConversion"/>
  </si>
  <si>
    <t>SHT0013708</t>
    <phoneticPr fontId="20" type="noConversion"/>
  </si>
  <si>
    <t>右侧扶手本体总成</t>
    <phoneticPr fontId="20" type="noConversion"/>
  </si>
  <si>
    <t>SHT0011613</t>
    <phoneticPr fontId="20" type="noConversion"/>
  </si>
  <si>
    <t>SHT0013121</t>
    <phoneticPr fontId="20" type="noConversion"/>
  </si>
  <si>
    <t>SHT0017100</t>
    <phoneticPr fontId="20" type="noConversion"/>
  </si>
  <si>
    <t>SHT0017101</t>
    <phoneticPr fontId="20" type="noConversion"/>
  </si>
  <si>
    <t>SHT0017100
(BZ15221510051)</t>
    <phoneticPr fontId="81" type="noConversion"/>
  </si>
  <si>
    <r>
      <t>SHT0017101（DZ1</t>
    </r>
    <r>
      <rPr>
        <sz val="10"/>
        <rFont val="宋体"/>
        <family val="3"/>
        <charset val="134"/>
      </rPr>
      <t>5221512013）</t>
    </r>
    <phoneticPr fontId="20" type="noConversion"/>
  </si>
  <si>
    <t>驾驶员座椅总成</t>
    <phoneticPr fontId="81" type="noConversion"/>
  </si>
  <si>
    <t>DZ15221512013——左空气悬浮座椅/M3000、L3000、L5000/宽靠背/阻尼可调/报警锁扣/右扶手</t>
    <phoneticPr fontId="81" type="noConversion"/>
  </si>
  <si>
    <t>速升速降、可变阻尼、仰角调节、气袋腰托</t>
    <phoneticPr fontId="81" type="noConversion"/>
  </si>
  <si>
    <t>速升速降、可变阻尼、仰角调节、气袋腰托、右扶手</t>
    <phoneticPr fontId="81" type="noConversion"/>
  </si>
  <si>
    <t>SHT0017100</t>
    <phoneticPr fontId="81" type="noConversion"/>
  </si>
  <si>
    <t>SHT0017101</t>
    <phoneticPr fontId="81" type="noConversion"/>
  </si>
  <si>
    <t>20240219</t>
  </si>
  <si>
    <t>20240219</t>
    <phoneticPr fontId="81" type="noConversion"/>
  </si>
  <si>
    <t>SHT0017100
(BZ15221510051)</t>
    <phoneticPr fontId="81" type="noConversion"/>
  </si>
  <si>
    <t>SHT0017101（DZ15221512013）</t>
    <phoneticPr fontId="81" type="noConversion"/>
  </si>
  <si>
    <t>驾驶员座椅总成</t>
    <phoneticPr fontId="20" type="noConversion"/>
  </si>
  <si>
    <t>新增配置</t>
    <phoneticPr fontId="81" type="noConversion"/>
  </si>
  <si>
    <t>SHT0014603</t>
    <phoneticPr fontId="81" type="noConversion"/>
  </si>
  <si>
    <t>按压式速降阀气路分总成</t>
    <phoneticPr fontId="81" type="noConversion"/>
  </si>
  <si>
    <t>SHT0011480</t>
    <phoneticPr fontId="20" type="noConversion"/>
  </si>
  <si>
    <t>SHT0011506</t>
    <phoneticPr fontId="81" type="noConversion"/>
  </si>
  <si>
    <t>副驾驶四孔腰托开关总成</t>
  </si>
  <si>
    <t>H6</t>
    <phoneticPr fontId="20" type="noConversion"/>
  </si>
  <si>
    <t xml:space="preserve">BPC0000027 </t>
    <phoneticPr fontId="20" type="noConversion"/>
  </si>
  <si>
    <t>4-6快插接头</t>
    <phoneticPr fontId="20" type="noConversion"/>
  </si>
  <si>
    <t>BFA0000391</t>
    <phoneticPr fontId="20" type="noConversion"/>
  </si>
  <si>
    <t>φ6开口挡圈</t>
    <phoneticPr fontId="20" type="noConversion"/>
  </si>
  <si>
    <t>1</t>
    <phoneticPr fontId="20" type="noConversion"/>
  </si>
  <si>
    <t>——</t>
    <phoneticPr fontId="20" type="noConversion"/>
  </si>
  <si>
    <t xml:space="preserve">BPC0000027 </t>
    <phoneticPr fontId="81" type="noConversion"/>
  </si>
  <si>
    <t>BFA0000391</t>
    <phoneticPr fontId="81" type="noConversion"/>
  </si>
  <si>
    <t>20240325</t>
    <phoneticPr fontId="81" type="noConversion"/>
  </si>
  <si>
    <t>新增</t>
    <phoneticPr fontId="81" type="noConversion"/>
  </si>
  <si>
    <t>更换</t>
    <phoneticPr fontId="81" type="noConversion"/>
  </si>
  <si>
    <t>BPC0000020</t>
    <phoneticPr fontId="20" type="noConversion"/>
  </si>
  <si>
    <t>波纹管</t>
    <phoneticPr fontId="20" type="noConversion"/>
  </si>
  <si>
    <t>西安裁剪</t>
    <phoneticPr fontId="81" type="noConversion"/>
  </si>
  <si>
    <t xml:space="preserve">PP </t>
    <phoneticPr fontId="81" type="noConversion"/>
  </si>
  <si>
    <t>φ4×300mm</t>
    <phoneticPr fontId="81" type="noConversion"/>
  </si>
  <si>
    <t>20240326</t>
    <phoneticPr fontId="81" type="noConversion"/>
  </si>
  <si>
    <t>版本：C
识别号：GR/ZY/BOM-2018-11-002</t>
  </si>
  <si>
    <t>L5000</t>
  </si>
  <si>
    <t xml:space="preserve">                          L5000副驾驶员座椅总成EBOM清单                          </t>
  </si>
  <si>
    <t>SHT0012953</t>
  </si>
  <si>
    <t>副驾驶员座椅总成</t>
  </si>
  <si>
    <t>SHT0012952</t>
  </si>
  <si>
    <t>SHT0013521</t>
  </si>
  <si>
    <t>DZ15221519966——L5000右固定座椅总成/宽靠背</t>
    <phoneticPr fontId="81" type="noConversion"/>
  </si>
  <si>
    <t>通风加热面套</t>
    <phoneticPr fontId="81" type="noConversion"/>
  </si>
  <si>
    <t>SHT0014003</t>
    <phoneticPr fontId="81" type="noConversion"/>
  </si>
  <si>
    <t>DZ15221519957——L5000右固定座椅总成/宽靠背/通风面料</t>
    <phoneticPr fontId="81" type="noConversion"/>
  </si>
  <si>
    <t>SHT0017111</t>
    <phoneticPr fontId="81" type="noConversion"/>
  </si>
  <si>
    <t>BZ15221510052——L5000右固定座椅总成/宽靠背/通风面料</t>
    <phoneticPr fontId="81" type="noConversion"/>
  </si>
  <si>
    <t>通风面料</t>
    <phoneticPr fontId="81" type="noConversion"/>
  </si>
  <si>
    <t>SQDZ 6800 002
SQDZ 6900 002</t>
  </si>
  <si>
    <t>罩壳主动边(黑色)通用
罩壳副边(黑色)通用</t>
  </si>
  <si>
    <t>零部件更换</t>
  </si>
  <si>
    <t>调角器零部件更换，影响相关罩壳更改</t>
  </si>
  <si>
    <t>内部评估</t>
  </si>
  <si>
    <t>SHT0000425
SHT0000181</t>
  </si>
  <si>
    <t>调节手柄右黑色
陕汽调角器右主边</t>
  </si>
  <si>
    <t>4/13</t>
  </si>
  <si>
    <t>SHT0010983</t>
  </si>
  <si>
    <t>借用关系调整</t>
  </si>
  <si>
    <t>5/7</t>
  </si>
  <si>
    <t>H4A-6906001</t>
  </si>
  <si>
    <t>副驾驶罩壳颜色与主驾驶存在色差</t>
  </si>
  <si>
    <t>H4A-6906002</t>
  </si>
  <si>
    <t>H4A-6806004</t>
  </si>
  <si>
    <t>座垫后部罩壳</t>
  </si>
  <si>
    <t>SHT0012345</t>
  </si>
  <si>
    <t>更改为M3000S副驾驶坐垫</t>
  </si>
  <si>
    <t>副驾驶座椅总成</t>
  </si>
  <si>
    <t>新增座椅配置</t>
  </si>
  <si>
    <t>顾客配置增加</t>
  </si>
  <si>
    <t>8/10</t>
  </si>
  <si>
    <t>靠背骨架焊接总成</t>
    <phoneticPr fontId="81" type="noConversion"/>
  </si>
  <si>
    <t>靠背取消电泳</t>
  </si>
  <si>
    <t>内部评价</t>
  </si>
  <si>
    <r>
      <rPr>
        <sz val="11"/>
        <color theme="1"/>
        <rFont val="宋体"/>
        <family val="3"/>
        <charset val="134"/>
        <scheme val="minor"/>
      </rPr>
      <t>SHT00137</t>
    </r>
    <r>
      <rPr>
        <sz val="11"/>
        <color theme="1"/>
        <rFont val="宋体"/>
        <family val="3"/>
        <charset val="134"/>
        <scheme val="minor"/>
      </rPr>
      <t>09</t>
    </r>
  </si>
  <si>
    <t>副驾驶员靠背骨架焊接总成</t>
  </si>
  <si>
    <t>20221118</t>
    <phoneticPr fontId="81" type="noConversion"/>
  </si>
  <si>
    <t>SHT0012305</t>
    <phoneticPr fontId="81" type="noConversion"/>
  </si>
  <si>
    <t>VAVE</t>
    <phoneticPr fontId="81" type="noConversion"/>
  </si>
  <si>
    <t>ECR0007614</t>
    <phoneticPr fontId="81" type="noConversion"/>
  </si>
  <si>
    <t>SHT0014939</t>
    <phoneticPr fontId="81" type="noConversion"/>
  </si>
  <si>
    <t>20240226</t>
    <phoneticPr fontId="81" type="noConversion"/>
  </si>
  <si>
    <t>骨架取消电泳</t>
    <phoneticPr fontId="81" type="noConversion"/>
  </si>
  <si>
    <t>SHT0014940</t>
    <phoneticPr fontId="81" type="noConversion"/>
  </si>
  <si>
    <t>SHT0013709</t>
  </si>
  <si>
    <t>SHT0012236</t>
  </si>
  <si>
    <t>SHT0017112</t>
    <phoneticPr fontId="81" type="noConversion"/>
  </si>
  <si>
    <t>副驾驶员靠背护面总成</t>
  </si>
  <si>
    <t>新开</t>
    <phoneticPr fontId="81" type="noConversion"/>
  </si>
  <si>
    <r>
      <rPr>
        <b/>
        <sz val="20"/>
        <rFont val="宋体"/>
        <family val="3"/>
        <charset val="134"/>
      </rPr>
      <t>L</t>
    </r>
    <r>
      <rPr>
        <b/>
        <sz val="20"/>
        <rFont val="宋体"/>
        <family val="3"/>
        <charset val="134"/>
      </rPr>
      <t>5000</t>
    </r>
    <r>
      <rPr>
        <b/>
        <sz val="20"/>
        <rFont val="宋体"/>
        <family val="3"/>
        <charset val="134"/>
      </rPr>
      <t>副驾驶座椅总成EBOM</t>
    </r>
  </si>
  <si>
    <r>
      <t>SHT0012953
DZ1</t>
    </r>
    <r>
      <rPr>
        <sz val="10"/>
        <rFont val="宋体"/>
        <family val="3"/>
        <charset val="134"/>
      </rPr>
      <t>5221519969</t>
    </r>
  </si>
  <si>
    <r>
      <rPr>
        <sz val="10"/>
        <rFont val="宋体"/>
        <family val="3"/>
        <charset val="134"/>
        <scheme val="minor"/>
      </rPr>
      <t>SHT0012952
DZ1</t>
    </r>
    <r>
      <rPr>
        <sz val="10"/>
        <rFont val="宋体"/>
        <family val="3"/>
        <charset val="134"/>
      </rPr>
      <t>5221519960</t>
    </r>
  </si>
  <si>
    <r>
      <rPr>
        <sz val="10"/>
        <rFont val="宋体"/>
        <family val="3"/>
        <charset val="134"/>
        <scheme val="minor"/>
      </rPr>
      <t>SHT0013521
DZ1</t>
    </r>
    <r>
      <rPr>
        <sz val="10"/>
        <rFont val="宋体"/>
        <family val="3"/>
        <charset val="134"/>
      </rPr>
      <t>5221519966</t>
    </r>
  </si>
  <si>
    <r>
      <t>SHT0014003
DZ1</t>
    </r>
    <r>
      <rPr>
        <sz val="10"/>
        <rFont val="宋体"/>
        <family val="3"/>
        <charset val="134"/>
      </rPr>
      <t>5221519957</t>
    </r>
    <phoneticPr fontId="81" type="noConversion"/>
  </si>
  <si>
    <t>SHT0017111
BZ15221510052</t>
    <phoneticPr fontId="81" type="noConversion"/>
  </si>
  <si>
    <t>CCC样件实测：20.70</t>
  </si>
  <si>
    <t>SHT0014003</t>
  </si>
  <si>
    <t>副司机座框焊接总成</t>
  </si>
  <si>
    <t>SHT0012968</t>
  </si>
  <si>
    <t>副驾驶坐垫总成</t>
  </si>
  <si>
    <t>SHT0013523</t>
  </si>
  <si>
    <t>SHT0014004</t>
  </si>
  <si>
    <t>副驾驶座垫总成</t>
  </si>
  <si>
    <t>H3000</t>
  </si>
  <si>
    <t>M4-6801100</t>
  </si>
  <si>
    <t>驾驶员座盆</t>
  </si>
  <si>
    <t xml:space="preserve">Q235 </t>
  </si>
  <si>
    <t>t=1mm</t>
  </si>
  <si>
    <t>475*370*85</t>
  </si>
  <si>
    <t>SHT0012948</t>
  </si>
  <si>
    <t>副驾驶坐垫护面总成</t>
  </si>
  <si>
    <t>SHT0013490</t>
  </si>
  <si>
    <t>SHT0014005</t>
  </si>
  <si>
    <t>副驾驶座垫护面总成</t>
  </si>
  <si>
    <t>副驾驶座垫泡沫总成</t>
  </si>
  <si>
    <t>泡沫</t>
  </si>
  <si>
    <t>SHT0012341</t>
  </si>
  <si>
    <t>副驾驶座垫泡沫</t>
  </si>
  <si>
    <t>暂无</t>
  </si>
  <si>
    <t>/</t>
  </si>
  <si>
    <t>∅2.5 L=270</t>
  </si>
  <si>
    <t>M3000</t>
  </si>
  <si>
    <t>SHT0000181</t>
  </si>
  <si>
    <t>陕汽调角器右主边</t>
  </si>
  <si>
    <t>组件</t>
  </si>
  <si>
    <t>280*250*56</t>
  </si>
  <si>
    <t>SQX3000-6905190</t>
  </si>
  <si>
    <t>503*128*186</t>
  </si>
  <si>
    <t>DY P2490-6905500</t>
  </si>
  <si>
    <t>欧曼调角器副边左</t>
  </si>
  <si>
    <t>260*130*45</t>
  </si>
  <si>
    <t>562*462*160</t>
  </si>
  <si>
    <t>SHT0012947</t>
  </si>
  <si>
    <t>SHT0013489</t>
  </si>
  <si>
    <t>SHT0014006</t>
    <phoneticPr fontId="81" type="noConversion"/>
  </si>
  <si>
    <t>在SHT0014006基础上增加安全带出口</t>
    <phoneticPr fontId="81" type="noConversion"/>
  </si>
  <si>
    <t>SHT0012751</t>
  </si>
  <si>
    <t>副驾驶靠背泡棉总成</t>
  </si>
  <si>
    <t>SHT0012752</t>
  </si>
  <si>
    <t>副驾驶靠背泡棉</t>
  </si>
  <si>
    <t>H4681020024A0</t>
  </si>
  <si>
    <t>合棉内嵌钣金件</t>
  </si>
  <si>
    <t>∅2.5 L=250</t>
  </si>
  <si>
    <t>∅2.5 L=400</t>
  </si>
  <si>
    <t>H4681010086A0</t>
  </si>
  <si>
    <t>安全带导向塑料件</t>
  </si>
  <si>
    <t>PP 8303</t>
  </si>
  <si>
    <t>21*73*31</t>
  </si>
  <si>
    <t>H4681010088A0</t>
  </si>
  <si>
    <t>安全带导向板</t>
  </si>
  <si>
    <t>598*80*39</t>
  </si>
  <si>
    <t>SQX3000-6902910</t>
  </si>
  <si>
    <t>SHT0011979</t>
  </si>
  <si>
    <t>H4681010096A0</t>
  </si>
  <si>
    <t>SHT0013505</t>
  </si>
  <si>
    <t>SQDZ 6800 002</t>
  </si>
  <si>
    <t>罩壳主动边(黑色)通用</t>
  </si>
  <si>
    <t>PP-TP20</t>
  </si>
  <si>
    <t>260*80*190</t>
  </si>
  <si>
    <t>SQDZ 6900 002</t>
  </si>
  <si>
    <t>罩壳副边(黑色)通用</t>
  </si>
  <si>
    <t>170*106*48</t>
  </si>
  <si>
    <t>GRC101-00.012</t>
  </si>
  <si>
    <t>罩壳堵盖</t>
  </si>
  <si>
    <t>45*25*12</t>
  </si>
  <si>
    <t>SHT0000425</t>
  </si>
  <si>
    <t>调节手柄右黑色</t>
  </si>
  <si>
    <t>92*70*45</t>
  </si>
  <si>
    <t>SHT0013246</t>
  </si>
  <si>
    <t>副驾驶调角器左罩壳</t>
  </si>
  <si>
    <t>PP-TP30</t>
  </si>
  <si>
    <t>265*125*240</t>
  </si>
  <si>
    <t>黑色</t>
  </si>
  <si>
    <t>SHT0013247</t>
  </si>
  <si>
    <t>副驾驶调角器右罩壳</t>
  </si>
  <si>
    <t>SHT0013258</t>
  </si>
  <si>
    <t>347*135*52</t>
  </si>
  <si>
    <t>111*33*124</t>
  </si>
  <si>
    <t>Q2140616</t>
  </si>
  <si>
    <t>M6×16</t>
  </si>
  <si>
    <t>20*12*12</t>
  </si>
  <si>
    <t>Q150B1035</t>
  </si>
  <si>
    <t>M10×35</t>
  </si>
  <si>
    <t>18*36*17</t>
  </si>
  <si>
    <t>弹簧垫圈</t>
  </si>
  <si>
    <t>M10×25</t>
  </si>
  <si>
    <t>靠背包装膜</t>
  </si>
  <si>
    <t>包装袋</t>
  </si>
  <si>
    <t>坐垫包装套</t>
  </si>
  <si>
    <t>56*16*0.3</t>
  </si>
  <si>
    <t>Q4400410</t>
  </si>
  <si>
    <t>SQDZ6803000</t>
    <phoneticPr fontId="81" type="noConversion"/>
  </si>
  <si>
    <t>安全带扣</t>
  </si>
  <si>
    <t>115*80*198</t>
  </si>
  <si>
    <t>SQX3000-6802951</t>
    <phoneticPr fontId="81" type="noConversion"/>
  </si>
  <si>
    <t>BEC0010206</t>
    <phoneticPr fontId="81" type="noConversion"/>
  </si>
  <si>
    <t>副驾驶SBR总成</t>
    <phoneticPr fontId="81" type="noConversion"/>
  </si>
  <si>
    <t>BEC0010207</t>
    <phoneticPr fontId="81" type="noConversion"/>
  </si>
  <si>
    <t>副驾驶SBR延长线</t>
    <phoneticPr fontId="81" type="noConversion"/>
  </si>
  <si>
    <t>DZ15221519960——右固定座椅总成/M3000、L3000、L5000/宽靠背/集成式安全带</t>
    <phoneticPr fontId="81" type="noConversion"/>
  </si>
  <si>
    <t>BZ15221510057——右固定座椅总成/M3000/宽靠背/集成式安全带/翼3/通风面料/国内</t>
    <phoneticPr fontId="81" type="noConversion"/>
  </si>
  <si>
    <t>SHT0017341</t>
    <phoneticPr fontId="81" type="noConversion"/>
  </si>
  <si>
    <r>
      <t>SHT0017340（BZ15221510055</t>
    </r>
    <r>
      <rPr>
        <sz val="10"/>
        <rFont val="宋体"/>
        <family val="3"/>
        <charset val="134"/>
      </rPr>
      <t>）</t>
    </r>
    <phoneticPr fontId="20" type="noConversion"/>
  </si>
  <si>
    <t>SHT0017340</t>
    <phoneticPr fontId="20" type="noConversion"/>
  </si>
  <si>
    <t>20240605</t>
    <phoneticPr fontId="81" type="noConversion"/>
  </si>
  <si>
    <t>新增配置</t>
    <phoneticPr fontId="81" type="noConversion"/>
  </si>
  <si>
    <t>20240605企业微信输入</t>
    <phoneticPr fontId="81" type="noConversion"/>
  </si>
  <si>
    <t>SHT0017341
BZ15221510057</t>
    <phoneticPr fontId="81" type="noConversion"/>
  </si>
  <si>
    <t>SHT0017387</t>
    <phoneticPr fontId="20" type="noConversion"/>
  </si>
  <si>
    <t>20240627</t>
    <phoneticPr fontId="81" type="noConversion"/>
  </si>
  <si>
    <t>新增</t>
    <phoneticPr fontId="81" type="noConversion"/>
  </si>
  <si>
    <t>与原面套不通用，取消黄色陕汽标</t>
    <phoneticPr fontId="81" type="noConversion"/>
  </si>
  <si>
    <t>SHT0017388</t>
    <phoneticPr fontId="81" type="noConversion"/>
  </si>
  <si>
    <t>在SHT0017112基础上取消黄色陕汽标识</t>
    <phoneticPr fontId="81" type="noConversion"/>
  </si>
  <si>
    <t>SHT0014001</t>
    <phoneticPr fontId="20" type="noConversion"/>
  </si>
  <si>
    <t>在SHT0014001基础上取消黄色陕汽标识</t>
    <phoneticPr fontId="20" type="noConversion"/>
  </si>
  <si>
    <t>变更来源</t>
    <phoneticPr fontId="81" type="noConversion"/>
  </si>
  <si>
    <t>DZ15221512009——右固定座椅总成/M3000/L3000/L5000宽靠背/报警锁扣</t>
    <phoneticPr fontId="81" type="noConversion"/>
  </si>
  <si>
    <t>在DZ15221519969基础上增加SBR</t>
    <phoneticPr fontId="81" type="noConversion"/>
  </si>
  <si>
    <t>标配/坐垫SBR</t>
    <phoneticPr fontId="81" type="noConversion"/>
  </si>
  <si>
    <t>SHT0017449</t>
    <phoneticPr fontId="81" type="noConversion"/>
  </si>
  <si>
    <t>SHT0017449
DZ15221512009</t>
    <phoneticPr fontId="81" type="noConversion"/>
  </si>
  <si>
    <t>20240803企业微信输入</t>
    <phoneticPr fontId="81" type="noConversion"/>
  </si>
  <si>
    <t>DZ15221519964——左空气悬浮座椅/M3000、L3000、L5000/宽靠背/集成式安全带/阻尼可调/报警锁扣</t>
    <phoneticPr fontId="81" type="noConversion"/>
  </si>
  <si>
    <r>
      <t>SHT0013998（DZ1</t>
    </r>
    <r>
      <rPr>
        <sz val="10"/>
        <rFont val="宋体"/>
        <family val="3"/>
        <charset val="134"/>
      </rPr>
      <t>5221519958）</t>
    </r>
    <phoneticPr fontId="20" type="noConversion"/>
  </si>
  <si>
    <t>SHT0012926</t>
    <phoneticPr fontId="20" type="noConversion"/>
  </si>
  <si>
    <t>SHT0012926基础上取消黄色陕汽标识</t>
    <phoneticPr fontId="20" type="noConversion"/>
  </si>
  <si>
    <t>主驾靠背护面总成</t>
    <phoneticPr fontId="20" type="noConversion"/>
  </si>
  <si>
    <t>SHT0017575</t>
    <phoneticPr fontId="81" type="noConversion"/>
  </si>
  <si>
    <t>SHT0017575</t>
    <phoneticPr fontId="20" type="noConversion"/>
  </si>
  <si>
    <r>
      <t>SHT0017575（BZ15221510063</t>
    </r>
    <r>
      <rPr>
        <sz val="10"/>
        <rFont val="宋体"/>
        <family val="3"/>
        <charset val="134"/>
      </rPr>
      <t>）</t>
    </r>
    <phoneticPr fontId="20" type="noConversion"/>
  </si>
  <si>
    <r>
      <t>实测：3</t>
    </r>
    <r>
      <rPr>
        <sz val="11"/>
        <rFont val="宋体"/>
        <family val="3"/>
        <charset val="134"/>
      </rPr>
      <t>9.90</t>
    </r>
    <phoneticPr fontId="20" type="noConversion"/>
  </si>
  <si>
    <t>SHT0017576</t>
    <phoneticPr fontId="20" type="noConversion"/>
  </si>
  <si>
    <t>20240903</t>
    <phoneticPr fontId="81" type="noConversion"/>
  </si>
  <si>
    <t>20240903企业微信输入</t>
    <phoneticPr fontId="81" type="noConversion"/>
  </si>
  <si>
    <t>BZ15221510063——左空气悬浮座椅总成/M3000/宽靠背、集成式安全带/翼3、阻尼可调/扶手/海外</t>
    <phoneticPr fontId="81" type="noConversion"/>
  </si>
  <si>
    <t>速升速降、可变阻尼、仰角调节、气袋腰托、三点式安全带、右扶手</t>
    <phoneticPr fontId="81" type="noConversion"/>
  </si>
  <si>
    <t>DZ15221519969——L5000右固定座椅总成/宽靠背</t>
    <phoneticPr fontId="81" type="noConversion"/>
  </si>
  <si>
    <t>主面料:SX-3WB01-K02
辅面料:SX-3WB02-K02
带标识</t>
    <phoneticPr fontId="81" type="noConversion"/>
  </si>
  <si>
    <t>主面料:J182
辅面料:4356-9
带标识</t>
    <phoneticPr fontId="81" type="noConversion"/>
  </si>
  <si>
    <t>主料:SG-3WB01-K03
辅料:SX-3WB01-K02</t>
    <phoneticPr fontId="81" type="noConversion"/>
  </si>
  <si>
    <t>SHT0012987</t>
    <phoneticPr fontId="81" type="noConversion"/>
  </si>
  <si>
    <t>在SHT0012987基础上取消黄色陕汽标识</t>
    <phoneticPr fontId="81" type="noConversion"/>
  </si>
  <si>
    <t>副驾驶员座椅总成</t>
    <phoneticPr fontId="81" type="noConversion"/>
  </si>
  <si>
    <t>BZ15221510064——右固定座椅总成/M3000/宽靠背/集成式安全带/翼3/海外</t>
    <phoneticPr fontId="81" type="noConversion"/>
  </si>
  <si>
    <t>在DZ15221519960基础上取消靠背标识</t>
    <phoneticPr fontId="81" type="noConversion"/>
  </si>
  <si>
    <t>主面料:SX-3WB01-K02
辅面料:SX-3WB02-K02
不带标识</t>
    <phoneticPr fontId="81" type="noConversion"/>
  </si>
  <si>
    <t>SHT0017577</t>
    <phoneticPr fontId="81" type="noConversion"/>
  </si>
  <si>
    <t>SHT0017578</t>
    <phoneticPr fontId="81" type="noConversion"/>
  </si>
  <si>
    <t>SHT0017577
BZ15221510064</t>
    <phoneticPr fontId="81" type="noConversion"/>
  </si>
  <si>
    <t>SHT0017577</t>
    <phoneticPr fontId="81" type="noConversion"/>
  </si>
  <si>
    <t>SHT0017578</t>
    <phoneticPr fontId="81" type="noConversion"/>
  </si>
  <si>
    <t>SHT0017340</t>
    <phoneticPr fontId="81" type="noConversion"/>
  </si>
  <si>
    <t>BZ15221510055——左空气悬浮座椅总成/M3000/宽靠背、集成式安全带/翼3、阻尼可调/通风/国内</t>
    <phoneticPr fontId="81" type="noConversion"/>
  </si>
  <si>
    <t>速升速降、可变阻尼、仰角调节、气袋腰托、三点式安全带、通风</t>
    <phoneticPr fontId="81" type="noConversion"/>
  </si>
  <si>
    <t>SHT0017640</t>
    <phoneticPr fontId="81" type="noConversion"/>
  </si>
  <si>
    <t>DZ15221519930——L5000右固定座椅总成/宽靠背/逆变电源</t>
    <phoneticPr fontId="81" type="noConversion"/>
  </si>
  <si>
    <t>在DZ15221519969基础上增加逆变电源安装孔</t>
    <phoneticPr fontId="81" type="noConversion"/>
  </si>
  <si>
    <t>SHT0012985</t>
    <phoneticPr fontId="81" type="noConversion"/>
  </si>
  <si>
    <t>SHT0017638</t>
    <phoneticPr fontId="81" type="noConversion"/>
  </si>
  <si>
    <t>副司机座框焊接总成（逆变电源）</t>
    <phoneticPr fontId="81" type="noConversion"/>
  </si>
  <si>
    <t>SHT0012339</t>
    <phoneticPr fontId="81" type="noConversion"/>
  </si>
  <si>
    <t>SHT0012339基础上增加逆变电源安装孔</t>
    <phoneticPr fontId="81" type="noConversion"/>
  </si>
  <si>
    <t>新增</t>
    <phoneticPr fontId="81" type="noConversion"/>
  </si>
  <si>
    <t>20241008企业微信输入</t>
    <phoneticPr fontId="81" type="noConversion"/>
  </si>
  <si>
    <t>SHT0017640DZ15221519930</t>
    <phoneticPr fontId="81" type="noConversion"/>
  </si>
  <si>
    <t>A</t>
    <phoneticPr fontId="20" type="noConversion"/>
  </si>
  <si>
    <t>H5-6805318</t>
    <phoneticPr fontId="20" type="noConversion"/>
  </si>
  <si>
    <t>350*140*25</t>
    <phoneticPr fontId="20" type="noConversion"/>
  </si>
  <si>
    <t>Q195  
Φ25×2</t>
    <phoneticPr fontId="20" type="noConversion"/>
  </si>
  <si>
    <t>管材</t>
    <phoneticPr fontId="20" type="noConversion"/>
  </si>
  <si>
    <t>个</t>
    <phoneticPr fontId="20" type="noConversion"/>
  </si>
  <si>
    <t>C</t>
    <phoneticPr fontId="20" type="noConversion"/>
  </si>
  <si>
    <t>U型支撑管</t>
    <phoneticPr fontId="20" type="noConversion"/>
  </si>
  <si>
    <t>SHT0012442</t>
    <phoneticPr fontId="20" type="noConversion"/>
  </si>
  <si>
    <t>M3000-S</t>
    <phoneticPr fontId="20" type="noConversion"/>
  </si>
  <si>
    <t>40*35*95</t>
    <phoneticPr fontId="20" type="noConversion"/>
  </si>
  <si>
    <t>Q235 t=3.0</t>
    <phoneticPr fontId="20" type="noConversion"/>
  </si>
  <si>
    <t>冲压件</t>
    <phoneticPr fontId="20" type="noConversion"/>
  </si>
  <si>
    <t>副司机地脚后</t>
    <phoneticPr fontId="20" type="noConversion"/>
  </si>
  <si>
    <t>副司机地脚前</t>
    <phoneticPr fontId="20" type="noConversion"/>
  </si>
  <si>
    <t>SHT0012337</t>
    <phoneticPr fontId="20" type="noConversion"/>
  </si>
  <si>
    <t>地脚</t>
    <phoneticPr fontId="20" type="noConversion"/>
  </si>
  <si>
    <t>SQXM3000-6901102</t>
    <phoneticPr fontId="20" type="noConversion"/>
  </si>
  <si>
    <t>55*20*4</t>
    <phoneticPr fontId="20" type="noConversion"/>
  </si>
  <si>
    <t>Q235 t=4.0</t>
    <phoneticPr fontId="20" type="noConversion"/>
  </si>
  <si>
    <t>前连接板</t>
    <phoneticPr fontId="20" type="noConversion"/>
  </si>
  <si>
    <t>RC026802403</t>
    <phoneticPr fontId="20" type="noConversion"/>
  </si>
  <si>
    <t>25*25*210</t>
    <phoneticPr fontId="20" type="noConversion"/>
  </si>
  <si>
    <t>GB/T 700</t>
    <phoneticPr fontId="20" type="noConversion"/>
  </si>
  <si>
    <t>Q195  
Φ25×2.0</t>
    <phoneticPr fontId="20" type="noConversion"/>
  </si>
  <si>
    <t>管件</t>
    <phoneticPr fontId="20" type="noConversion"/>
  </si>
  <si>
    <t>下横管</t>
    <phoneticPr fontId="20" type="noConversion"/>
  </si>
  <si>
    <t>SQXM3000-6901109</t>
    <phoneticPr fontId="20" type="noConversion"/>
  </si>
  <si>
    <t>25*25*440</t>
    <phoneticPr fontId="20" type="noConversion"/>
  </si>
  <si>
    <t>上纵管</t>
    <phoneticPr fontId="20" type="noConversion"/>
  </si>
  <si>
    <t>SQXM3000-6901105</t>
    <phoneticPr fontId="20" type="noConversion"/>
  </si>
  <si>
    <t>25*25*366</t>
    <phoneticPr fontId="20" type="noConversion"/>
  </si>
  <si>
    <t>后横管</t>
    <phoneticPr fontId="20" type="noConversion"/>
  </si>
  <si>
    <t>SQXM3000-6901107</t>
    <phoneticPr fontId="20" type="noConversion"/>
  </si>
  <si>
    <t>30*40*3</t>
    <phoneticPr fontId="20" type="noConversion"/>
  </si>
  <si>
    <t>安全带连接限位片</t>
    <phoneticPr fontId="20" type="noConversion"/>
  </si>
  <si>
    <t>H4681010216A0</t>
    <phoneticPr fontId="20" type="noConversion"/>
  </si>
  <si>
    <t>H4</t>
    <phoneticPr fontId="20" type="noConversion"/>
  </si>
  <si>
    <t>25*25*12</t>
    <phoneticPr fontId="20" type="noConversion"/>
  </si>
  <si>
    <t>45#</t>
    <phoneticPr fontId="20" type="noConversion"/>
  </si>
  <si>
    <t>机加件</t>
    <phoneticPr fontId="20" type="noConversion"/>
  </si>
  <si>
    <t>B</t>
    <phoneticPr fontId="20" type="noConversion"/>
  </si>
  <si>
    <t>安全带锁扣固定座</t>
    <phoneticPr fontId="20" type="noConversion"/>
  </si>
  <si>
    <t>SQXM3000-6901101</t>
    <phoneticPr fontId="20" type="noConversion"/>
  </si>
  <si>
    <t>400*375*30</t>
    <phoneticPr fontId="20" type="noConversion"/>
  </si>
  <si>
    <t>Q235 t=5.0</t>
    <phoneticPr fontId="20" type="noConversion"/>
  </si>
  <si>
    <t>钣条</t>
    <phoneticPr fontId="20" type="noConversion"/>
  </si>
  <si>
    <t>围框</t>
    <phoneticPr fontId="20" type="noConversion"/>
  </si>
  <si>
    <t>SQXM3000-6901106</t>
    <phoneticPr fontId="20" type="noConversion"/>
  </si>
  <si>
    <t>M10</t>
    <phoneticPr fontId="20" type="noConversion"/>
  </si>
  <si>
    <t>标准件</t>
    <phoneticPr fontId="20" type="noConversion"/>
  </si>
  <si>
    <t>焊接六角螺母</t>
    <phoneticPr fontId="20" type="noConversion"/>
  </si>
  <si>
    <t>Q3710C10</t>
    <phoneticPr fontId="20" type="noConversion"/>
  </si>
  <si>
    <t>Q235 5=2.0</t>
    <phoneticPr fontId="20" type="noConversion"/>
  </si>
  <si>
    <t>左围框接头</t>
    <phoneticPr fontId="20" type="noConversion"/>
  </si>
  <si>
    <t>RC02-6802404</t>
    <phoneticPr fontId="20" type="noConversion"/>
  </si>
  <si>
    <t>110*48*5</t>
    <phoneticPr fontId="20" type="noConversion"/>
  </si>
  <si>
    <t>ASSY</t>
    <phoneticPr fontId="20" type="noConversion"/>
  </si>
  <si>
    <t>分总成</t>
    <phoneticPr fontId="20" type="noConversion"/>
  </si>
  <si>
    <t>焊接总成</t>
    <phoneticPr fontId="20" type="noConversion"/>
  </si>
  <si>
    <t>右围框接头组件</t>
    <phoneticPr fontId="20" type="noConversion"/>
  </si>
  <si>
    <t>RC02-6802404-3</t>
    <phoneticPr fontId="20" type="noConversion"/>
  </si>
  <si>
    <t>左围框接头组件</t>
    <phoneticPr fontId="20" type="noConversion"/>
  </si>
  <si>
    <t>RC02-6802404-2</t>
    <phoneticPr fontId="20" type="noConversion"/>
  </si>
  <si>
    <t>562*462*41</t>
    <phoneticPr fontId="20" type="noConversion"/>
  </si>
  <si>
    <t>副司机座框焊接总成</t>
    <phoneticPr fontId="20" type="noConversion"/>
  </si>
  <si>
    <t>SHT0012985</t>
    <phoneticPr fontId="20" type="noConversion"/>
  </si>
  <si>
    <t>SHT0012339</t>
    <phoneticPr fontId="20" type="noConversion"/>
  </si>
  <si>
    <t>M3000-S宽靠背副司机座框焊接总成EBOM</t>
    <phoneticPr fontId="20" type="noConversion"/>
  </si>
  <si>
    <t>SHT0013270</t>
    <phoneticPr fontId="20" type="noConversion"/>
  </si>
  <si>
    <t>后连接管</t>
    <phoneticPr fontId="20" type="noConversion"/>
  </si>
  <si>
    <t>25*50*366</t>
    <phoneticPr fontId="20" type="noConversion"/>
  </si>
  <si>
    <t>轩德6</t>
    <phoneticPr fontId="20" type="noConversion"/>
  </si>
  <si>
    <t>SHT0010183</t>
    <phoneticPr fontId="20" type="noConversion"/>
  </si>
  <si>
    <t>连接板</t>
    <phoneticPr fontId="20" type="noConversion"/>
  </si>
  <si>
    <t>5.0-GB/T 708  
  Q235-GB/T 700</t>
    <phoneticPr fontId="20" type="noConversion"/>
  </si>
  <si>
    <t>156*5*80</t>
    <phoneticPr fontId="20" type="noConversion"/>
  </si>
  <si>
    <t>SHT0013064</t>
    <phoneticPr fontId="20" type="noConversion"/>
  </si>
  <si>
    <t>右连接板</t>
    <phoneticPr fontId="20" type="noConversion"/>
  </si>
  <si>
    <t>H4A-6901203</t>
    <phoneticPr fontId="20" type="noConversion"/>
  </si>
  <si>
    <t>副边调角器固定钣金件</t>
    <phoneticPr fontId="20" type="noConversion"/>
  </si>
  <si>
    <t>钢板3.0-Q/BQB 301 
 SPFH590-Q/BQB 310</t>
    <phoneticPr fontId="20" type="noConversion"/>
  </si>
  <si>
    <t>H4A-6901204</t>
    <phoneticPr fontId="20" type="noConversion"/>
  </si>
  <si>
    <t>主边调角器固定钣金件</t>
    <phoneticPr fontId="20" type="noConversion"/>
  </si>
  <si>
    <t>SHT0010184</t>
    <phoneticPr fontId="20" type="noConversion"/>
  </si>
  <si>
    <t>右罩壳安装片</t>
    <phoneticPr fontId="20" type="noConversion"/>
  </si>
  <si>
    <t>2.0-GB/T 708  
  Q235-GB/T 700</t>
    <phoneticPr fontId="20" type="noConversion"/>
  </si>
  <si>
    <t>25*32*55</t>
    <phoneticPr fontId="20" type="noConversion"/>
  </si>
  <si>
    <t>SHT0010185</t>
    <phoneticPr fontId="20" type="noConversion"/>
  </si>
  <si>
    <t>左罩壳安装片</t>
    <phoneticPr fontId="20" type="noConversion"/>
  </si>
  <si>
    <t>SHT0010179</t>
    <phoneticPr fontId="20" type="noConversion"/>
  </si>
  <si>
    <t>SHT0013132</t>
    <phoneticPr fontId="20" type="noConversion"/>
  </si>
  <si>
    <t>SHT0017639</t>
    <phoneticPr fontId="20" type="noConversion"/>
  </si>
  <si>
    <t>SHT0017638</t>
    <phoneticPr fontId="20" type="noConversion"/>
  </si>
  <si>
    <t>三点式安全带</t>
    <phoneticPr fontId="20" type="noConversion"/>
  </si>
  <si>
    <t>带逆变器</t>
    <phoneticPr fontId="20" type="noConversion"/>
  </si>
  <si>
    <t>SHT0012338</t>
    <phoneticPr fontId="20" type="noConversion"/>
  </si>
  <si>
    <t>H5</t>
    <phoneticPr fontId="20" type="noConversion"/>
  </si>
  <si>
    <t>安全带卷收器固定板焊接总成</t>
    <phoneticPr fontId="20" type="noConversion"/>
  </si>
  <si>
    <t>焊接总成件</t>
    <phoneticPr fontId="20" type="noConversion"/>
  </si>
  <si>
    <t>60*50*30</t>
    <phoneticPr fontId="20" type="noConversion"/>
  </si>
  <si>
    <t>H4B-6805322</t>
    <phoneticPr fontId="20" type="noConversion"/>
  </si>
  <si>
    <t>卷轴器支架</t>
    <phoneticPr fontId="20" type="noConversion"/>
  </si>
  <si>
    <t>钣金件</t>
    <phoneticPr fontId="20" type="noConversion"/>
  </si>
  <si>
    <t>t=3-Q/BQB301
SPFH590-Q/BQB310</t>
    <phoneticPr fontId="20" type="noConversion"/>
  </si>
  <si>
    <t>Q/BQB310</t>
    <phoneticPr fontId="20" type="noConversion"/>
  </si>
  <si>
    <t>24*60*50</t>
    <phoneticPr fontId="20" type="noConversion"/>
  </si>
  <si>
    <t>H4B-6805326</t>
    <phoneticPr fontId="20" type="noConversion"/>
  </si>
  <si>
    <t>安全带7/16焊接螺母</t>
    <phoneticPr fontId="20" type="noConversion"/>
  </si>
  <si>
    <t>17.5*9*17.5</t>
    <phoneticPr fontId="20" type="noConversion"/>
  </si>
  <si>
    <t>SQXM3000-6901106基础上增加逆变器安装孔</t>
    <phoneticPr fontId="20" type="noConversion"/>
  </si>
  <si>
    <t>SQXM3000-6901106基础上两头素缩短</t>
    <phoneticPr fontId="20" type="noConversion"/>
  </si>
  <si>
    <t>M6</t>
    <phoneticPr fontId="20" type="noConversion"/>
  </si>
  <si>
    <t>GBT6184-2000-M6</t>
    <phoneticPr fontId="20" type="noConversion"/>
  </si>
  <si>
    <t>SHT0017495</t>
    <phoneticPr fontId="20" type="noConversion"/>
  </si>
  <si>
    <t>拉线防转块</t>
    <phoneticPr fontId="20" type="noConversion"/>
  </si>
  <si>
    <t>注塑件</t>
    <phoneticPr fontId="20" type="noConversion"/>
  </si>
  <si>
    <t>Ea</t>
    <phoneticPr fontId="20" type="noConversion"/>
  </si>
  <si>
    <t>POM</t>
    <phoneticPr fontId="20" type="noConversion"/>
  </si>
  <si>
    <t>14*15*7</t>
    <phoneticPr fontId="85" type="noConversion"/>
  </si>
  <si>
    <t>20240108</t>
    <phoneticPr fontId="20" type="noConversion"/>
  </si>
  <si>
    <t>新增</t>
    <phoneticPr fontId="20" type="noConversion"/>
  </si>
  <si>
    <t>ECR0011143</t>
    <phoneticPr fontId="8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</si>
</sst>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0.0000_);[Red]\(0.0000\)"/>
    <numFmt numFmtId="178" formatCode="0.0000_ "/>
    <numFmt numFmtId="179" formatCode="0.000_ "/>
    <numFmt numFmtId="180" formatCode="0.000_);[Red]\(0.000\)"/>
  </numFmts>
  <fonts count="86">
    <font>
      <sz val="11"/>
      <color theme="1"/>
      <name val="宋体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name val="华文楷体"/>
      <family val="3"/>
      <charset val="134"/>
    </font>
    <font>
      <sz val="10"/>
      <color theme="1"/>
      <name val="Times New Roman"/>
      <family val="1"/>
    </font>
    <font>
      <sz val="10"/>
      <color theme="1"/>
      <name val="SimSun"/>
      <charset val="134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trike/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trike/>
      <sz val="10"/>
      <color theme="1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sz val="12"/>
      <name val="宋体"/>
      <family val="3"/>
      <charset val="134"/>
      <scheme val="minor"/>
    </font>
    <font>
      <sz val="14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i/>
      <sz val="11"/>
      <color indexed="23"/>
      <name val="宋体"/>
      <family val="3"/>
      <charset val="134"/>
    </font>
    <font>
      <sz val="11"/>
      <color indexed="9"/>
      <name val="Tahoma"/>
      <family val="2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9"/>
      <name val="Arial"/>
      <family val="2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Tahoma"/>
      <family val="2"/>
    </font>
    <font>
      <sz val="11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0"/>
      <name val="宋体"/>
      <family val="3"/>
      <charset val="134"/>
    </font>
    <font>
      <sz val="12"/>
      <name val="新細明體"/>
      <family val="1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0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3"/>
      <color indexed="56"/>
      <name val="Tahoma"/>
      <family val="2"/>
    </font>
    <font>
      <sz val="10"/>
      <name val="Tahoma"/>
      <family val="2"/>
    </font>
    <font>
      <b/>
      <sz val="15"/>
      <color indexed="56"/>
      <name val="Tahoma"/>
      <family val="2"/>
    </font>
    <font>
      <sz val="11"/>
      <color indexed="20"/>
      <name val="Tahoma"/>
      <family val="2"/>
    </font>
    <font>
      <sz val="11"/>
      <color indexed="62"/>
      <name val="Tahoma"/>
      <family val="2"/>
    </font>
    <font>
      <b/>
      <sz val="11"/>
      <color indexed="5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9"/>
      <name val="Arial"/>
      <family val="2"/>
    </font>
    <font>
      <sz val="14"/>
      <color indexed="8"/>
      <name val="宋体"/>
      <family val="3"/>
      <charset val="134"/>
    </font>
    <font>
      <sz val="10"/>
      <color indexed="8"/>
      <name val="SimSun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name val="微软雅黑"/>
      <family val="2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151">
    <xf numFmtId="0" fontId="0" fillId="0" borderId="0">
      <alignment vertical="center"/>
    </xf>
    <xf numFmtId="0" fontId="84" fillId="0" borderId="0" applyNumberFormat="0" applyFill="0" applyBorder="0" applyAlignment="0" applyProtection="0"/>
    <xf numFmtId="0" fontId="80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2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13" fillId="0" borderId="0"/>
    <xf numFmtId="0" fontId="40" fillId="10" borderId="0" applyNumberFormat="0" applyBorder="0" applyAlignment="0" applyProtection="0">
      <alignment vertical="center"/>
    </xf>
    <xf numFmtId="0" fontId="8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8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3" fillId="0" borderId="5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8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54" fillId="0" borderId="0"/>
    <xf numFmtId="0" fontId="40" fillId="1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80" fillId="0" borderId="0">
      <alignment vertical="center"/>
    </xf>
    <xf numFmtId="0" fontId="13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19" borderId="28" applyNumberForma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36" fillId="0" borderId="0">
      <alignment vertical="center"/>
    </xf>
    <xf numFmtId="0" fontId="13" fillId="0" borderId="0"/>
    <xf numFmtId="0" fontId="13" fillId="0" borderId="0"/>
    <xf numFmtId="0" fontId="46" fillId="0" borderId="29" applyNumberFormat="0" applyFill="0" applyAlignment="0" applyProtection="0">
      <alignment vertical="center"/>
    </xf>
    <xf numFmtId="0" fontId="13" fillId="0" borderId="0">
      <alignment vertical="center"/>
    </xf>
    <xf numFmtId="0" fontId="36" fillId="22" borderId="32" applyNumberFormat="0" applyFon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36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6" fillId="0" borderId="0">
      <alignment vertical="center"/>
    </xf>
    <xf numFmtId="0" fontId="8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14" borderId="28" applyNumberForma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13" fillId="0" borderId="0"/>
    <xf numFmtId="0" fontId="42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3" fillId="0" borderId="0"/>
    <xf numFmtId="0" fontId="36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6" fillId="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60" fillId="2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55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13" fillId="0" borderId="0"/>
    <xf numFmtId="0" fontId="55" fillId="0" borderId="0" applyNumberForma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58" fillId="0" borderId="0" applyNumberFormat="0" applyBorder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14" borderId="28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9" fillId="17" borderId="30" applyNumberFormat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9" fillId="17" borderId="30" applyNumberFormat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6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6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6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6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7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3" fillId="0" borderId="5" applyNumberForma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2" fillId="17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/>
    <xf numFmtId="0" fontId="37" fillId="14" borderId="0" applyNumberFormat="0" applyBorder="0" applyAlignment="0" applyProtection="0">
      <alignment vertical="center"/>
    </xf>
    <xf numFmtId="0" fontId="13" fillId="0" borderId="0"/>
    <xf numFmtId="0" fontId="36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80" fillId="0" borderId="0"/>
    <xf numFmtId="0" fontId="40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80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13" fillId="0" borderId="0"/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13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3" fillId="0" borderId="0">
      <alignment vertical="center"/>
    </xf>
    <xf numFmtId="0" fontId="53" fillId="22" borderId="32" applyNumberFormat="0" applyFon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22" borderId="32" applyNumberFormat="0" applyFon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53" fillId="22" borderId="32" applyNumberFormat="0" applyFon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3" fillId="0" borderId="0"/>
    <xf numFmtId="0" fontId="36" fillId="2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6" fillId="24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13" fillId="0" borderId="0"/>
    <xf numFmtId="0" fontId="37" fillId="24" borderId="0" applyNumberFormat="0" applyBorder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13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53" fillId="22" borderId="32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9" fillId="1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80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5" fillId="14" borderId="28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36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13" fillId="0" borderId="0"/>
    <xf numFmtId="0" fontId="45" fillId="14" borderId="28" applyNumberForma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3" fillId="0" borderId="0">
      <alignment vertical="center"/>
    </xf>
    <xf numFmtId="43" fontId="80" fillId="0" borderId="0" applyFon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68" fillId="0" borderId="0"/>
    <xf numFmtId="0" fontId="40" fillId="26" borderId="0" applyNumberFormat="0" applyBorder="0" applyAlignment="0" applyProtection="0">
      <alignment vertical="center"/>
    </xf>
    <xf numFmtId="0" fontId="43" fillId="0" borderId="5" applyNumberForma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13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14" borderId="28" applyNumberForma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43" fillId="0" borderId="5" applyNumberFormat="0" applyFill="0" applyBorder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13" fillId="0" borderId="0"/>
    <xf numFmtId="0" fontId="13" fillId="0" borderId="0"/>
    <xf numFmtId="0" fontId="69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54" fillId="0" borderId="0">
      <alignment vertical="center"/>
    </xf>
    <xf numFmtId="0" fontId="13" fillId="0" borderId="0"/>
    <xf numFmtId="0" fontId="41" fillId="0" borderId="25" applyNumberFormat="0" applyFill="0" applyAlignment="0" applyProtection="0">
      <alignment vertical="center"/>
    </xf>
    <xf numFmtId="0" fontId="36" fillId="0" borderId="0">
      <alignment vertical="center"/>
    </xf>
    <xf numFmtId="0" fontId="41" fillId="0" borderId="25" applyNumberFormat="0" applyFill="0" applyAlignment="0" applyProtection="0">
      <alignment vertical="center"/>
    </xf>
    <xf numFmtId="0" fontId="36" fillId="0" borderId="0">
      <alignment vertical="center"/>
    </xf>
    <xf numFmtId="0" fontId="69" fillId="0" borderId="25" applyNumberFormat="0" applyFill="0" applyAlignment="0" applyProtection="0">
      <alignment vertical="center"/>
    </xf>
    <xf numFmtId="0" fontId="13" fillId="0" borderId="0"/>
    <xf numFmtId="0" fontId="41" fillId="0" borderId="25" applyNumberFormat="0" applyFill="0" applyAlignment="0" applyProtection="0">
      <alignment vertical="center"/>
    </xf>
    <xf numFmtId="0" fontId="13" fillId="0" borderId="0"/>
    <xf numFmtId="0" fontId="41" fillId="0" borderId="25" applyNumberFormat="0" applyFill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41" fillId="0" borderId="2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2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36" fillId="0" borderId="0">
      <alignment vertical="center"/>
    </xf>
    <xf numFmtId="0" fontId="50" fillId="19" borderId="2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13" fillId="0" borderId="0">
      <alignment vertical="center"/>
    </xf>
    <xf numFmtId="0" fontId="36" fillId="22" borderId="32" applyNumberFormat="0" applyFont="0" applyAlignment="0" applyProtection="0">
      <alignment vertical="center"/>
    </xf>
    <xf numFmtId="0" fontId="36" fillId="0" borderId="0">
      <alignment vertical="center"/>
    </xf>
    <xf numFmtId="0" fontId="42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59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42" fillId="0" borderId="26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42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42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42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42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42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42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6" fillId="0" borderId="0">
      <alignment vertical="center"/>
    </xf>
    <xf numFmtId="0" fontId="42" fillId="0" borderId="26" applyNumberFormat="0" applyFill="0" applyAlignment="0" applyProtection="0">
      <alignment vertical="center"/>
    </xf>
    <xf numFmtId="0" fontId="13" fillId="0" borderId="0">
      <alignment vertical="center"/>
    </xf>
    <xf numFmtId="0" fontId="50" fillId="19" borderId="2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3" fillId="0" borderId="0"/>
    <xf numFmtId="0" fontId="61" fillId="0" borderId="0" applyNumberForma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/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22" borderId="32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8" fillId="0" borderId="0" applyNumberFormat="0" applyBorder="0" applyProtection="0">
      <alignment vertical="center"/>
    </xf>
    <xf numFmtId="0" fontId="13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31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>
      <alignment vertical="center"/>
    </xf>
    <xf numFmtId="0" fontId="13" fillId="0" borderId="0"/>
    <xf numFmtId="0" fontId="3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 applyNumberFormat="0" applyFill="0" applyBorder="0" applyAlignment="0" applyProtection="0">
      <alignment vertical="center"/>
    </xf>
    <xf numFmtId="0" fontId="13" fillId="0" borderId="0"/>
    <xf numFmtId="0" fontId="51" fillId="0" borderId="31" applyNumberFormat="0" applyFill="0" applyAlignment="0" applyProtection="0">
      <alignment vertical="center"/>
    </xf>
    <xf numFmtId="0" fontId="13" fillId="0" borderId="0">
      <alignment vertical="center"/>
    </xf>
    <xf numFmtId="0" fontId="49" fillId="17" borderId="3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14" borderId="28" applyNumberFormat="0" applyAlignment="0" applyProtection="0">
      <alignment vertical="center"/>
    </xf>
    <xf numFmtId="0" fontId="13" fillId="0" borderId="0">
      <alignment vertical="center"/>
    </xf>
    <xf numFmtId="0" fontId="45" fillId="14" borderId="28" applyNumberFormat="0" applyAlignment="0" applyProtection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22" borderId="32" applyNumberFormat="0" applyFon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80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0" fillId="19" borderId="28" applyNumberFormat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19" borderId="28" applyNumberFormat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22" borderId="32" applyNumberFormat="0" applyFont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0">
      <alignment vertical="center"/>
    </xf>
    <xf numFmtId="0" fontId="13" fillId="0" borderId="0">
      <alignment vertical="center"/>
    </xf>
    <xf numFmtId="0" fontId="80" fillId="0" borderId="0">
      <alignment vertical="center"/>
    </xf>
    <xf numFmtId="0" fontId="13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36" fillId="22" borderId="32" applyNumberFormat="0" applyFont="0" applyAlignment="0" applyProtection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31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45" fillId="14" borderId="28" applyNumberFormat="0" applyAlignment="0" applyProtection="0">
      <alignment vertical="center"/>
    </xf>
    <xf numFmtId="0" fontId="13" fillId="0" borderId="0">
      <alignment vertical="center"/>
    </xf>
    <xf numFmtId="0" fontId="45" fillId="14" borderId="28" applyNumberFormat="0" applyAlignment="0" applyProtection="0">
      <alignment vertical="center"/>
    </xf>
    <xf numFmtId="0" fontId="13" fillId="0" borderId="0">
      <alignment vertical="center"/>
    </xf>
    <xf numFmtId="0" fontId="71" fillId="14" borderId="28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80" fillId="0" borderId="0">
      <alignment vertical="center"/>
    </xf>
    <xf numFmtId="0" fontId="36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53" fillId="22" borderId="32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22" borderId="32" applyNumberFormat="0" applyFon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6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62" fillId="17" borderId="30" applyNumberFormat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49" fillId="17" borderId="30" applyNumberFormat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49" fillId="17" borderId="30" applyNumberFormat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49" fillId="17" borderId="30" applyNumberFormat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49" fillId="17" borderId="30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72" fillId="19" borderId="28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72" fillId="19" borderId="28" applyNumberFormat="0" applyAlignment="0" applyProtection="0">
      <alignment vertical="center"/>
    </xf>
    <xf numFmtId="0" fontId="72" fillId="19" borderId="28" applyNumberFormat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50" fillId="19" borderId="28" applyNumberFormat="0" applyAlignment="0" applyProtection="0">
      <alignment vertical="center"/>
    </xf>
    <xf numFmtId="0" fontId="49" fillId="17" borderId="30" applyNumberFormat="0" applyAlignment="0" applyProtection="0">
      <alignment vertical="center"/>
    </xf>
    <xf numFmtId="0" fontId="49" fillId="17" borderId="30" applyNumberFormat="0" applyAlignment="0" applyProtection="0">
      <alignment vertical="center"/>
    </xf>
    <xf numFmtId="0" fontId="49" fillId="17" borderId="30" applyNumberFormat="0" applyAlignment="0" applyProtection="0">
      <alignment vertical="center"/>
    </xf>
    <xf numFmtId="0" fontId="49" fillId="17" borderId="30" applyNumberFormat="0" applyAlignment="0" applyProtection="0">
      <alignment vertical="center"/>
    </xf>
    <xf numFmtId="0" fontId="49" fillId="17" borderId="3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73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73" fillId="0" borderId="27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75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75" fillId="19" borderId="33" applyNumberFormat="0" applyAlignment="0" applyProtection="0">
      <alignment vertical="center"/>
    </xf>
    <xf numFmtId="0" fontId="75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56" fillId="19" borderId="33" applyNumberForma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71" fillId="14" borderId="28" applyNumberForma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13" fillId="0" borderId="0"/>
    <xf numFmtId="0" fontId="36" fillId="22" borderId="32" applyNumberFormat="0" applyFont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53" fillId="22" borderId="32" applyNumberFormat="0" applyFont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53" fillId="22" borderId="32" applyNumberFormat="0" applyFont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36" fillId="22" borderId="32" applyNumberFormat="0" applyFont="0" applyAlignment="0" applyProtection="0">
      <alignment vertical="center"/>
    </xf>
    <xf numFmtId="0" fontId="76" fillId="0" borderId="5" applyNumberFormat="0" applyFill="0" applyBorder="0" applyAlignment="0" applyProtection="0">
      <alignment vertical="center"/>
    </xf>
    <xf numFmtId="0" fontId="43" fillId="0" borderId="5" applyNumberFormat="0" applyFill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3" fillId="0" borderId="0"/>
    <xf numFmtId="0" fontId="48" fillId="0" borderId="0">
      <alignment vertical="center"/>
    </xf>
    <xf numFmtId="0" fontId="13" fillId="0" borderId="0"/>
    <xf numFmtId="0" fontId="48" fillId="0" borderId="0">
      <alignment vertical="center"/>
    </xf>
    <xf numFmtId="0" fontId="48" fillId="0" borderId="0">
      <alignment vertical="center"/>
    </xf>
  </cellStyleXfs>
  <cellXfs count="741">
    <xf numFmtId="0" fontId="0" fillId="0" borderId="0" xfId="0">
      <alignment vertical="center"/>
    </xf>
    <xf numFmtId="49" fontId="34" fillId="0" borderId="5" xfId="30" applyNumberFormat="1" applyFont="1" applyBorder="1" applyAlignment="1">
      <alignment horizontal="center" vertical="center" wrapText="1"/>
    </xf>
    <xf numFmtId="0" fontId="1" fillId="0" borderId="0" xfId="17" applyFont="1" applyFill="1" applyBorder="1" applyAlignment="1" applyProtection="1">
      <alignment horizontal="center" vertical="center" wrapText="1"/>
      <protection locked="0"/>
    </xf>
    <xf numFmtId="0" fontId="2" fillId="0" borderId="0" xfId="139" applyFont="1" applyAlignment="1" applyProtection="1">
      <alignment horizontal="center" vertical="center" wrapText="1"/>
      <protection locked="0"/>
    </xf>
    <xf numFmtId="0" fontId="1" fillId="0" borderId="0" xfId="139" applyFont="1" applyAlignment="1" applyProtection="1">
      <alignment horizontal="center" vertical="center" wrapText="1"/>
      <protection locked="0"/>
    </xf>
    <xf numFmtId="0" fontId="1" fillId="0" borderId="0" xfId="139" applyFont="1" applyAlignment="1" applyProtection="1">
      <alignment horizontal="left" vertical="center" wrapText="1"/>
      <protection locked="0"/>
    </xf>
    <xf numFmtId="0" fontId="2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39" applyFont="1" applyBorder="1" applyAlignment="1" applyProtection="1">
      <alignment horizontal="center" vertical="center" wrapText="1"/>
      <protection locked="0"/>
    </xf>
    <xf numFmtId="0" fontId="6" fillId="0" borderId="5" xfId="944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1" fillId="0" borderId="0" xfId="139" applyFont="1" applyAlignment="1" applyProtection="1">
      <alignment horizontal="right" vertical="center" wrapText="1"/>
      <protection locked="0"/>
    </xf>
    <xf numFmtId="0" fontId="5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139" applyNumberFormat="1" applyFont="1" applyBorder="1" applyAlignment="1" applyProtection="1">
      <alignment horizontal="center" vertical="center" wrapText="1"/>
      <protection locked="0"/>
    </xf>
    <xf numFmtId="0" fontId="2" fillId="0" borderId="10" xfId="139" applyFont="1" applyBorder="1" applyAlignment="1" applyProtection="1">
      <alignment horizontal="center" vertical="center" wrapText="1"/>
      <protection locked="0"/>
    </xf>
    <xf numFmtId="0" fontId="6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14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6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79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49" fontId="6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39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2" fillId="0" borderId="10" xfId="814" applyFont="1" applyBorder="1" applyAlignment="1">
      <alignment horizontal="center" vertical="center" wrapText="1"/>
    </xf>
    <xf numFmtId="0" fontId="6" fillId="0" borderId="10" xfId="944" applyFont="1" applyBorder="1" applyAlignment="1" applyProtection="1">
      <alignment horizontal="center" vertical="center" wrapText="1"/>
      <protection locked="0"/>
    </xf>
    <xf numFmtId="0" fontId="0" fillId="0" borderId="10" xfId="944" applyFont="1" applyBorder="1" applyAlignment="1" applyProtection="1">
      <alignment horizontal="center" vertical="center" wrapText="1"/>
      <protection locked="0"/>
    </xf>
    <xf numFmtId="177" fontId="0" fillId="0" borderId="10" xfId="814" applyNumberFormat="1" applyFont="1" applyBorder="1" applyAlignment="1">
      <alignment horizontal="center" vertical="center" wrapText="1"/>
    </xf>
    <xf numFmtId="0" fontId="1" fillId="0" borderId="10" xfId="17" applyFont="1" applyFill="1" applyBorder="1" applyAlignment="1" applyProtection="1">
      <alignment horizontal="center" vertical="center" wrapText="1" shrinkToFit="1"/>
      <protection locked="0"/>
    </xf>
    <xf numFmtId="177" fontId="0" fillId="0" borderId="10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49" fontId="2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139" applyFont="1" applyBorder="1" applyAlignment="1" applyProtection="1">
      <alignment horizontal="center" vertical="center" wrapText="1"/>
      <protection locked="0"/>
    </xf>
    <xf numFmtId="177" fontId="0" fillId="0" borderId="10" xfId="139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80" fillId="2" borderId="0" xfId="744" applyFill="1" applyAlignment="1">
      <alignment horizontal="center" vertical="center"/>
    </xf>
    <xf numFmtId="0" fontId="80" fillId="0" borderId="0" xfId="744" applyAlignment="1">
      <alignment horizontal="center" vertical="center"/>
    </xf>
    <xf numFmtId="0" fontId="80" fillId="0" borderId="0" xfId="744">
      <alignment vertical="center"/>
    </xf>
    <xf numFmtId="0" fontId="9" fillId="0" borderId="0" xfId="744" applyFont="1">
      <alignment vertical="center"/>
    </xf>
    <xf numFmtId="0" fontId="6" fillId="2" borderId="0" xfId="744" applyFont="1" applyFill="1">
      <alignment vertical="center"/>
    </xf>
    <xf numFmtId="0" fontId="80" fillId="2" borderId="0" xfId="744" applyFill="1">
      <alignment vertical="center"/>
    </xf>
    <xf numFmtId="0" fontId="9" fillId="2" borderId="0" xfId="744" applyFont="1" applyFill="1">
      <alignment vertical="center"/>
    </xf>
    <xf numFmtId="0" fontId="80" fillId="2" borderId="5" xfId="744" applyFill="1" applyBorder="1" applyAlignment="1">
      <alignment horizontal="center" vertical="center"/>
    </xf>
    <xf numFmtId="0" fontId="80" fillId="0" borderId="5" xfId="744" applyBorder="1" applyAlignment="1">
      <alignment horizontal="center" vertical="center"/>
    </xf>
    <xf numFmtId="0" fontId="9" fillId="0" borderId="5" xfId="744" applyFont="1" applyBorder="1" applyAlignment="1">
      <alignment horizontal="center" vertical="center"/>
    </xf>
    <xf numFmtId="0" fontId="6" fillId="2" borderId="5" xfId="744" applyFont="1" applyFill="1" applyBorder="1" applyAlignment="1">
      <alignment horizontal="center" vertical="center"/>
    </xf>
    <xf numFmtId="0" fontId="80" fillId="4" borderId="5" xfId="744" applyFill="1" applyBorder="1" applyAlignment="1">
      <alignment horizontal="center" vertical="center"/>
    </xf>
    <xf numFmtId="0" fontId="9" fillId="2" borderId="5" xfId="744" applyFont="1" applyFill="1" applyBorder="1" applyAlignment="1">
      <alignment horizontal="center" vertical="center"/>
    </xf>
    <xf numFmtId="0" fontId="8" fillId="2" borderId="5" xfId="814" applyFont="1" applyFill="1" applyBorder="1" applyAlignment="1">
      <alignment horizontal="center" vertical="center" wrapText="1"/>
    </xf>
    <xf numFmtId="0" fontId="5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7" applyFont="1" applyFill="1" applyBorder="1" applyAlignment="1" applyProtection="1">
      <alignment horizontal="center" vertical="center" wrapText="1"/>
      <protection locked="0"/>
    </xf>
    <xf numFmtId="0" fontId="12" fillId="2" borderId="5" xfId="814" applyFont="1" applyFill="1" applyBorder="1" applyAlignment="1">
      <alignment horizontal="center" vertical="center"/>
    </xf>
    <xf numFmtId="0" fontId="12" fillId="2" borderId="5" xfId="814" applyFont="1" applyFill="1" applyBorder="1" applyAlignment="1">
      <alignment horizontal="left" vertical="center"/>
    </xf>
    <xf numFmtId="0" fontId="8" fillId="0" borderId="5" xfId="814" applyFont="1" applyBorder="1" applyAlignment="1">
      <alignment horizontal="center" vertical="center"/>
    </xf>
    <xf numFmtId="0" fontId="8" fillId="0" borderId="5" xfId="814" applyFont="1" applyBorder="1" applyAlignment="1">
      <alignment horizontal="center" vertical="center" wrapText="1"/>
    </xf>
    <xf numFmtId="0" fontId="5" fillId="0" borderId="4" xfId="17" applyFont="1" applyFill="1" applyBorder="1" applyAlignment="1" applyProtection="1">
      <alignment horizontal="center" vertical="center" wrapText="1"/>
      <protection locked="0"/>
    </xf>
    <xf numFmtId="0" fontId="5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814" applyFont="1" applyBorder="1" applyAlignment="1">
      <alignment horizontal="center" vertical="center"/>
    </xf>
    <xf numFmtId="0" fontId="8" fillId="2" borderId="5" xfId="814" applyFont="1" applyFill="1" applyBorder="1" applyAlignment="1">
      <alignment horizontal="center" vertical="center"/>
    </xf>
    <xf numFmtId="0" fontId="8" fillId="4" borderId="5" xfId="814" applyFont="1" applyFill="1" applyBorder="1" applyAlignment="1">
      <alignment horizontal="center" vertical="center" wrapText="1"/>
    </xf>
    <xf numFmtId="0" fontId="8" fillId="4" borderId="5" xfId="808" applyFont="1" applyFill="1" applyBorder="1" applyAlignment="1">
      <alignment horizontal="center" vertical="center" wrapText="1"/>
    </xf>
    <xf numFmtId="0" fontId="5" fillId="4" borderId="5" xfId="648" applyFont="1" applyFill="1" applyBorder="1" applyAlignment="1">
      <alignment horizontal="center" vertical="center" wrapText="1"/>
    </xf>
    <xf numFmtId="0" fontId="5" fillId="2" borderId="5" xfId="744" applyFont="1" applyFill="1" applyBorder="1" applyAlignment="1">
      <alignment horizontal="center" vertical="center" wrapText="1"/>
    </xf>
    <xf numFmtId="0" fontId="5" fillId="2" borderId="14" xfId="744" applyFont="1" applyFill="1" applyBorder="1" applyAlignment="1">
      <alignment horizontal="center" vertical="center" wrapText="1"/>
    </xf>
    <xf numFmtId="0" fontId="5" fillId="2" borderId="5" xfId="139" applyFont="1" applyFill="1" applyBorder="1" applyAlignment="1" applyProtection="1">
      <alignment horizontal="center" vertical="center" wrapText="1"/>
      <protection locked="0"/>
    </xf>
    <xf numFmtId="49" fontId="5" fillId="2" borderId="5" xfId="139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17" applyFont="1" applyFill="1" applyBorder="1" applyAlignment="1" applyProtection="1">
      <alignment horizontal="center" vertical="center" wrapText="1"/>
      <protection locked="0"/>
    </xf>
    <xf numFmtId="0" fontId="13" fillId="2" borderId="5" xfId="17" applyFont="1" applyFill="1" applyBorder="1" applyAlignment="1" applyProtection="1">
      <alignment horizontal="center" vertical="center" wrapText="1"/>
      <protection locked="0"/>
    </xf>
    <xf numFmtId="49" fontId="5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814" applyFont="1" applyFill="1" applyBorder="1" applyAlignment="1">
      <alignment horizontal="center" vertical="center" wrapText="1"/>
    </xf>
    <xf numFmtId="49" fontId="5" fillId="0" borderId="5" xfId="139" applyNumberFormat="1" applyFont="1" applyBorder="1" applyAlignment="1" applyProtection="1">
      <alignment horizontal="center" vertical="center" wrapText="1"/>
      <protection locked="0"/>
    </xf>
    <xf numFmtId="0" fontId="8" fillId="0" borderId="5" xfId="17" applyFont="1" applyFill="1" applyBorder="1" applyAlignment="1" applyProtection="1">
      <alignment horizontal="center" vertical="center" wrapText="1"/>
      <protection locked="0"/>
    </xf>
    <xf numFmtId="49" fontId="5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814" applyFont="1" applyBorder="1" applyAlignment="1">
      <alignment horizontal="center" vertical="center" wrapText="1"/>
    </xf>
    <xf numFmtId="0" fontId="5" fillId="0" borderId="5" xfId="814" applyFont="1" applyBorder="1" applyAlignment="1">
      <alignment horizontal="center" vertical="center" wrapText="1"/>
    </xf>
    <xf numFmtId="0" fontId="13" fillId="0" borderId="5" xfId="17" applyFont="1" applyFill="1" applyBorder="1" applyAlignment="1" applyProtection="1">
      <alignment horizontal="center" vertical="center" wrapText="1"/>
      <protection locked="0"/>
    </xf>
    <xf numFmtId="0" fontId="5" fillId="4" borderId="5" xfId="139" applyFont="1" applyFill="1" applyBorder="1" applyAlignment="1" applyProtection="1">
      <alignment horizontal="center" vertical="center" wrapText="1"/>
      <protection locked="0"/>
    </xf>
    <xf numFmtId="0" fontId="8" fillId="4" borderId="5" xfId="17" applyFont="1" applyFill="1" applyBorder="1" applyAlignment="1" applyProtection="1">
      <alignment horizontal="center" vertical="center" wrapText="1"/>
      <protection locked="0"/>
    </xf>
    <xf numFmtId="0" fontId="8" fillId="4" borderId="5" xfId="814" applyFont="1" applyFill="1" applyBorder="1" applyAlignment="1">
      <alignment horizontal="center" vertical="center"/>
    </xf>
    <xf numFmtId="49" fontId="5" fillId="4" borderId="5" xfId="17" applyNumberFormat="1" applyFont="1" applyFill="1" applyBorder="1" applyAlignment="1" applyProtection="1">
      <alignment horizontal="center" vertical="center" wrapText="1"/>
      <protection locked="0"/>
    </xf>
    <xf numFmtId="176" fontId="5" fillId="2" borderId="5" xfId="139" applyNumberFormat="1" applyFont="1" applyFill="1" applyBorder="1" applyAlignment="1" applyProtection="1">
      <alignment horizontal="center" vertical="center" wrapText="1"/>
      <protection locked="0"/>
    </xf>
    <xf numFmtId="178" fontId="5" fillId="2" borderId="5" xfId="17" applyNumberFormat="1" applyFont="1" applyFill="1" applyBorder="1" applyAlignment="1" applyProtection="1">
      <alignment horizontal="center" vertical="center" wrapText="1"/>
      <protection locked="0"/>
    </xf>
    <xf numFmtId="176" fontId="5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814" applyFont="1" applyBorder="1" applyAlignment="1">
      <alignment horizontal="center" vertical="center"/>
    </xf>
    <xf numFmtId="176" fontId="5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814" applyFont="1" applyBorder="1" applyAlignment="1">
      <alignment horizontal="center" vertical="center" wrapText="1"/>
    </xf>
    <xf numFmtId="177" fontId="5" fillId="4" borderId="5" xfId="139" applyNumberFormat="1" applyFont="1" applyFill="1" applyBorder="1" applyAlignment="1" applyProtection="1">
      <alignment horizontal="center" vertical="center" wrapText="1"/>
      <protection locked="0"/>
    </xf>
    <xf numFmtId="43" fontId="5" fillId="2" borderId="5" xfId="13" applyFont="1" applyFill="1" applyBorder="1" applyAlignment="1">
      <alignment horizontal="center" vertical="center" wrapText="1"/>
    </xf>
    <xf numFmtId="0" fontId="80" fillId="4" borderId="5" xfId="79" applyFill="1" applyBorder="1" applyAlignment="1">
      <alignment horizontal="center" vertical="center"/>
    </xf>
    <xf numFmtId="0" fontId="80" fillId="0" borderId="5" xfId="79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4" borderId="4" xfId="17" applyFont="1" applyFill="1" applyBorder="1" applyAlignment="1" applyProtection="1">
      <alignment horizontal="center" vertical="center" wrapText="1"/>
      <protection locked="0"/>
    </xf>
    <xf numFmtId="0" fontId="6" fillId="0" borderId="5" xfId="79" applyFont="1" applyBorder="1" applyAlignment="1">
      <alignment horizontal="center" vertical="center" wrapText="1"/>
    </xf>
    <xf numFmtId="0" fontId="5" fillId="4" borderId="5" xfId="944" applyFont="1" applyFill="1" applyBorder="1" applyAlignment="1" applyProtection="1">
      <alignment horizontal="center" vertical="center" wrapText="1"/>
      <protection locked="0"/>
    </xf>
    <xf numFmtId="0" fontId="13" fillId="4" borderId="5" xfId="17" applyFont="1" applyFill="1" applyBorder="1" applyAlignment="1" applyProtection="1">
      <alignment horizontal="center" vertical="center" wrapText="1"/>
      <protection locked="0"/>
    </xf>
    <xf numFmtId="0" fontId="5" fillId="0" borderId="5" xfId="944" applyFont="1" applyBorder="1" applyAlignment="1" applyProtection="1">
      <alignment horizontal="center" vertical="center" wrapText="1"/>
      <protection locked="0"/>
    </xf>
    <xf numFmtId="0" fontId="14" fillId="0" borderId="5" xfId="814" applyFont="1" applyBorder="1" applyAlignment="1">
      <alignment horizontal="center" vertical="center" wrapText="1"/>
    </xf>
    <xf numFmtId="179" fontId="14" fillId="0" borderId="2" xfId="814" applyNumberFormat="1" applyFont="1" applyBorder="1" applyAlignment="1">
      <alignment horizontal="center" vertical="center" wrapText="1"/>
    </xf>
    <xf numFmtId="177" fontId="5" fillId="4" borderId="5" xfId="17" applyNumberFormat="1" applyFont="1" applyFill="1" applyBorder="1" applyAlignment="1" applyProtection="1">
      <alignment horizontal="center" vertical="center" wrapText="1"/>
      <protection locked="0"/>
    </xf>
    <xf numFmtId="177" fontId="5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Font="1" applyBorder="1" applyAlignment="1">
      <alignment horizontal="center" vertical="center" wrapText="1"/>
    </xf>
    <xf numFmtId="0" fontId="2" fillId="0" borderId="5" xfId="944" applyFont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4" borderId="5" xfId="17" applyNumberFormat="1" applyFont="1" applyFill="1" applyBorder="1" applyAlignment="1" applyProtection="1">
      <alignment horizontal="left" vertical="center" wrapText="1"/>
      <protection locked="0"/>
    </xf>
    <xf numFmtId="0" fontId="9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5" fillId="0" borderId="5" xfId="17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8" fillId="4" borderId="5" xfId="17" applyNumberFormat="1" applyFont="1" applyFill="1" applyBorder="1" applyAlignment="1" applyProtection="1">
      <alignment horizontal="center" vertical="center" wrapText="1"/>
      <protection locked="0"/>
    </xf>
    <xf numFmtId="177" fontId="5" fillId="0" borderId="5" xfId="139" applyNumberFormat="1" applyFont="1" applyBorder="1" applyAlignment="1" applyProtection="1">
      <alignment horizontal="center" vertical="center" wrapText="1"/>
      <protection locked="0"/>
    </xf>
    <xf numFmtId="0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139" applyFont="1" applyFill="1" applyBorder="1" applyAlignment="1" applyProtection="1">
      <alignment horizontal="left" vertical="center" wrapText="1"/>
      <protection locked="0"/>
    </xf>
    <xf numFmtId="0" fontId="5" fillId="0" borderId="5" xfId="139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4" xfId="139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0" borderId="5" xfId="17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5" fillId="4" borderId="5" xfId="17" applyFont="1" applyFill="1" applyBorder="1" applyAlignment="1" applyProtection="1">
      <alignment horizontal="center" vertical="center" wrapText="1"/>
      <protection locked="0"/>
    </xf>
    <xf numFmtId="0" fontId="5" fillId="0" borderId="2" xfId="139" applyFont="1" applyBorder="1" applyAlignment="1" applyProtection="1">
      <alignment horizontal="left" vertical="center" wrapText="1"/>
      <protection locked="0"/>
    </xf>
    <xf numFmtId="0" fontId="5" fillId="0" borderId="8" xfId="139" applyFont="1" applyBorder="1" applyAlignment="1" applyProtection="1">
      <alignment horizontal="left" vertical="center" wrapText="1"/>
      <protection locked="0"/>
    </xf>
    <xf numFmtId="0" fontId="8" fillId="0" borderId="5" xfId="660" applyFont="1" applyBorder="1" applyAlignment="1">
      <alignment horizontal="center" vertical="center"/>
    </xf>
    <xf numFmtId="0" fontId="8" fillId="4" borderId="5" xfId="660" applyFont="1" applyFill="1" applyBorder="1" applyAlignment="1">
      <alignment horizontal="center" vertical="center"/>
    </xf>
    <xf numFmtId="176" fontId="5" fillId="4" borderId="5" xfId="17" applyNumberFormat="1" applyFont="1" applyFill="1" applyBorder="1" applyAlignment="1" applyProtection="1">
      <alignment horizontal="center" vertical="center" wrapText="1"/>
      <protection locked="0"/>
    </xf>
    <xf numFmtId="178" fontId="5" fillId="0" borderId="5" xfId="17" applyNumberFormat="1" applyFont="1" applyFill="1" applyBorder="1" applyAlignment="1" applyProtection="1">
      <alignment horizontal="center" vertical="center" wrapText="1"/>
      <protection locked="0"/>
    </xf>
    <xf numFmtId="178" fontId="5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39" applyFont="1" applyBorder="1" applyAlignment="1" applyProtection="1">
      <alignment horizontal="center" vertical="center" wrapText="1"/>
      <protection locked="0"/>
    </xf>
    <xf numFmtId="0" fontId="8" fillId="0" borderId="5" xfId="660" applyNumberFormat="1" applyFont="1" applyBorder="1" applyAlignment="1">
      <alignment horizontal="center" vertical="center" wrapText="1"/>
    </xf>
    <xf numFmtId="0" fontId="8" fillId="0" borderId="5" xfId="660" applyNumberFormat="1" applyFont="1" applyBorder="1" applyAlignment="1">
      <alignment horizontal="left" vertical="center" wrapText="1"/>
    </xf>
    <xf numFmtId="0" fontId="8" fillId="0" borderId="5" xfId="17" applyNumberFormat="1" applyFont="1" applyFill="1" applyBorder="1" applyAlignment="1" applyProtection="1">
      <alignment horizontal="left" vertical="center" wrapText="1"/>
      <protection locked="0"/>
    </xf>
    <xf numFmtId="0" fontId="8" fillId="0" borderId="5" xfId="648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9" fontId="8" fillId="0" borderId="5" xfId="660" applyNumberFormat="1" applyFont="1" applyBorder="1" applyAlignment="1">
      <alignment horizontal="left" vertical="center" wrapText="1"/>
    </xf>
    <xf numFmtId="49" fontId="8" fillId="0" borderId="5" xfId="660" applyNumberFormat="1" applyFont="1" applyBorder="1" applyAlignment="1">
      <alignment horizontal="center" vertical="center" wrapText="1"/>
    </xf>
    <xf numFmtId="0" fontId="8" fillId="0" borderId="5" xfId="139" applyFont="1" applyBorder="1" applyAlignment="1" applyProtection="1">
      <alignment horizontal="left" vertical="center" wrapText="1"/>
      <protection locked="0"/>
    </xf>
    <xf numFmtId="0" fontId="17" fillId="0" borderId="5" xfId="139" applyFont="1" applyBorder="1" applyAlignment="1" applyProtection="1">
      <alignment horizontal="center" vertical="center" wrapText="1"/>
      <protection locked="0"/>
    </xf>
    <xf numFmtId="0" fontId="8" fillId="0" borderId="5" xfId="660" applyFont="1" applyBorder="1" applyAlignment="1">
      <alignment horizontal="center" vertical="center" wrapText="1"/>
    </xf>
    <xf numFmtId="49" fontId="8" fillId="0" borderId="5" xfId="527" applyNumberFormat="1" applyFont="1" applyBorder="1" applyAlignment="1">
      <alignment horizontal="center" vertical="center" wrapText="1"/>
    </xf>
    <xf numFmtId="0" fontId="2" fillId="0" borderId="5" xfId="660" applyFont="1" applyBorder="1" applyAlignment="1">
      <alignment horizontal="center" vertical="center" wrapText="1"/>
    </xf>
    <xf numFmtId="0" fontId="8" fillId="0" borderId="5" xfId="660" applyNumberFormat="1" applyFont="1" applyBorder="1" applyAlignment="1">
      <alignment vertical="center" wrapText="1"/>
    </xf>
    <xf numFmtId="49" fontId="8" fillId="0" borderId="5" xfId="357" applyNumberFormat="1" applyFont="1" applyFill="1" applyBorder="1" applyAlignment="1">
      <alignment horizontal="center" vertical="center" wrapText="1"/>
    </xf>
    <xf numFmtId="0" fontId="2" fillId="0" borderId="5" xfId="744" applyFont="1" applyBorder="1" applyAlignment="1">
      <alignment horizontal="center" vertical="center"/>
    </xf>
    <xf numFmtId="179" fontId="14" fillId="0" borderId="5" xfId="660" applyNumberFormat="1" applyFont="1" applyBorder="1" applyAlignment="1">
      <alignment horizontal="center" vertical="center" wrapText="1"/>
    </xf>
    <xf numFmtId="49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179" fontId="14" fillId="0" borderId="5" xfId="0" applyNumberFormat="1" applyFont="1" applyBorder="1" applyAlignment="1">
      <alignment horizontal="center" vertical="center" wrapText="1"/>
    </xf>
    <xf numFmtId="0" fontId="18" fillId="0" borderId="5" xfId="139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>
      <alignment horizontal="center" vertical="center" wrapText="1"/>
    </xf>
    <xf numFmtId="49" fontId="8" fillId="0" borderId="5" xfId="139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8" fillId="4" borderId="5" xfId="660" applyNumberFormat="1" applyFont="1" applyFill="1" applyBorder="1" applyAlignment="1">
      <alignment horizontal="center" vertical="center" wrapText="1"/>
    </xf>
    <xf numFmtId="0" fontId="2" fillId="4" borderId="5" xfId="139" applyFont="1" applyFill="1" applyBorder="1" applyAlignment="1" applyProtection="1">
      <alignment horizontal="center" vertical="center" wrapText="1"/>
      <protection locked="0"/>
    </xf>
    <xf numFmtId="180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176" fontId="14" fillId="0" borderId="5" xfId="660" applyNumberFormat="1" applyFont="1" applyBorder="1" applyAlignment="1">
      <alignment horizontal="center" vertical="center" wrapText="1"/>
    </xf>
    <xf numFmtId="176" fontId="14" fillId="4" borderId="5" xfId="660" applyNumberFormat="1" applyFont="1" applyFill="1" applyBorder="1" applyAlignment="1">
      <alignment horizontal="center" vertical="center" wrapText="1"/>
    </xf>
    <xf numFmtId="177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176" fontId="19" fillId="0" borderId="5" xfId="660" applyNumberFormat="1" applyFont="1" applyBorder="1" applyAlignment="1">
      <alignment horizontal="center" vertical="center" wrapText="1"/>
    </xf>
    <xf numFmtId="176" fontId="19" fillId="4" borderId="5" xfId="660" applyNumberFormat="1" applyFont="1" applyFill="1" applyBorder="1" applyAlignment="1">
      <alignment horizontal="center" vertical="center" wrapText="1"/>
    </xf>
    <xf numFmtId="176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176" fontId="8" fillId="4" borderId="5" xfId="17" applyNumberFormat="1" applyFont="1" applyFill="1" applyBorder="1" applyAlignment="1" applyProtection="1">
      <alignment horizontal="center" vertical="center" wrapText="1"/>
      <protection locked="0"/>
    </xf>
    <xf numFmtId="176" fontId="8" fillId="0" borderId="5" xfId="139" applyNumberFormat="1" applyFont="1" applyBorder="1" applyAlignment="1" applyProtection="1">
      <alignment horizontal="center" vertical="center" wrapText="1"/>
      <protection locked="0"/>
    </xf>
    <xf numFmtId="176" fontId="8" fillId="4" borderId="5" xfId="139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944" applyNumberFormat="1" applyFont="1" applyBorder="1" applyAlignment="1" applyProtection="1">
      <alignment horizontal="center" vertical="center" wrapText="1"/>
      <protection locked="0"/>
    </xf>
    <xf numFmtId="180" fontId="21" fillId="0" borderId="5" xfId="16" applyNumberFormat="1" applyFill="1" applyBorder="1" applyAlignment="1" applyProtection="1">
      <alignment horizontal="center" vertical="center" wrapText="1"/>
      <protection locked="0"/>
    </xf>
    <xf numFmtId="178" fontId="8" fillId="0" borderId="5" xfId="944" applyNumberFormat="1" applyFont="1" applyBorder="1" applyAlignment="1" applyProtection="1">
      <alignment horizontal="center" vertical="center" wrapText="1"/>
      <protection locked="0"/>
    </xf>
    <xf numFmtId="178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139" applyFont="1" applyBorder="1" applyAlignment="1" applyProtection="1">
      <alignment horizontal="center" vertical="center" wrapText="1"/>
      <protection locked="0"/>
    </xf>
    <xf numFmtId="178" fontId="5" fillId="0" borderId="0" xfId="139" applyNumberFormat="1" applyFont="1" applyAlignment="1" applyProtection="1">
      <alignment horizontal="center" vertical="center" wrapText="1"/>
      <protection locked="0"/>
    </xf>
    <xf numFmtId="49" fontId="8" fillId="0" borderId="5" xfId="357" applyNumberFormat="1" applyFont="1" applyFill="1" applyBorder="1" applyAlignment="1">
      <alignment horizontal="left" vertical="center" wrapText="1"/>
    </xf>
    <xf numFmtId="0" fontId="2" fillId="0" borderId="5" xfId="660" applyNumberFormat="1" applyFont="1" applyBorder="1" applyAlignment="1">
      <alignment horizontal="center" vertical="center" wrapText="1"/>
    </xf>
    <xf numFmtId="0" fontId="18" fillId="0" borderId="5" xfId="66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20" fillId="0" borderId="0" xfId="139" applyFont="1" applyAlignment="1" applyProtection="1">
      <alignment horizontal="center" vertical="center" wrapText="1"/>
      <protection locked="0"/>
    </xf>
    <xf numFmtId="0" fontId="1" fillId="0" borderId="5" xfId="139" applyFont="1" applyBorder="1" applyAlignment="1" applyProtection="1">
      <alignment horizontal="center" vertical="center" wrapText="1"/>
      <protection locked="0"/>
    </xf>
    <xf numFmtId="0" fontId="8" fillId="0" borderId="5" xfId="413" applyFont="1" applyBorder="1" applyAlignment="1">
      <alignment horizontal="center" vertical="center" wrapText="1"/>
    </xf>
    <xf numFmtId="12" fontId="8" fillId="0" borderId="5" xfId="139" applyNumberFormat="1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center" wrapText="1"/>
    </xf>
    <xf numFmtId="0" fontId="5" fillId="0" borderId="4" xfId="17" applyNumberFormat="1" applyFont="1" applyFill="1" applyBorder="1" applyAlignment="1" applyProtection="1">
      <alignment horizontal="center" vertical="center" wrapText="1"/>
      <protection locked="0"/>
    </xf>
    <xf numFmtId="49" fontId="8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5" xfId="16" applyFill="1" applyBorder="1" applyAlignment="1" applyProtection="1">
      <alignment horizontal="center" vertical="center" wrapText="1"/>
      <protection locked="0"/>
    </xf>
    <xf numFmtId="0" fontId="2" fillId="0" borderId="5" xfId="79" applyFont="1" applyBorder="1" applyAlignment="1">
      <alignment horizontal="center" vertical="center"/>
    </xf>
    <xf numFmtId="176" fontId="5" fillId="0" borderId="5" xfId="139" applyNumberFormat="1" applyFont="1" applyBorder="1" applyAlignment="1" applyProtection="1">
      <alignment horizontal="center" vertical="center" wrapText="1"/>
      <protection locked="0"/>
    </xf>
    <xf numFmtId="176" fontId="5" fillId="4" borderId="5" xfId="13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39" applyFont="1" applyAlignment="1" applyProtection="1">
      <alignment horizontal="left" vertical="center" wrapText="1"/>
      <protection locked="0"/>
    </xf>
    <xf numFmtId="0" fontId="8" fillId="4" borderId="5" xfId="139" applyFont="1" applyFill="1" applyBorder="1" applyAlignment="1" applyProtection="1">
      <alignment horizontal="center" vertical="center" wrapText="1"/>
      <protection locked="0"/>
    </xf>
    <xf numFmtId="0" fontId="8" fillId="0" borderId="5" xfId="255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55" applyFont="1" applyFill="1" applyBorder="1" applyAlignment="1" applyProtection="1">
      <alignment horizontal="center" vertical="center" wrapText="1"/>
      <protection locked="0"/>
    </xf>
    <xf numFmtId="49" fontId="8" fillId="0" borderId="5" xfId="255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39" applyFont="1" applyAlignment="1" applyProtection="1">
      <alignment horizontal="center" vertical="center" wrapText="1"/>
      <protection locked="0"/>
    </xf>
    <xf numFmtId="0" fontId="8" fillId="0" borderId="2" xfId="17" applyNumberFormat="1" applyFont="1" applyFill="1" applyBorder="1" applyAlignment="1" applyProtection="1">
      <alignment horizontal="left" vertical="center" wrapText="1"/>
      <protection locked="0"/>
    </xf>
    <xf numFmtId="0" fontId="8" fillId="0" borderId="4" xfId="17" applyFont="1" applyFill="1" applyBorder="1" applyAlignment="1" applyProtection="1">
      <alignment horizontal="center" vertical="center" wrapText="1"/>
      <protection locked="0"/>
    </xf>
    <xf numFmtId="0" fontId="8" fillId="0" borderId="0" xfId="139" applyFont="1" applyAlignment="1" applyProtection="1">
      <alignment horizontal="left" vertical="center" wrapText="1"/>
      <protection locked="0"/>
    </xf>
    <xf numFmtId="49" fontId="22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8" fillId="4" borderId="5" xfId="139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7" applyFont="1" applyFill="1" applyBorder="1" applyAlignment="1" applyProtection="1">
      <alignment horizontal="center" vertical="center" wrapText="1" shrinkToFit="1"/>
      <protection locked="0"/>
    </xf>
    <xf numFmtId="177" fontId="22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7" applyFont="1" applyFill="1" applyBorder="1" applyAlignment="1" applyProtection="1">
      <alignment horizontal="center" vertical="center" wrapText="1"/>
      <protection locked="0"/>
    </xf>
    <xf numFmtId="176" fontId="1" fillId="2" borderId="0" xfId="17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39" applyFont="1" applyFill="1" applyAlignment="1" applyProtection="1">
      <alignment horizontal="center" vertical="center" wrapText="1"/>
      <protection locked="0"/>
    </xf>
    <xf numFmtId="0" fontId="2" fillId="23" borderId="0" xfId="139" applyFont="1" applyFill="1" applyAlignment="1" applyProtection="1">
      <alignment horizontal="center" vertical="center" wrapText="1"/>
      <protection locked="0"/>
    </xf>
    <xf numFmtId="0" fontId="1" fillId="23" borderId="0" xfId="17" applyFont="1" applyFill="1" applyBorder="1" applyAlignment="1" applyProtection="1">
      <alignment horizontal="center" vertical="center" wrapText="1"/>
      <protection locked="0"/>
    </xf>
    <xf numFmtId="176" fontId="1" fillId="23" borderId="0" xfId="17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7" applyFont="1" applyFill="1" applyBorder="1" applyAlignment="1" applyProtection="1">
      <alignment horizontal="center" vertical="center" wrapText="1"/>
      <protection locked="0"/>
    </xf>
    <xf numFmtId="0" fontId="8" fillId="0" borderId="5" xfId="518" applyFont="1" applyFill="1" applyBorder="1" applyAlignment="1" applyProtection="1">
      <alignment horizontal="center" vertical="center" wrapText="1"/>
      <protection locked="0"/>
    </xf>
    <xf numFmtId="180" fontId="8" fillId="0" borderId="5" xfId="48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484" applyFont="1" applyFill="1" applyBorder="1" applyAlignment="1" applyProtection="1">
      <alignment horizontal="center" vertical="center" wrapText="1"/>
      <protection locked="0"/>
    </xf>
    <xf numFmtId="49" fontId="8" fillId="0" borderId="5" xfId="48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48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142" applyNumberFormat="1" applyFont="1" applyFill="1" applyBorder="1" applyAlignment="1" applyProtection="1">
      <alignment horizontal="left" vertical="center" wrapText="1"/>
      <protection locked="0"/>
    </xf>
    <xf numFmtId="0" fontId="8" fillId="0" borderId="2" xfId="484" applyFont="1" applyFill="1" applyBorder="1" applyAlignment="1" applyProtection="1">
      <alignment horizontal="center" vertical="center" wrapText="1"/>
      <protection locked="0"/>
    </xf>
    <xf numFmtId="0" fontId="8" fillId="0" borderId="4" xfId="484" applyFont="1" applyFill="1" applyBorder="1" applyAlignment="1" applyProtection="1">
      <alignment horizontal="center" vertical="center" wrapText="1"/>
      <protection locked="0"/>
    </xf>
    <xf numFmtId="49" fontId="8" fillId="0" borderId="4" xfId="255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17" applyFont="1" applyFill="1" applyBorder="1" applyAlignment="1" applyProtection="1">
      <alignment horizontal="center" vertical="center" wrapText="1"/>
      <protection locked="0"/>
    </xf>
    <xf numFmtId="0" fontId="11" fillId="0" borderId="5" xfId="1143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Fill="1" applyBorder="1" applyAlignment="1" applyProtection="1">
      <alignment horizontal="center" vertical="center" wrapText="1"/>
      <protection locked="0"/>
    </xf>
    <xf numFmtId="49" fontId="9" fillId="0" borderId="5" xfId="1143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9" fillId="0" borderId="5" xfId="255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17" applyFont="1" applyFill="1" applyBorder="1" applyAlignment="1" applyProtection="1">
      <alignment horizontal="center" vertical="center" wrapText="1"/>
      <protection locked="0"/>
    </xf>
    <xf numFmtId="176" fontId="1" fillId="4" borderId="0" xfId="17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139" applyFont="1" applyFill="1" applyAlignment="1" applyProtection="1">
      <alignment horizontal="center" vertical="center" wrapText="1"/>
      <protection locked="0"/>
    </xf>
    <xf numFmtId="176" fontId="1" fillId="28" borderId="0" xfId="17" applyNumberFormat="1" applyFont="1" applyFill="1" applyBorder="1" applyAlignment="1" applyProtection="1">
      <alignment horizontal="center" vertical="center" wrapText="1"/>
      <protection locked="0"/>
    </xf>
    <xf numFmtId="0" fontId="2" fillId="28" borderId="0" xfId="139" applyFont="1" applyFill="1" applyAlignment="1" applyProtection="1">
      <alignment horizontal="center" vertical="center" wrapText="1"/>
      <protection locked="0"/>
    </xf>
    <xf numFmtId="0" fontId="1" fillId="4" borderId="0" xfId="17" applyFont="1" applyFill="1" applyBorder="1" applyAlignment="1" applyProtection="1">
      <alignment horizontal="center" vertical="center" wrapText="1"/>
      <protection locked="0"/>
    </xf>
    <xf numFmtId="0" fontId="1" fillId="4" borderId="0" xfId="139" applyFont="1" applyFill="1" applyAlignment="1" applyProtection="1">
      <alignment horizontal="center" vertical="center" wrapText="1"/>
      <protection locked="0"/>
    </xf>
    <xf numFmtId="0" fontId="1" fillId="4" borderId="0" xfId="139" applyFont="1" applyFill="1" applyAlignment="1" applyProtection="1">
      <alignment horizontal="right" vertical="center" wrapText="1"/>
      <protection locked="0"/>
    </xf>
    <xf numFmtId="0" fontId="8" fillId="4" borderId="0" xfId="139" applyFont="1" applyFill="1" applyAlignment="1" applyProtection="1">
      <alignment horizontal="center" vertical="center" wrapText="1"/>
      <protection locked="0"/>
    </xf>
    <xf numFmtId="0" fontId="8" fillId="0" borderId="34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34" xfId="17" applyFont="1" applyFill="1" applyBorder="1" applyAlignment="1" applyProtection="1">
      <alignment horizontal="center" vertical="center" wrapText="1"/>
      <protection locked="0"/>
    </xf>
    <xf numFmtId="49" fontId="8" fillId="0" borderId="34" xfId="17" applyNumberFormat="1" applyFont="1" applyFill="1" applyBorder="1" applyAlignment="1" applyProtection="1">
      <alignment horizontal="center" vertical="center" wrapText="1"/>
      <protection locked="0"/>
    </xf>
    <xf numFmtId="180" fontId="8" fillId="0" borderId="34" xfId="17" applyNumberFormat="1" applyFont="1" applyFill="1" applyBorder="1" applyAlignment="1" applyProtection="1">
      <alignment horizontal="center" vertical="center" wrapText="1"/>
      <protection locked="0"/>
    </xf>
    <xf numFmtId="0" fontId="1" fillId="0" borderId="34" xfId="17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8" fillId="0" borderId="34" xfId="518" applyFont="1" applyFill="1" applyBorder="1" applyAlignment="1" applyProtection="1">
      <alignment horizontal="center" vertical="center" wrapText="1"/>
      <protection locked="0"/>
    </xf>
    <xf numFmtId="180" fontId="8" fillId="0" borderId="34" xfId="484" applyNumberFormat="1" applyFont="1" applyFill="1" applyBorder="1" applyAlignment="1" applyProtection="1">
      <alignment horizontal="center" vertical="center" wrapText="1"/>
      <protection locked="0"/>
    </xf>
    <xf numFmtId="0" fontId="8" fillId="0" borderId="35" xfId="17" applyFont="1" applyFill="1" applyBorder="1" applyAlignment="1" applyProtection="1">
      <alignment horizontal="center" vertical="center" wrapText="1"/>
      <protection locked="0"/>
    </xf>
    <xf numFmtId="49" fontId="8" fillId="0" borderId="34" xfId="255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30" applyFont="1" applyAlignment="1">
      <alignment vertical="center"/>
    </xf>
    <xf numFmtId="0" fontId="25" fillId="0" borderId="0" xfId="30" applyFont="1" applyAlignment="1">
      <alignment vertical="center"/>
    </xf>
    <xf numFmtId="0" fontId="25" fillId="0" borderId="0" xfId="30" applyFont="1" applyAlignment="1">
      <alignment vertical="center" wrapText="1"/>
    </xf>
    <xf numFmtId="0" fontId="26" fillId="0" borderId="0" xfId="30" applyFont="1" applyAlignment="1">
      <alignment vertical="center"/>
    </xf>
    <xf numFmtId="0" fontId="26" fillId="0" borderId="5" xfId="30" applyFont="1" applyBorder="1" applyAlignment="1">
      <alignment vertical="center"/>
    </xf>
    <xf numFmtId="0" fontId="26" fillId="4" borderId="5" xfId="462" applyFont="1" applyFill="1" applyBorder="1" applyAlignment="1">
      <alignment horizontal="center" vertical="center"/>
    </xf>
    <xf numFmtId="0" fontId="26" fillId="4" borderId="5" xfId="30" applyFont="1" applyFill="1" applyBorder="1" applyAlignment="1">
      <alignment horizontal="center" vertical="center"/>
    </xf>
    <xf numFmtId="0" fontId="26" fillId="4" borderId="5" xfId="30" applyFont="1" applyFill="1" applyBorder="1" applyAlignment="1">
      <alignment vertical="center"/>
    </xf>
    <xf numFmtId="0" fontId="35" fillId="0" borderId="5" xfId="30" applyFont="1" applyBorder="1" applyAlignment="1">
      <alignment horizontal="center" vertical="center"/>
    </xf>
    <xf numFmtId="14" fontId="4" fillId="0" borderId="5" xfId="30" applyNumberFormat="1" applyFont="1" applyBorder="1" applyAlignment="1">
      <alignment horizontal="center" vertical="center" shrinkToFit="1"/>
    </xf>
    <xf numFmtId="49" fontId="35" fillId="0" borderId="5" xfId="30" applyNumberFormat="1" applyFont="1" applyBorder="1" applyAlignment="1">
      <alignment horizontal="center" vertical="center" shrinkToFit="1"/>
    </xf>
    <xf numFmtId="0" fontId="26" fillId="0" borderId="5" xfId="462" applyFont="1" applyBorder="1" applyAlignment="1">
      <alignment horizontal="center" vertical="center"/>
    </xf>
    <xf numFmtId="0" fontId="26" fillId="0" borderId="5" xfId="30" applyFont="1" applyBorder="1" applyAlignment="1">
      <alignment horizontal="center" vertical="center"/>
    </xf>
    <xf numFmtId="0" fontId="6" fillId="0" borderId="5" xfId="30" applyFont="1" applyBorder="1" applyAlignment="1">
      <alignment horizontal="left" vertical="center" wrapText="1"/>
    </xf>
    <xf numFmtId="0" fontId="6" fillId="0" borderId="5" xfId="30" applyFont="1" applyBorder="1" applyAlignment="1">
      <alignment horizontal="center" vertical="center" wrapText="1"/>
    </xf>
    <xf numFmtId="0" fontId="34" fillId="0" borderId="5" xfId="30" applyFont="1" applyBorder="1" applyAlignment="1">
      <alignment horizontal="center" vertical="center"/>
    </xf>
    <xf numFmtId="0" fontId="34" fillId="0" borderId="5" xfId="30" applyFont="1" applyBorder="1" applyAlignment="1">
      <alignment horizontal="left" vertical="center"/>
    </xf>
    <xf numFmtId="176" fontId="8" fillId="4" borderId="5" xfId="660" applyNumberFormat="1" applyFont="1" applyFill="1" applyBorder="1" applyAlignment="1">
      <alignment horizontal="center" vertical="center" wrapText="1"/>
    </xf>
    <xf numFmtId="0" fontId="11" fillId="4" borderId="5" xfId="1144" applyFont="1" applyFill="1" applyBorder="1" applyAlignment="1">
      <alignment horizontal="center" vertical="center"/>
    </xf>
    <xf numFmtId="0" fontId="8" fillId="4" borderId="5" xfId="1144" applyFont="1" applyFill="1" applyBorder="1" applyAlignment="1">
      <alignment horizontal="center" vertical="center" wrapText="1"/>
    </xf>
    <xf numFmtId="0" fontId="1" fillId="0" borderId="0" xfId="139" applyFont="1" applyAlignment="1" applyProtection="1">
      <alignment vertical="center" wrapText="1"/>
      <protection locked="0"/>
    </xf>
    <xf numFmtId="49" fontId="1" fillId="0" borderId="0" xfId="139" applyNumberFormat="1" applyFont="1" applyAlignment="1" applyProtection="1">
      <alignment vertical="center" wrapText="1"/>
      <protection locked="0"/>
    </xf>
    <xf numFmtId="0" fontId="1" fillId="4" borderId="0" xfId="139" applyFont="1" applyFill="1" applyAlignment="1" applyProtection="1">
      <alignment vertical="center" wrapText="1"/>
      <protection locked="0"/>
    </xf>
    <xf numFmtId="0" fontId="5" fillId="4" borderId="5" xfId="1144" applyFont="1" applyFill="1" applyBorder="1" applyAlignment="1">
      <alignment horizontal="center" vertical="center" wrapText="1"/>
    </xf>
    <xf numFmtId="0" fontId="8" fillId="4" borderId="5" xfId="944" applyFont="1" applyFill="1" applyBorder="1" applyAlignment="1" applyProtection="1">
      <alignment horizontal="center" vertical="center" wrapText="1"/>
      <protection locked="0"/>
    </xf>
    <xf numFmtId="12" fontId="8" fillId="4" borderId="5" xfId="944" applyNumberFormat="1" applyFont="1" applyFill="1" applyBorder="1" applyAlignment="1" applyProtection="1">
      <alignment horizontal="center" vertical="center" wrapText="1"/>
      <protection locked="0"/>
    </xf>
    <xf numFmtId="179" fontId="8" fillId="4" borderId="2" xfId="1144" applyNumberFormat="1" applyFont="1" applyFill="1" applyBorder="1" applyAlignment="1">
      <alignment horizontal="center" vertical="center" wrapText="1"/>
    </xf>
    <xf numFmtId="180" fontId="8" fillId="4" borderId="5" xfId="484" applyNumberFormat="1" applyFont="1" applyFill="1" applyBorder="1" applyAlignment="1" applyProtection="1">
      <alignment horizontal="center" vertical="center" wrapText="1"/>
      <protection locked="0"/>
    </xf>
    <xf numFmtId="179" fontId="8" fillId="4" borderId="5" xfId="1144" applyNumberFormat="1" applyFont="1" applyFill="1" applyBorder="1" applyAlignment="1">
      <alignment horizontal="center" vertical="center" wrapText="1"/>
    </xf>
    <xf numFmtId="177" fontId="8" fillId="4" borderId="5" xfId="1144" applyNumberFormat="1" applyFont="1" applyFill="1" applyBorder="1" applyAlignment="1">
      <alignment horizontal="center" vertical="center" wrapText="1"/>
    </xf>
    <xf numFmtId="0" fontId="8" fillId="4" borderId="5" xfId="1144" applyFont="1" applyFill="1" applyBorder="1" applyAlignment="1">
      <alignment horizontal="center" vertical="center"/>
    </xf>
    <xf numFmtId="0" fontId="22" fillId="0" borderId="5" xfId="17" applyFont="1" applyFill="1" applyBorder="1" applyAlignment="1" applyProtection="1">
      <alignment horizontal="center" vertical="center" wrapText="1"/>
      <protection locked="0"/>
    </xf>
    <xf numFmtId="0" fontId="8" fillId="4" borderId="5" xfId="664" applyFont="1" applyFill="1" applyBorder="1" applyAlignment="1">
      <alignment horizontal="center" vertical="center" wrapText="1"/>
    </xf>
    <xf numFmtId="0" fontId="22" fillId="0" borderId="2" xfId="17" applyFont="1" applyFill="1" applyBorder="1" applyAlignment="1" applyProtection="1">
      <alignment horizontal="center" vertical="center" wrapText="1"/>
      <protection locked="0"/>
    </xf>
    <xf numFmtId="0" fontId="22" fillId="0" borderId="4" xfId="17" applyFont="1" applyFill="1" applyBorder="1" applyAlignment="1" applyProtection="1">
      <alignment horizontal="center" vertical="center" wrapText="1"/>
      <protection locked="0"/>
    </xf>
    <xf numFmtId="0" fontId="22" fillId="0" borderId="2" xfId="17" applyNumberFormat="1" applyFont="1" applyFill="1" applyBorder="1" applyAlignment="1" applyProtection="1">
      <alignment horizontal="left" vertical="center" wrapText="1"/>
      <protection locked="0"/>
    </xf>
    <xf numFmtId="176" fontId="22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255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255" applyFont="1" applyFill="1" applyBorder="1" applyAlignment="1" applyProtection="1">
      <alignment horizontal="center" vertical="center" wrapText="1"/>
      <protection locked="0"/>
    </xf>
    <xf numFmtId="49" fontId="22" fillId="0" borderId="5" xfId="255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255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7" applyNumberFormat="1" applyFont="1" applyFill="1" applyBorder="1" applyAlignment="1" applyProtection="1">
      <alignment horizontal="center" vertical="center" wrapText="1"/>
      <protection locked="0"/>
    </xf>
    <xf numFmtId="176" fontId="8" fillId="4" borderId="5" xfId="944" applyNumberFormat="1" applyFont="1" applyFill="1" applyBorder="1" applyAlignment="1" applyProtection="1">
      <alignment horizontal="center" vertical="center" wrapText="1"/>
      <protection locked="0"/>
    </xf>
    <xf numFmtId="176" fontId="8" fillId="4" borderId="5" xfId="1147" applyNumberFormat="1" applyFont="1" applyFill="1" applyBorder="1" applyAlignment="1">
      <alignment horizontal="center" vertical="center" wrapText="1"/>
    </xf>
    <xf numFmtId="49" fontId="1" fillId="0" borderId="0" xfId="139" applyNumberFormat="1" applyFont="1" applyAlignment="1" applyProtection="1">
      <alignment horizontal="center" vertical="center" wrapText="1"/>
      <protection locked="0"/>
    </xf>
    <xf numFmtId="176" fontId="1" fillId="0" borderId="0" xfId="139" applyNumberFormat="1" applyFont="1" applyAlignment="1" applyProtection="1">
      <alignment horizontal="center" vertical="center" wrapText="1"/>
      <protection locked="0"/>
    </xf>
    <xf numFmtId="176" fontId="1" fillId="4" borderId="0" xfId="139" applyNumberFormat="1" applyFont="1" applyFill="1" applyAlignment="1" applyProtection="1">
      <alignment horizontal="center" vertical="center" wrapText="1"/>
      <protection locked="0"/>
    </xf>
    <xf numFmtId="0" fontId="26" fillId="4" borderId="0" xfId="30" applyFont="1" applyFill="1" applyAlignment="1">
      <alignment vertical="center"/>
    </xf>
    <xf numFmtId="177" fontId="5" fillId="4" borderId="5" xfId="1144" applyNumberFormat="1" applyFont="1" applyFill="1" applyBorder="1" applyAlignment="1">
      <alignment horizontal="center" vertical="center" wrapText="1"/>
    </xf>
    <xf numFmtId="49" fontId="8" fillId="0" borderId="10" xfId="139" applyNumberFormat="1" applyFont="1" applyBorder="1" applyAlignment="1" applyProtection="1">
      <alignment horizontal="center" vertical="center" wrapText="1"/>
      <protection locked="0"/>
    </xf>
    <xf numFmtId="177" fontId="8" fillId="0" borderId="5" xfId="139" applyNumberFormat="1" applyFont="1" applyBorder="1" applyAlignment="1" applyProtection="1">
      <alignment horizontal="center" vertical="center" wrapText="1"/>
      <protection locked="0"/>
    </xf>
    <xf numFmtId="0" fontId="22" fillId="0" borderId="5" xfId="139" applyFont="1" applyBorder="1" applyAlignment="1" applyProtection="1">
      <alignment horizontal="center" vertical="center" wrapText="1"/>
      <protection locked="0"/>
    </xf>
    <xf numFmtId="0" fontId="8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30" applyFont="1" applyBorder="1" applyAlignment="1">
      <alignment horizontal="center" vertical="center" wrapText="1"/>
    </xf>
    <xf numFmtId="0" fontId="29" fillId="0" borderId="5" xfId="30" applyFont="1" applyBorder="1" applyAlignment="1">
      <alignment horizontal="center" vertical="center"/>
    </xf>
    <xf numFmtId="0" fontId="4" fillId="0" borderId="4" xfId="139" applyFont="1" applyBorder="1" applyAlignment="1" applyProtection="1">
      <alignment horizontal="left" vertical="center"/>
      <protection locked="0"/>
    </xf>
    <xf numFmtId="0" fontId="3" fillId="0" borderId="5" xfId="139" applyFont="1" applyBorder="1" applyAlignment="1" applyProtection="1">
      <alignment horizontal="left" vertical="center" wrapText="1"/>
      <protection locked="0"/>
    </xf>
    <xf numFmtId="0" fontId="2" fillId="0" borderId="3" xfId="139" applyFont="1" applyBorder="1" applyAlignment="1" applyProtection="1">
      <alignment horizontal="center" vertical="center" wrapText="1"/>
      <protection locked="0"/>
    </xf>
    <xf numFmtId="49" fontId="2" fillId="0" borderId="9" xfId="139" applyNumberFormat="1" applyFont="1" applyBorder="1" applyAlignment="1" applyProtection="1">
      <alignment horizontal="center" vertical="center" wrapText="1"/>
      <protection locked="0"/>
    </xf>
    <xf numFmtId="0" fontId="28" fillId="0" borderId="5" xfId="30" applyFont="1" applyBorder="1" applyAlignment="1">
      <alignment vertical="center"/>
    </xf>
    <xf numFmtId="0" fontId="27" fillId="0" borderId="5" xfId="30" applyFont="1" applyBorder="1" applyAlignment="1">
      <alignment horizontal="left" vertical="center"/>
    </xf>
    <xf numFmtId="0" fontId="29" fillId="0" borderId="5" xfId="30" applyFont="1" applyBorder="1" applyAlignment="1">
      <alignment horizontal="left" vertical="center"/>
    </xf>
    <xf numFmtId="0" fontId="25" fillId="0" borderId="5" xfId="30" applyFont="1" applyBorder="1" applyAlignment="1">
      <alignment vertical="center"/>
    </xf>
    <xf numFmtId="0" fontId="31" fillId="0" borderId="5" xfId="30" applyFont="1" applyBorder="1" applyAlignment="1">
      <alignment horizontal="center" vertical="center"/>
    </xf>
    <xf numFmtId="0" fontId="4" fillId="0" borderId="5" xfId="30" applyFont="1" applyBorder="1" applyAlignment="1">
      <alignment horizontal="center" vertical="center"/>
    </xf>
    <xf numFmtId="0" fontId="4" fillId="0" borderId="5" xfId="462" applyFont="1" applyBorder="1" applyAlignment="1">
      <alignment horizontal="center" vertical="center"/>
    </xf>
    <xf numFmtId="0" fontId="25" fillId="0" borderId="5" xfId="30" applyFont="1" applyBorder="1" applyAlignment="1">
      <alignment vertical="center" wrapText="1"/>
    </xf>
    <xf numFmtId="14" fontId="35" fillId="0" borderId="5" xfId="30" applyNumberFormat="1" applyFont="1" applyBorder="1" applyAlignment="1">
      <alignment horizontal="center" vertical="center" shrinkToFit="1"/>
    </xf>
    <xf numFmtId="0" fontId="6" fillId="0" borderId="5" xfId="30" applyFont="1" applyBorder="1" applyAlignment="1">
      <alignment vertical="center" wrapText="1"/>
    </xf>
    <xf numFmtId="0" fontId="5" fillId="0" borderId="5" xfId="30" applyFont="1" applyBorder="1" applyAlignment="1">
      <alignment horizontal="left" vertical="center"/>
    </xf>
    <xf numFmtId="0" fontId="8" fillId="0" borderId="5" xfId="1144" applyFont="1" applyBorder="1" applyAlignment="1">
      <alignment horizontal="center" vertical="center" wrapText="1"/>
    </xf>
    <xf numFmtId="0" fontId="5" fillId="0" borderId="5" xfId="462" applyFont="1" applyBorder="1" applyAlignment="1">
      <alignment horizontal="center" vertical="center"/>
    </xf>
    <xf numFmtId="12" fontId="8" fillId="0" borderId="5" xfId="944" applyNumberFormat="1" applyFont="1" applyBorder="1" applyAlignment="1" applyProtection="1">
      <alignment horizontal="center" vertical="center" wrapText="1"/>
      <protection locked="0"/>
    </xf>
    <xf numFmtId="0" fontId="11" fillId="0" borderId="5" xfId="1144" applyFont="1" applyBorder="1" applyAlignment="1">
      <alignment horizontal="center" vertical="center"/>
    </xf>
    <xf numFmtId="0" fontId="6" fillId="0" borderId="5" xfId="30" applyFont="1" applyBorder="1" applyAlignment="1">
      <alignment horizontal="left" vertical="center"/>
    </xf>
    <xf numFmtId="49" fontId="2" fillId="0" borderId="5" xfId="139" applyNumberFormat="1" applyFont="1" applyBorder="1" applyAlignment="1" applyProtection="1">
      <alignment horizontal="center" vertical="center" wrapText="1"/>
      <protection locked="0"/>
    </xf>
    <xf numFmtId="0" fontId="5" fillId="0" borderId="5" xfId="1144" applyFont="1" applyBorder="1" applyAlignment="1">
      <alignment horizontal="center" vertical="center" wrapText="1"/>
    </xf>
    <xf numFmtId="177" fontId="5" fillId="0" borderId="5" xfId="1144" applyNumberFormat="1" applyFont="1" applyBorder="1" applyAlignment="1">
      <alignment horizontal="center" vertical="center" wrapText="1"/>
    </xf>
    <xf numFmtId="0" fontId="8" fillId="0" borderId="5" xfId="944" applyFont="1" applyBorder="1" applyAlignment="1" applyProtection="1">
      <alignment horizontal="center" vertical="center" wrapText="1"/>
      <protection locked="0"/>
    </xf>
    <xf numFmtId="179" fontId="8" fillId="0" borderId="2" xfId="1144" applyNumberFormat="1" applyFont="1" applyBorder="1" applyAlignment="1">
      <alignment horizontal="center" vertical="center" wrapText="1"/>
    </xf>
    <xf numFmtId="179" fontId="8" fillId="0" borderId="5" xfId="1144" applyNumberFormat="1" applyFont="1" applyBorder="1" applyAlignment="1">
      <alignment horizontal="center" vertical="center" wrapText="1"/>
    </xf>
    <xf numFmtId="177" fontId="8" fillId="0" borderId="5" xfId="1144" applyNumberFormat="1" applyFont="1" applyBorder="1" applyAlignment="1">
      <alignment horizontal="center" vertical="center" wrapText="1"/>
    </xf>
    <xf numFmtId="0" fontId="8" fillId="0" borderId="5" xfId="1144" applyFont="1" applyBorder="1" applyAlignment="1">
      <alignment horizontal="center" vertical="center"/>
    </xf>
    <xf numFmtId="0" fontId="8" fillId="0" borderId="5" xfId="1145" applyFont="1" applyBorder="1" applyAlignment="1">
      <alignment horizontal="center" vertical="center" wrapText="1"/>
    </xf>
    <xf numFmtId="0" fontId="8" fillId="0" borderId="5" xfId="1144" applyFont="1" applyBorder="1" applyAlignment="1">
      <alignment horizontal="center" vertical="center" shrinkToFit="1"/>
    </xf>
    <xf numFmtId="0" fontId="23" fillId="0" borderId="2" xfId="664" applyFont="1" applyBorder="1" applyAlignment="1">
      <alignment horizontal="left" vertical="center"/>
    </xf>
    <xf numFmtId="49" fontId="8" fillId="0" borderId="5" xfId="1146" applyNumberFormat="1" applyFont="1" applyBorder="1" applyAlignment="1">
      <alignment horizontal="center" vertical="center" wrapText="1"/>
    </xf>
    <xf numFmtId="0" fontId="8" fillId="0" borderId="5" xfId="1147" applyFont="1" applyBorder="1" applyAlignment="1">
      <alignment horizontal="center" vertical="center" wrapText="1"/>
    </xf>
    <xf numFmtId="179" fontId="8" fillId="0" borderId="2" xfId="1147" applyNumberFormat="1" applyFont="1" applyBorder="1" applyAlignment="1">
      <alignment horizontal="center" vertical="center" wrapText="1"/>
    </xf>
    <xf numFmtId="0" fontId="8" fillId="0" borderId="5" xfId="664" applyFont="1" applyBorder="1" applyAlignment="1">
      <alignment horizontal="center" vertical="center" wrapText="1"/>
    </xf>
    <xf numFmtId="0" fontId="8" fillId="0" borderId="5" xfId="1144" applyFont="1" applyBorder="1" applyAlignment="1">
      <alignment vertical="center" wrapText="1"/>
    </xf>
    <xf numFmtId="0" fontId="11" fillId="0" borderId="10" xfId="1144" applyFont="1" applyBorder="1" applyAlignment="1">
      <alignment horizontal="center" vertical="center" wrapText="1"/>
    </xf>
    <xf numFmtId="0" fontId="22" fillId="0" borderId="5" xfId="1145" applyFont="1" applyBorder="1" applyAlignment="1">
      <alignment horizontal="center" vertical="center" wrapText="1"/>
    </xf>
    <xf numFmtId="0" fontId="22" fillId="0" borderId="2" xfId="1144" applyFont="1" applyBorder="1" applyAlignment="1">
      <alignment vertical="center" wrapText="1"/>
    </xf>
    <xf numFmtId="0" fontId="22" fillId="0" borderId="4" xfId="1145" applyFont="1" applyBorder="1" applyAlignment="1">
      <alignment horizontal="center" vertical="center" wrapText="1"/>
    </xf>
    <xf numFmtId="177" fontId="22" fillId="0" borderId="5" xfId="139" applyNumberFormat="1" applyFont="1" applyBorder="1" applyAlignment="1" applyProtection="1">
      <alignment horizontal="center" vertical="center" wrapText="1"/>
      <protection locked="0"/>
    </xf>
    <xf numFmtId="0" fontId="22" fillId="0" borderId="5" xfId="1144" applyFont="1" applyBorder="1" applyAlignment="1">
      <alignment horizontal="center" vertical="center" wrapText="1"/>
    </xf>
    <xf numFmtId="0" fontId="22" fillId="0" borderId="10" xfId="1145" applyFont="1" applyBorder="1" applyAlignment="1">
      <alignment horizontal="center" vertical="center" wrapText="1"/>
    </xf>
    <xf numFmtId="0" fontId="22" fillId="0" borderId="5" xfId="1144" applyFont="1" applyBorder="1" applyAlignment="1">
      <alignment horizontal="center" vertical="center"/>
    </xf>
    <xf numFmtId="0" fontId="8" fillId="0" borderId="5" xfId="1145" applyFont="1" applyBorder="1" applyAlignment="1">
      <alignment horizontal="center" vertical="center"/>
    </xf>
    <xf numFmtId="176" fontId="8" fillId="0" borderId="5" xfId="1144" applyNumberFormat="1" applyFont="1" applyBorder="1" applyAlignment="1">
      <alignment horizontal="center" vertical="center" wrapText="1"/>
    </xf>
    <xf numFmtId="0" fontId="8" fillId="0" borderId="5" xfId="1148" applyFont="1" applyBorder="1" applyAlignment="1" applyProtection="1">
      <alignment horizontal="center" vertical="center" wrapText="1"/>
      <protection locked="0"/>
    </xf>
    <xf numFmtId="176" fontId="8" fillId="0" borderId="5" xfId="1144" applyNumberFormat="1" applyFont="1" applyBorder="1" applyAlignment="1">
      <alignment horizontal="center" vertical="center"/>
    </xf>
    <xf numFmtId="0" fontId="8" fillId="0" borderId="5" xfId="944" applyFont="1" applyBorder="1" applyAlignment="1" applyProtection="1">
      <alignment horizontal="left" vertical="center" wrapText="1"/>
      <protection locked="0"/>
    </xf>
    <xf numFmtId="176" fontId="8" fillId="0" borderId="5" xfId="944" applyNumberFormat="1" applyFont="1" applyBorder="1" applyAlignment="1" applyProtection="1">
      <alignment horizontal="center" vertical="center" wrapText="1"/>
      <protection locked="0"/>
    </xf>
    <xf numFmtId="0" fontId="18" fillId="0" borderId="5" xfId="1149" applyFont="1" applyBorder="1" applyAlignment="1">
      <alignment horizontal="center" vertical="center" wrapText="1"/>
    </xf>
    <xf numFmtId="177" fontId="18" fillId="0" borderId="5" xfId="1149" applyNumberFormat="1" applyFont="1" applyBorder="1" applyAlignment="1">
      <alignment horizontal="center" vertical="center"/>
    </xf>
    <xf numFmtId="176" fontId="8" fillId="0" borderId="5" xfId="1147" applyNumberFormat="1" applyFont="1" applyBorder="1" applyAlignment="1">
      <alignment horizontal="center" vertical="center" wrapText="1"/>
    </xf>
    <xf numFmtId="0" fontId="22" fillId="4" borderId="5" xfId="139" applyFont="1" applyFill="1" applyBorder="1" applyAlignment="1" applyProtection="1">
      <alignment horizontal="center" vertical="center" wrapText="1"/>
      <protection locked="0"/>
    </xf>
    <xf numFmtId="0" fontId="8" fillId="4" borderId="5" xfId="484" applyFont="1" applyFill="1" applyBorder="1" applyAlignment="1" applyProtection="1">
      <alignment horizontal="center" vertical="center" wrapText="1"/>
      <protection locked="0"/>
    </xf>
    <xf numFmtId="177" fontId="8" fillId="4" borderId="5" xfId="944" applyNumberFormat="1" applyFont="1" applyFill="1" applyBorder="1" applyAlignment="1" applyProtection="1">
      <alignment horizontal="center" vertical="center" wrapText="1"/>
      <protection locked="0"/>
    </xf>
    <xf numFmtId="49" fontId="8" fillId="4" borderId="10" xfId="139" applyNumberFormat="1" applyFont="1" applyFill="1" applyBorder="1" applyAlignment="1" applyProtection="1">
      <alignment horizontal="center" vertical="center" wrapText="1"/>
      <protection locked="0"/>
    </xf>
    <xf numFmtId="49" fontId="8" fillId="4" borderId="10" xfId="17" applyNumberFormat="1" applyFont="1" applyFill="1" applyBorder="1" applyAlignment="1" applyProtection="1">
      <alignment horizontal="center" vertical="center" wrapText="1"/>
      <protection locked="0"/>
    </xf>
    <xf numFmtId="0" fontId="8" fillId="4" borderId="5" xfId="1145" applyFont="1" applyFill="1" applyBorder="1" applyAlignment="1">
      <alignment horizontal="center" vertical="center" wrapText="1"/>
    </xf>
    <xf numFmtId="49" fontId="84" fillId="0" borderId="10" xfId="1" applyNumberFormat="1" applyFill="1" applyBorder="1" applyAlignment="1" applyProtection="1">
      <alignment horizontal="center" vertical="center" wrapText="1"/>
      <protection locked="0"/>
    </xf>
    <xf numFmtId="0" fontId="8" fillId="4" borderId="5" xfId="1147" applyFont="1" applyFill="1" applyBorder="1" applyAlignment="1">
      <alignment horizontal="center" vertical="center"/>
    </xf>
    <xf numFmtId="180" fontId="5" fillId="0" borderId="5" xfId="484" applyNumberFormat="1" applyFont="1" applyFill="1" applyBorder="1" applyAlignment="1" applyProtection="1">
      <alignment horizontal="center" vertical="center" wrapText="1"/>
      <protection locked="0"/>
    </xf>
    <xf numFmtId="49" fontId="84" fillId="0" borderId="10" xfId="17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84" applyFont="1" applyFill="1" applyBorder="1" applyAlignment="1" applyProtection="1">
      <alignment horizontal="center" vertical="center" wrapText="1"/>
      <protection locked="0"/>
    </xf>
    <xf numFmtId="0" fontId="5" fillId="4" borderId="5" xfId="1147" applyFont="1" applyFill="1" applyBorder="1" applyAlignment="1">
      <alignment horizontal="center" vertical="center" wrapText="1"/>
    </xf>
    <xf numFmtId="0" fontId="8" fillId="4" borderId="5" xfId="1147" applyFont="1" applyFill="1" applyBorder="1" applyAlignment="1">
      <alignment horizontal="center" vertical="center" wrapText="1"/>
    </xf>
    <xf numFmtId="180" fontId="5" fillId="4" borderId="5" xfId="484" applyNumberFormat="1" applyFont="1" applyFill="1" applyBorder="1" applyAlignment="1" applyProtection="1">
      <alignment horizontal="center" vertical="center" wrapText="1"/>
      <protection locked="0"/>
    </xf>
    <xf numFmtId="177" fontId="5" fillId="4" borderId="5" xfId="944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1145" applyFont="1" applyFill="1" applyBorder="1" applyAlignment="1">
      <alignment horizontal="center" vertical="center" wrapText="1"/>
    </xf>
    <xf numFmtId="49" fontId="84" fillId="4" borderId="10" xfId="17" applyNumberFormat="1" applyFont="1" applyFill="1" applyBorder="1" applyAlignment="1" applyProtection="1">
      <alignment horizontal="center" vertical="center" wrapText="1"/>
      <protection locked="0"/>
    </xf>
    <xf numFmtId="49" fontId="8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84" fillId="4" borderId="10" xfId="1" applyNumberFormat="1" applyFill="1" applyBorder="1" applyAlignment="1" applyProtection="1">
      <alignment horizontal="center" vertical="center" wrapText="1"/>
      <protection locked="0"/>
    </xf>
    <xf numFmtId="0" fontId="5" fillId="4" borderId="5" xfId="484" applyFont="1" applyFill="1" applyBorder="1" applyAlignment="1" applyProtection="1">
      <alignment horizontal="center" vertical="center" wrapText="1"/>
      <protection locked="0"/>
    </xf>
    <xf numFmtId="12" fontId="6" fillId="4" borderId="5" xfId="944" applyNumberFormat="1" applyFont="1" applyFill="1" applyBorder="1" applyAlignment="1" applyProtection="1">
      <alignment horizontal="center" vertical="center" wrapText="1"/>
      <protection locked="0"/>
    </xf>
    <xf numFmtId="0" fontId="8" fillId="4" borderId="10" xfId="17" applyNumberFormat="1" applyFont="1" applyFill="1" applyBorder="1" applyAlignment="1" applyProtection="1">
      <alignment horizontal="center" vertical="center" wrapText="1"/>
      <protection locked="0"/>
    </xf>
    <xf numFmtId="12" fontId="6" fillId="0" borderId="5" xfId="944" applyNumberFormat="1" applyFont="1" applyBorder="1" applyAlignment="1" applyProtection="1">
      <alignment horizontal="center" vertical="center" wrapText="1"/>
      <protection locked="0"/>
    </xf>
    <xf numFmtId="0" fontId="8" fillId="0" borderId="5" xfId="1147" applyFont="1" applyBorder="1" applyAlignment="1">
      <alignment horizontal="center" vertical="center"/>
    </xf>
    <xf numFmtId="177" fontId="5" fillId="0" borderId="5" xfId="944" applyNumberFormat="1" applyFont="1" applyBorder="1" applyAlignment="1" applyProtection="1">
      <alignment horizontal="center" vertical="center" wrapText="1"/>
      <protection locked="0"/>
    </xf>
    <xf numFmtId="0" fontId="5" fillId="0" borderId="5" xfId="1145" applyFont="1" applyBorder="1" applyAlignment="1">
      <alignment horizontal="center" vertical="center" wrapText="1"/>
    </xf>
    <xf numFmtId="0" fontId="5" fillId="0" borderId="5" xfId="1147" applyFont="1" applyBorder="1" applyAlignment="1">
      <alignment horizontal="center" vertical="center" wrapText="1"/>
    </xf>
    <xf numFmtId="0" fontId="5" fillId="0" borderId="34" xfId="944" applyFont="1" applyBorder="1" applyAlignment="1" applyProtection="1">
      <alignment horizontal="center" vertical="center" wrapText="1"/>
      <protection locked="0"/>
    </xf>
    <xf numFmtId="12" fontId="6" fillId="0" borderId="34" xfId="944" applyNumberFormat="1" applyFont="1" applyBorder="1" applyAlignment="1" applyProtection="1">
      <alignment horizontal="center" vertical="center" wrapText="1"/>
      <protection locked="0"/>
    </xf>
    <xf numFmtId="0" fontId="8" fillId="0" borderId="34" xfId="1147" applyFont="1" applyBorder="1" applyAlignment="1">
      <alignment horizontal="center" vertical="center" wrapText="1"/>
    </xf>
    <xf numFmtId="0" fontId="5" fillId="0" borderId="34" xfId="484" applyFont="1" applyFill="1" applyBorder="1" applyAlignment="1" applyProtection="1">
      <alignment horizontal="center" vertical="center" wrapText="1"/>
      <protection locked="0"/>
    </xf>
    <xf numFmtId="0" fontId="8" fillId="0" borderId="34" xfId="1147" applyFont="1" applyBorder="1" applyAlignment="1">
      <alignment horizontal="center" vertical="center"/>
    </xf>
    <xf numFmtId="0" fontId="8" fillId="0" borderId="34" xfId="484" applyFont="1" applyFill="1" applyBorder="1" applyAlignment="1" applyProtection="1">
      <alignment horizontal="center" vertical="center" wrapText="1"/>
      <protection locked="0"/>
    </xf>
    <xf numFmtId="177" fontId="5" fillId="0" borderId="34" xfId="944" applyNumberFormat="1" applyFont="1" applyBorder="1" applyAlignment="1" applyProtection="1">
      <alignment horizontal="center" vertical="center" wrapText="1"/>
      <protection locked="0"/>
    </xf>
    <xf numFmtId="49" fontId="84" fillId="0" borderId="34" xfId="1" applyNumberFormat="1" applyFill="1" applyBorder="1" applyAlignment="1" applyProtection="1">
      <alignment horizontal="center" vertical="center" wrapText="1"/>
      <protection locked="0"/>
    </xf>
    <xf numFmtId="49" fontId="8" fillId="0" borderId="34" xfId="1" applyNumberFormat="1" applyFont="1" applyFill="1" applyBorder="1" applyAlignment="1" applyProtection="1">
      <alignment horizontal="center" vertical="center" wrapText="1"/>
      <protection locked="0"/>
    </xf>
    <xf numFmtId="49" fontId="84" fillId="0" borderId="34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1145" applyFont="1" applyBorder="1" applyAlignment="1">
      <alignment horizontal="center" vertical="center" wrapText="1"/>
    </xf>
    <xf numFmtId="0" fontId="5" fillId="0" borderId="34" xfId="1147" applyFont="1" applyBorder="1" applyAlignment="1">
      <alignment horizontal="center" vertical="center" wrapText="1"/>
    </xf>
    <xf numFmtId="180" fontId="5" fillId="0" borderId="34" xfId="484" applyNumberFormat="1" applyFont="1" applyFill="1" applyBorder="1" applyAlignment="1" applyProtection="1">
      <alignment horizontal="center" vertical="center" wrapText="1"/>
      <protection locked="0"/>
    </xf>
    <xf numFmtId="0" fontId="8" fillId="4" borderId="34" xfId="1147" applyFont="1" applyFill="1" applyBorder="1" applyAlignment="1">
      <alignment horizontal="center" vertical="center" wrapText="1"/>
    </xf>
    <xf numFmtId="0" fontId="48" fillId="0" borderId="2" xfId="768" applyFont="1" applyBorder="1" applyAlignment="1">
      <alignment horizontal="center" vertical="center"/>
    </xf>
    <xf numFmtId="0" fontId="0" fillId="0" borderId="3" xfId="768" applyFont="1" applyBorder="1" applyAlignment="1">
      <alignment horizontal="center" vertical="center"/>
    </xf>
    <xf numFmtId="0" fontId="0" fillId="0" borderId="4" xfId="768" applyFont="1" applyBorder="1" applyAlignment="1">
      <alignment horizontal="center" vertical="center"/>
    </xf>
    <xf numFmtId="0" fontId="34" fillId="0" borderId="5" xfId="30" applyFont="1" applyBorder="1" applyAlignment="1">
      <alignment horizontal="center" vertical="center" wrapText="1"/>
    </xf>
    <xf numFmtId="0" fontId="34" fillId="0" borderId="5" xfId="30" applyFont="1" applyBorder="1" applyAlignment="1">
      <alignment horizontal="center" vertical="center"/>
    </xf>
    <xf numFmtId="0" fontId="33" fillId="4" borderId="5" xfId="462" applyFont="1" applyFill="1" applyBorder="1" applyAlignment="1">
      <alignment horizontal="center" vertical="center"/>
    </xf>
    <xf numFmtId="0" fontId="33" fillId="4" borderId="5" xfId="462" applyFont="1" applyFill="1" applyBorder="1" applyAlignment="1">
      <alignment horizontal="center" vertical="center" wrapText="1"/>
    </xf>
    <xf numFmtId="0" fontId="26" fillId="4" borderId="5" xfId="30" applyFont="1" applyFill="1" applyBorder="1" applyAlignment="1">
      <alignment horizontal="center" vertical="center"/>
    </xf>
    <xf numFmtId="0" fontId="26" fillId="4" borderId="5" xfId="30" applyFont="1" applyFill="1" applyBorder="1" applyAlignment="1">
      <alignment horizontal="center" vertical="center" wrapText="1"/>
    </xf>
    <xf numFmtId="0" fontId="26" fillId="0" borderId="5" xfId="462" applyFont="1" applyBorder="1" applyAlignment="1">
      <alignment horizontal="center" vertical="center"/>
    </xf>
    <xf numFmtId="0" fontId="27" fillId="0" borderId="5" xfId="30" applyFont="1" applyBorder="1" applyAlignment="1">
      <alignment horizontal="center" vertical="center" wrapText="1"/>
    </xf>
    <xf numFmtId="0" fontId="29" fillId="0" borderId="5" xfId="30" applyFont="1" applyBorder="1" applyAlignment="1">
      <alignment horizontal="center" vertical="center"/>
    </xf>
    <xf numFmtId="49" fontId="34" fillId="0" borderId="5" xfId="30" applyNumberFormat="1" applyFont="1" applyBorder="1" applyAlignment="1">
      <alignment horizontal="center" vertical="center"/>
    </xf>
    <xf numFmtId="0" fontId="26" fillId="0" borderId="5" xfId="30" applyFont="1" applyBorder="1" applyAlignment="1">
      <alignment horizontal="center" vertical="center" wrapText="1"/>
    </xf>
    <xf numFmtId="0" fontId="6" fillId="0" borderId="5" xfId="30" applyFont="1" applyBorder="1" applyAlignment="1">
      <alignment horizontal="center" vertical="center"/>
    </xf>
    <xf numFmtId="0" fontId="6" fillId="0" borderId="5" xfId="30" applyFont="1" applyBorder="1" applyAlignment="1">
      <alignment horizontal="left" vertical="center" wrapText="1"/>
    </xf>
    <xf numFmtId="0" fontId="6" fillId="0" borderId="5" xfId="30" applyFont="1" applyBorder="1" applyAlignment="1">
      <alignment horizontal="center" vertical="center" wrapText="1"/>
    </xf>
    <xf numFmtId="0" fontId="26" fillId="0" borderId="5" xfId="30" applyFont="1" applyBorder="1" applyAlignment="1">
      <alignment horizontal="center" vertical="center"/>
    </xf>
    <xf numFmtId="0" fontId="33" fillId="0" borderId="5" xfId="462" applyFont="1" applyBorder="1" applyAlignment="1">
      <alignment horizontal="center" vertical="center"/>
    </xf>
    <xf numFmtId="0" fontId="33" fillId="0" borderId="5" xfId="462" applyFont="1" applyBorder="1" applyAlignment="1">
      <alignment horizontal="center" vertical="center" wrapText="1"/>
    </xf>
    <xf numFmtId="0" fontId="33" fillId="0" borderId="5" xfId="30" applyFont="1" applyBorder="1" applyAlignment="1">
      <alignment horizontal="center" vertical="center"/>
    </xf>
    <xf numFmtId="0" fontId="35" fillId="0" borderId="5" xfId="30" applyFont="1" applyBorder="1" applyAlignment="1">
      <alignment horizontal="center" vertical="center"/>
    </xf>
    <xf numFmtId="0" fontId="26" fillId="0" borderId="5" xfId="462" applyFont="1" applyBorder="1" applyAlignment="1">
      <alignment horizontal="center" vertical="center" wrapText="1"/>
    </xf>
    <xf numFmtId="0" fontId="27" fillId="0" borderId="0" xfId="30" applyFont="1" applyAlignment="1">
      <alignment horizontal="center" vertical="center"/>
    </xf>
    <xf numFmtId="0" fontId="28" fillId="0" borderId="0" xfId="30" applyFont="1" applyAlignment="1">
      <alignment vertical="center"/>
    </xf>
    <xf numFmtId="0" fontId="8" fillId="0" borderId="9" xfId="139" applyFont="1" applyBorder="1" applyAlignment="1" applyProtection="1">
      <alignment horizontal="center" vertical="center" wrapText="1"/>
      <protection locked="0"/>
    </xf>
    <xf numFmtId="0" fontId="8" fillId="0" borderId="10" xfId="139" applyFont="1" applyBorder="1" applyAlignment="1" applyProtection="1">
      <alignment horizontal="center" vertical="center" wrapText="1"/>
      <protection locked="0"/>
    </xf>
    <xf numFmtId="49" fontId="8" fillId="0" borderId="9" xfId="139" applyNumberFormat="1" applyFont="1" applyBorder="1" applyAlignment="1" applyProtection="1">
      <alignment horizontal="center" vertical="center" wrapText="1"/>
      <protection locked="0"/>
    </xf>
    <xf numFmtId="49" fontId="8" fillId="0" borderId="10" xfId="139" applyNumberFormat="1" applyFont="1" applyBorder="1" applyAlignment="1" applyProtection="1">
      <alignment horizontal="center" vertical="center" wrapText="1"/>
      <protection locked="0"/>
    </xf>
    <xf numFmtId="49" fontId="8" fillId="0" borderId="9" xfId="17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39" applyFont="1" applyBorder="1" applyAlignment="1" applyProtection="1">
      <alignment horizontal="center" vertical="center" wrapText="1"/>
      <protection locked="0"/>
    </xf>
    <xf numFmtId="0" fontId="8" fillId="0" borderId="3" xfId="139" applyFont="1" applyBorder="1" applyAlignment="1" applyProtection="1">
      <alignment horizontal="center" vertical="center" wrapText="1"/>
      <protection locked="0"/>
    </xf>
    <xf numFmtId="0" fontId="8" fillId="0" borderId="4" xfId="139" applyFont="1" applyBorder="1" applyAlignment="1" applyProtection="1">
      <alignment horizontal="center" vertical="center" wrapText="1"/>
      <protection locked="0"/>
    </xf>
    <xf numFmtId="0" fontId="8" fillId="0" borderId="9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39" applyFont="1" applyBorder="1" applyAlignment="1" applyProtection="1">
      <alignment horizontal="right" vertical="center" wrapText="1"/>
      <protection locked="0"/>
    </xf>
    <xf numFmtId="0" fontId="1" fillId="0" borderId="0" xfId="139" applyFont="1" applyAlignment="1" applyProtection="1">
      <alignment horizontal="right" vertical="center" wrapText="1"/>
      <protection locked="0"/>
    </xf>
    <xf numFmtId="0" fontId="3" fillId="0" borderId="2" xfId="139" applyFont="1" applyBorder="1" applyAlignment="1" applyProtection="1">
      <alignment horizontal="left" vertical="center"/>
      <protection locked="0"/>
    </xf>
    <xf numFmtId="0" fontId="3" fillId="0" borderId="3" xfId="139" applyFont="1" applyBorder="1" applyAlignment="1" applyProtection="1">
      <alignment horizontal="left" vertical="center"/>
      <protection locked="0"/>
    </xf>
    <xf numFmtId="0" fontId="3" fillId="0" borderId="4" xfId="139" applyFont="1" applyBorder="1" applyAlignment="1" applyProtection="1">
      <alignment horizontal="left" vertical="center"/>
      <protection locked="0"/>
    </xf>
    <xf numFmtId="0" fontId="4" fillId="0" borderId="2" xfId="139" applyFont="1" applyBorder="1" applyAlignment="1" applyProtection="1">
      <alignment horizontal="left" vertical="center"/>
      <protection locked="0"/>
    </xf>
    <xf numFmtId="0" fontId="4" fillId="0" borderId="3" xfId="139" applyFont="1" applyBorder="1" applyAlignment="1" applyProtection="1">
      <alignment horizontal="left" vertical="center"/>
      <protection locked="0"/>
    </xf>
    <xf numFmtId="0" fontId="4" fillId="0" borderId="4" xfId="139" applyFont="1" applyBorder="1" applyAlignment="1" applyProtection="1">
      <alignment horizontal="left" vertical="center"/>
      <protection locked="0"/>
    </xf>
    <xf numFmtId="0" fontId="4" fillId="0" borderId="5" xfId="139" applyFont="1" applyBorder="1" applyAlignment="1" applyProtection="1">
      <alignment horizontal="left" vertical="center" wrapText="1"/>
      <protection locked="0"/>
    </xf>
    <xf numFmtId="0" fontId="3" fillId="0" borderId="5" xfId="139" applyFont="1" applyBorder="1" applyAlignment="1" applyProtection="1">
      <alignment horizontal="left" vertical="center" wrapText="1"/>
      <protection locked="0"/>
    </xf>
    <xf numFmtId="0" fontId="4" fillId="0" borderId="5" xfId="139" applyFont="1" applyBorder="1" applyAlignment="1" applyProtection="1">
      <alignment horizontal="left" vertical="center"/>
      <protection locked="0"/>
    </xf>
    <xf numFmtId="0" fontId="7" fillId="0" borderId="11" xfId="139" applyFont="1" applyBorder="1" applyAlignment="1" applyProtection="1">
      <alignment horizontal="center" vertical="center" wrapText="1"/>
      <protection locked="0"/>
    </xf>
    <xf numFmtId="0" fontId="7" fillId="0" borderId="0" xfId="139" applyFont="1" applyAlignment="1" applyProtection="1">
      <alignment horizontal="center" vertical="center" wrapText="1"/>
      <protection locked="0"/>
    </xf>
    <xf numFmtId="0" fontId="7" fillId="0" borderId="8" xfId="139" applyFont="1" applyBorder="1" applyAlignment="1" applyProtection="1">
      <alignment horizontal="center" vertical="center" wrapText="1"/>
      <protection locked="0"/>
    </xf>
    <xf numFmtId="0" fontId="7" fillId="0" borderId="1" xfId="139" applyFont="1" applyBorder="1" applyAlignment="1" applyProtection="1">
      <alignment horizontal="center" vertical="center" wrapText="1"/>
      <protection locked="0"/>
    </xf>
    <xf numFmtId="0" fontId="4" fillId="0" borderId="6" xfId="139" applyFont="1" applyBorder="1" applyAlignment="1" applyProtection="1">
      <alignment horizontal="left" vertical="top" wrapText="1"/>
      <protection locked="0"/>
    </xf>
    <xf numFmtId="0" fontId="4" fillId="0" borderId="7" xfId="139" applyFont="1" applyBorder="1" applyAlignment="1" applyProtection="1">
      <alignment horizontal="left" vertical="top" wrapText="1"/>
      <protection locked="0"/>
    </xf>
    <xf numFmtId="0" fontId="4" fillId="0" borderId="12" xfId="139" applyFont="1" applyBorder="1" applyAlignment="1" applyProtection="1">
      <alignment horizontal="left" vertical="top" wrapText="1"/>
      <protection locked="0"/>
    </xf>
    <xf numFmtId="0" fontId="4" fillId="0" borderId="8" xfId="139" applyFont="1" applyBorder="1" applyAlignment="1" applyProtection="1">
      <alignment horizontal="left" vertical="top" wrapText="1"/>
      <protection locked="0"/>
    </xf>
    <xf numFmtId="0" fontId="4" fillId="0" borderId="1" xfId="139" applyFont="1" applyBorder="1" applyAlignment="1" applyProtection="1">
      <alignment horizontal="left" vertical="top" wrapText="1"/>
      <protection locked="0"/>
    </xf>
    <xf numFmtId="0" fontId="4" fillId="0" borderId="13" xfId="139" applyFont="1" applyBorder="1" applyAlignment="1" applyProtection="1">
      <alignment horizontal="left" vertical="top" wrapText="1"/>
      <protection locked="0"/>
    </xf>
    <xf numFmtId="12" fontId="8" fillId="0" borderId="5" xfId="944" applyNumberFormat="1" applyFont="1" applyBorder="1" applyAlignment="1" applyProtection="1">
      <alignment horizontal="center" vertical="center" wrapText="1"/>
      <protection locked="0"/>
    </xf>
    <xf numFmtId="0" fontId="5" fillId="0" borderId="5" xfId="30" applyFont="1" applyBorder="1" applyAlignment="1">
      <alignment horizontal="center" vertical="center"/>
    </xf>
    <xf numFmtId="0" fontId="48" fillId="0" borderId="5" xfId="768" applyFont="1" applyBorder="1" applyAlignment="1">
      <alignment horizontal="center" vertical="center"/>
    </xf>
    <xf numFmtId="0" fontId="0" fillId="0" borderId="5" xfId="768" applyFont="1" applyBorder="1" applyAlignment="1">
      <alignment horizontal="center" vertical="center"/>
    </xf>
    <xf numFmtId="0" fontId="26" fillId="4" borderId="5" xfId="30" applyFont="1" applyFill="1" applyBorder="1" applyAlignment="1">
      <alignment horizontal="left" vertical="center" wrapText="1"/>
    </xf>
    <xf numFmtId="0" fontId="26" fillId="4" borderId="5" xfId="30" applyFont="1" applyFill="1" applyBorder="1" applyAlignment="1">
      <alignment horizontal="left" vertical="center"/>
    </xf>
    <xf numFmtId="0" fontId="8" fillId="0" borderId="5" xfId="1144" applyFont="1" applyBorder="1" applyAlignment="1">
      <alignment horizontal="center" vertical="center" wrapText="1"/>
    </xf>
    <xf numFmtId="0" fontId="48" fillId="0" borderId="5" xfId="1144" applyBorder="1" applyAlignment="1">
      <alignment horizontal="center" vertical="center" wrapText="1"/>
    </xf>
    <xf numFmtId="12" fontId="8" fillId="4" borderId="2" xfId="944" applyNumberFormat="1" applyFont="1" applyFill="1" applyBorder="1" applyAlignment="1" applyProtection="1">
      <alignment horizontal="center" vertical="center" wrapText="1"/>
      <protection locked="0"/>
    </xf>
    <xf numFmtId="12" fontId="8" fillId="4" borderId="4" xfId="944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144" applyFont="1" applyBorder="1" applyAlignment="1">
      <alignment horizontal="center" vertical="center" wrapText="1"/>
    </xf>
    <xf numFmtId="0" fontId="8" fillId="0" borderId="4" xfId="1144" applyFont="1" applyBorder="1" applyAlignment="1">
      <alignment horizontal="center" vertical="center" wrapText="1"/>
    </xf>
    <xf numFmtId="12" fontId="8" fillId="0" borderId="2" xfId="944" applyNumberFormat="1" applyFont="1" applyBorder="1" applyAlignment="1" applyProtection="1">
      <alignment horizontal="center" vertical="center" wrapText="1"/>
      <protection locked="0"/>
    </xf>
    <xf numFmtId="12" fontId="8" fillId="0" borderId="4" xfId="944" applyNumberFormat="1" applyFont="1" applyBorder="1" applyAlignment="1" applyProtection="1">
      <alignment horizontal="center" vertical="center" wrapText="1"/>
      <protection locked="0"/>
    </xf>
    <xf numFmtId="0" fontId="26" fillId="4" borderId="9" xfId="30" applyFont="1" applyFill="1" applyBorder="1" applyAlignment="1">
      <alignment horizontal="center" vertical="center"/>
    </xf>
    <xf numFmtId="0" fontId="26" fillId="4" borderId="10" xfId="30" applyFont="1" applyFill="1" applyBorder="1" applyAlignment="1">
      <alignment horizontal="center" vertical="center"/>
    </xf>
    <xf numFmtId="0" fontId="0" fillId="0" borderId="5" xfId="1144" applyFont="1" applyBorder="1" applyAlignment="1">
      <alignment horizontal="center" vertical="center"/>
    </xf>
    <xf numFmtId="0" fontId="0" fillId="0" borderId="5" xfId="1144" applyFont="1" applyBorder="1" applyAlignment="1">
      <alignment horizontal="center" vertical="center" wrapText="1"/>
    </xf>
    <xf numFmtId="0" fontId="5" fillId="0" borderId="5" xfId="30" applyFont="1" applyBorder="1" applyAlignment="1">
      <alignment horizontal="center" vertical="center" wrapText="1"/>
    </xf>
    <xf numFmtId="0" fontId="26" fillId="0" borderId="5" xfId="30" applyFont="1" applyBorder="1" applyAlignment="1">
      <alignment horizontal="left" vertical="center" wrapText="1"/>
    </xf>
    <xf numFmtId="0" fontId="26" fillId="0" borderId="5" xfId="30" applyFont="1" applyBorder="1" applyAlignment="1">
      <alignment horizontal="left" vertical="center"/>
    </xf>
    <xf numFmtId="0" fontId="83" fillId="0" borderId="5" xfId="30" applyFont="1" applyBorder="1" applyAlignment="1">
      <alignment horizontal="center" vertical="center"/>
    </xf>
    <xf numFmtId="0" fontId="27" fillId="0" borderId="5" xfId="30" applyFont="1" applyBorder="1" applyAlignment="1">
      <alignment horizontal="center" vertical="center"/>
    </xf>
    <xf numFmtId="0" fontId="28" fillId="0" borderId="5" xfId="30" applyFont="1" applyBorder="1" applyAlignment="1">
      <alignment vertical="center"/>
    </xf>
    <xf numFmtId="0" fontId="27" fillId="0" borderId="5" xfId="30" applyFont="1" applyBorder="1" applyAlignment="1">
      <alignment horizontal="left" vertical="center"/>
    </xf>
    <xf numFmtId="0" fontId="28" fillId="0" borderId="5" xfId="30" applyFont="1" applyBorder="1" applyAlignment="1">
      <alignment horizontal="left" vertical="center" wrapText="1"/>
    </xf>
    <xf numFmtId="0" fontId="30" fillId="0" borderId="5" xfId="30" applyFont="1" applyBorder="1" applyAlignment="1">
      <alignment horizontal="center" vertical="center"/>
    </xf>
    <xf numFmtId="0" fontId="31" fillId="0" borderId="5" xfId="30" applyFont="1" applyBorder="1" applyAlignment="1">
      <alignment horizontal="center" vertical="center"/>
    </xf>
    <xf numFmtId="0" fontId="4" fillId="0" borderId="5" xfId="30" applyFont="1" applyBorder="1" applyAlignment="1">
      <alignment horizontal="center" vertical="center"/>
    </xf>
    <xf numFmtId="0" fontId="32" fillId="0" borderId="5" xfId="30" applyFont="1" applyBorder="1" applyAlignment="1">
      <alignment horizontal="center" vertical="center"/>
    </xf>
    <xf numFmtId="0" fontId="25" fillId="0" borderId="5" xfId="30" applyFont="1" applyBorder="1" applyAlignment="1">
      <alignment horizontal="center" vertical="center"/>
    </xf>
    <xf numFmtId="176" fontId="8" fillId="4" borderId="9" xfId="139" applyNumberFormat="1" applyFont="1" applyFill="1" applyBorder="1" applyAlignment="1" applyProtection="1">
      <alignment horizontal="center" vertical="center" wrapText="1"/>
      <protection locked="0"/>
    </xf>
    <xf numFmtId="176" fontId="8" fillId="4" borderId="10" xfId="139" applyNumberFormat="1" applyFont="1" applyFill="1" applyBorder="1" applyAlignment="1" applyProtection="1">
      <alignment horizontal="center" vertical="center" wrapText="1"/>
      <protection locked="0"/>
    </xf>
    <xf numFmtId="176" fontId="8" fillId="0" borderId="9" xfId="139" applyNumberFormat="1" applyFont="1" applyBorder="1" applyAlignment="1" applyProtection="1">
      <alignment horizontal="center" vertical="center" wrapText="1"/>
      <protection locked="0"/>
    </xf>
    <xf numFmtId="176" fontId="8" fillId="0" borderId="10" xfId="139" applyNumberFormat="1" applyFont="1" applyBorder="1" applyAlignment="1" applyProtection="1">
      <alignment horizontal="center" vertical="center" wrapText="1"/>
      <protection locked="0"/>
    </xf>
    <xf numFmtId="49" fontId="8" fillId="0" borderId="9" xfId="17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10" xfId="17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2" xfId="139" applyFont="1" applyBorder="1" applyAlignment="1" applyProtection="1">
      <alignment horizontal="left" vertical="center" wrapText="1"/>
      <protection locked="0"/>
    </xf>
    <xf numFmtId="0" fontId="4" fillId="0" borderId="4" xfId="139" applyFont="1" applyBorder="1" applyAlignment="1" applyProtection="1">
      <alignment horizontal="left" vertical="center" wrapText="1"/>
      <protection locked="0"/>
    </xf>
    <xf numFmtId="0" fontId="7" fillId="0" borderId="15" xfId="139" applyFont="1" applyBorder="1" applyAlignment="1" applyProtection="1">
      <alignment horizontal="center" vertical="center" wrapText="1"/>
      <protection locked="0"/>
    </xf>
    <xf numFmtId="0" fontId="7" fillId="0" borderId="13" xfId="139" applyFont="1" applyBorder="1" applyAlignment="1" applyProtection="1">
      <alignment horizontal="center" vertical="center" wrapText="1"/>
      <protection locked="0"/>
    </xf>
    <xf numFmtId="0" fontId="3" fillId="0" borderId="2" xfId="139" applyFont="1" applyBorder="1" applyAlignment="1" applyProtection="1">
      <alignment horizontal="left" vertical="center" wrapText="1"/>
      <protection locked="0"/>
    </xf>
    <xf numFmtId="0" fontId="3" fillId="0" borderId="3" xfId="139" applyFont="1" applyBorder="1" applyAlignment="1" applyProtection="1">
      <alignment horizontal="left" vertical="center" wrapText="1"/>
      <protection locked="0"/>
    </xf>
    <xf numFmtId="0" fontId="3" fillId="0" borderId="4" xfId="139" applyFont="1" applyBorder="1" applyAlignment="1" applyProtection="1">
      <alignment horizontal="left" vertical="center" wrapText="1"/>
      <protection locked="0"/>
    </xf>
    <xf numFmtId="0" fontId="4" fillId="0" borderId="3" xfId="139" applyFont="1" applyBorder="1" applyAlignment="1" applyProtection="1">
      <alignment horizontal="left" vertical="center" wrapText="1"/>
      <protection locked="0"/>
    </xf>
    <xf numFmtId="0" fontId="2" fillId="0" borderId="9" xfId="139" applyFont="1" applyBorder="1" applyAlignment="1" applyProtection="1">
      <alignment horizontal="center" vertical="center" wrapText="1"/>
      <protection locked="0"/>
    </xf>
    <xf numFmtId="0" fontId="1" fillId="0" borderId="10" xfId="139" applyFont="1" applyBorder="1" applyAlignment="1" applyProtection="1">
      <alignment horizontal="center" vertical="center" wrapText="1"/>
      <protection locked="0"/>
    </xf>
    <xf numFmtId="0" fontId="2" fillId="0" borderId="10" xfId="139" applyFont="1" applyBorder="1" applyAlignment="1" applyProtection="1">
      <alignment horizontal="center" vertical="center" wrapText="1"/>
      <protection locked="0"/>
    </xf>
    <xf numFmtId="0" fontId="2" fillId="4" borderId="14" xfId="139" applyFont="1" applyFill="1" applyBorder="1" applyAlignment="1" applyProtection="1">
      <alignment horizontal="center" vertical="center" wrapText="1"/>
      <protection locked="0"/>
    </xf>
    <xf numFmtId="0" fontId="2" fillId="4" borderId="10" xfId="139" applyFont="1" applyFill="1" applyBorder="1" applyAlignment="1" applyProtection="1">
      <alignment horizontal="center" vertical="center" wrapText="1"/>
      <protection locked="0"/>
    </xf>
    <xf numFmtId="49" fontId="2" fillId="0" borderId="9" xfId="139" applyNumberFormat="1" applyFont="1" applyBorder="1" applyAlignment="1" applyProtection="1">
      <alignment horizontal="center" vertical="center" wrapText="1"/>
      <protection locked="0"/>
    </xf>
    <xf numFmtId="49" fontId="2" fillId="0" borderId="10" xfId="139" applyNumberFormat="1" applyFont="1" applyBorder="1" applyAlignment="1" applyProtection="1">
      <alignment horizontal="center" vertical="center" wrapText="1"/>
      <protection locked="0"/>
    </xf>
    <xf numFmtId="0" fontId="2" fillId="0" borderId="14" xfId="139" applyFont="1" applyBorder="1" applyAlignment="1" applyProtection="1">
      <alignment horizontal="center" vertical="center" wrapText="1"/>
      <protection locked="0"/>
    </xf>
    <xf numFmtId="49" fontId="1" fillId="0" borderId="9" xfId="17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17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17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39" applyFont="1" applyAlignment="1" applyProtection="1">
      <alignment horizontal="center" vertical="center" wrapText="1"/>
      <protection locked="0"/>
    </xf>
    <xf numFmtId="0" fontId="1" fillId="0" borderId="0" xfId="139" applyFont="1" applyAlignment="1" applyProtection="1">
      <alignment horizontal="center" vertical="center" wrapText="1"/>
      <protection locked="0"/>
    </xf>
    <xf numFmtId="0" fontId="2" fillId="4" borderId="9" xfId="139" applyFont="1" applyFill="1" applyBorder="1" applyAlignment="1" applyProtection="1">
      <alignment horizontal="center" vertical="center" wrapText="1"/>
      <protection locked="0"/>
    </xf>
    <xf numFmtId="0" fontId="2" fillId="0" borderId="11" xfId="139" applyFont="1" applyBorder="1" applyAlignment="1" applyProtection="1">
      <alignment horizontal="center" vertical="center" wrapText="1"/>
      <protection locked="0"/>
    </xf>
    <xf numFmtId="0" fontId="1" fillId="0" borderId="11" xfId="139" applyFont="1" applyBorder="1" applyAlignment="1" applyProtection="1">
      <alignment horizontal="center" vertical="center" wrapText="1"/>
      <protection locked="0"/>
    </xf>
    <xf numFmtId="0" fontId="2" fillId="0" borderId="2" xfId="139" applyFont="1" applyBorder="1" applyAlignment="1" applyProtection="1">
      <alignment horizontal="center" vertical="center" wrapText="1"/>
      <protection locked="0"/>
    </xf>
    <xf numFmtId="0" fontId="2" fillId="0" borderId="3" xfId="139" applyFont="1" applyBorder="1" applyAlignment="1" applyProtection="1">
      <alignment horizontal="center" vertical="center" wrapText="1"/>
      <protection locked="0"/>
    </xf>
    <xf numFmtId="0" fontId="2" fillId="0" borderId="4" xfId="139" applyFont="1" applyBorder="1" applyAlignment="1" applyProtection="1">
      <alignment horizontal="center" vertical="center" wrapText="1"/>
      <protection locked="0"/>
    </xf>
    <xf numFmtId="0" fontId="1" fillId="3" borderId="1" xfId="139" applyFont="1" applyFill="1" applyBorder="1" applyAlignment="1" applyProtection="1">
      <alignment horizontal="right" vertical="center" wrapText="1"/>
      <protection locked="0"/>
    </xf>
    <xf numFmtId="0" fontId="1" fillId="3" borderId="0" xfId="139" applyFont="1" applyFill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>
      <alignment horizontal="left" vertical="center" wrapText="1"/>
    </xf>
    <xf numFmtId="179" fontId="14" fillId="4" borderId="2" xfId="0" applyNumberFormat="1" applyFont="1" applyFill="1" applyBorder="1" applyAlignment="1">
      <alignment horizontal="center" vertical="center" wrapText="1"/>
    </xf>
    <xf numFmtId="180" fontId="5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39" applyFont="1" applyFill="1" applyBorder="1" applyAlignment="1" applyProtection="1">
      <alignment horizontal="left" vertical="center"/>
      <protection locked="0"/>
    </xf>
    <xf numFmtId="0" fontId="3" fillId="0" borderId="3" xfId="139" applyFont="1" applyFill="1" applyBorder="1" applyAlignment="1" applyProtection="1">
      <alignment horizontal="left" vertical="center"/>
      <protection locked="0"/>
    </xf>
    <xf numFmtId="0" fontId="3" fillId="0" borderId="4" xfId="139" applyFont="1" applyFill="1" applyBorder="1" applyAlignment="1" applyProtection="1">
      <alignment horizontal="left" vertical="center"/>
      <protection locked="0"/>
    </xf>
    <xf numFmtId="0" fontId="4" fillId="0" borderId="2" xfId="139" applyFont="1" applyFill="1" applyBorder="1" applyAlignment="1" applyProtection="1">
      <alignment horizontal="left" vertical="center"/>
      <protection locked="0"/>
    </xf>
    <xf numFmtId="0" fontId="4" fillId="0" borderId="3" xfId="139" applyFont="1" applyFill="1" applyBorder="1" applyAlignment="1" applyProtection="1">
      <alignment horizontal="left" vertical="center"/>
      <protection locked="0"/>
    </xf>
    <xf numFmtId="0" fontId="4" fillId="0" borderId="4" xfId="139" applyFont="1" applyFill="1" applyBorder="1" applyAlignment="1" applyProtection="1">
      <alignment horizontal="left" vertical="center"/>
      <protection locked="0"/>
    </xf>
    <xf numFmtId="0" fontId="4" fillId="0" borderId="5" xfId="139" applyFont="1" applyFill="1" applyBorder="1" applyAlignment="1" applyProtection="1">
      <alignment horizontal="left" vertical="center" wrapText="1"/>
      <protection locked="0"/>
    </xf>
    <xf numFmtId="0" fontId="3" fillId="0" borderId="5" xfId="139" applyFont="1" applyFill="1" applyBorder="1" applyAlignment="1" applyProtection="1">
      <alignment horizontal="left" vertical="center" wrapText="1"/>
      <protection locked="0"/>
    </xf>
    <xf numFmtId="0" fontId="7" fillId="0" borderId="11" xfId="139" applyFont="1" applyFill="1" applyBorder="1" applyAlignment="1" applyProtection="1">
      <alignment horizontal="center" vertical="center" wrapText="1"/>
      <protection locked="0"/>
    </xf>
    <xf numFmtId="0" fontId="7" fillId="0" borderId="0" xfId="139" applyFont="1" applyFill="1" applyAlignment="1" applyProtection="1">
      <alignment horizontal="center" vertical="center" wrapText="1"/>
      <protection locked="0"/>
    </xf>
    <xf numFmtId="0" fontId="2" fillId="0" borderId="5" xfId="139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139" applyFont="1" applyFill="1" applyBorder="1" applyAlignment="1" applyProtection="1">
      <alignment horizontal="left" vertical="center"/>
      <protection locked="0"/>
    </xf>
    <xf numFmtId="0" fontId="1" fillId="0" borderId="5" xfId="139" applyFont="1" applyFill="1" applyBorder="1" applyAlignment="1" applyProtection="1">
      <alignment horizontal="center" vertical="center" wrapText="1"/>
      <protection locked="0"/>
    </xf>
    <xf numFmtId="0" fontId="4" fillId="0" borderId="6" xfId="139" applyFont="1" applyFill="1" applyBorder="1" applyAlignment="1" applyProtection="1">
      <alignment horizontal="left" vertical="top" wrapText="1"/>
      <protection locked="0"/>
    </xf>
    <xf numFmtId="0" fontId="4" fillId="0" borderId="7" xfId="139" applyFont="1" applyFill="1" applyBorder="1" applyAlignment="1" applyProtection="1">
      <alignment horizontal="left" vertical="top" wrapText="1"/>
      <protection locked="0"/>
    </xf>
    <xf numFmtId="0" fontId="4" fillId="0" borderId="12" xfId="139" applyFont="1" applyFill="1" applyBorder="1" applyAlignment="1" applyProtection="1">
      <alignment horizontal="left" vertical="top" wrapText="1"/>
      <protection locked="0"/>
    </xf>
    <xf numFmtId="0" fontId="4" fillId="0" borderId="8" xfId="139" applyFont="1" applyFill="1" applyBorder="1" applyAlignment="1" applyProtection="1">
      <alignment horizontal="left" vertical="top" wrapText="1"/>
      <protection locked="0"/>
    </xf>
    <xf numFmtId="0" fontId="4" fillId="0" borderId="1" xfId="139" applyFont="1" applyFill="1" applyBorder="1" applyAlignment="1" applyProtection="1">
      <alignment horizontal="left" vertical="top" wrapText="1"/>
      <protection locked="0"/>
    </xf>
    <xf numFmtId="0" fontId="4" fillId="0" borderId="13" xfId="139" applyFont="1" applyFill="1" applyBorder="1" applyAlignment="1" applyProtection="1">
      <alignment horizontal="left" vertical="top" wrapText="1"/>
      <protection locked="0"/>
    </xf>
    <xf numFmtId="0" fontId="7" fillId="0" borderId="8" xfId="139" applyFont="1" applyFill="1" applyBorder="1" applyAlignment="1" applyProtection="1">
      <alignment horizontal="center" vertical="center" wrapText="1"/>
      <protection locked="0"/>
    </xf>
    <xf numFmtId="0" fontId="7" fillId="0" borderId="1" xfId="139" applyFont="1" applyFill="1" applyBorder="1" applyAlignment="1" applyProtection="1">
      <alignment horizontal="center" vertical="center" wrapText="1"/>
      <protection locked="0"/>
    </xf>
    <xf numFmtId="0" fontId="8" fillId="0" borderId="2" xfId="139" applyFont="1" applyFill="1" applyBorder="1" applyAlignment="1" applyProtection="1">
      <alignment horizontal="center" vertical="center" wrapText="1"/>
      <protection locked="0"/>
    </xf>
    <xf numFmtId="0" fontId="8" fillId="0" borderId="3" xfId="139" applyFont="1" applyFill="1" applyBorder="1" applyAlignment="1" applyProtection="1">
      <alignment horizontal="center" vertical="center" wrapText="1"/>
      <protection locked="0"/>
    </xf>
    <xf numFmtId="0" fontId="8" fillId="0" borderId="4" xfId="139" applyFont="1" applyFill="1" applyBorder="1" applyAlignment="1" applyProtection="1">
      <alignment horizontal="center" vertical="center" wrapText="1"/>
      <protection locked="0"/>
    </xf>
    <xf numFmtId="0" fontId="8" fillId="0" borderId="9" xfId="139" applyFont="1" applyFill="1" applyBorder="1" applyAlignment="1" applyProtection="1">
      <alignment horizontal="center" vertical="center" wrapText="1"/>
      <protection locked="0"/>
    </xf>
    <xf numFmtId="49" fontId="8" fillId="0" borderId="9" xfId="13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39" applyFont="1" applyFill="1" applyBorder="1" applyAlignment="1" applyProtection="1">
      <alignment horizontal="center" vertical="center" wrapText="1"/>
      <protection locked="0"/>
    </xf>
    <xf numFmtId="0" fontId="8" fillId="0" borderId="10" xfId="139" applyFont="1" applyFill="1" applyBorder="1" applyAlignment="1" applyProtection="1">
      <alignment horizontal="center" vertical="center" wrapText="1"/>
      <protection locked="0"/>
    </xf>
    <xf numFmtId="49" fontId="8" fillId="0" borderId="10" xfId="13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 wrapText="1"/>
    </xf>
    <xf numFmtId="176" fontId="8" fillId="0" borderId="5" xfId="660" applyNumberFormat="1" applyFont="1" applyFill="1" applyBorder="1" applyAlignment="1">
      <alignment horizontal="center" vertical="center" wrapText="1"/>
    </xf>
    <xf numFmtId="49" fontId="8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60" applyNumberFormat="1" applyFont="1" applyFill="1" applyBorder="1" applyAlignment="1">
      <alignment horizontal="center" vertical="center" wrapText="1"/>
    </xf>
    <xf numFmtId="179" fontId="8" fillId="0" borderId="5" xfId="660" applyNumberFormat="1" applyFont="1" applyFill="1" applyBorder="1" applyAlignment="1">
      <alignment horizontal="center" vertical="center" wrapText="1"/>
    </xf>
    <xf numFmtId="0" fontId="8" fillId="0" borderId="34" xfId="139" applyFont="1" applyFill="1" applyBorder="1" applyAlignment="1" applyProtection="1">
      <alignment horizontal="center" vertical="center" wrapText="1"/>
      <protection locked="0"/>
    </xf>
    <xf numFmtId="0" fontId="8" fillId="0" borderId="34" xfId="660" applyNumberFormat="1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179" fontId="8" fillId="0" borderId="34" xfId="660" applyNumberFormat="1" applyFont="1" applyFill="1" applyBorder="1" applyAlignment="1">
      <alignment horizontal="center" vertical="center" wrapText="1"/>
    </xf>
    <xf numFmtId="176" fontId="8" fillId="0" borderId="34" xfId="660" applyNumberFormat="1" applyFont="1" applyFill="1" applyBorder="1" applyAlignment="1">
      <alignment horizontal="center" vertical="center" wrapText="1"/>
    </xf>
    <xf numFmtId="0" fontId="8" fillId="0" borderId="5" xfId="139" applyFont="1" applyFill="1" applyBorder="1" applyAlignment="1" applyProtection="1">
      <alignment horizontal="left" vertical="center" wrapText="1"/>
      <protection locked="0"/>
    </xf>
    <xf numFmtId="177" fontId="8" fillId="0" borderId="5" xfId="139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112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/>
    </xf>
    <xf numFmtId="178" fontId="8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127" applyFont="1" applyFill="1" applyBorder="1" applyAlignment="1" applyProtection="1">
      <alignment horizontal="center" vertical="center" wrapText="1"/>
      <protection locked="0"/>
    </xf>
    <xf numFmtId="12" fontId="8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23" fillId="0" borderId="5" xfId="664" applyFont="1" applyFill="1" applyBorder="1" applyAlignment="1">
      <alignment horizontal="left" vertical="center"/>
    </xf>
    <xf numFmtId="0" fontId="8" fillId="0" borderId="5" xfId="413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8" fillId="0" borderId="5" xfId="664" applyFont="1" applyFill="1" applyBorder="1" applyAlignment="1">
      <alignment horizontal="left" vertical="center"/>
    </xf>
    <xf numFmtId="178" fontId="8" fillId="0" borderId="5" xfId="1127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13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14" applyFont="1" applyFill="1" applyBorder="1" applyAlignment="1">
      <alignment horizontal="center" vertical="center" wrapText="1"/>
    </xf>
    <xf numFmtId="0" fontId="8" fillId="0" borderId="34" xfId="1127" applyFont="1" applyFill="1" applyBorder="1" applyAlignment="1" applyProtection="1">
      <alignment horizontal="center" vertical="center" wrapText="1"/>
      <protection locked="0"/>
    </xf>
    <xf numFmtId="0" fontId="8" fillId="0" borderId="34" xfId="0" applyFont="1" applyFill="1" applyBorder="1" applyAlignment="1">
      <alignment horizontal="center" vertical="center"/>
    </xf>
    <xf numFmtId="177" fontId="8" fillId="0" borderId="34" xfId="1127" applyNumberFormat="1" applyFont="1" applyFill="1" applyBorder="1" applyAlignment="1" applyProtection="1">
      <alignment horizontal="center" vertical="center" wrapText="1"/>
      <protection locked="0"/>
    </xf>
    <xf numFmtId="49" fontId="8" fillId="0" borderId="34" xfId="139" applyNumberFormat="1" applyFont="1" applyFill="1" applyBorder="1" applyAlignment="1" applyProtection="1">
      <alignment horizontal="center" vertical="center" wrapText="1"/>
      <protection locked="0"/>
    </xf>
    <xf numFmtId="0" fontId="8" fillId="0" borderId="34" xfId="81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814" applyFont="1" applyFill="1" applyBorder="1" applyAlignment="1">
      <alignment horizontal="center" vertical="center"/>
    </xf>
    <xf numFmtId="0" fontId="8" fillId="0" borderId="5" xfId="648" applyFont="1" applyFill="1" applyBorder="1" applyAlignment="1">
      <alignment horizontal="center" vertical="center" wrapText="1"/>
    </xf>
    <xf numFmtId="0" fontId="11" fillId="0" borderId="5" xfId="79" applyFont="1" applyFill="1" applyBorder="1" applyAlignment="1">
      <alignment horizontal="center" vertical="center"/>
    </xf>
    <xf numFmtId="0" fontId="8" fillId="0" borderId="5" xfId="832" applyFont="1" applyFill="1" applyBorder="1" applyAlignment="1" applyProtection="1">
      <alignment horizontal="center" vertical="center" wrapText="1"/>
      <protection locked="0"/>
    </xf>
    <xf numFmtId="0" fontId="9" fillId="0" borderId="5" xfId="139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</xf>
    <xf numFmtId="0" fontId="82" fillId="0" borderId="5" xfId="0" applyFont="1" applyFill="1" applyBorder="1" applyAlignment="1">
      <alignment horizontal="center" vertical="center" wrapText="1"/>
    </xf>
    <xf numFmtId="0" fontId="8" fillId="0" borderId="34" xfId="139" applyFont="1" applyFill="1" applyBorder="1" applyAlignment="1" applyProtection="1">
      <alignment horizontal="left" vertical="center" wrapText="1"/>
      <protection locked="0"/>
    </xf>
    <xf numFmtId="176" fontId="8" fillId="0" borderId="34" xfId="139" applyNumberFormat="1" applyFont="1" applyFill="1" applyBorder="1" applyAlignment="1" applyProtection="1">
      <alignment horizontal="center" vertical="center" wrapText="1"/>
      <protection locked="0"/>
    </xf>
    <xf numFmtId="176" fontId="8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44" applyFont="1" applyFill="1" applyBorder="1" applyAlignment="1">
      <alignment horizontal="center" vertical="center"/>
    </xf>
    <xf numFmtId="0" fontId="8" fillId="0" borderId="5" xfId="79" applyFont="1" applyFill="1" applyBorder="1" applyAlignment="1">
      <alignment horizontal="center" vertical="center"/>
    </xf>
    <xf numFmtId="0" fontId="8" fillId="0" borderId="10" xfId="139" applyFont="1" applyFill="1" applyBorder="1" applyAlignment="1" applyProtection="1">
      <alignment horizontal="center" vertical="center" wrapText="1"/>
      <protection locked="0"/>
    </xf>
    <xf numFmtId="0" fontId="8" fillId="0" borderId="10" xfId="814" applyFont="1" applyFill="1" applyBorder="1" applyAlignment="1">
      <alignment horizontal="center" vertical="center" wrapText="1"/>
    </xf>
    <xf numFmtId="0" fontId="8" fillId="0" borderId="10" xfId="1127" applyFont="1" applyFill="1" applyBorder="1" applyAlignment="1" applyProtection="1">
      <alignment horizontal="center" vertical="center" wrapText="1"/>
      <protection locked="0"/>
    </xf>
    <xf numFmtId="0" fontId="11" fillId="0" borderId="10" xfId="1127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left" vertical="center" wrapText="1"/>
    </xf>
    <xf numFmtId="0" fontId="22" fillId="0" borderId="5" xfId="139" applyFont="1" applyFill="1" applyBorder="1" applyAlignment="1" applyProtection="1">
      <alignment horizontal="center" vertical="center" wrapText="1"/>
      <protection locked="0"/>
    </xf>
    <xf numFmtId="0" fontId="22" fillId="0" borderId="5" xfId="768" applyFont="1" applyFill="1" applyBorder="1" applyAlignment="1">
      <alignment horizontal="center" vertical="center" wrapText="1"/>
    </xf>
    <xf numFmtId="0" fontId="22" fillId="0" borderId="5" xfId="648" applyFont="1" applyFill="1" applyBorder="1" applyAlignment="1">
      <alignment horizontal="center" vertical="center" wrapText="1"/>
    </xf>
    <xf numFmtId="49" fontId="22" fillId="0" borderId="5" xfId="139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>
      <alignment horizontal="center" vertical="center"/>
    </xf>
    <xf numFmtId="0" fontId="8" fillId="0" borderId="5" xfId="768" applyFont="1" applyFill="1" applyBorder="1" applyAlignment="1">
      <alignment horizontal="center" vertical="center" wrapText="1"/>
    </xf>
    <xf numFmtId="177" fontId="18" fillId="0" borderId="5" xfId="10" applyNumberFormat="1" applyFont="1" applyFill="1" applyBorder="1" applyAlignment="1">
      <alignment horizontal="center" vertical="center"/>
    </xf>
    <xf numFmtId="177" fontId="8" fillId="0" borderId="5" xfId="768" applyNumberFormat="1" applyFont="1" applyFill="1" applyBorder="1" applyAlignment="1">
      <alignment horizontal="center" vertical="center" wrapText="1"/>
    </xf>
    <xf numFmtId="0" fontId="27" fillId="0" borderId="0" xfId="30" applyFont="1" applyFill="1" applyAlignment="1">
      <alignment horizontal="left" vertical="center"/>
    </xf>
    <xf numFmtId="0" fontId="29" fillId="0" borderId="0" xfId="30" applyFont="1" applyFill="1" applyAlignment="1">
      <alignment horizontal="center" vertical="center"/>
    </xf>
    <xf numFmtId="0" fontId="28" fillId="0" borderId="0" xfId="30" applyFont="1" applyFill="1" applyAlignment="1">
      <alignment vertical="center"/>
    </xf>
    <xf numFmtId="0" fontId="28" fillId="0" borderId="0" xfId="30" applyFont="1" applyFill="1" applyAlignment="1">
      <alignment horizontal="left" vertical="center" wrapText="1"/>
    </xf>
    <xf numFmtId="0" fontId="27" fillId="0" borderId="0" xfId="30" applyFont="1" applyFill="1" applyAlignment="1">
      <alignment horizontal="left" vertical="center"/>
    </xf>
    <xf numFmtId="0" fontId="29" fillId="0" borderId="0" xfId="30" applyFont="1" applyFill="1" applyAlignment="1">
      <alignment horizontal="left" vertical="center"/>
    </xf>
    <xf numFmtId="0" fontId="30" fillId="0" borderId="0" xfId="30" applyFont="1" applyFill="1" applyAlignment="1">
      <alignment horizontal="center" vertical="center"/>
    </xf>
    <xf numFmtId="0" fontId="25" fillId="0" borderId="0" xfId="30" applyFont="1" applyFill="1" applyAlignment="1">
      <alignment vertical="center"/>
    </xf>
    <xf numFmtId="0" fontId="27" fillId="0" borderId="17" xfId="30" applyFont="1" applyFill="1" applyBorder="1" applyAlignment="1">
      <alignment horizontal="center" vertical="center" wrapText="1"/>
    </xf>
    <xf numFmtId="0" fontId="27" fillId="0" borderId="18" xfId="30" applyFont="1" applyFill="1" applyBorder="1" applyAlignment="1">
      <alignment horizontal="center" vertical="center" wrapText="1"/>
    </xf>
    <xf numFmtId="0" fontId="29" fillId="0" borderId="18" xfId="30" applyFont="1" applyFill="1" applyBorder="1" applyAlignment="1">
      <alignment horizontal="center" vertical="center"/>
    </xf>
    <xf numFmtId="0" fontId="29" fillId="0" borderId="19" xfId="30" applyFont="1" applyFill="1" applyBorder="1" applyAlignment="1">
      <alignment horizontal="center" vertical="center"/>
    </xf>
    <xf numFmtId="0" fontId="31" fillId="0" borderId="19" xfId="30" applyFont="1" applyFill="1" applyBorder="1" applyAlignment="1">
      <alignment horizontal="center" vertical="center"/>
    </xf>
    <xf numFmtId="0" fontId="31" fillId="0" borderId="19" xfId="30" applyFont="1" applyFill="1" applyBorder="1" applyAlignment="1">
      <alignment horizontal="center" vertical="center"/>
    </xf>
    <xf numFmtId="0" fontId="4" fillId="0" borderId="18" xfId="30" applyFont="1" applyFill="1" applyBorder="1" applyAlignment="1">
      <alignment horizontal="center" vertical="center"/>
    </xf>
    <xf numFmtId="0" fontId="4" fillId="0" borderId="18" xfId="30" applyFont="1" applyFill="1" applyBorder="1" applyAlignment="1">
      <alignment horizontal="center" vertical="center"/>
    </xf>
    <xf numFmtId="0" fontId="4" fillId="0" borderId="18" xfId="462" applyFont="1" applyFill="1" applyBorder="1" applyAlignment="1">
      <alignment horizontal="center" vertical="center"/>
    </xf>
    <xf numFmtId="0" fontId="4" fillId="0" borderId="22" xfId="30" applyFont="1" applyFill="1" applyBorder="1" applyAlignment="1">
      <alignment horizontal="center" vertical="center"/>
    </xf>
    <xf numFmtId="0" fontId="27" fillId="0" borderId="20" xfId="30" applyFont="1" applyFill="1" applyBorder="1" applyAlignment="1">
      <alignment horizontal="center" vertical="center" wrapText="1"/>
    </xf>
    <xf numFmtId="0" fontId="27" fillId="0" borderId="5" xfId="30" applyFont="1" applyFill="1" applyBorder="1" applyAlignment="1">
      <alignment horizontal="center" vertical="center" wrapText="1"/>
    </xf>
    <xf numFmtId="0" fontId="29" fillId="0" borderId="5" xfId="30" applyFont="1" applyFill="1" applyBorder="1" applyAlignment="1">
      <alignment horizontal="center" vertical="center"/>
    </xf>
    <xf numFmtId="0" fontId="29" fillId="0" borderId="0" xfId="30" applyFont="1" applyFill="1" applyAlignment="1">
      <alignment horizontal="center" vertical="center"/>
    </xf>
    <xf numFmtId="0" fontId="32" fillId="0" borderId="0" xfId="30" applyFont="1" applyFill="1" applyAlignment="1">
      <alignment horizontal="center" vertical="center"/>
    </xf>
    <xf numFmtId="0" fontId="25" fillId="0" borderId="0" xfId="30" applyFont="1" applyFill="1" applyAlignment="1">
      <alignment horizontal="center" vertical="center"/>
    </xf>
    <xf numFmtId="0" fontId="35" fillId="0" borderId="5" xfId="30" applyFont="1" applyFill="1" applyBorder="1" applyAlignment="1">
      <alignment horizontal="center" vertical="center"/>
    </xf>
    <xf numFmtId="0" fontId="35" fillId="0" borderId="5" xfId="30" applyFont="1" applyFill="1" applyBorder="1" applyAlignment="1">
      <alignment horizontal="center" vertical="center"/>
    </xf>
    <xf numFmtId="14" fontId="4" fillId="0" borderId="5" xfId="30" applyNumberFormat="1" applyFont="1" applyFill="1" applyBorder="1" applyAlignment="1">
      <alignment horizontal="center" vertical="center" shrinkToFit="1"/>
    </xf>
    <xf numFmtId="49" fontId="35" fillId="0" borderId="5" xfId="30" applyNumberFormat="1" applyFont="1" applyFill="1" applyBorder="1" applyAlignment="1">
      <alignment horizontal="center" vertical="center" shrinkToFit="1"/>
    </xf>
    <xf numFmtId="14" fontId="35" fillId="0" borderId="23" xfId="30" applyNumberFormat="1" applyFont="1" applyFill="1" applyBorder="1" applyAlignment="1">
      <alignment horizontal="center" vertical="center" shrinkToFit="1"/>
    </xf>
    <xf numFmtId="0" fontId="26" fillId="0" borderId="20" xfId="462" applyFont="1" applyFill="1" applyBorder="1" applyAlignment="1">
      <alignment horizontal="center" vertical="center" wrapText="1"/>
    </xf>
    <xf numFmtId="0" fontId="26" fillId="0" borderId="5" xfId="462" applyFont="1" applyFill="1" applyBorder="1" applyAlignment="1">
      <alignment horizontal="center" vertical="center" wrapText="1"/>
    </xf>
    <xf numFmtId="0" fontId="26" fillId="0" borderId="5" xfId="462" applyFont="1" applyFill="1" applyBorder="1" applyAlignment="1">
      <alignment horizontal="center" vertical="center"/>
    </xf>
    <xf numFmtId="0" fontId="26" fillId="0" borderId="5" xfId="462" applyFont="1" applyFill="1" applyBorder="1" applyAlignment="1">
      <alignment horizontal="center" vertical="center"/>
    </xf>
    <xf numFmtId="0" fontId="26" fillId="0" borderId="5" xfId="30" applyFont="1" applyFill="1" applyBorder="1" applyAlignment="1">
      <alignment horizontal="center" vertical="center"/>
    </xf>
    <xf numFmtId="0" fontId="26" fillId="0" borderId="23" xfId="30" applyFont="1" applyFill="1" applyBorder="1" applyAlignment="1">
      <alignment horizontal="center" vertical="center"/>
    </xf>
    <xf numFmtId="0" fontId="26" fillId="0" borderId="20" xfId="462" applyFont="1" applyFill="1" applyBorder="1" applyAlignment="1">
      <alignment horizontal="center" vertical="center"/>
    </xf>
    <xf numFmtId="0" fontId="33" fillId="0" borderId="5" xfId="462" applyFont="1" applyFill="1" applyBorder="1" applyAlignment="1">
      <alignment horizontal="center" vertical="center"/>
    </xf>
    <xf numFmtId="0" fontId="33" fillId="0" borderId="5" xfId="462" applyFont="1" applyFill="1" applyBorder="1" applyAlignment="1">
      <alignment horizontal="center" vertical="center" wrapText="1"/>
    </xf>
    <xf numFmtId="0" fontId="26" fillId="0" borderId="5" xfId="30" applyFont="1" applyFill="1" applyBorder="1" applyAlignment="1">
      <alignment horizontal="center" vertical="center" wrapText="1"/>
    </xf>
    <xf numFmtId="0" fontId="26" fillId="0" borderId="23" xfId="30" applyFont="1" applyFill="1" applyBorder="1" applyAlignment="1">
      <alignment horizontal="center" vertical="center" wrapText="1"/>
    </xf>
    <xf numFmtId="0" fontId="26" fillId="0" borderId="2" xfId="30" applyFont="1" applyFill="1" applyBorder="1" applyAlignment="1">
      <alignment horizontal="center" vertical="center"/>
    </xf>
    <xf numFmtId="0" fontId="26" fillId="0" borderId="3" xfId="30" applyFont="1" applyFill="1" applyBorder="1" applyAlignment="1">
      <alignment horizontal="center" vertical="center"/>
    </xf>
    <xf numFmtId="0" fontId="26" fillId="0" borderId="4" xfId="30" applyFont="1" applyFill="1" applyBorder="1" applyAlignment="1">
      <alignment horizontal="center" vertical="center"/>
    </xf>
    <xf numFmtId="0" fontId="33" fillId="0" borderId="5" xfId="30" applyFont="1" applyFill="1" applyBorder="1" applyAlignment="1">
      <alignment horizontal="center" vertical="center"/>
    </xf>
    <xf numFmtId="0" fontId="33" fillId="0" borderId="23" xfId="30" applyFont="1" applyFill="1" applyBorder="1" applyAlignment="1">
      <alignment horizontal="center" vertical="center"/>
    </xf>
    <xf numFmtId="0" fontId="26" fillId="0" borderId="20" xfId="30" applyFont="1" applyFill="1" applyBorder="1" applyAlignment="1">
      <alignment horizontal="center" vertical="center"/>
    </xf>
    <xf numFmtId="0" fontId="26" fillId="0" borderId="5" xfId="30" applyFont="1" applyFill="1" applyBorder="1" applyAlignment="1">
      <alignment vertical="center"/>
    </xf>
    <xf numFmtId="0" fontId="26" fillId="0" borderId="20" xfId="30" applyFont="1" applyFill="1" applyBorder="1" applyAlignment="1">
      <alignment vertical="center"/>
    </xf>
    <xf numFmtId="0" fontId="26" fillId="0" borderId="5" xfId="30" applyFont="1" applyFill="1" applyBorder="1" applyAlignment="1">
      <alignment horizontal="center" vertical="center"/>
    </xf>
    <xf numFmtId="0" fontId="26" fillId="0" borderId="20" xfId="30" applyFont="1" applyFill="1" applyBorder="1" applyAlignment="1">
      <alignment horizontal="center" vertical="center"/>
    </xf>
    <xf numFmtId="49" fontId="34" fillId="0" borderId="5" xfId="30" applyNumberFormat="1" applyFont="1" applyFill="1" applyBorder="1" applyAlignment="1">
      <alignment horizontal="center" vertical="center" wrapText="1"/>
    </xf>
    <xf numFmtId="0" fontId="34" fillId="0" borderId="5" xfId="30" applyFont="1" applyFill="1" applyBorder="1" applyAlignment="1">
      <alignment horizontal="center" vertical="center" wrapText="1"/>
    </xf>
    <xf numFmtId="0" fontId="0" fillId="0" borderId="5" xfId="768" applyFont="1" applyFill="1" applyBorder="1" applyAlignment="1">
      <alignment horizontal="center" vertical="center"/>
    </xf>
    <xf numFmtId="0" fontId="6" fillId="0" borderId="5" xfId="30" applyFont="1" applyFill="1" applyBorder="1" applyAlignment="1">
      <alignment horizontal="left" vertical="center" wrapText="1"/>
    </xf>
    <xf numFmtId="0" fontId="6" fillId="0" borderId="5" xfId="30" applyFont="1" applyFill="1" applyBorder="1" applyAlignment="1">
      <alignment horizontal="left" vertical="center" wrapText="1"/>
    </xf>
    <xf numFmtId="0" fontId="6" fillId="0" borderId="5" xfId="30" applyFont="1" applyFill="1" applyBorder="1" applyAlignment="1">
      <alignment horizontal="center" vertical="center" wrapText="1"/>
    </xf>
    <xf numFmtId="0" fontId="34" fillId="0" borderId="5" xfId="30" applyFont="1" applyFill="1" applyBorder="1" applyAlignment="1">
      <alignment horizontal="center" vertical="center"/>
    </xf>
    <xf numFmtId="0" fontId="0" fillId="0" borderId="2" xfId="768" applyFont="1" applyFill="1" applyBorder="1" applyAlignment="1">
      <alignment horizontal="center" vertical="center"/>
    </xf>
    <xf numFmtId="0" fontId="0" fillId="0" borderId="4" xfId="768" applyFont="1" applyFill="1" applyBorder="1" applyAlignment="1">
      <alignment horizontal="center" vertical="center"/>
    </xf>
    <xf numFmtId="49" fontId="34" fillId="0" borderId="5" xfId="30" applyNumberFormat="1" applyFont="1" applyFill="1" applyBorder="1" applyAlignment="1">
      <alignment horizontal="center" vertical="center"/>
    </xf>
    <xf numFmtId="0" fontId="34" fillId="0" borderId="5" xfId="30" applyFont="1" applyFill="1" applyBorder="1" applyAlignment="1">
      <alignment horizontal="center" vertical="center"/>
    </xf>
    <xf numFmtId="0" fontId="0" fillId="0" borderId="3" xfId="768" applyFont="1" applyFill="1" applyBorder="1" applyAlignment="1">
      <alignment horizontal="center" vertical="center"/>
    </xf>
    <xf numFmtId="0" fontId="26" fillId="0" borderId="0" xfId="30" applyFont="1" applyFill="1" applyAlignment="1">
      <alignment vertical="center"/>
    </xf>
    <xf numFmtId="0" fontId="6" fillId="0" borderId="2" xfId="30" applyFont="1" applyFill="1" applyBorder="1" applyAlignment="1">
      <alignment horizontal="center" vertical="center" wrapText="1"/>
    </xf>
    <xf numFmtId="0" fontId="6" fillId="0" borderId="3" xfId="30" applyFont="1" applyFill="1" applyBorder="1" applyAlignment="1">
      <alignment horizontal="center" vertical="center" wrapText="1"/>
    </xf>
    <xf numFmtId="0" fontId="6" fillId="0" borderId="4" xfId="30" applyFont="1" applyFill="1" applyBorder="1" applyAlignment="1">
      <alignment horizontal="center" vertical="center" wrapText="1"/>
    </xf>
    <xf numFmtId="0" fontId="0" fillId="0" borderId="2" xfId="768" applyFont="1" applyFill="1" applyBorder="1" applyAlignment="1">
      <alignment horizontal="left" vertical="center" wrapText="1"/>
    </xf>
    <xf numFmtId="0" fontId="0" fillId="0" borderId="3" xfId="768" applyFont="1" applyFill="1" applyBorder="1" applyAlignment="1">
      <alignment horizontal="left" vertical="center" wrapText="1"/>
    </xf>
    <xf numFmtId="0" fontId="0" fillId="0" borderId="4" xfId="768" applyFont="1" applyFill="1" applyBorder="1" applyAlignment="1">
      <alignment horizontal="left" vertical="center" wrapText="1"/>
    </xf>
    <xf numFmtId="0" fontId="6" fillId="0" borderId="5" xfId="3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48" fillId="0" borderId="2" xfId="768" applyFont="1" applyFill="1" applyBorder="1" applyAlignment="1">
      <alignment horizontal="center" vertical="center"/>
    </xf>
    <xf numFmtId="0" fontId="6" fillId="0" borderId="9" xfId="30" applyFont="1" applyFill="1" applyBorder="1" applyAlignment="1">
      <alignment horizontal="center" vertical="center" wrapText="1"/>
    </xf>
    <xf numFmtId="49" fontId="34" fillId="0" borderId="5" xfId="30" applyNumberFormat="1" applyFont="1" applyFill="1" applyBorder="1" applyAlignment="1">
      <alignment vertical="center" wrapText="1"/>
    </xf>
    <xf numFmtId="0" fontId="6" fillId="0" borderId="5" xfId="30" applyFont="1" applyFill="1" applyBorder="1" applyAlignment="1">
      <alignment horizontal="center" vertical="center"/>
    </xf>
    <xf numFmtId="0" fontId="6" fillId="0" borderId="23" xfId="3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14" xfId="30" applyFont="1" applyFill="1" applyBorder="1" applyAlignment="1">
      <alignment horizontal="center" vertical="center" wrapText="1"/>
    </xf>
    <xf numFmtId="0" fontId="8" fillId="0" borderId="6" xfId="660" applyNumberFormat="1" applyFont="1" applyFill="1" applyBorder="1" applyAlignment="1">
      <alignment horizontal="center" vertical="center" wrapText="1"/>
    </xf>
    <xf numFmtId="0" fontId="8" fillId="0" borderId="12" xfId="660" applyNumberFormat="1" applyFont="1" applyFill="1" applyBorder="1" applyAlignment="1">
      <alignment horizontal="center" vertical="center" wrapText="1"/>
    </xf>
    <xf numFmtId="0" fontId="34" fillId="0" borderId="5" xfId="30" applyFont="1" applyFill="1" applyBorder="1" applyAlignment="1">
      <alignment vertical="center"/>
    </xf>
    <xf numFmtId="0" fontId="8" fillId="0" borderId="11" xfId="660" applyNumberFormat="1" applyFont="1" applyFill="1" applyBorder="1" applyAlignment="1">
      <alignment horizontal="center" vertical="center" wrapText="1"/>
    </xf>
    <xf numFmtId="0" fontId="8" fillId="0" borderId="15" xfId="660" applyNumberFormat="1" applyFont="1" applyFill="1" applyBorder="1" applyAlignment="1">
      <alignment horizontal="center" vertical="center" wrapText="1"/>
    </xf>
    <xf numFmtId="0" fontId="8" fillId="0" borderId="8" xfId="660" applyNumberFormat="1" applyFont="1" applyFill="1" applyBorder="1" applyAlignment="1">
      <alignment horizontal="center" vertical="center" wrapText="1"/>
    </xf>
    <xf numFmtId="0" fontId="8" fillId="0" borderId="13" xfId="660" applyNumberFormat="1" applyFont="1" applyFill="1" applyBorder="1" applyAlignment="1">
      <alignment horizontal="center" vertical="center" wrapText="1"/>
    </xf>
    <xf numFmtId="0" fontId="6" fillId="0" borderId="10" xfId="30" applyFont="1" applyFill="1" applyBorder="1" applyAlignment="1">
      <alignment horizontal="center" vertical="center" wrapText="1"/>
    </xf>
    <xf numFmtId="0" fontId="34" fillId="0" borderId="5" xfId="462" applyFont="1" applyFill="1" applyBorder="1" applyAlignment="1">
      <alignment horizontal="center" vertical="center"/>
    </xf>
    <xf numFmtId="0" fontId="34" fillId="0" borderId="2" xfId="30" applyFont="1" applyFill="1" applyBorder="1" applyAlignment="1">
      <alignment horizontal="center" vertical="center" wrapText="1"/>
    </xf>
    <xf numFmtId="0" fontId="34" fillId="0" borderId="3" xfId="30" applyFont="1" applyFill="1" applyBorder="1" applyAlignment="1">
      <alignment horizontal="center" vertical="center" wrapText="1"/>
    </xf>
    <xf numFmtId="0" fontId="34" fillId="0" borderId="4" xfId="30" applyFont="1" applyFill="1" applyBorder="1" applyAlignment="1">
      <alignment horizontal="center" vertical="center" wrapText="1"/>
    </xf>
    <xf numFmtId="0" fontId="34" fillId="0" borderId="23" xfId="30" applyFont="1" applyFill="1" applyBorder="1" applyAlignment="1">
      <alignment horizontal="center" vertical="center"/>
    </xf>
    <xf numFmtId="0" fontId="48" fillId="0" borderId="5" xfId="768" applyFont="1" applyFill="1" applyBorder="1" applyAlignment="1">
      <alignment horizontal="center" vertical="center"/>
    </xf>
    <xf numFmtId="0" fontId="34" fillId="0" borderId="5" xfId="30" applyFont="1" applyFill="1" applyBorder="1" applyAlignment="1">
      <alignment horizontal="left" vertical="center"/>
    </xf>
    <xf numFmtId="0" fontId="34" fillId="0" borderId="2" xfId="30" applyFont="1" applyFill="1" applyBorder="1" applyAlignment="1">
      <alignment horizontal="left" vertical="center" wrapText="1"/>
    </xf>
    <xf numFmtId="0" fontId="34" fillId="0" borderId="4" xfId="3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4" fillId="0" borderId="9" xfId="30" applyFont="1" applyFill="1" applyBorder="1" applyAlignment="1">
      <alignment horizontal="center" vertical="center"/>
    </xf>
    <xf numFmtId="0" fontId="80" fillId="0" borderId="5" xfId="768" applyFill="1" applyBorder="1" applyAlignment="1">
      <alignment horizontal="center" vertical="center"/>
    </xf>
    <xf numFmtId="0" fontId="80" fillId="0" borderId="3" xfId="768" applyFill="1" applyBorder="1" applyAlignment="1">
      <alignment horizontal="center" vertical="center"/>
    </xf>
    <xf numFmtId="0" fontId="80" fillId="0" borderId="4" xfId="768" applyFill="1" applyBorder="1" applyAlignment="1">
      <alignment horizontal="center" vertical="center"/>
    </xf>
    <xf numFmtId="0" fontId="6" fillId="0" borderId="21" xfId="30" applyFont="1" applyFill="1" applyBorder="1" applyAlignment="1">
      <alignment horizontal="center" vertical="center" wrapText="1"/>
    </xf>
    <xf numFmtId="0" fontId="6" fillId="0" borderId="24" xfId="30" applyFont="1" applyFill="1" applyBorder="1" applyAlignment="1">
      <alignment horizontal="center" vertical="center" wrapText="1"/>
    </xf>
    <xf numFmtId="49" fontId="34" fillId="4" borderId="9" xfId="3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34" fillId="4" borderId="9" xfId="30" applyFont="1" applyFill="1" applyBorder="1" applyAlignment="1">
      <alignment horizontal="center" vertical="center"/>
    </xf>
    <xf numFmtId="0" fontId="0" fillId="4" borderId="2" xfId="1145" applyFont="1" applyFill="1" applyBorder="1" applyAlignment="1">
      <alignment horizontal="center" vertical="center" wrapText="1"/>
    </xf>
    <xf numFmtId="0" fontId="0" fillId="4" borderId="3" xfId="1145" applyFont="1" applyFill="1" applyBorder="1" applyAlignment="1">
      <alignment horizontal="center" vertical="center" wrapText="1"/>
    </xf>
    <xf numFmtId="0" fontId="0" fillId="4" borderId="4" xfId="1145" applyFont="1" applyFill="1" applyBorder="1" applyAlignment="1">
      <alignment horizontal="center" vertical="center" wrapText="1"/>
    </xf>
  </cellXfs>
  <cellStyles count="1151">
    <cellStyle name="20% - 强调文字颜色 1 10" xfId="115" xr:uid="{00000000-0005-0000-0000-0000A0000000}"/>
    <cellStyle name="20% - 强调文字颜色 1 11" xfId="18" xr:uid="{00000000-0005-0000-0000-000019000000}"/>
    <cellStyle name="20% - 强调文字颜色 1 2" xfId="3" xr:uid="{00000000-0005-0000-0000-000003000000}"/>
    <cellStyle name="20% - 强调文字颜色 1 2 2" xfId="116" xr:uid="{00000000-0005-0000-0000-0000A1000000}"/>
    <cellStyle name="20% - 强调文字颜色 1 2 3" xfId="93" xr:uid="{00000000-0005-0000-0000-00008A000000}"/>
    <cellStyle name="20% - 强调文字颜色 1 2 4" xfId="119" xr:uid="{00000000-0005-0000-0000-0000A4000000}"/>
    <cellStyle name="20% - 强调文字颜色 1 2 5" xfId="123" xr:uid="{00000000-0005-0000-0000-0000A8000000}"/>
    <cellStyle name="20% - 强调文字颜色 1 3" xfId="101" xr:uid="{00000000-0005-0000-0000-000092000000}"/>
    <cellStyle name="20% - 强调文字颜色 1 4" xfId="95" xr:uid="{00000000-0005-0000-0000-00008C000000}"/>
    <cellStyle name="20% - 强调文字颜色 1 5" xfId="89" xr:uid="{00000000-0005-0000-0000-000086000000}"/>
    <cellStyle name="20% - 强调文字颜色 1 6" xfId="98" xr:uid="{00000000-0005-0000-0000-00008F000000}"/>
    <cellStyle name="20% - 强调文字颜色 1 7" xfId="100" xr:uid="{00000000-0005-0000-0000-000091000000}"/>
    <cellStyle name="20% - 强调文字颜色 1 8" xfId="104" xr:uid="{00000000-0005-0000-0000-000095000000}"/>
    <cellStyle name="20% - 强调文字颜色 1 9" xfId="111" xr:uid="{00000000-0005-0000-0000-00009C000000}"/>
    <cellStyle name="20% - 强调文字颜色 2 10" xfId="87" xr:uid="{00000000-0005-0000-0000-000084000000}"/>
    <cellStyle name="20% - 强调文字颜色 2 11" xfId="127" xr:uid="{00000000-0005-0000-0000-0000AC000000}"/>
    <cellStyle name="20% - 强调文字颜色 2 2" xfId="129" xr:uid="{00000000-0005-0000-0000-0000AE000000}"/>
    <cellStyle name="20% - 强调文字颜色 2 2 2" xfId="130" xr:uid="{00000000-0005-0000-0000-0000AF000000}"/>
    <cellStyle name="20% - 强调文字颜色 2 2 3" xfId="131" xr:uid="{00000000-0005-0000-0000-0000B0000000}"/>
    <cellStyle name="20% - 强调文字颜色 2 2 4" xfId="132" xr:uid="{00000000-0005-0000-0000-0000B1000000}"/>
    <cellStyle name="20% - 强调文字颜色 2 2 5" xfId="133" xr:uid="{00000000-0005-0000-0000-0000B2000000}"/>
    <cellStyle name="20% - 强调文字颜色 2 3" xfId="134" xr:uid="{00000000-0005-0000-0000-0000B3000000}"/>
    <cellStyle name="20% - 强调文字颜色 2 4" xfId="135" xr:uid="{00000000-0005-0000-0000-0000B4000000}"/>
    <cellStyle name="20% - 强调文字颜色 2 5" xfId="136" xr:uid="{00000000-0005-0000-0000-0000B5000000}"/>
    <cellStyle name="20% - 强调文字颜色 2 6" xfId="137" xr:uid="{00000000-0005-0000-0000-0000B6000000}"/>
    <cellStyle name="20% - 强调文字颜色 2 7" xfId="138" xr:uid="{00000000-0005-0000-0000-0000B7000000}"/>
    <cellStyle name="20% - 强调文字颜色 2 8" xfId="140" xr:uid="{00000000-0005-0000-0000-0000B9000000}"/>
    <cellStyle name="20% - 强调文字颜色 2 9" xfId="143" xr:uid="{00000000-0005-0000-0000-0000BC000000}"/>
    <cellStyle name="20% - 强调文字颜色 3 10" xfId="122" xr:uid="{00000000-0005-0000-0000-0000A7000000}"/>
    <cellStyle name="20% - 强调文字颜色 3 11" xfId="146" xr:uid="{00000000-0005-0000-0000-0000BF000000}"/>
    <cellStyle name="20% - 强调文字颜色 3 2" xfId="148" xr:uid="{00000000-0005-0000-0000-0000C1000000}"/>
    <cellStyle name="20% - 强调文字颜色 3 2 2" xfId="150" xr:uid="{00000000-0005-0000-0000-0000C3000000}"/>
    <cellStyle name="20% - 强调文字颜色 3 2 3" xfId="153" xr:uid="{00000000-0005-0000-0000-0000C6000000}"/>
    <cellStyle name="20% - 强调文字颜色 3 2 4" xfId="154" xr:uid="{00000000-0005-0000-0000-0000C7000000}"/>
    <cellStyle name="20% - 强调文字颜色 3 2 5" xfId="155" xr:uid="{00000000-0005-0000-0000-0000C8000000}"/>
    <cellStyle name="20% - 强调文字颜色 3 3" xfId="62" xr:uid="{00000000-0005-0000-0000-00005A000000}"/>
    <cellStyle name="20% - 强调文字颜色 3 4" xfId="159" xr:uid="{00000000-0005-0000-0000-0000CC000000}"/>
    <cellStyle name="20% - 强调文字颜色 3 5" xfId="162" xr:uid="{00000000-0005-0000-0000-0000CF000000}"/>
    <cellStyle name="20% - 强调文字颜色 3 6" xfId="165" xr:uid="{00000000-0005-0000-0000-0000D2000000}"/>
    <cellStyle name="20% - 强调文字颜色 3 7" xfId="169" xr:uid="{00000000-0005-0000-0000-0000D6000000}"/>
    <cellStyle name="20% - 强调文字颜色 3 8" xfId="173" xr:uid="{00000000-0005-0000-0000-0000DA000000}"/>
    <cellStyle name="20% - 强调文字颜色 3 9" xfId="179" xr:uid="{00000000-0005-0000-0000-0000E0000000}"/>
    <cellStyle name="20% - 强调文字颜色 4 10" xfId="184" xr:uid="{00000000-0005-0000-0000-0000E5000000}"/>
    <cellStyle name="20% - 强调文字颜色 4 11" xfId="187" xr:uid="{00000000-0005-0000-0000-0000E8000000}"/>
    <cellStyle name="20% - 强调文字颜色 4 2" xfId="188" xr:uid="{00000000-0005-0000-0000-0000E9000000}"/>
    <cellStyle name="20% - 强调文字颜色 4 2 2" xfId="192" xr:uid="{00000000-0005-0000-0000-0000ED000000}"/>
    <cellStyle name="20% - 强调文字颜色 4 2 3" xfId="196" xr:uid="{00000000-0005-0000-0000-0000F1000000}"/>
    <cellStyle name="20% - 强调文字颜色 4 2 4" xfId="198" xr:uid="{00000000-0005-0000-0000-0000F3000000}"/>
    <cellStyle name="20% - 强调文字颜色 4 2 5" xfId="200" xr:uid="{00000000-0005-0000-0000-0000F5000000}"/>
    <cellStyle name="20% - 强调文字颜色 4 3" xfId="201" xr:uid="{00000000-0005-0000-0000-0000F6000000}"/>
    <cellStyle name="20% - 强调文字颜色 4 4" xfId="206" xr:uid="{00000000-0005-0000-0000-0000FB000000}"/>
    <cellStyle name="20% - 强调文字颜色 4 5" xfId="22" xr:uid="{00000000-0005-0000-0000-000020000000}"/>
    <cellStyle name="20% - 强调文字颜色 4 6" xfId="210" xr:uid="{00000000-0005-0000-0000-0000FF000000}"/>
    <cellStyle name="20% - 强调文字颜色 4 7" xfId="215" xr:uid="{00000000-0005-0000-0000-000004010000}"/>
    <cellStyle name="20% - 强调文字颜色 4 8" xfId="216" xr:uid="{00000000-0005-0000-0000-000005010000}"/>
    <cellStyle name="20% - 强调文字颜色 4 9" xfId="227" xr:uid="{00000000-0005-0000-0000-000010010000}"/>
    <cellStyle name="20% - 强调文字颜色 5 10" xfId="229" xr:uid="{00000000-0005-0000-0000-000012010000}"/>
    <cellStyle name="20% - 强调文字颜色 5 11" xfId="230" xr:uid="{00000000-0005-0000-0000-000013010000}"/>
    <cellStyle name="20% - 强调文字颜色 5 2" xfId="231" xr:uid="{00000000-0005-0000-0000-000014010000}"/>
    <cellStyle name="20% - 强调文字颜色 5 2 2" xfId="234" xr:uid="{00000000-0005-0000-0000-000017010000}"/>
    <cellStyle name="20% - 强调文字颜色 5 2 3" xfId="237" xr:uid="{00000000-0005-0000-0000-00001A010000}"/>
    <cellStyle name="20% - 强调文字颜色 5 2 4" xfId="240" xr:uid="{00000000-0005-0000-0000-00001D010000}"/>
    <cellStyle name="20% - 强调文字颜色 5 2 5" xfId="243" xr:uid="{00000000-0005-0000-0000-000020010000}"/>
    <cellStyle name="20% - 强调文字颜色 5 3" xfId="245" xr:uid="{00000000-0005-0000-0000-000022010000}"/>
    <cellStyle name="20% - 强调文字颜色 5 4" xfId="249" xr:uid="{00000000-0005-0000-0000-000026010000}"/>
    <cellStyle name="20% - 强调文字颜色 5 5" xfId="253" xr:uid="{00000000-0005-0000-0000-00002A010000}"/>
    <cellStyle name="20% - 强调文字颜色 5 6" xfId="254" xr:uid="{00000000-0005-0000-0000-00002B010000}"/>
    <cellStyle name="20% - 强调文字颜色 5 7" xfId="259" xr:uid="{00000000-0005-0000-0000-000030010000}"/>
    <cellStyle name="20% - 强调文字颜色 5 8" xfId="260" xr:uid="{00000000-0005-0000-0000-000031010000}"/>
    <cellStyle name="20% - 强调文字颜色 5 9" xfId="266" xr:uid="{00000000-0005-0000-0000-000037010000}"/>
    <cellStyle name="20% - 强调文字颜色 6 10" xfId="267" xr:uid="{00000000-0005-0000-0000-000038010000}"/>
    <cellStyle name="20% - 强调文字颜色 6 11" xfId="269" xr:uid="{00000000-0005-0000-0000-00003A010000}"/>
    <cellStyle name="20% - 强调文字颜色 6 2" xfId="274" xr:uid="{00000000-0005-0000-0000-00003F010000}"/>
    <cellStyle name="20% - 强调文字颜色 6 2 2" xfId="276" xr:uid="{00000000-0005-0000-0000-000041010000}"/>
    <cellStyle name="20% - 强调文字颜色 6 2 3" xfId="278" xr:uid="{00000000-0005-0000-0000-000043010000}"/>
    <cellStyle name="20% - 强调文字颜色 6 2 4" xfId="281" xr:uid="{00000000-0005-0000-0000-000046010000}"/>
    <cellStyle name="20% - 强调文字颜色 6 2 5" xfId="284" xr:uid="{00000000-0005-0000-0000-000049010000}"/>
    <cellStyle name="20% - 强调文字颜色 6 3" xfId="288" xr:uid="{00000000-0005-0000-0000-00004D010000}"/>
    <cellStyle name="20% - 强调文字颜色 6 4" xfId="291" xr:uid="{00000000-0005-0000-0000-000050010000}"/>
    <cellStyle name="20% - 强调文字颜色 6 5" xfId="294" xr:uid="{00000000-0005-0000-0000-000053010000}"/>
    <cellStyle name="20% - 强调文字颜色 6 6" xfId="297" xr:uid="{00000000-0005-0000-0000-000056010000}"/>
    <cellStyle name="20% - 强调文字颜色 6 7" xfId="300" xr:uid="{00000000-0005-0000-0000-000059010000}"/>
    <cellStyle name="20% - 强调文字颜色 6 8" xfId="302" xr:uid="{00000000-0005-0000-0000-00005B010000}"/>
    <cellStyle name="20% - 强调文字颜色 6 9" xfId="308" xr:uid="{00000000-0005-0000-0000-000061010000}"/>
    <cellStyle name="40% - 强调文字颜色 1 10" xfId="312" xr:uid="{00000000-0005-0000-0000-000065010000}"/>
    <cellStyle name="40% - 强调文字颜色 1 11" xfId="316" xr:uid="{00000000-0005-0000-0000-000069010000}"/>
    <cellStyle name="40% - 强调文字颜色 1 2" xfId="317" xr:uid="{00000000-0005-0000-0000-00006A010000}"/>
    <cellStyle name="40% - 强调文字颜色 1 2 2" xfId="318" xr:uid="{00000000-0005-0000-0000-00006B010000}"/>
    <cellStyle name="40% - 强调文字颜色 1 2 3" xfId="319" xr:uid="{00000000-0005-0000-0000-00006C010000}"/>
    <cellStyle name="40% - 强调文字颜色 1 2 4" xfId="320" xr:uid="{00000000-0005-0000-0000-00006D010000}"/>
    <cellStyle name="40% - 强调文字颜色 1 2 5" xfId="321" xr:uid="{00000000-0005-0000-0000-00006E010000}"/>
    <cellStyle name="40% - 强调文字颜色 1 3" xfId="322" xr:uid="{00000000-0005-0000-0000-00006F010000}"/>
    <cellStyle name="40% - 强调文字颜色 1 4" xfId="323" xr:uid="{00000000-0005-0000-0000-000070010000}"/>
    <cellStyle name="40% - 强调文字颜色 1 5" xfId="324" xr:uid="{00000000-0005-0000-0000-000071010000}"/>
    <cellStyle name="40% - 强调文字颜色 1 6" xfId="326" xr:uid="{00000000-0005-0000-0000-000073010000}"/>
    <cellStyle name="40% - 强调文字颜色 1 7" xfId="328" xr:uid="{00000000-0005-0000-0000-000075010000}"/>
    <cellStyle name="40% - 强调文字颜色 1 8" xfId="329" xr:uid="{00000000-0005-0000-0000-000076010000}"/>
    <cellStyle name="40% - 强调文字颜色 1 9" xfId="330" xr:uid="{00000000-0005-0000-0000-000077010000}"/>
    <cellStyle name="40% - 强调文字颜色 2 10" xfId="333" xr:uid="{00000000-0005-0000-0000-00007A010000}"/>
    <cellStyle name="40% - 强调文字颜色 2 11" xfId="114" xr:uid="{00000000-0005-0000-0000-00009F000000}"/>
    <cellStyle name="40% - 强调文字颜色 2 2" xfId="94" xr:uid="{00000000-0005-0000-0000-00008B000000}"/>
    <cellStyle name="40% - 强调文字颜色 2 2 2" xfId="335" xr:uid="{00000000-0005-0000-0000-00007C010000}"/>
    <cellStyle name="40% - 强调文字颜色 2 2 3" xfId="338" xr:uid="{00000000-0005-0000-0000-00007F010000}"/>
    <cellStyle name="40% - 强调文字颜色 2 2 4" xfId="341" xr:uid="{00000000-0005-0000-0000-000082010000}"/>
    <cellStyle name="40% - 强调文字颜色 2 2 5" xfId="343" xr:uid="{00000000-0005-0000-0000-000084010000}"/>
    <cellStyle name="40% - 强调文字颜色 2 3" xfId="120" xr:uid="{00000000-0005-0000-0000-0000A5000000}"/>
    <cellStyle name="40% - 强调文字颜色 2 4" xfId="124" xr:uid="{00000000-0005-0000-0000-0000A9000000}"/>
    <cellStyle name="40% - 强调文字颜色 2 5" xfId="144" xr:uid="{00000000-0005-0000-0000-0000BD000000}"/>
    <cellStyle name="40% - 强调文字颜色 2 6" xfId="344" xr:uid="{00000000-0005-0000-0000-000085010000}"/>
    <cellStyle name="40% - 强调文字颜色 2 7" xfId="347" xr:uid="{00000000-0005-0000-0000-000088010000}"/>
    <cellStyle name="40% - 强调文字颜色 2 8" xfId="348" xr:uid="{00000000-0005-0000-0000-000089010000}"/>
    <cellStyle name="40% - 强调文字颜色 2 9" xfId="349" xr:uid="{00000000-0005-0000-0000-00008A010000}"/>
    <cellStyle name="40% - 强调文字颜色 3 10" xfId="34" xr:uid="{00000000-0005-0000-0000-000030000000}"/>
    <cellStyle name="40% - 强调文字颜色 3 11" xfId="86" xr:uid="{00000000-0005-0000-0000-000083000000}"/>
    <cellStyle name="40% - 强调文字颜色 3 2" xfId="350" xr:uid="{00000000-0005-0000-0000-00008B010000}"/>
    <cellStyle name="40% - 强调文字颜色 3 2 2" xfId="352" xr:uid="{00000000-0005-0000-0000-00008D010000}"/>
    <cellStyle name="40% - 强调文字颜色 3 2 3" xfId="353" xr:uid="{00000000-0005-0000-0000-00008E010000}"/>
    <cellStyle name="40% - 强调文字颜色 3 2 4" xfId="354" xr:uid="{00000000-0005-0000-0000-00008F010000}"/>
    <cellStyle name="40% - 强调文字颜色 3 2 5" xfId="355" xr:uid="{00000000-0005-0000-0000-000090010000}"/>
    <cellStyle name="40% - 强调文字颜色 3 3" xfId="358" xr:uid="{00000000-0005-0000-0000-000093010000}"/>
    <cellStyle name="40% - 强调文字颜色 3 4" xfId="359" xr:uid="{00000000-0005-0000-0000-000094010000}"/>
    <cellStyle name="40% - 强调文字颜色 3 5" xfId="360" xr:uid="{00000000-0005-0000-0000-000095010000}"/>
    <cellStyle name="40% - 强调文字颜色 3 6" xfId="362" xr:uid="{00000000-0005-0000-0000-000097010000}"/>
    <cellStyle name="40% - 强调文字颜色 3 7" xfId="366" xr:uid="{00000000-0005-0000-0000-00009B010000}"/>
    <cellStyle name="40% - 强调文字颜色 3 8" xfId="42" xr:uid="{00000000-0005-0000-0000-00003B000000}"/>
    <cellStyle name="40% - 强调文字颜色 3 9" xfId="23" xr:uid="{00000000-0005-0000-0000-000021000000}"/>
    <cellStyle name="40% - 强调文字颜色 4 10" xfId="118" xr:uid="{00000000-0005-0000-0000-0000A3000000}"/>
    <cellStyle name="40% - 强调文字颜色 4 11" xfId="121" xr:uid="{00000000-0005-0000-0000-0000A6000000}"/>
    <cellStyle name="40% - 强调文字颜色 4 2" xfId="47" xr:uid="{00000000-0005-0000-0000-000045000000}"/>
    <cellStyle name="40% - 强调文字颜色 4 2 2" xfId="367" xr:uid="{00000000-0005-0000-0000-00009C010000}"/>
    <cellStyle name="40% - 强调文字颜色 4 2 3" xfId="369" xr:uid="{00000000-0005-0000-0000-00009E010000}"/>
    <cellStyle name="40% - 强调文字颜色 4 2 4" xfId="371" xr:uid="{00000000-0005-0000-0000-0000A0010000}"/>
    <cellStyle name="40% - 强调文字颜色 4 2 5" xfId="373" xr:uid="{00000000-0005-0000-0000-0000A2010000}"/>
    <cellStyle name="40% - 强调文字颜色 4 3" xfId="375" xr:uid="{00000000-0005-0000-0000-0000A4010000}"/>
    <cellStyle name="40% - 强调文字颜色 4 4" xfId="275" xr:uid="{00000000-0005-0000-0000-000040010000}"/>
    <cellStyle name="40% - 强调文字颜色 4 5" xfId="277" xr:uid="{00000000-0005-0000-0000-000042010000}"/>
    <cellStyle name="40% - 强调文字颜色 4 6" xfId="280" xr:uid="{00000000-0005-0000-0000-000045010000}"/>
    <cellStyle name="40% - 强调文字颜色 4 7" xfId="286" xr:uid="{00000000-0005-0000-0000-00004B010000}"/>
    <cellStyle name="40% - 强调文字颜色 4 8" xfId="376" xr:uid="{00000000-0005-0000-0000-0000A5010000}"/>
    <cellStyle name="40% - 强调文字颜色 4 9" xfId="377" xr:uid="{00000000-0005-0000-0000-0000A6010000}"/>
    <cellStyle name="40% - 强调文字颜色 5 10" xfId="379" xr:uid="{00000000-0005-0000-0000-0000A8010000}"/>
    <cellStyle name="40% - 强调文字颜色 5 11" xfId="183" xr:uid="{00000000-0005-0000-0000-0000E4000000}"/>
    <cellStyle name="40% - 强调文字颜色 5 2" xfId="383" xr:uid="{00000000-0005-0000-0000-0000AC010000}"/>
    <cellStyle name="40% - 强调文字颜色 5 2 2" xfId="293" xr:uid="{00000000-0005-0000-0000-000052010000}"/>
    <cellStyle name="40% - 强调文字颜色 5 2 3" xfId="296" xr:uid="{00000000-0005-0000-0000-000055010000}"/>
    <cellStyle name="40% - 强调文字颜色 5 2 4" xfId="299" xr:uid="{00000000-0005-0000-0000-000058010000}"/>
    <cellStyle name="40% - 强调文字颜色 5 2 5" xfId="301" xr:uid="{00000000-0005-0000-0000-00005A010000}"/>
    <cellStyle name="40% - 强调文字颜色 5 3" xfId="385" xr:uid="{00000000-0005-0000-0000-0000AE010000}"/>
    <cellStyle name="40% - 强调文字颜色 5 4" xfId="389" xr:uid="{00000000-0005-0000-0000-0000B2010000}"/>
    <cellStyle name="40% - 强调文字颜色 5 5" xfId="391" xr:uid="{00000000-0005-0000-0000-0000B4010000}"/>
    <cellStyle name="40% - 强调文字颜色 5 6" xfId="395" xr:uid="{00000000-0005-0000-0000-0000B8010000}"/>
    <cellStyle name="40% - 强调文字颜色 5 7" xfId="58" xr:uid="{00000000-0005-0000-0000-000054000000}"/>
    <cellStyle name="40% - 强调文字颜色 5 8" xfId="398" xr:uid="{00000000-0005-0000-0000-0000BB010000}"/>
    <cellStyle name="40% - 强调文字颜色 5 9" xfId="401" xr:uid="{00000000-0005-0000-0000-0000BE010000}"/>
    <cellStyle name="40% - 强调文字颜色 6 10" xfId="404" xr:uid="{00000000-0005-0000-0000-0000C1010000}"/>
    <cellStyle name="40% - 强调文字颜色 6 11" xfId="228" xr:uid="{00000000-0005-0000-0000-000011010000}"/>
    <cellStyle name="40% - 强调文字颜色 6 2" xfId="405" xr:uid="{00000000-0005-0000-0000-0000C2010000}"/>
    <cellStyle name="40% - 强调文字颜色 6 2 2" xfId="408" xr:uid="{00000000-0005-0000-0000-0000C5010000}"/>
    <cellStyle name="40% - 强调文字颜色 6 2 3" xfId="411" xr:uid="{00000000-0005-0000-0000-0000C8010000}"/>
    <cellStyle name="40% - 强调文字颜色 6 2 4" xfId="414" xr:uid="{00000000-0005-0000-0000-0000CB010000}"/>
    <cellStyle name="40% - 强调文字颜色 6 2 5" xfId="416" xr:uid="{00000000-0005-0000-0000-0000CD010000}"/>
    <cellStyle name="40% - 强调文字颜色 6 3" xfId="420" xr:uid="{00000000-0005-0000-0000-0000D1010000}"/>
    <cellStyle name="40% - 强调文字颜色 6 4" xfId="422" xr:uid="{00000000-0005-0000-0000-0000D3010000}"/>
    <cellStyle name="40% - 强调文字颜色 6 5" xfId="60" xr:uid="{00000000-0005-0000-0000-000056000000}"/>
    <cellStyle name="40% - 强调文字颜色 6 6" xfId="426" xr:uid="{00000000-0005-0000-0000-0000D7010000}"/>
    <cellStyle name="40% - 强调文字颜色 6 7" xfId="430" xr:uid="{00000000-0005-0000-0000-0000DB010000}"/>
    <cellStyle name="40% - 强调文字颜色 6 8" xfId="431" xr:uid="{00000000-0005-0000-0000-0000DC010000}"/>
    <cellStyle name="40% - 强调文字颜色 6 9" xfId="351" xr:uid="{00000000-0005-0000-0000-00008C010000}"/>
    <cellStyle name="60% - 强调文字颜色 1 10" xfId="432" xr:uid="{00000000-0005-0000-0000-0000DD010000}"/>
    <cellStyle name="60% - 强调文字颜色 1 11" xfId="9" xr:uid="{00000000-0005-0000-0000-00000A000000}"/>
    <cellStyle name="60% - 强调文字颜色 1 2" xfId="156" xr:uid="{00000000-0005-0000-0000-0000C9000000}"/>
    <cellStyle name="60% - 强调文字颜色 1 2 2" xfId="433" xr:uid="{00000000-0005-0000-0000-0000DE010000}"/>
    <cellStyle name="60% - 强调文字颜色 1 2 3" xfId="436" xr:uid="{00000000-0005-0000-0000-0000E1010000}"/>
    <cellStyle name="60% - 强调文字颜色 1 2 4" xfId="438" xr:uid="{00000000-0005-0000-0000-0000E3010000}"/>
    <cellStyle name="60% - 强调文字颜色 1 2 5" xfId="439" xr:uid="{00000000-0005-0000-0000-0000E4010000}"/>
    <cellStyle name="60% - 强调文字颜色 1 3" xfId="161" xr:uid="{00000000-0005-0000-0000-0000CE000000}"/>
    <cellStyle name="60% - 强调文字颜色 1 4" xfId="164" xr:uid="{00000000-0005-0000-0000-0000D1000000}"/>
    <cellStyle name="60% - 强调文字颜色 1 5" xfId="167" xr:uid="{00000000-0005-0000-0000-0000D4000000}"/>
    <cellStyle name="60% - 强调文字颜色 1 6" xfId="175" xr:uid="{00000000-0005-0000-0000-0000DC000000}"/>
    <cellStyle name="60% - 强调文字颜色 1 7" xfId="180" xr:uid="{00000000-0005-0000-0000-0000E1000000}"/>
    <cellStyle name="60% - 强调文字颜色 1 8" xfId="334" xr:uid="{00000000-0005-0000-0000-00007B010000}"/>
    <cellStyle name="60% - 强调文字颜色 1 9" xfId="112" xr:uid="{00000000-0005-0000-0000-00009D000000}"/>
    <cellStyle name="60% - 强调文字颜色 2 10" xfId="442" xr:uid="{00000000-0005-0000-0000-0000E7010000}"/>
    <cellStyle name="60% - 强调文字颜色 2 11" xfId="311" xr:uid="{00000000-0005-0000-0000-000064010000}"/>
    <cellStyle name="60% - 强调文字颜色 2 2" xfId="202" xr:uid="{00000000-0005-0000-0000-0000F7000000}"/>
    <cellStyle name="60% - 强调文字颜色 2 2 2" xfId="32" xr:uid="{00000000-0005-0000-0000-00002D000000}"/>
    <cellStyle name="60% - 强调文字颜色 2 2 3" xfId="84" xr:uid="{00000000-0005-0000-0000-000081000000}"/>
    <cellStyle name="60% - 强调文字颜色 2 2 4" xfId="126" xr:uid="{00000000-0005-0000-0000-0000AB000000}"/>
    <cellStyle name="60% - 强调文字颜色 2 2 5" xfId="443" xr:uid="{00000000-0005-0000-0000-0000E8010000}"/>
    <cellStyle name="60% - 强调文字颜色 2 3" xfId="19" xr:uid="{00000000-0005-0000-0000-00001C000000}"/>
    <cellStyle name="60% - 强调文字颜色 2 4" xfId="208" xr:uid="{00000000-0005-0000-0000-0000FD000000}"/>
    <cellStyle name="60% - 强调文字颜色 2 5" xfId="212" xr:uid="{00000000-0005-0000-0000-000001010000}"/>
    <cellStyle name="60% - 强调文字颜色 2 6" xfId="221" xr:uid="{00000000-0005-0000-0000-00000A010000}"/>
    <cellStyle name="60% - 强调文字颜色 2 7" xfId="224" xr:uid="{00000000-0005-0000-0000-00000D010000}"/>
    <cellStyle name="60% - 强调文字颜色 2 8" xfId="444" xr:uid="{00000000-0005-0000-0000-0000E9010000}"/>
    <cellStyle name="60% - 强调文字颜色 2 9" xfId="448" xr:uid="{00000000-0005-0000-0000-0000ED010000}"/>
    <cellStyle name="60% - 强调文字颜色 3 10" xfId="178" xr:uid="{00000000-0005-0000-0000-0000DF000000}"/>
    <cellStyle name="60% - 强调文字颜色 3 11" xfId="332" xr:uid="{00000000-0005-0000-0000-000079010000}"/>
    <cellStyle name="60% - 强调文字颜色 3 2" xfId="247" xr:uid="{00000000-0005-0000-0000-000024010000}"/>
    <cellStyle name="60% - 强调文字颜色 3 2 2" xfId="452" xr:uid="{00000000-0005-0000-0000-0000F1010000}"/>
    <cellStyle name="60% - 强调文字颜色 3 2 3" xfId="454" xr:uid="{00000000-0005-0000-0000-0000F3010000}"/>
    <cellStyle name="60% - 强调文字颜色 3 2 4" xfId="456" xr:uid="{00000000-0005-0000-0000-0000F5010000}"/>
    <cellStyle name="60% - 强调文字颜色 3 2 5" xfId="458" xr:uid="{00000000-0005-0000-0000-0000F7010000}"/>
    <cellStyle name="60% - 强调文字颜色 3 3" xfId="251" xr:uid="{00000000-0005-0000-0000-000028010000}"/>
    <cellStyle name="60% - 强调文字颜色 3 4" xfId="256" xr:uid="{00000000-0005-0000-0000-00002D010000}"/>
    <cellStyle name="60% - 强调文字颜色 3 5" xfId="258" xr:uid="{00000000-0005-0000-0000-00002F010000}"/>
    <cellStyle name="60% - 强调文字颜色 3 6" xfId="264" xr:uid="{00000000-0005-0000-0000-000035010000}"/>
    <cellStyle name="60% - 强调文字颜色 3 7" xfId="265" xr:uid="{00000000-0005-0000-0000-000036010000}"/>
    <cellStyle name="60% - 强调文字颜色 3 8" xfId="461" xr:uid="{00000000-0005-0000-0000-0000FA010000}"/>
    <cellStyle name="60% - 强调文字颜色 3 9" xfId="464" xr:uid="{00000000-0005-0000-0000-0000FD010000}"/>
    <cellStyle name="60% - 强调文字颜色 4 10" xfId="468" xr:uid="{00000000-0005-0000-0000-000001020000}"/>
    <cellStyle name="60% - 强调文字颜色 4 11" xfId="33" xr:uid="{00000000-0005-0000-0000-00002F000000}"/>
    <cellStyle name="60% - 强调文字颜色 4 2" xfId="289" xr:uid="{00000000-0005-0000-0000-00004E010000}"/>
    <cellStyle name="60% - 强调文字颜色 4 2 2" xfId="421" xr:uid="{00000000-0005-0000-0000-0000D2010000}"/>
    <cellStyle name="60% - 强调文字颜色 4 2 3" xfId="59" xr:uid="{00000000-0005-0000-0000-000055000000}"/>
    <cellStyle name="60% - 强调文字颜色 4 2 4" xfId="425" xr:uid="{00000000-0005-0000-0000-0000D6010000}"/>
    <cellStyle name="60% - 强调文字颜色 4 2 5" xfId="429" xr:uid="{00000000-0005-0000-0000-0000DA010000}"/>
    <cellStyle name="60% - 强调文字颜色 4 3" xfId="292" xr:uid="{00000000-0005-0000-0000-000051010000}"/>
    <cellStyle name="60% - 强调文字颜色 4 4" xfId="295" xr:uid="{00000000-0005-0000-0000-000054010000}"/>
    <cellStyle name="60% - 强调文字颜色 4 5" xfId="298" xr:uid="{00000000-0005-0000-0000-000057010000}"/>
    <cellStyle name="60% - 强调文字颜色 4 6" xfId="306" xr:uid="{00000000-0005-0000-0000-00005F010000}"/>
    <cellStyle name="60% - 强调文字颜色 4 7" xfId="307" xr:uid="{00000000-0005-0000-0000-000060010000}"/>
    <cellStyle name="60% - 强调文字颜色 4 8" xfId="191" xr:uid="{00000000-0005-0000-0000-0000EC000000}"/>
    <cellStyle name="60% - 强调文字颜色 4 9" xfId="195" xr:uid="{00000000-0005-0000-0000-0000F0000000}"/>
    <cellStyle name="60% - 强调文字颜色 5 10" xfId="92" xr:uid="{00000000-0005-0000-0000-000089000000}"/>
    <cellStyle name="60% - 强调文字颜色 5 11" xfId="117" xr:uid="{00000000-0005-0000-0000-0000A2000000}"/>
    <cellStyle name="60% - 强调文字颜色 5 2" xfId="470" xr:uid="{00000000-0005-0000-0000-000003020000}"/>
    <cellStyle name="60% - 强调文字颜色 5 2 2" xfId="474" xr:uid="{00000000-0005-0000-0000-000007020000}"/>
    <cellStyle name="60% - 强调文字颜色 5 2 3" xfId="475" xr:uid="{00000000-0005-0000-0000-000008020000}"/>
    <cellStyle name="60% - 强调文字颜色 5 2 4" xfId="478" xr:uid="{00000000-0005-0000-0000-00000B020000}"/>
    <cellStyle name="60% - 强调文字颜色 5 2 5" xfId="481" xr:uid="{00000000-0005-0000-0000-00000E020000}"/>
    <cellStyle name="60% - 强调文字颜色 5 3" xfId="483" xr:uid="{00000000-0005-0000-0000-000010020000}"/>
    <cellStyle name="60% - 强调文字颜色 5 4" xfId="485" xr:uid="{00000000-0005-0000-0000-000012020000}"/>
    <cellStyle name="60% - 强调文字颜色 5 5" xfId="486" xr:uid="{00000000-0005-0000-0000-000013020000}"/>
    <cellStyle name="60% - 强调文字颜色 5 6" xfId="491" xr:uid="{00000000-0005-0000-0000-000018020000}"/>
    <cellStyle name="60% - 强调文字颜色 5 7" xfId="492" xr:uid="{00000000-0005-0000-0000-000019020000}"/>
    <cellStyle name="60% - 强调文字颜色 5 8" xfId="495" xr:uid="{00000000-0005-0000-0000-00001C020000}"/>
    <cellStyle name="60% - 强调文字颜色 5 9" xfId="498" xr:uid="{00000000-0005-0000-0000-00001F020000}"/>
    <cellStyle name="60% - 强调文字颜色 6 10" xfId="500" xr:uid="{00000000-0005-0000-0000-000021020000}"/>
    <cellStyle name="60% - 强调文字颜色 6 11" xfId="378" xr:uid="{00000000-0005-0000-0000-0000A7010000}"/>
    <cellStyle name="60% - 强调文字颜色 6 2" xfId="502" xr:uid="{00000000-0005-0000-0000-000023020000}"/>
    <cellStyle name="60% - 强调文字颜色 6 2 2" xfId="505" xr:uid="{00000000-0005-0000-0000-000026020000}"/>
    <cellStyle name="60% - 强调文字颜色 6 2 3" xfId="510" xr:uid="{00000000-0005-0000-0000-00002B020000}"/>
    <cellStyle name="60% - 强调文字颜色 6 2 4" xfId="273" xr:uid="{00000000-0005-0000-0000-00003E010000}"/>
    <cellStyle name="60% - 强调文字颜色 6 2 5" xfId="287" xr:uid="{00000000-0005-0000-0000-00004C010000}"/>
    <cellStyle name="60% - 强调文字颜色 6 3" xfId="511" xr:uid="{00000000-0005-0000-0000-00002C020000}"/>
    <cellStyle name="60% - 强调文字颜色 6 4" xfId="512" xr:uid="{00000000-0005-0000-0000-00002D020000}"/>
    <cellStyle name="60% - 强调文字颜色 6 5" xfId="513" xr:uid="{00000000-0005-0000-0000-00002E020000}"/>
    <cellStyle name="60% - 强调文字颜色 6 6" xfId="517" xr:uid="{00000000-0005-0000-0000-000032020000}"/>
    <cellStyle name="60% - 强调文字颜色 6 7" xfId="467" xr:uid="{00000000-0005-0000-0000-000000020000}"/>
    <cellStyle name="60% - 强调文字颜色 6 8" xfId="31" xr:uid="{00000000-0005-0000-0000-00002C000000}"/>
    <cellStyle name="60% - 强调文字颜色 6 9" xfId="83" xr:uid="{00000000-0005-0000-0000-000080000000}"/>
    <cellStyle name="BOM_Level_1" xfId="357" xr:uid="{00000000-0005-0000-0000-000092010000}"/>
    <cellStyle name="BOM_Level_Below3" xfId="17" xr:uid="{00000000-0005-0000-0000-000018000000}"/>
    <cellStyle name="BOM_Level_Below3 2 2" xfId="255" xr:uid="{00000000-0005-0000-0000-00002C010000}"/>
    <cellStyle name="BOM_Level_Below3 3" xfId="518" xr:uid="{00000000-0005-0000-0000-000033020000}"/>
    <cellStyle name="BOM_Level_Below3 4" xfId="1143" xr:uid="{00000000-0005-0000-0000-0000A4040000}"/>
    <cellStyle name="BOM_Level_Below3 4 2" xfId="484" xr:uid="{00000000-0005-0000-0000-000011020000}"/>
    <cellStyle name="BOM_Level_Below3 6" xfId="1142" xr:uid="{00000000-0005-0000-0000-0000A3040000}"/>
    <cellStyle name="Normal_Rag6Idx" xfId="482" xr:uid="{00000000-0005-0000-0000-00000F020000}"/>
    <cellStyle name="RowLevel_1" xfId="1" builtinId="1" iLevel="0"/>
    <cellStyle name="标题 1 10" xfId="520" xr:uid="{00000000-0005-0000-0000-000035020000}"/>
    <cellStyle name="标题 1 11" xfId="522" xr:uid="{00000000-0005-0000-0000-000037020000}"/>
    <cellStyle name="标题 1 2" xfId="525" xr:uid="{00000000-0005-0000-0000-00003A020000}"/>
    <cellStyle name="标题 1 2 2" xfId="526" xr:uid="{00000000-0005-0000-0000-00003B020000}"/>
    <cellStyle name="标题 1 2 3" xfId="529" xr:uid="{00000000-0005-0000-0000-00003E020000}"/>
    <cellStyle name="标题 1 2 4" xfId="531" xr:uid="{00000000-0005-0000-0000-000040020000}"/>
    <cellStyle name="标题 1 2 5" xfId="533" xr:uid="{00000000-0005-0000-0000-000042020000}"/>
    <cellStyle name="标题 1 3" xfId="535" xr:uid="{00000000-0005-0000-0000-000044020000}"/>
    <cellStyle name="标题 1 4" xfId="537" xr:uid="{00000000-0005-0000-0000-000046020000}"/>
    <cellStyle name="标题 1 5" xfId="540" xr:uid="{00000000-0005-0000-0000-000049020000}"/>
    <cellStyle name="标题 1 6" xfId="542" xr:uid="{00000000-0005-0000-0000-00004B020000}"/>
    <cellStyle name="标题 1 7" xfId="544" xr:uid="{00000000-0005-0000-0000-00004D020000}"/>
    <cellStyle name="标题 1 8" xfId="545" xr:uid="{00000000-0005-0000-0000-00004E020000}"/>
    <cellStyle name="标题 1 9" xfId="546" xr:uid="{00000000-0005-0000-0000-00004F020000}"/>
    <cellStyle name="标题 10" xfId="550" xr:uid="{00000000-0005-0000-0000-000053020000}"/>
    <cellStyle name="标题 11" xfId="552" xr:uid="{00000000-0005-0000-0000-000055020000}"/>
    <cellStyle name="标题 12" xfId="553" xr:uid="{00000000-0005-0000-0000-000056020000}"/>
    <cellStyle name="标题 13" xfId="554" xr:uid="{00000000-0005-0000-0000-000057020000}"/>
    <cellStyle name="标题 14" xfId="555" xr:uid="{00000000-0005-0000-0000-000058020000}"/>
    <cellStyle name="标题 2 10" xfId="392" xr:uid="{00000000-0005-0000-0000-0000B5010000}"/>
    <cellStyle name="标题 2 11" xfId="55" xr:uid="{00000000-0005-0000-0000-000051000000}"/>
    <cellStyle name="标题 2 2" xfId="556" xr:uid="{00000000-0005-0000-0000-000059020000}"/>
    <cellStyle name="标题 2 2 2" xfId="557" xr:uid="{00000000-0005-0000-0000-00005A020000}"/>
    <cellStyle name="标题 2 2 3" xfId="558" xr:uid="{00000000-0005-0000-0000-00005B020000}"/>
    <cellStyle name="标题 2 2 4" xfId="406" xr:uid="{00000000-0005-0000-0000-0000C3010000}"/>
    <cellStyle name="标题 2 2 5" xfId="418" xr:uid="{00000000-0005-0000-0000-0000CF010000}"/>
    <cellStyle name="标题 2 3" xfId="559" xr:uid="{00000000-0005-0000-0000-00005C020000}"/>
    <cellStyle name="标题 2 4" xfId="560" xr:uid="{00000000-0005-0000-0000-00005D020000}"/>
    <cellStyle name="标题 2 5" xfId="561" xr:uid="{00000000-0005-0000-0000-00005E020000}"/>
    <cellStyle name="标题 2 6" xfId="562" xr:uid="{00000000-0005-0000-0000-00005F020000}"/>
    <cellStyle name="标题 2 7" xfId="563" xr:uid="{00000000-0005-0000-0000-000060020000}"/>
    <cellStyle name="标题 2 8" xfId="564" xr:uid="{00000000-0005-0000-0000-000061020000}"/>
    <cellStyle name="标题 2 9" xfId="565" xr:uid="{00000000-0005-0000-0000-000062020000}"/>
    <cellStyle name="标题 3 10" xfId="570" xr:uid="{00000000-0005-0000-0000-000067020000}"/>
    <cellStyle name="标题 3 11" xfId="6" xr:uid="{00000000-0005-0000-0000-000006000000}"/>
    <cellStyle name="标题 3 2" xfId="573" xr:uid="{00000000-0005-0000-0000-00006A020000}"/>
    <cellStyle name="标题 3 2 2" xfId="106" xr:uid="{00000000-0005-0000-0000-000097000000}"/>
    <cellStyle name="标题 3 2 3" xfId="109" xr:uid="{00000000-0005-0000-0000-00009A000000}"/>
    <cellStyle name="标题 3 2 4" xfId="575" xr:uid="{00000000-0005-0000-0000-00006C020000}"/>
    <cellStyle name="标题 3 2 5" xfId="577" xr:uid="{00000000-0005-0000-0000-00006E020000}"/>
    <cellStyle name="标题 3 3" xfId="582" xr:uid="{00000000-0005-0000-0000-000073020000}"/>
    <cellStyle name="标题 3 4" xfId="586" xr:uid="{00000000-0005-0000-0000-000077020000}"/>
    <cellStyle name="标题 3 5" xfId="590" xr:uid="{00000000-0005-0000-0000-00007B020000}"/>
    <cellStyle name="标题 3 6" xfId="594" xr:uid="{00000000-0005-0000-0000-00007F020000}"/>
    <cellStyle name="标题 3 7" xfId="598" xr:uid="{00000000-0005-0000-0000-000083020000}"/>
    <cellStyle name="标题 3 8" xfId="602" xr:uid="{00000000-0005-0000-0000-000087020000}"/>
    <cellStyle name="标题 3 9" xfId="608" xr:uid="{00000000-0005-0000-0000-00008D020000}"/>
    <cellStyle name="标题 4 10" xfId="507" xr:uid="{00000000-0005-0000-0000-000028020000}"/>
    <cellStyle name="标题 4 11" xfId="272" xr:uid="{00000000-0005-0000-0000-00003D010000}"/>
    <cellStyle name="标题 4 2" xfId="479" xr:uid="{00000000-0005-0000-0000-00000C020000}"/>
    <cellStyle name="标题 4 2 2" xfId="611" xr:uid="{00000000-0005-0000-0000-000090020000}"/>
    <cellStyle name="标题 4 2 3" xfId="613" xr:uid="{00000000-0005-0000-0000-000092020000}"/>
    <cellStyle name="标题 4 2 4" xfId="616" xr:uid="{00000000-0005-0000-0000-000095020000}"/>
    <cellStyle name="标题 4 2 5" xfId="617" xr:uid="{00000000-0005-0000-0000-000096020000}"/>
    <cellStyle name="标题 4 3" xfId="618" xr:uid="{00000000-0005-0000-0000-000097020000}"/>
    <cellStyle name="标题 4 4" xfId="368" xr:uid="{00000000-0005-0000-0000-00009D010000}"/>
    <cellStyle name="标题 4 5" xfId="370" xr:uid="{00000000-0005-0000-0000-00009F010000}"/>
    <cellStyle name="标题 4 6" xfId="372" xr:uid="{00000000-0005-0000-0000-0000A1010000}"/>
    <cellStyle name="标题 4 7" xfId="374" xr:uid="{00000000-0005-0000-0000-0000A3010000}"/>
    <cellStyle name="标题 4 8" xfId="619" xr:uid="{00000000-0005-0000-0000-000098020000}"/>
    <cellStyle name="标题 4 9" xfId="151" xr:uid="{00000000-0005-0000-0000-0000C4000000}"/>
    <cellStyle name="标题 5" xfId="621" xr:uid="{00000000-0005-0000-0000-00009A020000}"/>
    <cellStyle name="标题 5 2" xfId="622" xr:uid="{00000000-0005-0000-0000-00009B020000}"/>
    <cellStyle name="标题 5 3" xfId="623" xr:uid="{00000000-0005-0000-0000-00009C020000}"/>
    <cellStyle name="标题 5 4" xfId="68" xr:uid="{00000000-0005-0000-0000-000065000000}"/>
    <cellStyle name="标题 6" xfId="625" xr:uid="{00000000-0005-0000-0000-00009E020000}"/>
    <cellStyle name="标题 7" xfId="627" xr:uid="{00000000-0005-0000-0000-0000A0020000}"/>
    <cellStyle name="标题 8" xfId="629" xr:uid="{00000000-0005-0000-0000-0000A2020000}"/>
    <cellStyle name="标题 9" xfId="631" xr:uid="{00000000-0005-0000-0000-0000A4020000}"/>
    <cellStyle name="差 10" xfId="632" xr:uid="{00000000-0005-0000-0000-0000A5020000}"/>
    <cellStyle name="差 11" xfId="633" xr:uid="{00000000-0005-0000-0000-0000A6020000}"/>
    <cellStyle name="差 2" xfId="634" xr:uid="{00000000-0005-0000-0000-0000A7020000}"/>
    <cellStyle name="差 2 2" xfId="636" xr:uid="{00000000-0005-0000-0000-0000A9020000}"/>
    <cellStyle name="差 2 3" xfId="637" xr:uid="{00000000-0005-0000-0000-0000AA020000}"/>
    <cellStyle name="差 2 4" xfId="638" xr:uid="{00000000-0005-0000-0000-0000AB020000}"/>
    <cellStyle name="差 2 5" xfId="639" xr:uid="{00000000-0005-0000-0000-0000AC020000}"/>
    <cellStyle name="差 3" xfId="640" xr:uid="{00000000-0005-0000-0000-0000AD020000}"/>
    <cellStyle name="差 4" xfId="643" xr:uid="{00000000-0005-0000-0000-0000B0020000}"/>
    <cellStyle name="差 5" xfId="646" xr:uid="{00000000-0005-0000-0000-0000B3020000}"/>
    <cellStyle name="差 6" xfId="38" xr:uid="{00000000-0005-0000-0000-000035000000}"/>
    <cellStyle name="差 7" xfId="41" xr:uid="{00000000-0005-0000-0000-000039000000}"/>
    <cellStyle name="差 8" xfId="44" xr:uid="{00000000-0005-0000-0000-00003E000000}"/>
    <cellStyle name="差 9" xfId="25" xr:uid="{00000000-0005-0000-0000-000024000000}"/>
    <cellStyle name="常规" xfId="0" builtinId="0"/>
    <cellStyle name="常规 10" xfId="648" xr:uid="{00000000-0005-0000-0000-0000B5020000}"/>
    <cellStyle name="常规 10 2" xfId="628" xr:uid="{00000000-0005-0000-0000-0000A1020000}"/>
    <cellStyle name="常规 10 3" xfId="630" xr:uid="{00000000-0005-0000-0000-0000A3020000}"/>
    <cellStyle name="常规 11" xfId="649" xr:uid="{00000000-0005-0000-0000-0000B6020000}"/>
    <cellStyle name="常规 12" xfId="650" xr:uid="{00000000-0005-0000-0000-0000B7020000}"/>
    <cellStyle name="常规 13" xfId="499" xr:uid="{00000000-0005-0000-0000-000020020000}"/>
    <cellStyle name="常规 14" xfId="382" xr:uid="{00000000-0005-0000-0000-0000AB010000}"/>
    <cellStyle name="常规 15" xfId="181" xr:uid="{00000000-0005-0000-0000-0000E2000000}"/>
    <cellStyle name="常规 16" xfId="185" xr:uid="{00000000-0005-0000-0000-0000E6000000}"/>
    <cellStyle name="常规 17" xfId="654" xr:uid="{00000000-0005-0000-0000-0000BB020000}"/>
    <cellStyle name="常规 18" xfId="656" xr:uid="{00000000-0005-0000-0000-0000BD020000}"/>
    <cellStyle name="常规 19" xfId="658" xr:uid="{00000000-0005-0000-0000-0000BF020000}"/>
    <cellStyle name="常规 2" xfId="660" xr:uid="{00000000-0005-0000-0000-0000C1020000}"/>
    <cellStyle name="常规 2 10" xfId="664" xr:uid="{00000000-0005-0000-0000-0000C5020000}"/>
    <cellStyle name="常规 2 10 2" xfId="380" xr:uid="{00000000-0005-0000-0000-0000A9010000}"/>
    <cellStyle name="常规 2 11" xfId="666" xr:uid="{00000000-0005-0000-0000-0000C7020000}"/>
    <cellStyle name="常规 2 11 2" xfId="667" xr:uid="{00000000-0005-0000-0000-0000C8020000}"/>
    <cellStyle name="常规 2 12" xfId="671" xr:uid="{00000000-0005-0000-0000-0000CC020000}"/>
    <cellStyle name="常规 2 12 2" xfId="672" xr:uid="{00000000-0005-0000-0000-0000CD020000}"/>
    <cellStyle name="常规 2 13" xfId="674" xr:uid="{00000000-0005-0000-0000-0000CF020000}"/>
    <cellStyle name="常规 2 13 2" xfId="679" xr:uid="{00000000-0005-0000-0000-0000D4020000}"/>
    <cellStyle name="常规 2 14" xfId="681" xr:uid="{00000000-0005-0000-0000-0000D6020000}"/>
    <cellStyle name="常规 2 14 2" xfId="152" xr:uid="{00000000-0005-0000-0000-0000C5000000}"/>
    <cellStyle name="常规 2 15" xfId="683" xr:uid="{00000000-0005-0000-0000-0000D8020000}"/>
    <cellStyle name="常规 2 15 2" xfId="402" xr:uid="{00000000-0005-0000-0000-0000BF010000}"/>
    <cellStyle name="常规 2 16" xfId="686" xr:uid="{00000000-0005-0000-0000-0000DB020000}"/>
    <cellStyle name="常规 2 16 2" xfId="434" xr:uid="{00000000-0005-0000-0000-0000DF010000}"/>
    <cellStyle name="常规 2 17" xfId="688" xr:uid="{00000000-0005-0000-0000-0000DD020000}"/>
    <cellStyle name="常规 2 17 2" xfId="693" xr:uid="{00000000-0005-0000-0000-0000E2020000}"/>
    <cellStyle name="常规 2 18" xfId="695" xr:uid="{00000000-0005-0000-0000-0000E4020000}"/>
    <cellStyle name="常规 2 18 2" xfId="614" xr:uid="{00000000-0005-0000-0000-000093020000}"/>
    <cellStyle name="常规 2 19" xfId="691" xr:uid="{00000000-0005-0000-0000-0000E0020000}"/>
    <cellStyle name="常规 2 19 2" xfId="697" xr:uid="{00000000-0005-0000-0000-0000E6020000}"/>
    <cellStyle name="常规 2 2" xfId="462" xr:uid="{00000000-0005-0000-0000-0000FB010000}"/>
    <cellStyle name="常规 2 2 10" xfId="407" xr:uid="{00000000-0005-0000-0000-0000C4010000}"/>
    <cellStyle name="常规 2 2 10 2" xfId="699" xr:uid="{00000000-0005-0000-0000-0000E8020000}"/>
    <cellStyle name="常规 2 2 11" xfId="410" xr:uid="{00000000-0005-0000-0000-0000C7010000}"/>
    <cellStyle name="常规 2 2 11 2" xfId="700" xr:uid="{00000000-0005-0000-0000-0000E9020000}"/>
    <cellStyle name="常规 2 2 12" xfId="412" xr:uid="{00000000-0005-0000-0000-0000C9010000}"/>
    <cellStyle name="常规 2 2 12 2" xfId="703" xr:uid="{00000000-0005-0000-0000-0000EC020000}"/>
    <cellStyle name="常规 2 2 13" xfId="415" xr:uid="{00000000-0005-0000-0000-0000CC010000}"/>
    <cellStyle name="常规 2 2 13 2" xfId="523" xr:uid="{00000000-0005-0000-0000-000038020000}"/>
    <cellStyle name="常规 2 2 14" xfId="704" xr:uid="{00000000-0005-0000-0000-0000ED020000}"/>
    <cellStyle name="常规 2 2 14 2" xfId="327" xr:uid="{00000000-0005-0000-0000-000074010000}"/>
    <cellStyle name="常规 2 2 15" xfId="232" xr:uid="{00000000-0005-0000-0000-000015010000}"/>
    <cellStyle name="常规 2 2 15 2" xfId="345" xr:uid="{00000000-0005-0000-0000-000086010000}"/>
    <cellStyle name="常规 2 2 16" xfId="235" xr:uid="{00000000-0005-0000-0000-000018010000}"/>
    <cellStyle name="常规 2 2 16 2" xfId="363" xr:uid="{00000000-0005-0000-0000-000098010000}"/>
    <cellStyle name="常规 2 2 17" xfId="238" xr:uid="{00000000-0005-0000-0000-00001B010000}"/>
    <cellStyle name="常规 2 2 17 2" xfId="283" xr:uid="{00000000-0005-0000-0000-000048010000}"/>
    <cellStyle name="常规 2 2 18" xfId="241" xr:uid="{00000000-0005-0000-0000-00001E010000}"/>
    <cellStyle name="常规 2 2 18 2" xfId="53" xr:uid="{00000000-0005-0000-0000-00004E000000}"/>
    <cellStyle name="常规 2 2 19" xfId="705" xr:uid="{00000000-0005-0000-0000-0000EE020000}"/>
    <cellStyle name="常规 2 2 19 2" xfId="427" xr:uid="{00000000-0005-0000-0000-0000D8010000}"/>
    <cellStyle name="常规 2 2 2" xfId="313" xr:uid="{00000000-0005-0000-0000-000066010000}"/>
    <cellStyle name="常规 2 2 2 10" xfId="607" xr:uid="{00000000-0005-0000-0000-00008C020000}"/>
    <cellStyle name="常规 2 2 2 11" xfId="677" xr:uid="{00000000-0005-0000-0000-0000D2020000}"/>
    <cellStyle name="常规 2 2 2 12" xfId="709" xr:uid="{00000000-0005-0000-0000-0000F2020000}"/>
    <cellStyle name="常规 2 2 2 13" xfId="711" xr:uid="{00000000-0005-0000-0000-0000F4020000}"/>
    <cellStyle name="常规 2 2 2 14" xfId="569" xr:uid="{00000000-0005-0000-0000-000066020000}"/>
    <cellStyle name="常规 2 2 2 15" xfId="5" xr:uid="{00000000-0005-0000-0000-000005000000}"/>
    <cellStyle name="常规 2 2 2 16" xfId="103" xr:uid="{00000000-0005-0000-0000-000094000000}"/>
    <cellStyle name="常规 2 2 2 17" xfId="97" xr:uid="{00000000-0005-0000-0000-00008E000000}"/>
    <cellStyle name="常规 2 2 2 18" xfId="91" xr:uid="{00000000-0005-0000-0000-000088000000}"/>
    <cellStyle name="常规 2 2 2 19" xfId="99" xr:uid="{00000000-0005-0000-0000-000090000000}"/>
    <cellStyle name="常规 2 2 2 2" xfId="712" xr:uid="{00000000-0005-0000-0000-0000F5020000}"/>
    <cellStyle name="常规 2 2 2 2 10" xfId="581" xr:uid="{00000000-0005-0000-0000-000072020000}"/>
    <cellStyle name="常规 2 2 2 2 10 2" xfId="142" xr:uid="{00000000-0005-0000-0000-0000BB000000}"/>
    <cellStyle name="常规 2 2 2 2 11" xfId="585" xr:uid="{00000000-0005-0000-0000-000076020000}"/>
    <cellStyle name="常规 2 2 2 2 11 2" xfId="171" xr:uid="{00000000-0005-0000-0000-0000D8000000}"/>
    <cellStyle name="常规 2 2 2 2 12" xfId="589" xr:uid="{00000000-0005-0000-0000-00007A020000}"/>
    <cellStyle name="常规 2 2 2 2 12 2" xfId="218" xr:uid="{00000000-0005-0000-0000-000007010000}"/>
    <cellStyle name="常规 2 2 2 2 13" xfId="593" xr:uid="{00000000-0005-0000-0000-00007E020000}"/>
    <cellStyle name="常规 2 2 2 2 13 2" xfId="262" xr:uid="{00000000-0005-0000-0000-000033010000}"/>
    <cellStyle name="常规 2 2 2 2 14" xfId="597" xr:uid="{00000000-0005-0000-0000-000082020000}"/>
    <cellStyle name="常规 2 2 2 2 14 2" xfId="304" xr:uid="{00000000-0005-0000-0000-00005D010000}"/>
    <cellStyle name="常规 2 2 2 2 15" xfId="601" xr:uid="{00000000-0005-0000-0000-000086020000}"/>
    <cellStyle name="常规 2 2 2 2 15 2" xfId="488" xr:uid="{00000000-0005-0000-0000-000015020000}"/>
    <cellStyle name="常规 2 2 2 2 16" xfId="606" xr:uid="{00000000-0005-0000-0000-00008B020000}"/>
    <cellStyle name="常规 2 2 2 2 16 2" xfId="515" xr:uid="{00000000-0005-0000-0000-000030020000}"/>
    <cellStyle name="常规 2 2 2 2 17" xfId="676" xr:uid="{00000000-0005-0000-0000-0000D1020000}"/>
    <cellStyle name="常规 2 2 2 2 17 2" xfId="714" xr:uid="{00000000-0005-0000-0000-0000F7020000}"/>
    <cellStyle name="常规 2 2 2 2 18" xfId="708" xr:uid="{00000000-0005-0000-0000-0000F1020000}"/>
    <cellStyle name="常规 2 2 2 2 18 2" xfId="715" xr:uid="{00000000-0005-0000-0000-0000F8020000}"/>
    <cellStyle name="常规 2 2 2 2 19" xfId="710" xr:uid="{00000000-0005-0000-0000-0000F3020000}"/>
    <cellStyle name="常规 2 2 2 2 19 2" xfId="8" xr:uid="{00000000-0005-0000-0000-000009000000}"/>
    <cellStyle name="常规 2 2 2 2 2" xfId="716" xr:uid="{00000000-0005-0000-0000-0000F9020000}"/>
    <cellStyle name="常规 2 2 2 2 2 2" xfId="718" xr:uid="{00000000-0005-0000-0000-0000FB020000}"/>
    <cellStyle name="常规 2 2 2 2 2 2 2" xfId="719" xr:uid="{00000000-0005-0000-0000-0000FC020000}"/>
    <cellStyle name="常规 2 2 2 2 20" xfId="600" xr:uid="{00000000-0005-0000-0000-000085020000}"/>
    <cellStyle name="常规 2 2 2 2 20 2" xfId="487" xr:uid="{00000000-0005-0000-0000-000014020000}"/>
    <cellStyle name="常规 2 2 2 2 21" xfId="605" xr:uid="{00000000-0005-0000-0000-00008A020000}"/>
    <cellStyle name="常规 2 2 2 2 21 2" xfId="514" xr:uid="{00000000-0005-0000-0000-00002F020000}"/>
    <cellStyle name="常规 2 2 2 2 22" xfId="675" xr:uid="{00000000-0005-0000-0000-0000D0020000}"/>
    <cellStyle name="常规 2 2 2 2 22 2" xfId="713" xr:uid="{00000000-0005-0000-0000-0000F6020000}"/>
    <cellStyle name="常规 2 2 2 2 23" xfId="707" xr:uid="{00000000-0005-0000-0000-0000F0020000}"/>
    <cellStyle name="常规 2 2 2 2 3" xfId="720" xr:uid="{00000000-0005-0000-0000-0000FD020000}"/>
    <cellStyle name="常规 2 2 2 2 3 2" xfId="721" xr:uid="{00000000-0005-0000-0000-0000FE020000}"/>
    <cellStyle name="常规 2 2 2 2 4" xfId="572" xr:uid="{00000000-0005-0000-0000-000069020000}"/>
    <cellStyle name="常规 2 2 2 2 4 2" xfId="105" xr:uid="{00000000-0005-0000-0000-000096000000}"/>
    <cellStyle name="常规 2 2 2 2 5" xfId="580" xr:uid="{00000000-0005-0000-0000-000071020000}"/>
    <cellStyle name="常规 2 2 2 2 5 2" xfId="141" xr:uid="{00000000-0005-0000-0000-0000BA000000}"/>
    <cellStyle name="常规 2 2 2 2 6" xfId="584" xr:uid="{00000000-0005-0000-0000-000075020000}"/>
    <cellStyle name="常规 2 2 2 2 6 2" xfId="170" xr:uid="{00000000-0005-0000-0000-0000D7000000}"/>
    <cellStyle name="常规 2 2 2 2 7" xfId="588" xr:uid="{00000000-0005-0000-0000-000079020000}"/>
    <cellStyle name="常规 2 2 2 2 7 2" xfId="217" xr:uid="{00000000-0005-0000-0000-000006010000}"/>
    <cellStyle name="常规 2 2 2 2 8" xfId="592" xr:uid="{00000000-0005-0000-0000-00007D020000}"/>
    <cellStyle name="常规 2 2 2 2 8 2" xfId="261" xr:uid="{00000000-0005-0000-0000-000032010000}"/>
    <cellStyle name="常规 2 2 2 2 9" xfId="596" xr:uid="{00000000-0005-0000-0000-000081020000}"/>
    <cellStyle name="常规 2 2 2 2 9 2" xfId="303" xr:uid="{00000000-0005-0000-0000-00005C010000}"/>
    <cellStyle name="常规 2 2 2 20" xfId="4" xr:uid="{00000000-0005-0000-0000-000004000000}"/>
    <cellStyle name="常规 2 2 2 21" xfId="102" xr:uid="{00000000-0005-0000-0000-000093000000}"/>
    <cellStyle name="常规 2 2 2 22" xfId="96" xr:uid="{00000000-0005-0000-0000-00008D000000}"/>
    <cellStyle name="常规 2 2 2 23" xfId="90" xr:uid="{00000000-0005-0000-0000-000087000000}"/>
    <cellStyle name="常规 2 2 2 3" xfId="722" xr:uid="{00000000-0005-0000-0000-0000FF020000}"/>
    <cellStyle name="常规 2 2 2 4" xfId="66" xr:uid="{00000000-0005-0000-0000-000060000000}"/>
    <cellStyle name="常规 2 2 2 5" xfId="52" xr:uid="{00000000-0005-0000-0000-00004C000000}"/>
    <cellStyle name="常规 2 2 2 6" xfId="70" xr:uid="{00000000-0005-0000-0000-000069000000}"/>
    <cellStyle name="常规 2 2 2 7" xfId="71" xr:uid="{00000000-0005-0000-0000-00006B000000}"/>
    <cellStyle name="常规 2 2 2 8" xfId="74" xr:uid="{00000000-0005-0000-0000-000071000000}"/>
    <cellStyle name="常规 2 2 2 9" xfId="78" xr:uid="{00000000-0005-0000-0000-000078000000}"/>
    <cellStyle name="常规 2 2 20" xfId="233" xr:uid="{00000000-0005-0000-0000-000016010000}"/>
    <cellStyle name="常规 2 2 20 2" xfId="346" xr:uid="{00000000-0005-0000-0000-000087010000}"/>
    <cellStyle name="常规 2 2 21" xfId="236" xr:uid="{00000000-0005-0000-0000-000019010000}"/>
    <cellStyle name="常规 2 2 21 2" xfId="364" xr:uid="{00000000-0005-0000-0000-000099010000}"/>
    <cellStyle name="常规 2 2 22" xfId="239" xr:uid="{00000000-0005-0000-0000-00001C010000}"/>
    <cellStyle name="常规 2 2 22 2" xfId="285" xr:uid="{00000000-0005-0000-0000-00004A010000}"/>
    <cellStyle name="常规 2 2 23" xfId="242" xr:uid="{00000000-0005-0000-0000-00001F010000}"/>
    <cellStyle name="常规 2 2 23 2" xfId="54" xr:uid="{00000000-0005-0000-0000-00004F000000}"/>
    <cellStyle name="常规 2 2 24" xfId="706" xr:uid="{00000000-0005-0000-0000-0000EF020000}"/>
    <cellStyle name="常规 2 2 24 2" xfId="428" xr:uid="{00000000-0005-0000-0000-0000D9010000}"/>
    <cellStyle name="常规 2 2 25" xfId="723" xr:uid="{00000000-0005-0000-0000-000000030000}"/>
    <cellStyle name="常规 2 2 25 2" xfId="724" xr:uid="{00000000-0005-0000-0000-000001030000}"/>
    <cellStyle name="常规 2 2 26" xfId="725" xr:uid="{00000000-0005-0000-0000-000002030000}"/>
    <cellStyle name="常规 2 2 26 2" xfId="726" xr:uid="{00000000-0005-0000-0000-000003030000}"/>
    <cellStyle name="常规 2 2 27" xfId="727" xr:uid="{00000000-0005-0000-0000-000004030000}"/>
    <cellStyle name="常规 2 2 3" xfId="729" xr:uid="{00000000-0005-0000-0000-000006030000}"/>
    <cellStyle name="常规 2 2 3 2" xfId="732" xr:uid="{00000000-0005-0000-0000-000009030000}"/>
    <cellStyle name="常规 2 2 4" xfId="733" xr:uid="{00000000-0005-0000-0000-00000A030000}"/>
    <cellStyle name="常规 2 2 4 2" xfId="409" xr:uid="{00000000-0005-0000-0000-0000C6010000}"/>
    <cellStyle name="常规 2 2 5" xfId="734" xr:uid="{00000000-0005-0000-0000-00000B030000}"/>
    <cellStyle name="常规 2 2 5 2" xfId="735" xr:uid="{00000000-0005-0000-0000-00000C030000}"/>
    <cellStyle name="常规 2 2 6" xfId="524" xr:uid="{00000000-0005-0000-0000-000039020000}"/>
    <cellStyle name="常规 2 2 6 2" xfId="528" xr:uid="{00000000-0005-0000-0000-00003D020000}"/>
    <cellStyle name="常规 2 2 7" xfId="534" xr:uid="{00000000-0005-0000-0000-000043020000}"/>
    <cellStyle name="常规 2 2 7 2" xfId="737" xr:uid="{00000000-0005-0000-0000-00000E030000}"/>
    <cellStyle name="常规 2 2 8" xfId="536" xr:uid="{00000000-0005-0000-0000-000045020000}"/>
    <cellStyle name="常规 2 2 8 2" xfId="77" xr:uid="{00000000-0005-0000-0000-000077000000}"/>
    <cellStyle name="常规 2 2 9" xfId="538" xr:uid="{00000000-0005-0000-0000-000047020000}"/>
    <cellStyle name="常规 2 2 9 2" xfId="36" xr:uid="{00000000-0005-0000-0000-000033000000}"/>
    <cellStyle name="常规 2 20" xfId="684" xr:uid="{00000000-0005-0000-0000-0000D9020000}"/>
    <cellStyle name="常规 2 20 2" xfId="403" xr:uid="{00000000-0005-0000-0000-0000C0010000}"/>
    <cellStyle name="常规 2 21" xfId="687" xr:uid="{00000000-0005-0000-0000-0000DC020000}"/>
    <cellStyle name="常规 2 21 2" xfId="435" xr:uid="{00000000-0005-0000-0000-0000E0010000}"/>
    <cellStyle name="常规 2 22" xfId="689" xr:uid="{00000000-0005-0000-0000-0000DE020000}"/>
    <cellStyle name="常规 2 22 2" xfId="694" xr:uid="{00000000-0005-0000-0000-0000E3020000}"/>
    <cellStyle name="常规 2 23" xfId="696" xr:uid="{00000000-0005-0000-0000-0000E5020000}"/>
    <cellStyle name="常规 2 23 2" xfId="615" xr:uid="{00000000-0005-0000-0000-000094020000}"/>
    <cellStyle name="常规 2 24" xfId="692" xr:uid="{00000000-0005-0000-0000-0000E1020000}"/>
    <cellStyle name="常规 2 24 2" xfId="698" xr:uid="{00000000-0005-0000-0000-0000E7020000}"/>
    <cellStyle name="常规 2 25" xfId="739" xr:uid="{00000000-0005-0000-0000-000010030000}"/>
    <cellStyle name="常规 2 25 2" xfId="741" xr:uid="{00000000-0005-0000-0000-000012030000}"/>
    <cellStyle name="常规 2 26" xfId="12" xr:uid="{00000000-0005-0000-0000-00000F000000}"/>
    <cellStyle name="常规 2 26 2" xfId="742" xr:uid="{00000000-0005-0000-0000-000013030000}"/>
    <cellStyle name="常规 2 27" xfId="744" xr:uid="{00000000-0005-0000-0000-000015030000}"/>
    <cellStyle name="常规 2 27 2 2" xfId="79" xr:uid="{00000000-0005-0000-0000-00007A000000}"/>
    <cellStyle name="常规 2 27 2 2 2" xfId="1147" xr:uid="{DC26C5A3-32A6-4459-867B-38BCE3F39D37}"/>
    <cellStyle name="常规 2 3" xfId="466" xr:uid="{00000000-0005-0000-0000-0000FF010000}"/>
    <cellStyle name="常规 2 3 2" xfId="745" xr:uid="{00000000-0005-0000-0000-000016030000}"/>
    <cellStyle name="常规 2 4" xfId="746" xr:uid="{00000000-0005-0000-0000-000017030000}"/>
    <cellStyle name="常规 2 4 2" xfId="747" xr:uid="{00000000-0005-0000-0000-000018030000}"/>
    <cellStyle name="常规 2 5" xfId="748" xr:uid="{00000000-0005-0000-0000-000019030000}"/>
    <cellStyle name="常规 2 5 2" xfId="579" xr:uid="{00000000-0005-0000-0000-000070020000}"/>
    <cellStyle name="常规 2 6" xfId="749" xr:uid="{00000000-0005-0000-0000-00001A030000}"/>
    <cellStyle name="常规 2 6 2" xfId="750" xr:uid="{00000000-0005-0000-0000-00001B030000}"/>
    <cellStyle name="常规 2 7" xfId="751" xr:uid="{00000000-0005-0000-0000-00001C030000}"/>
    <cellStyle name="常规 2 7 2" xfId="113" xr:uid="{00000000-0005-0000-0000-00009E000000}"/>
    <cellStyle name="常规 2 8" xfId="753" xr:uid="{00000000-0005-0000-0000-00001E030000}"/>
    <cellStyle name="常规 2 8 2" xfId="449" xr:uid="{00000000-0005-0000-0000-0000EE010000}"/>
    <cellStyle name="常规 2 9" xfId="755" xr:uid="{00000000-0005-0000-0000-000020030000}"/>
    <cellStyle name="常规 2 9 2" xfId="465" xr:uid="{00000000-0005-0000-0000-0000FE010000}"/>
    <cellStyle name="常规 20" xfId="182" xr:uid="{00000000-0005-0000-0000-0000E3000000}"/>
    <cellStyle name="常规 21" xfId="186" xr:uid="{00000000-0005-0000-0000-0000E7000000}"/>
    <cellStyle name="常规 22" xfId="655" xr:uid="{00000000-0005-0000-0000-0000BC020000}"/>
    <cellStyle name="常规 23" xfId="657" xr:uid="{00000000-0005-0000-0000-0000BE020000}"/>
    <cellStyle name="常规 24" xfId="659" xr:uid="{00000000-0005-0000-0000-0000C0020000}"/>
    <cellStyle name="常规 25" xfId="756" xr:uid="{00000000-0005-0000-0000-000021030000}"/>
    <cellStyle name="常规 26" xfId="758" xr:uid="{00000000-0005-0000-0000-000023030000}"/>
    <cellStyle name="常规 27" xfId="760" xr:uid="{00000000-0005-0000-0000-000025030000}"/>
    <cellStyle name="常规 28" xfId="762" xr:uid="{00000000-0005-0000-0000-000027030000}"/>
    <cellStyle name="常规 29" xfId="764" xr:uid="{00000000-0005-0000-0000-000029030000}"/>
    <cellStyle name="常规 3" xfId="768" xr:uid="{00000000-0005-0000-0000-00002D030000}"/>
    <cellStyle name="常规 3 10" xfId="701" xr:uid="{00000000-0005-0000-0000-0000EA020000}"/>
    <cellStyle name="常规 3 10 2" xfId="771" xr:uid="{00000000-0005-0000-0000-000030030000}"/>
    <cellStyle name="常规 3 11" xfId="772" xr:uid="{00000000-0005-0000-0000-000031030000}"/>
    <cellStyle name="常规 3 11 2" xfId="571" xr:uid="{00000000-0005-0000-0000-000068020000}"/>
    <cellStyle name="常规 3 12" xfId="773" xr:uid="{00000000-0005-0000-0000-000032030000}"/>
    <cellStyle name="常规 3 12 2" xfId="774" xr:uid="{00000000-0005-0000-0000-000033030000}"/>
    <cellStyle name="常规 3 13" xfId="775" xr:uid="{00000000-0005-0000-0000-000034030000}"/>
    <cellStyle name="常规 3 13 2" xfId="776" xr:uid="{00000000-0005-0000-0000-000035030000}"/>
    <cellStyle name="常规 3 14" xfId="11" xr:uid="{00000000-0005-0000-0000-00000E000000}"/>
    <cellStyle name="常规 3 14 2" xfId="661" xr:uid="{00000000-0005-0000-0000-0000C2020000}"/>
    <cellStyle name="常规 3 15" xfId="730" xr:uid="{00000000-0005-0000-0000-000007030000}"/>
    <cellStyle name="常规 3 15 2" xfId="777" xr:uid="{00000000-0005-0000-0000-000036030000}"/>
    <cellStyle name="常规 3 16" xfId="779" xr:uid="{00000000-0005-0000-0000-000038030000}"/>
    <cellStyle name="常规 3 16 2" xfId="508" xr:uid="{00000000-0005-0000-0000-000029020000}"/>
    <cellStyle name="常规 3 17" xfId="781" xr:uid="{00000000-0005-0000-0000-00003A030000}"/>
    <cellStyle name="常规 3 17 2" xfId="783" xr:uid="{00000000-0005-0000-0000-00003C030000}"/>
    <cellStyle name="常规 3 18" xfId="785" xr:uid="{00000000-0005-0000-0000-00003E030000}"/>
    <cellStyle name="常规 3 18 2" xfId="787" xr:uid="{00000000-0005-0000-0000-000040030000}"/>
    <cellStyle name="常规 3 19" xfId="789" xr:uid="{00000000-0005-0000-0000-000042030000}"/>
    <cellStyle name="常规 3 19 2" xfId="791" xr:uid="{00000000-0005-0000-0000-000044030000}"/>
    <cellStyle name="常规 3 2" xfId="190" xr:uid="{00000000-0005-0000-0000-0000EB000000}"/>
    <cellStyle name="常规 3 2 10" xfId="530" xr:uid="{00000000-0005-0000-0000-00003F020000}"/>
    <cellStyle name="常规 3 2 11" xfId="532" xr:uid="{00000000-0005-0000-0000-000041020000}"/>
    <cellStyle name="常规 3 2 12" xfId="453" xr:uid="{00000000-0005-0000-0000-0000F2010000}"/>
    <cellStyle name="常规 3 2 13" xfId="455" xr:uid="{00000000-0005-0000-0000-0000F4010000}"/>
    <cellStyle name="常规 3 2 14" xfId="457" xr:uid="{00000000-0005-0000-0000-0000F6010000}"/>
    <cellStyle name="常规 3 2 15" xfId="459" xr:uid="{00000000-0005-0000-0000-0000F8010000}"/>
    <cellStyle name="常规 3 2 16" xfId="793" xr:uid="{00000000-0005-0000-0000-000046030000}"/>
    <cellStyle name="常规 3 2 17" xfId="336" xr:uid="{00000000-0005-0000-0000-00007D010000}"/>
    <cellStyle name="常规 3 2 18" xfId="339" xr:uid="{00000000-0005-0000-0000-000080010000}"/>
    <cellStyle name="常规 3 2 19" xfId="342" xr:uid="{00000000-0005-0000-0000-000083010000}"/>
    <cellStyle name="常规 3 2 2" xfId="797" xr:uid="{00000000-0005-0000-0000-00004A030000}"/>
    <cellStyle name="常规 3 2 2 2" xfId="548" xr:uid="{00000000-0005-0000-0000-000051020000}"/>
    <cellStyle name="常规 3 2 2 3" xfId="668" xr:uid="{00000000-0005-0000-0000-0000C9020000}"/>
    <cellStyle name="常规 3 2 20" xfId="460" xr:uid="{00000000-0005-0000-0000-0000F9010000}"/>
    <cellStyle name="常规 3 2 21" xfId="794" xr:uid="{00000000-0005-0000-0000-000047030000}"/>
    <cellStyle name="常规 3 2 22" xfId="337" xr:uid="{00000000-0005-0000-0000-00007E010000}"/>
    <cellStyle name="常规 3 2 3" xfId="800" xr:uid="{00000000-0005-0000-0000-00004D030000}"/>
    <cellStyle name="常规 3 2 4" xfId="804" xr:uid="{00000000-0005-0000-0000-000051030000}"/>
    <cellStyle name="常规 3 2 5" xfId="149" xr:uid="{00000000-0005-0000-0000-0000C2000000}"/>
    <cellStyle name="常规 3 2 6" xfId="63" xr:uid="{00000000-0005-0000-0000-00005B000000}"/>
    <cellStyle name="常规 3 2 7" xfId="160" xr:uid="{00000000-0005-0000-0000-0000CD000000}"/>
    <cellStyle name="常规 3 2 8" xfId="163" xr:uid="{00000000-0005-0000-0000-0000D0000000}"/>
    <cellStyle name="常规 3 2 9" xfId="166" xr:uid="{00000000-0005-0000-0000-0000D3000000}"/>
    <cellStyle name="常规 3 20" xfId="731" xr:uid="{00000000-0005-0000-0000-000008030000}"/>
    <cellStyle name="常规 3 20 2" xfId="778" xr:uid="{00000000-0005-0000-0000-000037030000}"/>
    <cellStyle name="常规 3 21" xfId="780" xr:uid="{00000000-0005-0000-0000-000039030000}"/>
    <cellStyle name="常规 3 21 2" xfId="509" xr:uid="{00000000-0005-0000-0000-00002A020000}"/>
    <cellStyle name="常规 3 22" xfId="782" xr:uid="{00000000-0005-0000-0000-00003B030000}"/>
    <cellStyle name="常规 3 22 2" xfId="784" xr:uid="{00000000-0005-0000-0000-00003D030000}"/>
    <cellStyle name="常规 3 23" xfId="786" xr:uid="{00000000-0005-0000-0000-00003F030000}"/>
    <cellStyle name="常规 3 23 2" xfId="788" xr:uid="{00000000-0005-0000-0000-000041030000}"/>
    <cellStyle name="常规 3 24" xfId="790" xr:uid="{00000000-0005-0000-0000-000043030000}"/>
    <cellStyle name="常规 3 24 2" xfId="792" xr:uid="{00000000-0005-0000-0000-000045030000}"/>
    <cellStyle name="常规 3 25" xfId="807" xr:uid="{00000000-0005-0000-0000-000054030000}"/>
    <cellStyle name="常规 3 25 2" xfId="809" xr:uid="{00000000-0005-0000-0000-000056030000}"/>
    <cellStyle name="常规 3 26" xfId="811" xr:uid="{00000000-0005-0000-0000-000058030000}"/>
    <cellStyle name="常规 3 26 2" xfId="244" xr:uid="{00000000-0005-0000-0000-000021010000}"/>
    <cellStyle name="常规 3 27" xfId="2" xr:uid="{00000000-0005-0000-0000-000001000000}"/>
    <cellStyle name="常规 3 27 2" xfId="45" xr:uid="{00000000-0005-0000-0000-000040000000}"/>
    <cellStyle name="常规 3 27 3" xfId="26" xr:uid="{00000000-0005-0000-0000-000026000000}"/>
    <cellStyle name="常规 3 28" xfId="812" xr:uid="{00000000-0005-0000-0000-000059030000}"/>
    <cellStyle name="常规 3 28 2" xfId="813" xr:uid="{00000000-0005-0000-0000-00005A030000}"/>
    <cellStyle name="常规 3 29" xfId="814" xr:uid="{00000000-0005-0000-0000-00005B030000}"/>
    <cellStyle name="常规 3 29 2" xfId="1145" xr:uid="{8B98170F-E116-4E98-9A4B-FE7EC3D1D5A5}"/>
    <cellStyle name="常规 3 3" xfId="193" xr:uid="{00000000-0005-0000-0000-0000EE000000}"/>
    <cellStyle name="常规 3 3 2" xfId="437" xr:uid="{00000000-0005-0000-0000-0000E2010000}"/>
    <cellStyle name="常规 3 30" xfId="808" xr:uid="{00000000-0005-0000-0000-000055030000}"/>
    <cellStyle name="常规 3 30 2" xfId="810" xr:uid="{00000000-0005-0000-0000-000057030000}"/>
    <cellStyle name="常规 3 30 3" xfId="1150" xr:uid="{79376077-7EAE-4E24-999A-616F2BE97CEB}"/>
    <cellStyle name="常规 3 31" xfId="1144" xr:uid="{0E522E70-EA86-4A9A-9625-FBD2F9A53474}"/>
    <cellStyle name="常规 3 4" xfId="815" xr:uid="{00000000-0005-0000-0000-00005C030000}"/>
    <cellStyle name="常规 3 5" xfId="816" xr:uid="{00000000-0005-0000-0000-00005D030000}"/>
    <cellStyle name="常规 3 6" xfId="817" xr:uid="{00000000-0005-0000-0000-00005E030000}"/>
    <cellStyle name="常规 3 7" xfId="818" xr:uid="{00000000-0005-0000-0000-00005F030000}"/>
    <cellStyle name="常规 3 7 2" xfId="819" xr:uid="{00000000-0005-0000-0000-000060030000}"/>
    <cellStyle name="常规 3 8" xfId="820" xr:uid="{00000000-0005-0000-0000-000061030000}"/>
    <cellStyle name="常规 3 8 2" xfId="72" xr:uid="{00000000-0005-0000-0000-00006C000000}"/>
    <cellStyle name="常规 3 9" xfId="821" xr:uid="{00000000-0005-0000-0000-000062030000}"/>
    <cellStyle name="常规 3 9 2" xfId="806" xr:uid="{00000000-0005-0000-0000-000053030000}"/>
    <cellStyle name="常规 30" xfId="757" xr:uid="{00000000-0005-0000-0000-000022030000}"/>
    <cellStyle name="常规 31" xfId="759" xr:uid="{00000000-0005-0000-0000-000024030000}"/>
    <cellStyle name="常规 32" xfId="761" xr:uid="{00000000-0005-0000-0000-000026030000}"/>
    <cellStyle name="常规 33" xfId="763" xr:uid="{00000000-0005-0000-0000-000028030000}"/>
    <cellStyle name="常规 34" xfId="765" xr:uid="{00000000-0005-0000-0000-00002A030000}"/>
    <cellStyle name="常规 35" xfId="440" xr:uid="{00000000-0005-0000-0000-0000E5010000}"/>
    <cellStyle name="常规 36" xfId="309" xr:uid="{00000000-0005-0000-0000-000062010000}"/>
    <cellStyle name="常规 37" xfId="314" xr:uid="{00000000-0005-0000-0000-000067010000}"/>
    <cellStyle name="常规 38" xfId="822" xr:uid="{00000000-0005-0000-0000-000063030000}"/>
    <cellStyle name="常规 38 2" xfId="824" xr:uid="{00000000-0005-0000-0000-000065030000}"/>
    <cellStyle name="常规 39" xfId="10" xr:uid="{00000000-0005-0000-0000-00000D000000}"/>
    <cellStyle name="常规 39 2" xfId="1149" xr:uid="{D4F5B9D3-0EBD-44E3-AABA-66FDE1CFCCE0}"/>
    <cellStyle name="常规 4" xfId="827" xr:uid="{00000000-0005-0000-0000-000068030000}"/>
    <cellStyle name="常规 4 10" xfId="365" xr:uid="{00000000-0005-0000-0000-00009A010000}"/>
    <cellStyle name="常规 4 10 2" xfId="828" xr:uid="{00000000-0005-0000-0000-000069030000}"/>
    <cellStyle name="常规 4 11" xfId="43" xr:uid="{00000000-0005-0000-0000-00003C000000}"/>
    <cellStyle name="常规 4 11 2" xfId="157" xr:uid="{00000000-0005-0000-0000-0000CA000000}"/>
    <cellStyle name="常规 4 12" xfId="24" xr:uid="{00000000-0005-0000-0000-000022000000}"/>
    <cellStyle name="常规 4 12 2" xfId="203" xr:uid="{00000000-0005-0000-0000-0000F8000000}"/>
    <cellStyle name="常规 4 13" xfId="15" xr:uid="{00000000-0005-0000-0000-000016000000}"/>
    <cellStyle name="常规 4 13 2" xfId="248" xr:uid="{00000000-0005-0000-0000-000025010000}"/>
    <cellStyle name="常规 4 14" xfId="46" xr:uid="{00000000-0005-0000-0000-000041000000}"/>
    <cellStyle name="常规 4 14 2" xfId="290" xr:uid="{00000000-0005-0000-0000-00004F010000}"/>
    <cellStyle name="常规 4 15" xfId="75" xr:uid="{00000000-0005-0000-0000-000074000000}"/>
    <cellStyle name="常规 4 15 2" xfId="471" xr:uid="{00000000-0005-0000-0000-000004020000}"/>
    <cellStyle name="常规 4 16" xfId="80" xr:uid="{00000000-0005-0000-0000-00007C000000}"/>
    <cellStyle name="常规 4 16 2" xfId="503" xr:uid="{00000000-0005-0000-0000-000024020000}"/>
    <cellStyle name="常规 4 17" xfId="830" xr:uid="{00000000-0005-0000-0000-00006B030000}"/>
    <cellStyle name="常规 4 17 2" xfId="833" xr:uid="{00000000-0005-0000-0000-00006E030000}"/>
    <cellStyle name="常规 4 18" xfId="836" xr:uid="{00000000-0005-0000-0000-000071030000}"/>
    <cellStyle name="常规 4 18 2" xfId="839" xr:uid="{00000000-0005-0000-0000-000074030000}"/>
    <cellStyle name="常规 4 19" xfId="842" xr:uid="{00000000-0005-0000-0000-000077030000}"/>
    <cellStyle name="常规 4 19 2" xfId="844" xr:uid="{00000000-0005-0000-0000-000079030000}"/>
    <cellStyle name="常规 4 2" xfId="494" xr:uid="{00000000-0005-0000-0000-00001B020000}"/>
    <cellStyle name="常规 4 2 10" xfId="846" xr:uid="{00000000-0005-0000-0000-00007B030000}"/>
    <cellStyle name="常规 4 2 11" xfId="847" xr:uid="{00000000-0005-0000-0000-00007C030000}"/>
    <cellStyle name="常规 4 2 12" xfId="848" xr:uid="{00000000-0005-0000-0000-00007D030000}"/>
    <cellStyle name="常规 4 2 13" xfId="849" xr:uid="{00000000-0005-0000-0000-00007E030000}"/>
    <cellStyle name="常规 4 2 14" xfId="850" xr:uid="{00000000-0005-0000-0000-00007F030000}"/>
    <cellStyle name="常规 4 2 15" xfId="851" xr:uid="{00000000-0005-0000-0000-000080030000}"/>
    <cellStyle name="常规 4 2 16" xfId="853" xr:uid="{00000000-0005-0000-0000-000082030000}"/>
    <cellStyle name="常规 4 2 17" xfId="856" xr:uid="{00000000-0005-0000-0000-000085030000}"/>
    <cellStyle name="常规 4 2 18" xfId="858" xr:uid="{00000000-0005-0000-0000-000087030000}"/>
    <cellStyle name="常规 4 2 19" xfId="860" xr:uid="{00000000-0005-0000-0000-000089030000}"/>
    <cellStyle name="常规 4 2 2" xfId="862" xr:uid="{00000000-0005-0000-0000-00008B030000}"/>
    <cellStyle name="常规 4 2 2 10" xfId="865" xr:uid="{00000000-0005-0000-0000-00008E030000}"/>
    <cellStyle name="常规 4 2 2 10 2" xfId="388" xr:uid="{00000000-0005-0000-0000-0000B1010000}"/>
    <cellStyle name="常规 4 2 2 11" xfId="867" xr:uid="{00000000-0005-0000-0000-000090030000}"/>
    <cellStyle name="常规 4 2 2 11 2" xfId="419" xr:uid="{00000000-0005-0000-0000-0000D0010000}"/>
    <cellStyle name="常规 4 2 2 12" xfId="869" xr:uid="{00000000-0005-0000-0000-000092030000}"/>
    <cellStyle name="常规 4 2 2 12 2" xfId="381" xr:uid="{00000000-0005-0000-0000-0000AA010000}"/>
    <cellStyle name="常规 4 2 2 2" xfId="870" xr:uid="{00000000-0005-0000-0000-000093030000}"/>
    <cellStyle name="常规 4 2 2 2 2" xfId="651" xr:uid="{00000000-0005-0000-0000-0000B8020000}"/>
    <cellStyle name="常规 4 2 2 3" xfId="28" xr:uid="{00000000-0005-0000-0000-000028000000}"/>
    <cellStyle name="常规 4 2 2 3 2" xfId="873" xr:uid="{00000000-0005-0000-0000-000096030000}"/>
    <cellStyle name="常规 4 2 2 4" xfId="875" xr:uid="{00000000-0005-0000-0000-000098030000}"/>
    <cellStyle name="常规 4 2 2 4 2" xfId="877" xr:uid="{00000000-0005-0000-0000-00009A030000}"/>
    <cellStyle name="常规 4 2 2 5" xfId="878" xr:uid="{00000000-0005-0000-0000-00009B030000}"/>
    <cellStyle name="常规 4 2 2 5 2" xfId="567" xr:uid="{00000000-0005-0000-0000-000064020000}"/>
    <cellStyle name="常规 4 2 2 6" xfId="880" xr:uid="{00000000-0005-0000-0000-00009D030000}"/>
    <cellStyle name="常规 4 2 2 6 2" xfId="882" xr:uid="{00000000-0005-0000-0000-00009F030000}"/>
    <cellStyle name="常规 4 2 2 7" xfId="883" xr:uid="{00000000-0005-0000-0000-0000A0030000}"/>
    <cellStyle name="常规 4 2 2 7 2" xfId="805" xr:uid="{00000000-0005-0000-0000-000052030000}"/>
    <cellStyle name="常规 4 2 2 8" xfId="885" xr:uid="{00000000-0005-0000-0000-0000A2030000}"/>
    <cellStyle name="常规 4 2 2 8 2" xfId="886" xr:uid="{00000000-0005-0000-0000-0000A3030000}"/>
    <cellStyle name="常规 4 2 2 9" xfId="823" xr:uid="{00000000-0005-0000-0000-000064030000}"/>
    <cellStyle name="常规 4 2 2 9 2" xfId="743" xr:uid="{00000000-0005-0000-0000-000014030000}"/>
    <cellStyle name="常规 4 2 20" xfId="852" xr:uid="{00000000-0005-0000-0000-000081030000}"/>
    <cellStyle name="常规 4 2 21" xfId="854" xr:uid="{00000000-0005-0000-0000-000083030000}"/>
    <cellStyle name="常规 4 2 22" xfId="857" xr:uid="{00000000-0005-0000-0000-000086030000}"/>
    <cellStyle name="常规 4 2 23" xfId="859" xr:uid="{00000000-0005-0000-0000-000088030000}"/>
    <cellStyle name="常规 4 2 24" xfId="861" xr:uid="{00000000-0005-0000-0000-00008A030000}"/>
    <cellStyle name="常规 4 2 25" xfId="48" xr:uid="{00000000-0005-0000-0000-000046000000}"/>
    <cellStyle name="常规 4 2 3" xfId="887" xr:uid="{00000000-0005-0000-0000-0000A4030000}"/>
    <cellStyle name="常规 4 2 3 2" xfId="889" xr:uid="{00000000-0005-0000-0000-0000A6030000}"/>
    <cellStyle name="常规 4 2 4" xfId="892" xr:uid="{00000000-0005-0000-0000-0000A9030000}"/>
    <cellStyle name="常规 4 2 4 2" xfId="894" xr:uid="{00000000-0005-0000-0000-0000AB030000}"/>
    <cellStyle name="常规 4 2 5" xfId="897" xr:uid="{00000000-0005-0000-0000-0000AE030000}"/>
    <cellStyle name="常规 4 2 6" xfId="899" xr:uid="{00000000-0005-0000-0000-0000B0030000}"/>
    <cellStyle name="常规 4 2 7" xfId="901" xr:uid="{00000000-0005-0000-0000-0000B2030000}"/>
    <cellStyle name="常规 4 2 8" xfId="903" xr:uid="{00000000-0005-0000-0000-0000B4030000}"/>
    <cellStyle name="常规 4 2 9" xfId="905" xr:uid="{00000000-0005-0000-0000-0000B6030000}"/>
    <cellStyle name="常规 4 20" xfId="76" xr:uid="{00000000-0005-0000-0000-000075000000}"/>
    <cellStyle name="常规 4 20 2" xfId="472" xr:uid="{00000000-0005-0000-0000-000005020000}"/>
    <cellStyle name="常规 4 21" xfId="81" xr:uid="{00000000-0005-0000-0000-00007D000000}"/>
    <cellStyle name="常规 4 21 2" xfId="504" xr:uid="{00000000-0005-0000-0000-000025020000}"/>
    <cellStyle name="常规 4 22" xfId="831" xr:uid="{00000000-0005-0000-0000-00006C030000}"/>
    <cellStyle name="常规 4 22 2" xfId="834" xr:uid="{00000000-0005-0000-0000-00006F030000}"/>
    <cellStyle name="常规 4 23" xfId="837" xr:uid="{00000000-0005-0000-0000-000072030000}"/>
    <cellStyle name="常规 4 23 2" xfId="840" xr:uid="{00000000-0005-0000-0000-000075030000}"/>
    <cellStyle name="常规 4 24" xfId="843" xr:uid="{00000000-0005-0000-0000-000078030000}"/>
    <cellStyle name="常规 4 24 2" xfId="845" xr:uid="{00000000-0005-0000-0000-00007A030000}"/>
    <cellStyle name="常规 4 3" xfId="496" xr:uid="{00000000-0005-0000-0000-00001D020000}"/>
    <cellStyle name="常规 4 3 2" xfId="125" xr:uid="{00000000-0005-0000-0000-0000AA000000}"/>
    <cellStyle name="常规 4 4" xfId="863" xr:uid="{00000000-0005-0000-0000-00008C030000}"/>
    <cellStyle name="常规 4 4 2" xfId="871" xr:uid="{00000000-0005-0000-0000-000094030000}"/>
    <cellStyle name="常规 4 5" xfId="888" xr:uid="{00000000-0005-0000-0000-0000A5030000}"/>
    <cellStyle name="常规 4 5 2" xfId="890" xr:uid="{00000000-0005-0000-0000-0000A7030000}"/>
    <cellStyle name="常规 4 6" xfId="893" xr:uid="{00000000-0005-0000-0000-0000AA030000}"/>
    <cellStyle name="常规 4 6 2" xfId="895" xr:uid="{00000000-0005-0000-0000-0000AC030000}"/>
    <cellStyle name="常规 4 7" xfId="898" xr:uid="{00000000-0005-0000-0000-0000AF030000}"/>
    <cellStyle name="常规 4 7 2" xfId="325" xr:uid="{00000000-0005-0000-0000-000072010000}"/>
    <cellStyle name="常规 4 8" xfId="900" xr:uid="{00000000-0005-0000-0000-0000B1030000}"/>
    <cellStyle name="常规 4 8 2" xfId="145" xr:uid="{00000000-0005-0000-0000-0000BE000000}"/>
    <cellStyle name="常规 4 9" xfId="902" xr:uid="{00000000-0005-0000-0000-0000B3030000}"/>
    <cellStyle name="常规 4 9 2" xfId="361" xr:uid="{00000000-0005-0000-0000-000096010000}"/>
    <cellStyle name="常规 40" xfId="441" xr:uid="{00000000-0005-0000-0000-0000E6010000}"/>
    <cellStyle name="常规 41" xfId="310" xr:uid="{00000000-0005-0000-0000-000063010000}"/>
    <cellStyle name="常规 41 2" xfId="904" xr:uid="{00000000-0005-0000-0000-0000B5030000}"/>
    <cellStyle name="常规 41 3" xfId="906" xr:uid="{00000000-0005-0000-0000-0000B7030000}"/>
    <cellStyle name="常规 42" xfId="315" xr:uid="{00000000-0005-0000-0000-000068010000}"/>
    <cellStyle name="常规 42 2" xfId="907" xr:uid="{00000000-0005-0000-0000-0000B8030000}"/>
    <cellStyle name="常规 5" xfId="205" xr:uid="{00000000-0005-0000-0000-0000FA000000}"/>
    <cellStyle name="常规 5 2" xfId="30" xr:uid="{00000000-0005-0000-0000-00002B000000}"/>
    <cellStyle name="常规 5 2 2" xfId="40" xr:uid="{00000000-0005-0000-0000-000038000000}"/>
    <cellStyle name="常规 6" xfId="21" xr:uid="{00000000-0005-0000-0000-00001F000000}"/>
    <cellStyle name="常规 6 10" xfId="770" xr:uid="{00000000-0005-0000-0000-00002F030000}"/>
    <cellStyle name="常规 6 11" xfId="825" xr:uid="{00000000-0005-0000-0000-000066030000}"/>
    <cellStyle name="常规 6 12" xfId="204" xr:uid="{00000000-0005-0000-0000-0000F9000000}"/>
    <cellStyle name="常规 6 13" xfId="20" xr:uid="{00000000-0005-0000-0000-00001D000000}"/>
    <cellStyle name="常规 6 14" xfId="209" xr:uid="{00000000-0005-0000-0000-0000FE000000}"/>
    <cellStyle name="常规 6 15" xfId="213" xr:uid="{00000000-0005-0000-0000-000002010000}"/>
    <cellStyle name="常规 6 16" xfId="222" xr:uid="{00000000-0005-0000-0000-00000B010000}"/>
    <cellStyle name="常规 6 17" xfId="225" xr:uid="{00000000-0005-0000-0000-00000E010000}"/>
    <cellStyle name="常规 6 18" xfId="445" xr:uid="{00000000-0005-0000-0000-0000EA010000}"/>
    <cellStyle name="常规 6 19" xfId="450" xr:uid="{00000000-0005-0000-0000-0000EF010000}"/>
    <cellStyle name="常规 6 2" xfId="911" xr:uid="{00000000-0005-0000-0000-0000BC030000}"/>
    <cellStyle name="常规 6 2 10" xfId="539" xr:uid="{00000000-0005-0000-0000-000048020000}"/>
    <cellStyle name="常规 6 2 10 2" xfId="37" xr:uid="{00000000-0005-0000-0000-000034000000}"/>
    <cellStyle name="常规 6 2 11" xfId="541" xr:uid="{00000000-0005-0000-0000-00004A020000}"/>
    <cellStyle name="常规 6 2 11 2" xfId="912" xr:uid="{00000000-0005-0000-0000-0000BD030000}"/>
    <cellStyle name="常规 6 2 12" xfId="543" xr:uid="{00000000-0005-0000-0000-00004C020000}"/>
    <cellStyle name="常规 6 2 12 2" xfId="913" xr:uid="{00000000-0005-0000-0000-0000BE030000}"/>
    <cellStyle name="常规 6 2 2" xfId="393" xr:uid="{00000000-0005-0000-0000-0000B6010000}"/>
    <cellStyle name="常规 6 2 2 2" xfId="914" xr:uid="{00000000-0005-0000-0000-0000BF030000}"/>
    <cellStyle name="常规 6 2 3" xfId="56" xr:uid="{00000000-0005-0000-0000-000052000000}"/>
    <cellStyle name="常规 6 2 3 2" xfId="728" xr:uid="{00000000-0005-0000-0000-000005030000}"/>
    <cellStyle name="常规 6 2 4" xfId="396" xr:uid="{00000000-0005-0000-0000-0000B9010000}"/>
    <cellStyle name="常规 6 2 4 2" xfId="915" xr:uid="{00000000-0005-0000-0000-0000C0030000}"/>
    <cellStyle name="常规 6 2 5" xfId="399" xr:uid="{00000000-0005-0000-0000-0000BC010000}"/>
    <cellStyle name="常规 6 2 5 2" xfId="340" xr:uid="{00000000-0005-0000-0000-000081010000}"/>
    <cellStyle name="常规 6 2 6" xfId="916" xr:uid="{00000000-0005-0000-0000-0000C1030000}"/>
    <cellStyle name="常规 6 2 6 2" xfId="917" xr:uid="{00000000-0005-0000-0000-0000C2030000}"/>
    <cellStyle name="常规 6 2 7" xfId="918" xr:uid="{00000000-0005-0000-0000-0000C3030000}"/>
    <cellStyle name="常规 6 2 7 2" xfId="855" xr:uid="{00000000-0005-0000-0000-000084030000}"/>
    <cellStyle name="常规 6 2 8" xfId="919" xr:uid="{00000000-0005-0000-0000-0000C4030000}"/>
    <cellStyle name="常规 6 2 8 2" xfId="920" xr:uid="{00000000-0005-0000-0000-0000C5030000}"/>
    <cellStyle name="常规 6 2 9" xfId="921" xr:uid="{00000000-0005-0000-0000-0000C6030000}"/>
    <cellStyle name="常规 6 2 9 2" xfId="922" xr:uid="{00000000-0005-0000-0000-0000C7030000}"/>
    <cellStyle name="常规 6 20" xfId="214" xr:uid="{00000000-0005-0000-0000-000003010000}"/>
    <cellStyle name="常规 6 21" xfId="223" xr:uid="{00000000-0005-0000-0000-00000C010000}"/>
    <cellStyle name="常规 6 22" xfId="226" xr:uid="{00000000-0005-0000-0000-00000F010000}"/>
    <cellStyle name="常规 6 23" xfId="446" xr:uid="{00000000-0005-0000-0000-0000EB010000}"/>
    <cellStyle name="常规 6 24" xfId="451" xr:uid="{00000000-0005-0000-0000-0000F0010000}"/>
    <cellStyle name="常规 6 3" xfId="927" xr:uid="{00000000-0005-0000-0000-0000CC030000}"/>
    <cellStyle name="常规 6 3 2" xfId="423" xr:uid="{00000000-0005-0000-0000-0000D4010000}"/>
    <cellStyle name="常规 6 4" xfId="872" xr:uid="{00000000-0005-0000-0000-000095030000}"/>
    <cellStyle name="常规 6 4 2" xfId="652" xr:uid="{00000000-0005-0000-0000-0000B9020000}"/>
    <cellStyle name="常规 6 5" xfId="29" xr:uid="{00000000-0005-0000-0000-000029000000}"/>
    <cellStyle name="常规 6 6" xfId="876" xr:uid="{00000000-0005-0000-0000-000099030000}"/>
    <cellStyle name="常规 6 7" xfId="879" xr:uid="{00000000-0005-0000-0000-00009C030000}"/>
    <cellStyle name="常规 6 8" xfId="881" xr:uid="{00000000-0005-0000-0000-00009E030000}"/>
    <cellStyle name="常规 6 9" xfId="884" xr:uid="{00000000-0005-0000-0000-0000A1030000}"/>
    <cellStyle name="常规 7" xfId="207" xr:uid="{00000000-0005-0000-0000-0000FC000000}"/>
    <cellStyle name="常规 7 10" xfId="928" xr:uid="{00000000-0005-0000-0000-0000CD030000}"/>
    <cellStyle name="常规 7 11" xfId="929" xr:uid="{00000000-0005-0000-0000-0000CE030000}"/>
    <cellStyle name="常规 7 12" xfId="835" xr:uid="{00000000-0005-0000-0000-000070030000}"/>
    <cellStyle name="常规 7 13" xfId="930" xr:uid="{00000000-0005-0000-0000-0000CF030000}"/>
    <cellStyle name="常规 7 14" xfId="931" xr:uid="{00000000-0005-0000-0000-0000D0030000}"/>
    <cellStyle name="常规 7 15" xfId="932" xr:uid="{00000000-0005-0000-0000-0000D1030000}"/>
    <cellStyle name="常规 7 16" xfId="934" xr:uid="{00000000-0005-0000-0000-0000D3030000}"/>
    <cellStyle name="常规 7 17" xfId="937" xr:uid="{00000000-0005-0000-0000-0000D6030000}"/>
    <cellStyle name="常规 7 18" xfId="909" xr:uid="{00000000-0005-0000-0000-0000BA030000}"/>
    <cellStyle name="常规 7 19" xfId="925" xr:uid="{00000000-0005-0000-0000-0000CA030000}"/>
    <cellStyle name="常规 7 2" xfId="939" xr:uid="{00000000-0005-0000-0000-0000D8030000}"/>
    <cellStyle name="常规 7 2 10" xfId="603" xr:uid="{00000000-0005-0000-0000-000088020000}"/>
    <cellStyle name="常规 7 2 10 2" xfId="489" xr:uid="{00000000-0005-0000-0000-000016020000}"/>
    <cellStyle name="常规 7 2 11" xfId="609" xr:uid="{00000000-0005-0000-0000-00008E020000}"/>
    <cellStyle name="常规 7 2 11 2" xfId="516" xr:uid="{00000000-0005-0000-0000-000031020000}"/>
    <cellStyle name="常规 7 2 12" xfId="678" xr:uid="{00000000-0005-0000-0000-0000D3020000}"/>
    <cellStyle name="常规 7 2 12 2" xfId="936" xr:uid="{00000000-0005-0000-0000-0000D5030000}"/>
    <cellStyle name="常规 7 2 2" xfId="940" xr:uid="{00000000-0005-0000-0000-0000D9030000}"/>
    <cellStyle name="常规 7 2 2 2" xfId="941" xr:uid="{00000000-0005-0000-0000-0000DA030000}"/>
    <cellStyle name="常规 7 2 3" xfId="574" xr:uid="{00000000-0005-0000-0000-00006B020000}"/>
    <cellStyle name="常规 7 2 3 2" xfId="107" xr:uid="{00000000-0005-0000-0000-000098000000}"/>
    <cellStyle name="常规 7 2 4" xfId="583" xr:uid="{00000000-0005-0000-0000-000074020000}"/>
    <cellStyle name="常规 7 2 4 2" xfId="942" xr:uid="{00000000-0005-0000-0000-0000DB030000}"/>
    <cellStyle name="常规 7 2 5" xfId="587" xr:uid="{00000000-0005-0000-0000-000078020000}"/>
    <cellStyle name="常规 7 2 5 2" xfId="174" xr:uid="{00000000-0005-0000-0000-0000DB000000}"/>
    <cellStyle name="常规 7 2 6" xfId="591" xr:uid="{00000000-0005-0000-0000-00007C020000}"/>
    <cellStyle name="常规 7 2 6 2" xfId="219" xr:uid="{00000000-0005-0000-0000-000008010000}"/>
    <cellStyle name="常规 7 2 7" xfId="595" xr:uid="{00000000-0005-0000-0000-000080020000}"/>
    <cellStyle name="常规 7 2 7 2" xfId="263" xr:uid="{00000000-0005-0000-0000-000034010000}"/>
    <cellStyle name="常规 7 2 8" xfId="599" xr:uid="{00000000-0005-0000-0000-000084020000}"/>
    <cellStyle name="常规 7 2 8 2" xfId="305" xr:uid="{00000000-0005-0000-0000-00005E010000}"/>
    <cellStyle name="常规 7 2 9" xfId="604" xr:uid="{00000000-0005-0000-0000-000089020000}"/>
    <cellStyle name="常规 7 2 9 2" xfId="490" xr:uid="{00000000-0005-0000-0000-000017020000}"/>
    <cellStyle name="常规 7 20" xfId="933" xr:uid="{00000000-0005-0000-0000-0000D2030000}"/>
    <cellStyle name="常规 7 21" xfId="935" xr:uid="{00000000-0005-0000-0000-0000D4030000}"/>
    <cellStyle name="常规 7 22" xfId="938" xr:uid="{00000000-0005-0000-0000-0000D7030000}"/>
    <cellStyle name="常规 7 23" xfId="910" xr:uid="{00000000-0005-0000-0000-0000BB030000}"/>
    <cellStyle name="常规 7 24" xfId="926" xr:uid="{00000000-0005-0000-0000-0000CB030000}"/>
    <cellStyle name="常规 7 3" xfId="14" xr:uid="{00000000-0005-0000-0000-000012000000}"/>
    <cellStyle name="常规 7 3 2" xfId="476" xr:uid="{00000000-0005-0000-0000-000009020000}"/>
    <cellStyle name="常规 7 4" xfId="891" xr:uid="{00000000-0005-0000-0000-0000A8030000}"/>
    <cellStyle name="常规 7 4 2" xfId="943" xr:uid="{00000000-0005-0000-0000-0000DC030000}"/>
    <cellStyle name="常规 7 5" xfId="945" xr:uid="{00000000-0005-0000-0000-0000DE030000}"/>
    <cellStyle name="常规 7 6" xfId="946" xr:uid="{00000000-0005-0000-0000-0000DF030000}"/>
    <cellStyle name="常规 7 7" xfId="947" xr:uid="{00000000-0005-0000-0000-0000E0030000}"/>
    <cellStyle name="常规 7 8" xfId="948" xr:uid="{00000000-0005-0000-0000-0000E1030000}"/>
    <cellStyle name="常规 7 9" xfId="949" xr:uid="{00000000-0005-0000-0000-0000E2030000}"/>
    <cellStyle name="常规 8" xfId="211" xr:uid="{00000000-0005-0000-0000-000000010000}"/>
    <cellStyle name="常规 8 2" xfId="64" xr:uid="{00000000-0005-0000-0000-00005E000000}"/>
    <cellStyle name="常规 9" xfId="220" xr:uid="{00000000-0005-0000-0000-000009010000}"/>
    <cellStyle name="常规_Sheet1" xfId="1146" xr:uid="{5E1D2FD2-50EF-4D7A-A27F-481C8EC2660C}"/>
    <cellStyle name="常规_SMF目錄&amp;BOM1 " xfId="527" xr:uid="{00000000-0005-0000-0000-00003C020000}"/>
    <cellStyle name="常规_正司机座椅 _22" xfId="413" xr:uid="{00000000-0005-0000-0000-0000CA010000}"/>
    <cellStyle name="超链接" xfId="16" builtinId="8"/>
    <cellStyle name="好 10" xfId="662" xr:uid="{00000000-0005-0000-0000-0000C3020000}"/>
    <cellStyle name="好 11" xfId="769" xr:uid="{00000000-0005-0000-0000-00002E030000}"/>
    <cellStyle name="好 2" xfId="950" xr:uid="{00000000-0005-0000-0000-0000E3030000}"/>
    <cellStyle name="好 2 2" xfId="951" xr:uid="{00000000-0005-0000-0000-0000E4030000}"/>
    <cellStyle name="好 2 3" xfId="384" xr:uid="{00000000-0005-0000-0000-0000AD010000}"/>
    <cellStyle name="好 2 4" xfId="386" xr:uid="{00000000-0005-0000-0000-0000AF010000}"/>
    <cellStyle name="好 2 5" xfId="390" xr:uid="{00000000-0005-0000-0000-0000B3010000}"/>
    <cellStyle name="好 3" xfId="952" xr:uid="{00000000-0005-0000-0000-0000E5030000}"/>
    <cellStyle name="好 4" xfId="953" xr:uid="{00000000-0005-0000-0000-0000E6030000}"/>
    <cellStyle name="好 5" xfId="108" xr:uid="{00000000-0005-0000-0000-000099000000}"/>
    <cellStyle name="好 6" xfId="110" xr:uid="{00000000-0005-0000-0000-00009B000000}"/>
    <cellStyle name="好 7" xfId="576" xr:uid="{00000000-0005-0000-0000-00006D020000}"/>
    <cellStyle name="好 8" xfId="578" xr:uid="{00000000-0005-0000-0000-00006F020000}"/>
    <cellStyle name="好 9" xfId="473" xr:uid="{00000000-0005-0000-0000-000006020000}"/>
    <cellStyle name="汇总 10" xfId="252" xr:uid="{00000000-0005-0000-0000-000029010000}"/>
    <cellStyle name="汇总 10 2" xfId="954" xr:uid="{00000000-0005-0000-0000-0000E7030000}"/>
    <cellStyle name="汇总 11" xfId="257" xr:uid="{00000000-0005-0000-0000-00002E010000}"/>
    <cellStyle name="汇总 11 2" xfId="841" xr:uid="{00000000-0005-0000-0000-000076030000}"/>
    <cellStyle name="汇总 2" xfId="956" xr:uid="{00000000-0005-0000-0000-0000E9030000}"/>
    <cellStyle name="汇总 2 2" xfId="957" xr:uid="{00000000-0005-0000-0000-0000EA030000}"/>
    <cellStyle name="汇总 2 2 2" xfId="958" xr:uid="{00000000-0005-0000-0000-0000EB030000}"/>
    <cellStyle name="汇总 2 3" xfId="959" xr:uid="{00000000-0005-0000-0000-0000EC030000}"/>
    <cellStyle name="汇总 2 3 2" xfId="961" xr:uid="{00000000-0005-0000-0000-0000EE030000}"/>
    <cellStyle name="汇总 2 4" xfId="963" xr:uid="{00000000-0005-0000-0000-0000F0030000}"/>
    <cellStyle name="汇总 2 4 2" xfId="965" xr:uid="{00000000-0005-0000-0000-0000F2030000}"/>
    <cellStyle name="汇总 2 5" xfId="966" xr:uid="{00000000-0005-0000-0000-0000F3030000}"/>
    <cellStyle name="汇总 2 6" xfId="968" xr:uid="{00000000-0005-0000-0000-0000F5030000}"/>
    <cellStyle name="汇总 3" xfId="738" xr:uid="{00000000-0005-0000-0000-00000F030000}"/>
    <cellStyle name="汇总 3 2" xfId="971" xr:uid="{00000000-0005-0000-0000-0000F8030000}"/>
    <cellStyle name="汇总 4" xfId="972" xr:uid="{00000000-0005-0000-0000-0000F9030000}"/>
    <cellStyle name="汇总 4 2" xfId="973" xr:uid="{00000000-0005-0000-0000-0000FA030000}"/>
    <cellStyle name="汇总 5" xfId="974" xr:uid="{00000000-0005-0000-0000-0000FB030000}"/>
    <cellStyle name="汇总 5 2" xfId="669" xr:uid="{00000000-0005-0000-0000-0000CA020000}"/>
    <cellStyle name="汇总 6" xfId="975" xr:uid="{00000000-0005-0000-0000-0000FC030000}"/>
    <cellStyle name="汇总 6 2" xfId="976" xr:uid="{00000000-0005-0000-0000-0000FD030000}"/>
    <cellStyle name="汇总 7" xfId="955" xr:uid="{00000000-0005-0000-0000-0000E8030000}"/>
    <cellStyle name="汇总 7 2" xfId="977" xr:uid="{00000000-0005-0000-0000-0000FE030000}"/>
    <cellStyle name="汇总 8" xfId="978" xr:uid="{00000000-0005-0000-0000-0000FF030000}"/>
    <cellStyle name="汇总 8 2" xfId="979" xr:uid="{00000000-0005-0000-0000-000000040000}"/>
    <cellStyle name="汇总 9" xfId="980" xr:uid="{00000000-0005-0000-0000-000001040000}"/>
    <cellStyle name="汇总 9 2" xfId="981" xr:uid="{00000000-0005-0000-0000-000002040000}"/>
    <cellStyle name="计算 10" xfId="642" xr:uid="{00000000-0005-0000-0000-0000AF020000}"/>
    <cellStyle name="计算 10 2" xfId="982" xr:uid="{00000000-0005-0000-0000-000003040000}"/>
    <cellStyle name="计算 11" xfId="645" xr:uid="{00000000-0005-0000-0000-0000B2020000}"/>
    <cellStyle name="计算 11 2" xfId="549" xr:uid="{00000000-0005-0000-0000-000052020000}"/>
    <cellStyle name="计算 2" xfId="983" xr:uid="{00000000-0005-0000-0000-000004040000}"/>
    <cellStyle name="计算 2 2" xfId="985" xr:uid="{00000000-0005-0000-0000-000006040000}"/>
    <cellStyle name="计算 2 2 2" xfId="986" xr:uid="{00000000-0005-0000-0000-000007040000}"/>
    <cellStyle name="计算 2 3" xfId="356" xr:uid="{00000000-0005-0000-0000-000091010000}"/>
    <cellStyle name="计算 2 3 2" xfId="987" xr:uid="{00000000-0005-0000-0000-000008040000}"/>
    <cellStyle name="计算 2 4" xfId="988" xr:uid="{00000000-0005-0000-0000-000009040000}"/>
    <cellStyle name="计算 2 4 2" xfId="989" xr:uid="{00000000-0005-0000-0000-00000A040000}"/>
    <cellStyle name="计算 2 5" xfId="990" xr:uid="{00000000-0005-0000-0000-00000B040000}"/>
    <cellStyle name="计算 2 6" xfId="991" xr:uid="{00000000-0005-0000-0000-00000C040000}"/>
    <cellStyle name="计算 3" xfId="992" xr:uid="{00000000-0005-0000-0000-00000D040000}"/>
    <cellStyle name="计算 3 2" xfId="49" xr:uid="{00000000-0005-0000-0000-000048000000}"/>
    <cellStyle name="计算 4" xfId="994" xr:uid="{00000000-0005-0000-0000-00000F040000}"/>
    <cellStyle name="计算 4 2" xfId="995" xr:uid="{00000000-0005-0000-0000-000010040000}"/>
    <cellStyle name="计算 5" xfId="996" xr:uid="{00000000-0005-0000-0000-000011040000}"/>
    <cellStyle name="计算 5 2" xfId="997" xr:uid="{00000000-0005-0000-0000-000012040000}"/>
    <cellStyle name="计算 6" xfId="998" xr:uid="{00000000-0005-0000-0000-000013040000}"/>
    <cellStyle name="计算 6 2" xfId="501" xr:uid="{00000000-0005-0000-0000-000022020000}"/>
    <cellStyle name="计算 7" xfId="795" xr:uid="{00000000-0005-0000-0000-000048030000}"/>
    <cellStyle name="计算 7 2" xfId="547" xr:uid="{00000000-0005-0000-0000-000050020000}"/>
    <cellStyle name="计算 8" xfId="798" xr:uid="{00000000-0005-0000-0000-00004B030000}"/>
    <cellStyle name="计算 8 2" xfId="566" xr:uid="{00000000-0005-0000-0000-000063020000}"/>
    <cellStyle name="计算 9" xfId="802" xr:uid="{00000000-0005-0000-0000-00004F030000}"/>
    <cellStyle name="计算 9 2" xfId="610" xr:uid="{00000000-0005-0000-0000-00008F020000}"/>
    <cellStyle name="检查单元格 10" xfId="197" xr:uid="{00000000-0005-0000-0000-0000F2000000}"/>
    <cellStyle name="检查单元格 11" xfId="199" xr:uid="{00000000-0005-0000-0000-0000F4000000}"/>
    <cellStyle name="检查单元格 2" xfId="960" xr:uid="{00000000-0005-0000-0000-0000ED030000}"/>
    <cellStyle name="检查单元格 2 2" xfId="962" xr:uid="{00000000-0005-0000-0000-0000EF030000}"/>
    <cellStyle name="检查单元格 2 3" xfId="999" xr:uid="{00000000-0005-0000-0000-000014040000}"/>
    <cellStyle name="检查单元格 2 4" xfId="740" xr:uid="{00000000-0005-0000-0000-000011030000}"/>
    <cellStyle name="检查单元格 2 5" xfId="268" xr:uid="{00000000-0005-0000-0000-000039010000}"/>
    <cellStyle name="检查单元格 3" xfId="964" xr:uid="{00000000-0005-0000-0000-0000F1030000}"/>
    <cellStyle name="检查单元格 4" xfId="967" xr:uid="{00000000-0005-0000-0000-0000F4030000}"/>
    <cellStyle name="检查单元格 5" xfId="969" xr:uid="{00000000-0005-0000-0000-0000F6030000}"/>
    <cellStyle name="检查单元格 6" xfId="1000" xr:uid="{00000000-0005-0000-0000-000015040000}"/>
    <cellStyle name="检查单元格 7" xfId="1001" xr:uid="{00000000-0005-0000-0000-000016040000}"/>
    <cellStyle name="检查单元格 8" xfId="1002" xr:uid="{00000000-0005-0000-0000-000017040000}"/>
    <cellStyle name="检查单元格 9" xfId="1003" xr:uid="{00000000-0005-0000-0000-000018040000}"/>
    <cellStyle name="解释性文本 10" xfId="279" xr:uid="{00000000-0005-0000-0000-000044010000}"/>
    <cellStyle name="解释性文本 11" xfId="282" xr:uid="{00000000-0005-0000-0000-000047010000}"/>
    <cellStyle name="解释性文本 2" xfId="1004" xr:uid="{00000000-0005-0000-0000-000019040000}"/>
    <cellStyle name="解释性文本 2 2" xfId="27" xr:uid="{00000000-0005-0000-0000-000027000000}"/>
    <cellStyle name="解释性文本 2 3" xfId="620" xr:uid="{00000000-0005-0000-0000-000099020000}"/>
    <cellStyle name="解释性文本 2 4" xfId="624" xr:uid="{00000000-0005-0000-0000-00009D020000}"/>
    <cellStyle name="解释性文本 2 5" xfId="626" xr:uid="{00000000-0005-0000-0000-00009F020000}"/>
    <cellStyle name="解释性文本 3" xfId="1005" xr:uid="{00000000-0005-0000-0000-00001A040000}"/>
    <cellStyle name="解释性文本 4" xfId="736" xr:uid="{00000000-0005-0000-0000-00000D030000}"/>
    <cellStyle name="解释性文本 5" xfId="635" xr:uid="{00000000-0005-0000-0000-0000A8020000}"/>
    <cellStyle name="解释性文本 6" xfId="641" xr:uid="{00000000-0005-0000-0000-0000AE020000}"/>
    <cellStyle name="解释性文本 7" xfId="644" xr:uid="{00000000-0005-0000-0000-0000B1020000}"/>
    <cellStyle name="解释性文本 8" xfId="647" xr:uid="{00000000-0005-0000-0000-0000B4020000}"/>
    <cellStyle name="解释性文本 9" xfId="39" xr:uid="{00000000-0005-0000-0000-000036000000}"/>
    <cellStyle name="警告文本 10" xfId="1006" xr:uid="{00000000-0005-0000-0000-00001B040000}"/>
    <cellStyle name="警告文本 11" xfId="1007" xr:uid="{00000000-0005-0000-0000-00001C040000}"/>
    <cellStyle name="警告文本 2" xfId="874" xr:uid="{00000000-0005-0000-0000-000097030000}"/>
    <cellStyle name="警告文本 2 2" xfId="168" xr:uid="{00000000-0005-0000-0000-0000D5000000}"/>
    <cellStyle name="警告文本 2 3" xfId="172" xr:uid="{00000000-0005-0000-0000-0000D9000000}"/>
    <cellStyle name="警告文本 2 4" xfId="177" xr:uid="{00000000-0005-0000-0000-0000DE000000}"/>
    <cellStyle name="警告文本 2 5" xfId="331" xr:uid="{00000000-0005-0000-0000-000078010000}"/>
    <cellStyle name="警告文本 3" xfId="1008" xr:uid="{00000000-0005-0000-0000-00001D040000}"/>
    <cellStyle name="警告文本 4" xfId="1009" xr:uid="{00000000-0005-0000-0000-00001E040000}"/>
    <cellStyle name="警告文本 5" xfId="1010" xr:uid="{00000000-0005-0000-0000-00001F040000}"/>
    <cellStyle name="警告文本 6" xfId="1011" xr:uid="{00000000-0005-0000-0000-000020040000}"/>
    <cellStyle name="警告文本 7" xfId="1012" xr:uid="{00000000-0005-0000-0000-000021040000}"/>
    <cellStyle name="警告文本 8" xfId="1013" xr:uid="{00000000-0005-0000-0000-000022040000}"/>
    <cellStyle name="警告文本 9" xfId="717" xr:uid="{00000000-0005-0000-0000-0000FA020000}"/>
    <cellStyle name="链接单元格 10" xfId="1014" xr:uid="{00000000-0005-0000-0000-000023040000}"/>
    <cellStyle name="链接单元格 11" xfId="1015" xr:uid="{00000000-0005-0000-0000-000024040000}"/>
    <cellStyle name="链接单元格 2" xfId="1016" xr:uid="{00000000-0005-0000-0000-000025040000}"/>
    <cellStyle name="链接单元格 2 2" xfId="1017" xr:uid="{00000000-0005-0000-0000-000026040000}"/>
    <cellStyle name="链接单元格 2 3" xfId="1018" xr:uid="{00000000-0005-0000-0000-000027040000}"/>
    <cellStyle name="链接单元格 2 4" xfId="1019" xr:uid="{00000000-0005-0000-0000-000028040000}"/>
    <cellStyle name="链接单元格 2 5" xfId="1020" xr:uid="{00000000-0005-0000-0000-000029040000}"/>
    <cellStyle name="链接单元格 3" xfId="67" xr:uid="{00000000-0005-0000-0000-000063000000}"/>
    <cellStyle name="链接单元格 4" xfId="69" xr:uid="{00000000-0005-0000-0000-000067000000}"/>
    <cellStyle name="链接单元格 5" xfId="7" xr:uid="{00000000-0005-0000-0000-000007000000}"/>
    <cellStyle name="链接单元格 6" xfId="73" xr:uid="{00000000-0005-0000-0000-00006F000000}"/>
    <cellStyle name="链接单元格 7" xfId="65" xr:uid="{00000000-0005-0000-0000-00005F000000}"/>
    <cellStyle name="链接单元格 8" xfId="51" xr:uid="{00000000-0005-0000-0000-00004B000000}"/>
    <cellStyle name="链接单元格 9" xfId="896" xr:uid="{00000000-0005-0000-0000-0000AD030000}"/>
    <cellStyle name="千位分隔" xfId="13" builtinId="3"/>
    <cellStyle name="千位分隔 2" xfId="477" xr:uid="{00000000-0005-0000-0000-00000A020000}"/>
    <cellStyle name="千位分隔 2 2" xfId="690" xr:uid="{00000000-0005-0000-0000-0000DF020000}"/>
    <cellStyle name="千位分隔 3" xfId="480" xr:uid="{00000000-0005-0000-0000-00000D020000}"/>
    <cellStyle name="千位分隔 3 2" xfId="612" xr:uid="{00000000-0005-0000-0000-000091020000}"/>
    <cellStyle name="强调文字颜色 1 10" xfId="1021" xr:uid="{00000000-0005-0000-0000-00002A040000}"/>
    <cellStyle name="强调文字颜色 1 11" xfId="1022" xr:uid="{00000000-0005-0000-0000-00002B040000}"/>
    <cellStyle name="强调文字颜色 1 2" xfId="1023" xr:uid="{00000000-0005-0000-0000-00002C040000}"/>
    <cellStyle name="强调文字颜色 1 2 2" xfId="469" xr:uid="{00000000-0005-0000-0000-000002020000}"/>
    <cellStyle name="强调文字颜色 1 2 3" xfId="35" xr:uid="{00000000-0005-0000-0000-000031000000}"/>
    <cellStyle name="强调文字颜色 1 2 4" xfId="88" xr:uid="{00000000-0005-0000-0000-000085000000}"/>
    <cellStyle name="强调文字颜色 1 2 5" xfId="128" xr:uid="{00000000-0005-0000-0000-0000AD000000}"/>
    <cellStyle name="强调文字颜色 1 3" xfId="1024" xr:uid="{00000000-0005-0000-0000-00002D040000}"/>
    <cellStyle name="强调文字颜色 1 4" xfId="1025" xr:uid="{00000000-0005-0000-0000-00002E040000}"/>
    <cellStyle name="强调文字颜色 1 5" xfId="970" xr:uid="{00000000-0005-0000-0000-0000F7030000}"/>
    <cellStyle name="强调文字颜色 1 6" xfId="1026" xr:uid="{00000000-0005-0000-0000-00002F040000}"/>
    <cellStyle name="强调文字颜色 1 7" xfId="1027" xr:uid="{00000000-0005-0000-0000-000030040000}"/>
    <cellStyle name="强调文字颜色 1 8" xfId="984" xr:uid="{00000000-0005-0000-0000-000005040000}"/>
    <cellStyle name="强调文字颜色 1 9" xfId="993" xr:uid="{00000000-0005-0000-0000-00000E040000}"/>
    <cellStyle name="强调文字颜色 2 10" xfId="1028" xr:uid="{00000000-0005-0000-0000-000031040000}"/>
    <cellStyle name="强调文字颜色 2 11" xfId="1029" xr:uid="{00000000-0005-0000-0000-000032040000}"/>
    <cellStyle name="强调文字颜色 2 2" xfId="1030" xr:uid="{00000000-0005-0000-0000-000033040000}"/>
    <cellStyle name="强调文字颜色 2 2 2" xfId="1031" xr:uid="{00000000-0005-0000-0000-000034040000}"/>
    <cellStyle name="强调文字颜色 2 2 3" xfId="1032" xr:uid="{00000000-0005-0000-0000-000035040000}"/>
    <cellStyle name="强调文字颜色 2 2 4" xfId="1033" xr:uid="{00000000-0005-0000-0000-000036040000}"/>
    <cellStyle name="强调文字颜色 2 2 5" xfId="1034" xr:uid="{00000000-0005-0000-0000-000037040000}"/>
    <cellStyle name="强调文字颜色 2 3" xfId="1035" xr:uid="{00000000-0005-0000-0000-000038040000}"/>
    <cellStyle name="强调文字颜色 2 4" xfId="1036" xr:uid="{00000000-0005-0000-0000-000039040000}"/>
    <cellStyle name="强调文字颜色 2 5" xfId="1037" xr:uid="{00000000-0005-0000-0000-00003A040000}"/>
    <cellStyle name="强调文字颜色 2 6" xfId="1038" xr:uid="{00000000-0005-0000-0000-00003B040000}"/>
    <cellStyle name="强调文字颜色 2 7" xfId="1039" xr:uid="{00000000-0005-0000-0000-00003C040000}"/>
    <cellStyle name="强调文字颜色 2 8" xfId="1040" xr:uid="{00000000-0005-0000-0000-00003D040000}"/>
    <cellStyle name="强调文字颜色 2 9" xfId="1041" xr:uid="{00000000-0005-0000-0000-00003E040000}"/>
    <cellStyle name="强调文字颜色 3 10" xfId="1042" xr:uid="{00000000-0005-0000-0000-00003F040000}"/>
    <cellStyle name="强调文字颜色 3 11" xfId="1043" xr:uid="{00000000-0005-0000-0000-000040040000}"/>
    <cellStyle name="强调文字颜色 3 2" xfId="1044" xr:uid="{00000000-0005-0000-0000-000041040000}"/>
    <cellStyle name="强调文字颜色 3 2 2" xfId="1046" xr:uid="{00000000-0005-0000-0000-000043040000}"/>
    <cellStyle name="强调文字颜色 3 2 3" xfId="1048" xr:uid="{00000000-0005-0000-0000-000045040000}"/>
    <cellStyle name="强调文字颜色 3 2 4" xfId="1050" xr:uid="{00000000-0005-0000-0000-000047040000}"/>
    <cellStyle name="强调文字颜色 3 2 5" xfId="1051" xr:uid="{00000000-0005-0000-0000-000048040000}"/>
    <cellStyle name="强调文字颜色 3 3" xfId="663" xr:uid="{00000000-0005-0000-0000-0000C4020000}"/>
    <cellStyle name="强调文字颜色 3 4" xfId="665" xr:uid="{00000000-0005-0000-0000-0000C6020000}"/>
    <cellStyle name="强调文字颜色 3 5" xfId="670" xr:uid="{00000000-0005-0000-0000-0000CB020000}"/>
    <cellStyle name="强调文字颜色 3 6" xfId="673" xr:uid="{00000000-0005-0000-0000-0000CE020000}"/>
    <cellStyle name="强调文字颜色 3 7" xfId="680" xr:uid="{00000000-0005-0000-0000-0000D5020000}"/>
    <cellStyle name="强调文字颜色 3 8" xfId="682" xr:uid="{00000000-0005-0000-0000-0000D7020000}"/>
    <cellStyle name="强调文字颜色 3 9" xfId="685" xr:uid="{00000000-0005-0000-0000-0000DA020000}"/>
    <cellStyle name="强调文字颜色 4 10" xfId="246" xr:uid="{00000000-0005-0000-0000-000023010000}"/>
    <cellStyle name="强调文字颜色 4 11" xfId="250" xr:uid="{00000000-0005-0000-0000-000027010000}"/>
    <cellStyle name="强调文字颜色 4 2" xfId="1052" xr:uid="{00000000-0005-0000-0000-000049040000}"/>
    <cellStyle name="强调文字颜色 4 2 2" xfId="1053" xr:uid="{00000000-0005-0000-0000-00004A040000}"/>
    <cellStyle name="强调文字颜色 4 2 3" xfId="1054" xr:uid="{00000000-0005-0000-0000-00004B040000}"/>
    <cellStyle name="强调文字颜色 4 2 4" xfId="1055" xr:uid="{00000000-0005-0000-0000-00004C040000}"/>
    <cellStyle name="强调文字颜色 4 2 5" xfId="1056" xr:uid="{00000000-0005-0000-0000-00004D040000}"/>
    <cellStyle name="强调文字颜色 4 3" xfId="1057" xr:uid="{00000000-0005-0000-0000-00004E040000}"/>
    <cellStyle name="强调文字颜色 4 4" xfId="1058" xr:uid="{00000000-0005-0000-0000-00004F040000}"/>
    <cellStyle name="强调文字颜色 4 5" xfId="1059" xr:uid="{00000000-0005-0000-0000-000050040000}"/>
    <cellStyle name="强调文字颜色 4 6" xfId="1060" xr:uid="{00000000-0005-0000-0000-000051040000}"/>
    <cellStyle name="强调文字颜色 4 7" xfId="1061" xr:uid="{00000000-0005-0000-0000-000052040000}"/>
    <cellStyle name="强调文字颜色 4 8" xfId="1063" xr:uid="{00000000-0005-0000-0000-000054040000}"/>
    <cellStyle name="强调文字颜色 4 9" xfId="1065" xr:uid="{00000000-0005-0000-0000-000056040000}"/>
    <cellStyle name="强调文字颜色 5 10" xfId="838" xr:uid="{00000000-0005-0000-0000-000073030000}"/>
    <cellStyle name="强调文字颜色 5 11" xfId="1066" xr:uid="{00000000-0005-0000-0000-000057040000}"/>
    <cellStyle name="强调文字颜色 5 2" xfId="1067" xr:uid="{00000000-0005-0000-0000-000058040000}"/>
    <cellStyle name="强调文字颜色 5 2 2" xfId="1068" xr:uid="{00000000-0005-0000-0000-000059040000}"/>
    <cellStyle name="强调文字颜色 5 2 3" xfId="1069" xr:uid="{00000000-0005-0000-0000-00005A040000}"/>
    <cellStyle name="强调文字颜色 5 2 4" xfId="506" xr:uid="{00000000-0005-0000-0000-000027020000}"/>
    <cellStyle name="强调文字颜色 5 2 5" xfId="271" xr:uid="{00000000-0005-0000-0000-00003C010000}"/>
    <cellStyle name="强调文字颜色 5 3" xfId="1070" xr:uid="{00000000-0005-0000-0000-00005B040000}"/>
    <cellStyle name="强调文字颜色 5 4" xfId="1071" xr:uid="{00000000-0005-0000-0000-00005C040000}"/>
    <cellStyle name="强调文字颜色 5 5" xfId="1072" xr:uid="{00000000-0005-0000-0000-00005D040000}"/>
    <cellStyle name="强调文字颜色 5 6" xfId="1073" xr:uid="{00000000-0005-0000-0000-00005E040000}"/>
    <cellStyle name="强调文字颜色 5 7" xfId="1074" xr:uid="{00000000-0005-0000-0000-00005F040000}"/>
    <cellStyle name="强调文字颜色 5 8" xfId="1075" xr:uid="{00000000-0005-0000-0000-000060040000}"/>
    <cellStyle name="强调文字颜色 5 9" xfId="1076" xr:uid="{00000000-0005-0000-0000-000061040000}"/>
    <cellStyle name="强调文字颜色 6 10" xfId="1077" xr:uid="{00000000-0005-0000-0000-000062040000}"/>
    <cellStyle name="强调文字颜色 6 11" xfId="1078" xr:uid="{00000000-0005-0000-0000-000063040000}"/>
    <cellStyle name="强调文字颜色 6 2" xfId="1079" xr:uid="{00000000-0005-0000-0000-000064040000}"/>
    <cellStyle name="强调文字颜色 6 2 2" xfId="1080" xr:uid="{00000000-0005-0000-0000-000065040000}"/>
    <cellStyle name="强调文字颜色 6 2 3" xfId="1081" xr:uid="{00000000-0005-0000-0000-000066040000}"/>
    <cellStyle name="强调文字颜色 6 2 4" xfId="702" xr:uid="{00000000-0005-0000-0000-0000EB020000}"/>
    <cellStyle name="强调文字颜色 6 2 5" xfId="1082" xr:uid="{00000000-0005-0000-0000-000067040000}"/>
    <cellStyle name="强调文字颜色 6 3" xfId="1083" xr:uid="{00000000-0005-0000-0000-000068040000}"/>
    <cellStyle name="强调文字颜色 6 4" xfId="1084" xr:uid="{00000000-0005-0000-0000-000069040000}"/>
    <cellStyle name="强调文字颜色 6 5" xfId="1085" xr:uid="{00000000-0005-0000-0000-00006A040000}"/>
    <cellStyle name="强调文字颜色 6 6" xfId="1086" xr:uid="{00000000-0005-0000-0000-00006B040000}"/>
    <cellStyle name="强调文字颜色 6 7" xfId="1087" xr:uid="{00000000-0005-0000-0000-00006C040000}"/>
    <cellStyle name="强调文字颜色 6 8" xfId="1088" xr:uid="{00000000-0005-0000-0000-00006D040000}"/>
    <cellStyle name="强调文字颜色 6 9" xfId="1089" xr:uid="{00000000-0005-0000-0000-00006E040000}"/>
    <cellStyle name="适中 10" xfId="1090" xr:uid="{00000000-0005-0000-0000-00006F040000}"/>
    <cellStyle name="适中 11" xfId="1091" xr:uid="{00000000-0005-0000-0000-000070040000}"/>
    <cellStyle name="适中 2" xfId="1092" xr:uid="{00000000-0005-0000-0000-000071040000}"/>
    <cellStyle name="适中 2 2" xfId="1093" xr:uid="{00000000-0005-0000-0000-000072040000}"/>
    <cellStyle name="适中 2 3" xfId="1045" xr:uid="{00000000-0005-0000-0000-000042040000}"/>
    <cellStyle name="适中 2 4" xfId="1047" xr:uid="{00000000-0005-0000-0000-000044040000}"/>
    <cellStyle name="适中 2 5" xfId="1049" xr:uid="{00000000-0005-0000-0000-000046040000}"/>
    <cellStyle name="适中 3" xfId="1094" xr:uid="{00000000-0005-0000-0000-000073040000}"/>
    <cellStyle name="适中 4" xfId="796" xr:uid="{00000000-0005-0000-0000-000049030000}"/>
    <cellStyle name="适中 5" xfId="799" xr:uid="{00000000-0005-0000-0000-00004C030000}"/>
    <cellStyle name="适中 6" xfId="803" xr:uid="{00000000-0005-0000-0000-000050030000}"/>
    <cellStyle name="适中 7" xfId="147" xr:uid="{00000000-0005-0000-0000-0000C0000000}"/>
    <cellStyle name="适中 8" xfId="61" xr:uid="{00000000-0005-0000-0000-000059000000}"/>
    <cellStyle name="适中 9" xfId="158" xr:uid="{00000000-0005-0000-0000-0000CB000000}"/>
    <cellStyle name="输出 10" xfId="1095" xr:uid="{00000000-0005-0000-0000-000074040000}"/>
    <cellStyle name="输出 10 2" xfId="1096" xr:uid="{00000000-0005-0000-0000-000075040000}"/>
    <cellStyle name="输出 11" xfId="1097" xr:uid="{00000000-0005-0000-0000-000076040000}"/>
    <cellStyle name="输出 11 2" xfId="551" xr:uid="{00000000-0005-0000-0000-000054020000}"/>
    <cellStyle name="输出 2" xfId="1098" xr:uid="{00000000-0005-0000-0000-000077040000}"/>
    <cellStyle name="输出 2 2" xfId="1099" xr:uid="{00000000-0005-0000-0000-000078040000}"/>
    <cellStyle name="输出 2 2 2" xfId="1100" xr:uid="{00000000-0005-0000-0000-000079040000}"/>
    <cellStyle name="输出 2 3" xfId="1101" xr:uid="{00000000-0005-0000-0000-00007A040000}"/>
    <cellStyle name="输出 2 3 2" xfId="1102" xr:uid="{00000000-0005-0000-0000-00007B040000}"/>
    <cellStyle name="输出 2 4" xfId="1103" xr:uid="{00000000-0005-0000-0000-00007C040000}"/>
    <cellStyle name="输出 2 4 2" xfId="1104" xr:uid="{00000000-0005-0000-0000-00007D040000}"/>
    <cellStyle name="输出 2 5" xfId="1105" xr:uid="{00000000-0005-0000-0000-00007E040000}"/>
    <cellStyle name="输出 2 6" xfId="1106" xr:uid="{00000000-0005-0000-0000-00007F040000}"/>
    <cellStyle name="输出 3" xfId="1107" xr:uid="{00000000-0005-0000-0000-000080040000}"/>
    <cellStyle name="输出 3 2" xfId="1108" xr:uid="{00000000-0005-0000-0000-000081040000}"/>
    <cellStyle name="输出 4" xfId="1109" xr:uid="{00000000-0005-0000-0000-000082040000}"/>
    <cellStyle name="输出 4 2" xfId="767" xr:uid="{00000000-0005-0000-0000-00002C030000}"/>
    <cellStyle name="输出 5" xfId="1110" xr:uid="{00000000-0005-0000-0000-000083040000}"/>
    <cellStyle name="输出 5 2" xfId="1111" xr:uid="{00000000-0005-0000-0000-000084040000}"/>
    <cellStyle name="输出 6" xfId="1112" xr:uid="{00000000-0005-0000-0000-000085040000}"/>
    <cellStyle name="输出 6 2" xfId="270" xr:uid="{00000000-0005-0000-0000-00003B010000}"/>
    <cellStyle name="输出 7" xfId="1113" xr:uid="{00000000-0005-0000-0000-000086040000}"/>
    <cellStyle name="输出 7 2" xfId="1114" xr:uid="{00000000-0005-0000-0000-000087040000}"/>
    <cellStyle name="输出 8" xfId="519" xr:uid="{00000000-0005-0000-0000-000034020000}"/>
    <cellStyle name="输出 8 2" xfId="1115" xr:uid="{00000000-0005-0000-0000-000088040000}"/>
    <cellStyle name="输出 9" xfId="521" xr:uid="{00000000-0005-0000-0000-000036020000}"/>
    <cellStyle name="输出 9 2" xfId="1116" xr:uid="{00000000-0005-0000-0000-000089040000}"/>
    <cellStyle name="输入 10" xfId="1062" xr:uid="{00000000-0005-0000-0000-000053040000}"/>
    <cellStyle name="输入 10 2" xfId="1117" xr:uid="{00000000-0005-0000-0000-00008A040000}"/>
    <cellStyle name="输入 11" xfId="1064" xr:uid="{00000000-0005-0000-0000-000055040000}"/>
    <cellStyle name="输入 11 2" xfId="85" xr:uid="{00000000-0005-0000-0000-000082000000}"/>
    <cellStyle name="输入 2" xfId="752" xr:uid="{00000000-0005-0000-0000-00001D030000}"/>
    <cellStyle name="输入 2 2" xfId="447" xr:uid="{00000000-0005-0000-0000-0000EC010000}"/>
    <cellStyle name="输入 2 2 2" xfId="1118" xr:uid="{00000000-0005-0000-0000-00008B040000}"/>
    <cellStyle name="输入 2 3" xfId="864" xr:uid="{00000000-0005-0000-0000-00008D030000}"/>
    <cellStyle name="输入 2 3 2" xfId="387" xr:uid="{00000000-0005-0000-0000-0000B0010000}"/>
    <cellStyle name="输入 2 4" xfId="866" xr:uid="{00000000-0005-0000-0000-00008F030000}"/>
    <cellStyle name="输入 2 4 2" xfId="417" xr:uid="{00000000-0005-0000-0000-0000CE010000}"/>
    <cellStyle name="输入 2 5" xfId="868" xr:uid="{00000000-0005-0000-0000-000091030000}"/>
    <cellStyle name="输入 2 6" xfId="1119" xr:uid="{00000000-0005-0000-0000-00008C040000}"/>
    <cellStyle name="输入 3" xfId="754" xr:uid="{00000000-0005-0000-0000-00001F030000}"/>
    <cellStyle name="输入 3 2" xfId="463" xr:uid="{00000000-0005-0000-0000-0000FC010000}"/>
    <cellStyle name="输入 4" xfId="1120" xr:uid="{00000000-0005-0000-0000-00008D040000}"/>
    <cellStyle name="输入 4 2" xfId="194" xr:uid="{00000000-0005-0000-0000-0000EF000000}"/>
    <cellStyle name="输入 5" xfId="1121" xr:uid="{00000000-0005-0000-0000-00008E040000}"/>
    <cellStyle name="输入 5 2" xfId="497" xr:uid="{00000000-0005-0000-0000-00001E020000}"/>
    <cellStyle name="输入 6" xfId="1122" xr:uid="{00000000-0005-0000-0000-00008F040000}"/>
    <cellStyle name="输入 6 2" xfId="82" xr:uid="{00000000-0005-0000-0000-00007F000000}"/>
    <cellStyle name="输入 7" xfId="1123" xr:uid="{00000000-0005-0000-0000-000090040000}"/>
    <cellStyle name="输入 7 2" xfId="924" xr:uid="{00000000-0005-0000-0000-0000C9030000}"/>
    <cellStyle name="输入 8" xfId="1124" xr:uid="{00000000-0005-0000-0000-000091040000}"/>
    <cellStyle name="输入 8 2" xfId="1125" xr:uid="{00000000-0005-0000-0000-000092040000}"/>
    <cellStyle name="输入 9" xfId="1126" xr:uid="{00000000-0005-0000-0000-000093040000}"/>
    <cellStyle name="输入 9 2" xfId="50" xr:uid="{00000000-0005-0000-0000-000049000000}"/>
    <cellStyle name="样式 1" xfId="139" xr:uid="{00000000-0005-0000-0000-0000B8000000}"/>
    <cellStyle name="样式 1 10" xfId="829" xr:uid="{00000000-0005-0000-0000-00006A030000}"/>
    <cellStyle name="样式 1 10 2" xfId="832" xr:uid="{00000000-0005-0000-0000-00006D030000}"/>
    <cellStyle name="样式 1 10 2 2" xfId="944" xr:uid="{00000000-0005-0000-0000-0000DD030000}"/>
    <cellStyle name="样式 1 10 2 2 2" xfId="1127" xr:uid="{00000000-0005-0000-0000-000094040000}"/>
    <cellStyle name="样式 1 2" xfId="176" xr:uid="{00000000-0005-0000-0000-0000DD000000}"/>
    <cellStyle name="样式 1 5" xfId="1148" xr:uid="{DE2299A2-EC86-424C-9B2E-6D1913D340E3}"/>
    <cellStyle name="注释 10" xfId="766" xr:uid="{00000000-0005-0000-0000-00002B030000}"/>
    <cellStyle name="注释 10 2" xfId="189" xr:uid="{00000000-0005-0000-0000-0000EA000000}"/>
    <cellStyle name="注释 11" xfId="826" xr:uid="{00000000-0005-0000-0000-000067030000}"/>
    <cellStyle name="注释 11 2" xfId="493" xr:uid="{00000000-0005-0000-0000-00001A020000}"/>
    <cellStyle name="注释 2" xfId="908" xr:uid="{00000000-0005-0000-0000-0000B9030000}"/>
    <cellStyle name="注释 2 2" xfId="394" xr:uid="{00000000-0005-0000-0000-0000B7010000}"/>
    <cellStyle name="注释 2 2 2" xfId="1128" xr:uid="{00000000-0005-0000-0000-000095040000}"/>
    <cellStyle name="注释 2 2 2 2" xfId="1129" xr:uid="{00000000-0005-0000-0000-000096040000}"/>
    <cellStyle name="注释 2 2 3" xfId="1130" xr:uid="{00000000-0005-0000-0000-000097040000}"/>
    <cellStyle name="注释 2 3" xfId="57" xr:uid="{00000000-0005-0000-0000-000053000000}"/>
    <cellStyle name="注释 2 3 2" xfId="1131" xr:uid="{00000000-0005-0000-0000-000098040000}"/>
    <cellStyle name="注释 2 4" xfId="397" xr:uid="{00000000-0005-0000-0000-0000BA010000}"/>
    <cellStyle name="注释 2 4 2" xfId="1132" xr:uid="{00000000-0005-0000-0000-000099040000}"/>
    <cellStyle name="注释 2 5" xfId="400" xr:uid="{00000000-0005-0000-0000-0000BD010000}"/>
    <cellStyle name="注释 3" xfId="923" xr:uid="{00000000-0005-0000-0000-0000C8030000}"/>
    <cellStyle name="注释 3 2" xfId="424" xr:uid="{00000000-0005-0000-0000-0000D5010000}"/>
    <cellStyle name="注释 4" xfId="1133" xr:uid="{00000000-0005-0000-0000-00009A040000}"/>
    <cellStyle name="注释 4 2" xfId="653" xr:uid="{00000000-0005-0000-0000-0000BA020000}"/>
    <cellStyle name="注释 5" xfId="1134" xr:uid="{00000000-0005-0000-0000-00009B040000}"/>
    <cellStyle name="注释 5 2" xfId="1135" xr:uid="{00000000-0005-0000-0000-00009C040000}"/>
    <cellStyle name="注释 6" xfId="1136" xr:uid="{00000000-0005-0000-0000-00009D040000}"/>
    <cellStyle name="注释 6 2" xfId="1137" xr:uid="{00000000-0005-0000-0000-00009E040000}"/>
    <cellStyle name="注释 7" xfId="1138" xr:uid="{00000000-0005-0000-0000-00009F040000}"/>
    <cellStyle name="注释 7 2" xfId="568" xr:uid="{00000000-0005-0000-0000-000065020000}"/>
    <cellStyle name="注释 8" xfId="1139" xr:uid="{00000000-0005-0000-0000-0000A0040000}"/>
    <cellStyle name="注释 8 2" xfId="1140" xr:uid="{00000000-0005-0000-0000-0000A1040000}"/>
    <cellStyle name="注释 9" xfId="1141" xr:uid="{00000000-0005-0000-0000-0000A2040000}"/>
    <cellStyle name="注释 9 2" xfId="801" xr:uid="{00000000-0005-0000-0000-00004E030000}"/>
  </cellStyles>
  <dxfs count="612"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emf"/><Relationship Id="rId2" Type="http://schemas.openxmlformats.org/officeDocument/2006/relationships/image" Target="../media/image317.emf"/><Relationship Id="rId1" Type="http://schemas.openxmlformats.org/officeDocument/2006/relationships/image" Target="../media/image316.emf"/><Relationship Id="rId6" Type="http://schemas.openxmlformats.org/officeDocument/2006/relationships/image" Target="../media/image320.png"/><Relationship Id="rId5" Type="http://schemas.openxmlformats.org/officeDocument/2006/relationships/image" Target="../media/image319.emf"/><Relationship Id="rId4" Type="http://schemas.openxmlformats.org/officeDocument/2006/relationships/image" Target="../media/image318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emf"/><Relationship Id="rId39" Type="http://schemas.openxmlformats.org/officeDocument/2006/relationships/image" Target="../media/image40.emf"/><Relationship Id="rId21" Type="http://schemas.openxmlformats.org/officeDocument/2006/relationships/image" Target="../media/image22.emf"/><Relationship Id="rId34" Type="http://schemas.openxmlformats.org/officeDocument/2006/relationships/image" Target="../media/image35.emf"/><Relationship Id="rId42" Type="http://schemas.openxmlformats.org/officeDocument/2006/relationships/image" Target="../media/image43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jpeg"/><Relationship Id="rId68" Type="http://schemas.openxmlformats.org/officeDocument/2006/relationships/image" Target="../media/image68.wmf"/><Relationship Id="rId76" Type="http://schemas.openxmlformats.org/officeDocument/2006/relationships/image" Target="../media/image76.emf"/><Relationship Id="rId7" Type="http://schemas.openxmlformats.org/officeDocument/2006/relationships/image" Target="../media/image8.jpeg"/><Relationship Id="rId71" Type="http://schemas.openxmlformats.org/officeDocument/2006/relationships/image" Target="../media/image71.png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9" Type="http://schemas.openxmlformats.org/officeDocument/2006/relationships/image" Target="../media/image30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8.emf"/><Relationship Id="rId40" Type="http://schemas.openxmlformats.org/officeDocument/2006/relationships/image" Target="../media/image41.emf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emf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6.emf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0" Type="http://schemas.openxmlformats.org/officeDocument/2006/relationships/image" Target="../media/image11.emf"/><Relationship Id="rId19" Type="http://schemas.openxmlformats.org/officeDocument/2006/relationships/image" Target="../media/image20.png"/><Relationship Id="rId31" Type="http://schemas.openxmlformats.org/officeDocument/2006/relationships/image" Target="../media/image32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emf"/><Relationship Id="rId4" Type="http://schemas.openxmlformats.org/officeDocument/2006/relationships/image" Target="../media/image5.png"/><Relationship Id="rId9" Type="http://schemas.openxmlformats.org/officeDocument/2006/relationships/image" Target="../media/image10.emf"/><Relationship Id="rId14" Type="http://schemas.openxmlformats.org/officeDocument/2006/relationships/image" Target="../media/image15.w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1.emf"/><Relationship Id="rId48" Type="http://schemas.openxmlformats.org/officeDocument/2006/relationships/image" Target="../media/image48.wmf"/><Relationship Id="rId56" Type="http://schemas.openxmlformats.org/officeDocument/2006/relationships/image" Target="../media/image56.png"/><Relationship Id="rId64" Type="http://schemas.openxmlformats.org/officeDocument/2006/relationships/image" Target="../media/image64.emf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9.emf"/><Relationship Id="rId51" Type="http://schemas.openxmlformats.org/officeDocument/2006/relationships/image" Target="../media/image51.emf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4.png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9.emf"/><Relationship Id="rId46" Type="http://schemas.openxmlformats.org/officeDocument/2006/relationships/image" Target="../media/image46.emf"/><Relationship Id="rId59" Type="http://schemas.openxmlformats.org/officeDocument/2006/relationships/image" Target="../media/image59.png"/><Relationship Id="rId67" Type="http://schemas.openxmlformats.org/officeDocument/2006/relationships/image" Target="../media/image67.wmf"/><Relationship Id="rId20" Type="http://schemas.openxmlformats.org/officeDocument/2006/relationships/image" Target="../media/image21.emf"/><Relationship Id="rId41" Type="http://schemas.openxmlformats.org/officeDocument/2006/relationships/image" Target="../media/image42.emf"/><Relationship Id="rId54" Type="http://schemas.openxmlformats.org/officeDocument/2006/relationships/image" Target="../media/image54.emf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wmf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13" Type="http://schemas.openxmlformats.org/officeDocument/2006/relationships/image" Target="../media/image21.emf"/><Relationship Id="rId18" Type="http://schemas.openxmlformats.org/officeDocument/2006/relationships/image" Target="../media/image96.emf"/><Relationship Id="rId26" Type="http://schemas.openxmlformats.org/officeDocument/2006/relationships/image" Target="../media/image103.emf"/><Relationship Id="rId39" Type="http://schemas.openxmlformats.org/officeDocument/2006/relationships/image" Target="../media/image5.png"/><Relationship Id="rId3" Type="http://schemas.openxmlformats.org/officeDocument/2006/relationships/image" Target="../media/image85.emf"/><Relationship Id="rId21" Type="http://schemas.openxmlformats.org/officeDocument/2006/relationships/image" Target="../media/image98.emf"/><Relationship Id="rId34" Type="http://schemas.openxmlformats.org/officeDocument/2006/relationships/image" Target="../media/image24.emf"/><Relationship Id="rId42" Type="http://schemas.openxmlformats.org/officeDocument/2006/relationships/image" Target="../media/image67.wmf"/><Relationship Id="rId7" Type="http://schemas.openxmlformats.org/officeDocument/2006/relationships/image" Target="../media/image89.png"/><Relationship Id="rId12" Type="http://schemas.openxmlformats.org/officeDocument/2006/relationships/image" Target="../media/image92.emf"/><Relationship Id="rId17" Type="http://schemas.openxmlformats.org/officeDocument/2006/relationships/image" Target="../media/image95.emf"/><Relationship Id="rId25" Type="http://schemas.openxmlformats.org/officeDocument/2006/relationships/image" Target="../media/image102.emf"/><Relationship Id="rId33" Type="http://schemas.openxmlformats.org/officeDocument/2006/relationships/image" Target="../media/image108.emf"/><Relationship Id="rId38" Type="http://schemas.openxmlformats.org/officeDocument/2006/relationships/image" Target="../media/image4.png"/><Relationship Id="rId2" Type="http://schemas.openxmlformats.org/officeDocument/2006/relationships/image" Target="../media/image84.jpeg"/><Relationship Id="rId16" Type="http://schemas.openxmlformats.org/officeDocument/2006/relationships/image" Target="../media/image94.emf"/><Relationship Id="rId20" Type="http://schemas.openxmlformats.org/officeDocument/2006/relationships/image" Target="../media/image11.emf"/><Relationship Id="rId29" Type="http://schemas.openxmlformats.org/officeDocument/2006/relationships/image" Target="../media/image106.jpeg"/><Relationship Id="rId41" Type="http://schemas.openxmlformats.org/officeDocument/2006/relationships/image" Target="../media/image109.png"/><Relationship Id="rId1" Type="http://schemas.openxmlformats.org/officeDocument/2006/relationships/image" Target="../media/image83.png"/><Relationship Id="rId6" Type="http://schemas.openxmlformats.org/officeDocument/2006/relationships/image" Target="../media/image88.png"/><Relationship Id="rId11" Type="http://schemas.openxmlformats.org/officeDocument/2006/relationships/image" Target="../media/image91.emf"/><Relationship Id="rId24" Type="http://schemas.openxmlformats.org/officeDocument/2006/relationships/image" Target="../media/image101.emf"/><Relationship Id="rId32" Type="http://schemas.openxmlformats.org/officeDocument/2006/relationships/image" Target="../media/image107.png"/><Relationship Id="rId37" Type="http://schemas.openxmlformats.org/officeDocument/2006/relationships/image" Target="../media/image23.emf"/><Relationship Id="rId40" Type="http://schemas.openxmlformats.org/officeDocument/2006/relationships/image" Target="../media/image3.emf"/><Relationship Id="rId5" Type="http://schemas.openxmlformats.org/officeDocument/2006/relationships/image" Target="../media/image87.emf"/><Relationship Id="rId15" Type="http://schemas.openxmlformats.org/officeDocument/2006/relationships/image" Target="../media/image57.emf"/><Relationship Id="rId23" Type="http://schemas.openxmlformats.org/officeDocument/2006/relationships/image" Target="../media/image100.emf"/><Relationship Id="rId28" Type="http://schemas.openxmlformats.org/officeDocument/2006/relationships/image" Target="../media/image105.emf"/><Relationship Id="rId36" Type="http://schemas.openxmlformats.org/officeDocument/2006/relationships/image" Target="../media/image22.emf"/><Relationship Id="rId10" Type="http://schemas.openxmlformats.org/officeDocument/2006/relationships/image" Target="../media/image90.emf"/><Relationship Id="rId19" Type="http://schemas.openxmlformats.org/officeDocument/2006/relationships/image" Target="../media/image97.png"/><Relationship Id="rId31" Type="http://schemas.openxmlformats.org/officeDocument/2006/relationships/image" Target="../media/image55.emf"/><Relationship Id="rId4" Type="http://schemas.openxmlformats.org/officeDocument/2006/relationships/image" Target="../media/image86.emf"/><Relationship Id="rId9" Type="http://schemas.openxmlformats.org/officeDocument/2006/relationships/image" Target="../media/image18.emf"/><Relationship Id="rId14" Type="http://schemas.openxmlformats.org/officeDocument/2006/relationships/image" Target="../media/image93.png"/><Relationship Id="rId22" Type="http://schemas.openxmlformats.org/officeDocument/2006/relationships/image" Target="../media/image99.emf"/><Relationship Id="rId27" Type="http://schemas.openxmlformats.org/officeDocument/2006/relationships/image" Target="../media/image104.emf"/><Relationship Id="rId30" Type="http://schemas.openxmlformats.org/officeDocument/2006/relationships/image" Target="../media/image54.emf"/><Relationship Id="rId35" Type="http://schemas.openxmlformats.org/officeDocument/2006/relationships/image" Target="../media/image6.emf"/><Relationship Id="rId43" Type="http://schemas.openxmlformats.org/officeDocument/2006/relationships/image" Target="../media/image110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8.emf"/><Relationship Id="rId13" Type="http://schemas.openxmlformats.org/officeDocument/2006/relationships/image" Target="../media/image123.emf"/><Relationship Id="rId3" Type="http://schemas.openxmlformats.org/officeDocument/2006/relationships/image" Target="../media/image113.emf"/><Relationship Id="rId7" Type="http://schemas.openxmlformats.org/officeDocument/2006/relationships/image" Target="../media/image117.emf"/><Relationship Id="rId12" Type="http://schemas.openxmlformats.org/officeDocument/2006/relationships/image" Target="../media/image122.emf"/><Relationship Id="rId17" Type="http://schemas.openxmlformats.org/officeDocument/2006/relationships/image" Target="../media/image127.emf"/><Relationship Id="rId2" Type="http://schemas.openxmlformats.org/officeDocument/2006/relationships/image" Target="../media/image112.emf"/><Relationship Id="rId16" Type="http://schemas.openxmlformats.org/officeDocument/2006/relationships/image" Target="../media/image126.emf"/><Relationship Id="rId1" Type="http://schemas.openxmlformats.org/officeDocument/2006/relationships/image" Target="../media/image111.emf"/><Relationship Id="rId6" Type="http://schemas.openxmlformats.org/officeDocument/2006/relationships/image" Target="../media/image116.emf"/><Relationship Id="rId11" Type="http://schemas.openxmlformats.org/officeDocument/2006/relationships/image" Target="../media/image121.emf"/><Relationship Id="rId5" Type="http://schemas.openxmlformats.org/officeDocument/2006/relationships/image" Target="../media/image115.emf"/><Relationship Id="rId15" Type="http://schemas.openxmlformats.org/officeDocument/2006/relationships/image" Target="../media/image125.emf"/><Relationship Id="rId10" Type="http://schemas.openxmlformats.org/officeDocument/2006/relationships/image" Target="../media/image120.emf"/><Relationship Id="rId4" Type="http://schemas.openxmlformats.org/officeDocument/2006/relationships/image" Target="../media/image114.emf"/><Relationship Id="rId9" Type="http://schemas.openxmlformats.org/officeDocument/2006/relationships/image" Target="../media/image119.emf"/><Relationship Id="rId14" Type="http://schemas.openxmlformats.org/officeDocument/2006/relationships/image" Target="../media/image124.emf"/></Relationships>
</file>

<file path=xl/drawings/_rels/drawing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52.emf"/><Relationship Id="rId117" Type="http://schemas.openxmlformats.org/officeDocument/2006/relationships/image" Target="../media/image242.emf"/><Relationship Id="rId21" Type="http://schemas.openxmlformats.org/officeDocument/2006/relationships/image" Target="../media/image147.emf"/><Relationship Id="rId42" Type="http://schemas.openxmlformats.org/officeDocument/2006/relationships/image" Target="../media/image168.emf"/><Relationship Id="rId47" Type="http://schemas.openxmlformats.org/officeDocument/2006/relationships/image" Target="../media/image173.emf"/><Relationship Id="rId63" Type="http://schemas.openxmlformats.org/officeDocument/2006/relationships/image" Target="../media/image189.emf"/><Relationship Id="rId68" Type="http://schemas.openxmlformats.org/officeDocument/2006/relationships/image" Target="../media/image194.emf"/><Relationship Id="rId84" Type="http://schemas.openxmlformats.org/officeDocument/2006/relationships/image" Target="../media/image209.emf"/><Relationship Id="rId89" Type="http://schemas.openxmlformats.org/officeDocument/2006/relationships/image" Target="../media/image214.emf"/><Relationship Id="rId112" Type="http://schemas.openxmlformats.org/officeDocument/2006/relationships/image" Target="../media/image237.emf"/><Relationship Id="rId16" Type="http://schemas.openxmlformats.org/officeDocument/2006/relationships/image" Target="../media/image142.emf"/><Relationship Id="rId107" Type="http://schemas.openxmlformats.org/officeDocument/2006/relationships/image" Target="../media/image232.emf"/><Relationship Id="rId11" Type="http://schemas.openxmlformats.org/officeDocument/2006/relationships/image" Target="../media/image137.png"/><Relationship Id="rId32" Type="http://schemas.openxmlformats.org/officeDocument/2006/relationships/image" Target="../media/image158.emf"/><Relationship Id="rId37" Type="http://schemas.openxmlformats.org/officeDocument/2006/relationships/image" Target="../media/image163.emf"/><Relationship Id="rId53" Type="http://schemas.openxmlformats.org/officeDocument/2006/relationships/image" Target="../media/image179.emf"/><Relationship Id="rId58" Type="http://schemas.openxmlformats.org/officeDocument/2006/relationships/image" Target="../media/image184.emf"/><Relationship Id="rId74" Type="http://schemas.openxmlformats.org/officeDocument/2006/relationships/image" Target="../media/image200.png"/><Relationship Id="rId79" Type="http://schemas.openxmlformats.org/officeDocument/2006/relationships/image" Target="../media/image205.emf"/><Relationship Id="rId102" Type="http://schemas.openxmlformats.org/officeDocument/2006/relationships/image" Target="../media/image227.emf"/><Relationship Id="rId123" Type="http://schemas.openxmlformats.org/officeDocument/2006/relationships/image" Target="../media/image248.png"/><Relationship Id="rId128" Type="http://schemas.openxmlformats.org/officeDocument/2006/relationships/image" Target="../media/image253.emf"/><Relationship Id="rId5" Type="http://schemas.openxmlformats.org/officeDocument/2006/relationships/image" Target="../media/image131.emf"/><Relationship Id="rId90" Type="http://schemas.openxmlformats.org/officeDocument/2006/relationships/image" Target="../media/image215.emf"/><Relationship Id="rId95" Type="http://schemas.openxmlformats.org/officeDocument/2006/relationships/image" Target="../media/image220.emf"/><Relationship Id="rId19" Type="http://schemas.openxmlformats.org/officeDocument/2006/relationships/image" Target="../media/image145.emf"/><Relationship Id="rId14" Type="http://schemas.openxmlformats.org/officeDocument/2006/relationships/image" Target="../media/image140.emf"/><Relationship Id="rId22" Type="http://schemas.openxmlformats.org/officeDocument/2006/relationships/image" Target="../media/image148.emf"/><Relationship Id="rId27" Type="http://schemas.openxmlformats.org/officeDocument/2006/relationships/image" Target="../media/image153.emf"/><Relationship Id="rId30" Type="http://schemas.openxmlformats.org/officeDocument/2006/relationships/image" Target="../media/image156.emf"/><Relationship Id="rId35" Type="http://schemas.openxmlformats.org/officeDocument/2006/relationships/image" Target="../media/image161.emf"/><Relationship Id="rId43" Type="http://schemas.openxmlformats.org/officeDocument/2006/relationships/image" Target="../media/image169.emf"/><Relationship Id="rId48" Type="http://schemas.openxmlformats.org/officeDocument/2006/relationships/image" Target="../media/image174.emf"/><Relationship Id="rId56" Type="http://schemas.openxmlformats.org/officeDocument/2006/relationships/image" Target="../media/image182.emf"/><Relationship Id="rId64" Type="http://schemas.openxmlformats.org/officeDocument/2006/relationships/image" Target="../media/image190.emf"/><Relationship Id="rId69" Type="http://schemas.openxmlformats.org/officeDocument/2006/relationships/image" Target="../media/image195.emf"/><Relationship Id="rId77" Type="http://schemas.openxmlformats.org/officeDocument/2006/relationships/image" Target="../media/image203.emf"/><Relationship Id="rId100" Type="http://schemas.openxmlformats.org/officeDocument/2006/relationships/image" Target="../media/image225.emf"/><Relationship Id="rId105" Type="http://schemas.openxmlformats.org/officeDocument/2006/relationships/image" Target="../media/image230.emf"/><Relationship Id="rId113" Type="http://schemas.openxmlformats.org/officeDocument/2006/relationships/image" Target="../media/image238.emf"/><Relationship Id="rId118" Type="http://schemas.openxmlformats.org/officeDocument/2006/relationships/image" Target="../media/image243.emf"/><Relationship Id="rId126" Type="http://schemas.openxmlformats.org/officeDocument/2006/relationships/image" Target="../media/image251.emf"/><Relationship Id="rId8" Type="http://schemas.openxmlformats.org/officeDocument/2006/relationships/image" Target="../media/image134.emf"/><Relationship Id="rId51" Type="http://schemas.openxmlformats.org/officeDocument/2006/relationships/image" Target="../media/image177.emf"/><Relationship Id="rId72" Type="http://schemas.openxmlformats.org/officeDocument/2006/relationships/image" Target="../media/image198.png"/><Relationship Id="rId80" Type="http://schemas.openxmlformats.org/officeDocument/2006/relationships/image" Target="../media/image10.emf"/><Relationship Id="rId85" Type="http://schemas.openxmlformats.org/officeDocument/2006/relationships/image" Target="../media/image210.emf"/><Relationship Id="rId93" Type="http://schemas.openxmlformats.org/officeDocument/2006/relationships/image" Target="../media/image218.emf"/><Relationship Id="rId98" Type="http://schemas.openxmlformats.org/officeDocument/2006/relationships/image" Target="../media/image223.emf"/><Relationship Id="rId121" Type="http://schemas.openxmlformats.org/officeDocument/2006/relationships/image" Target="../media/image246.emf"/><Relationship Id="rId3" Type="http://schemas.openxmlformats.org/officeDocument/2006/relationships/image" Target="../media/image129.emf"/><Relationship Id="rId12" Type="http://schemas.openxmlformats.org/officeDocument/2006/relationships/image" Target="../media/image138.emf"/><Relationship Id="rId17" Type="http://schemas.openxmlformats.org/officeDocument/2006/relationships/image" Target="../media/image143.emf"/><Relationship Id="rId25" Type="http://schemas.openxmlformats.org/officeDocument/2006/relationships/image" Target="../media/image151.emf"/><Relationship Id="rId33" Type="http://schemas.openxmlformats.org/officeDocument/2006/relationships/image" Target="../media/image159.emf"/><Relationship Id="rId38" Type="http://schemas.openxmlformats.org/officeDocument/2006/relationships/image" Target="../media/image164.emf"/><Relationship Id="rId46" Type="http://schemas.openxmlformats.org/officeDocument/2006/relationships/image" Target="../media/image172.emf"/><Relationship Id="rId59" Type="http://schemas.openxmlformats.org/officeDocument/2006/relationships/image" Target="../media/image185.emf"/><Relationship Id="rId67" Type="http://schemas.openxmlformats.org/officeDocument/2006/relationships/image" Target="../media/image193.emf"/><Relationship Id="rId103" Type="http://schemas.openxmlformats.org/officeDocument/2006/relationships/image" Target="../media/image228.emf"/><Relationship Id="rId108" Type="http://schemas.openxmlformats.org/officeDocument/2006/relationships/image" Target="../media/image233.emf"/><Relationship Id="rId116" Type="http://schemas.openxmlformats.org/officeDocument/2006/relationships/image" Target="../media/image241.emf"/><Relationship Id="rId124" Type="http://schemas.openxmlformats.org/officeDocument/2006/relationships/image" Target="../media/image249.emf"/><Relationship Id="rId129" Type="http://schemas.openxmlformats.org/officeDocument/2006/relationships/image" Target="../media/image254.wmf"/><Relationship Id="rId20" Type="http://schemas.openxmlformats.org/officeDocument/2006/relationships/image" Target="../media/image146.emf"/><Relationship Id="rId41" Type="http://schemas.openxmlformats.org/officeDocument/2006/relationships/image" Target="../media/image167.png"/><Relationship Id="rId54" Type="http://schemas.openxmlformats.org/officeDocument/2006/relationships/image" Target="../media/image180.emf"/><Relationship Id="rId62" Type="http://schemas.openxmlformats.org/officeDocument/2006/relationships/image" Target="../media/image188.emf"/><Relationship Id="rId70" Type="http://schemas.openxmlformats.org/officeDocument/2006/relationships/image" Target="../media/image196.emf"/><Relationship Id="rId75" Type="http://schemas.openxmlformats.org/officeDocument/2006/relationships/image" Target="../media/image201.emf"/><Relationship Id="rId83" Type="http://schemas.openxmlformats.org/officeDocument/2006/relationships/image" Target="../media/image208.png"/><Relationship Id="rId88" Type="http://schemas.openxmlformats.org/officeDocument/2006/relationships/image" Target="../media/image213.emf"/><Relationship Id="rId91" Type="http://schemas.openxmlformats.org/officeDocument/2006/relationships/image" Target="../media/image216.emf"/><Relationship Id="rId96" Type="http://schemas.openxmlformats.org/officeDocument/2006/relationships/image" Target="../media/image221.emf"/><Relationship Id="rId111" Type="http://schemas.openxmlformats.org/officeDocument/2006/relationships/image" Target="../media/image236.emf"/><Relationship Id="rId132" Type="http://schemas.openxmlformats.org/officeDocument/2006/relationships/image" Target="../media/image45.png"/><Relationship Id="rId1" Type="http://schemas.openxmlformats.org/officeDocument/2006/relationships/image" Target="../media/image31.emf"/><Relationship Id="rId6" Type="http://schemas.openxmlformats.org/officeDocument/2006/relationships/image" Target="../media/image132.emf"/><Relationship Id="rId15" Type="http://schemas.openxmlformats.org/officeDocument/2006/relationships/image" Target="../media/image141.emf"/><Relationship Id="rId23" Type="http://schemas.openxmlformats.org/officeDocument/2006/relationships/image" Target="../media/image149.emf"/><Relationship Id="rId28" Type="http://schemas.openxmlformats.org/officeDocument/2006/relationships/image" Target="../media/image154.emf"/><Relationship Id="rId36" Type="http://schemas.openxmlformats.org/officeDocument/2006/relationships/image" Target="../media/image162.emf"/><Relationship Id="rId49" Type="http://schemas.openxmlformats.org/officeDocument/2006/relationships/image" Target="../media/image175.emf"/><Relationship Id="rId57" Type="http://schemas.openxmlformats.org/officeDocument/2006/relationships/image" Target="../media/image183.png"/><Relationship Id="rId106" Type="http://schemas.openxmlformats.org/officeDocument/2006/relationships/image" Target="../media/image231.emf"/><Relationship Id="rId114" Type="http://schemas.openxmlformats.org/officeDocument/2006/relationships/image" Target="../media/image239.emf"/><Relationship Id="rId119" Type="http://schemas.openxmlformats.org/officeDocument/2006/relationships/image" Target="../media/image244.emf"/><Relationship Id="rId127" Type="http://schemas.openxmlformats.org/officeDocument/2006/relationships/image" Target="../media/image252.emf"/><Relationship Id="rId10" Type="http://schemas.openxmlformats.org/officeDocument/2006/relationships/image" Target="../media/image136.emf"/><Relationship Id="rId31" Type="http://schemas.openxmlformats.org/officeDocument/2006/relationships/image" Target="../media/image157.emf"/><Relationship Id="rId44" Type="http://schemas.openxmlformats.org/officeDocument/2006/relationships/image" Target="../media/image170.emf"/><Relationship Id="rId52" Type="http://schemas.openxmlformats.org/officeDocument/2006/relationships/image" Target="../media/image178.emf"/><Relationship Id="rId60" Type="http://schemas.openxmlformats.org/officeDocument/2006/relationships/image" Target="../media/image186.emf"/><Relationship Id="rId65" Type="http://schemas.openxmlformats.org/officeDocument/2006/relationships/image" Target="../media/image191.emf"/><Relationship Id="rId73" Type="http://schemas.openxmlformats.org/officeDocument/2006/relationships/image" Target="../media/image199.png"/><Relationship Id="rId78" Type="http://schemas.openxmlformats.org/officeDocument/2006/relationships/image" Target="../media/image204.emf"/><Relationship Id="rId81" Type="http://schemas.openxmlformats.org/officeDocument/2006/relationships/image" Target="../media/image206.emf"/><Relationship Id="rId86" Type="http://schemas.openxmlformats.org/officeDocument/2006/relationships/image" Target="../media/image211.emf"/><Relationship Id="rId94" Type="http://schemas.openxmlformats.org/officeDocument/2006/relationships/image" Target="../media/image219.emf"/><Relationship Id="rId99" Type="http://schemas.openxmlformats.org/officeDocument/2006/relationships/image" Target="../media/image224.emf"/><Relationship Id="rId101" Type="http://schemas.openxmlformats.org/officeDocument/2006/relationships/image" Target="../media/image226.emf"/><Relationship Id="rId122" Type="http://schemas.openxmlformats.org/officeDocument/2006/relationships/image" Target="../media/image247.emf"/><Relationship Id="rId130" Type="http://schemas.openxmlformats.org/officeDocument/2006/relationships/image" Target="../media/image46.emf"/><Relationship Id="rId4" Type="http://schemas.openxmlformats.org/officeDocument/2006/relationships/image" Target="../media/image130.emf"/><Relationship Id="rId9" Type="http://schemas.openxmlformats.org/officeDocument/2006/relationships/image" Target="../media/image135.emf"/><Relationship Id="rId13" Type="http://schemas.openxmlformats.org/officeDocument/2006/relationships/image" Target="../media/image139.emf"/><Relationship Id="rId18" Type="http://schemas.openxmlformats.org/officeDocument/2006/relationships/image" Target="../media/image144.emf"/><Relationship Id="rId39" Type="http://schemas.openxmlformats.org/officeDocument/2006/relationships/image" Target="../media/image165.emf"/><Relationship Id="rId109" Type="http://schemas.openxmlformats.org/officeDocument/2006/relationships/image" Target="../media/image234.emf"/><Relationship Id="rId34" Type="http://schemas.openxmlformats.org/officeDocument/2006/relationships/image" Target="../media/image160.png"/><Relationship Id="rId50" Type="http://schemas.openxmlformats.org/officeDocument/2006/relationships/image" Target="../media/image176.emf"/><Relationship Id="rId55" Type="http://schemas.openxmlformats.org/officeDocument/2006/relationships/image" Target="../media/image181.emf"/><Relationship Id="rId76" Type="http://schemas.openxmlformats.org/officeDocument/2006/relationships/image" Target="../media/image202.emf"/><Relationship Id="rId97" Type="http://schemas.openxmlformats.org/officeDocument/2006/relationships/image" Target="../media/image222.emf"/><Relationship Id="rId104" Type="http://schemas.openxmlformats.org/officeDocument/2006/relationships/image" Target="../media/image229.emf"/><Relationship Id="rId120" Type="http://schemas.openxmlformats.org/officeDocument/2006/relationships/image" Target="../media/image245.emf"/><Relationship Id="rId125" Type="http://schemas.openxmlformats.org/officeDocument/2006/relationships/image" Target="../media/image250.emf"/><Relationship Id="rId7" Type="http://schemas.openxmlformats.org/officeDocument/2006/relationships/image" Target="../media/image133.emf"/><Relationship Id="rId71" Type="http://schemas.openxmlformats.org/officeDocument/2006/relationships/image" Target="../media/image197.emf"/><Relationship Id="rId92" Type="http://schemas.openxmlformats.org/officeDocument/2006/relationships/image" Target="../media/image217.emf"/><Relationship Id="rId2" Type="http://schemas.openxmlformats.org/officeDocument/2006/relationships/image" Target="../media/image128.png"/><Relationship Id="rId29" Type="http://schemas.openxmlformats.org/officeDocument/2006/relationships/image" Target="../media/image155.emf"/><Relationship Id="rId24" Type="http://schemas.openxmlformats.org/officeDocument/2006/relationships/image" Target="../media/image150.emf"/><Relationship Id="rId40" Type="http://schemas.openxmlformats.org/officeDocument/2006/relationships/image" Target="../media/image166.png"/><Relationship Id="rId45" Type="http://schemas.openxmlformats.org/officeDocument/2006/relationships/image" Target="../media/image171.emf"/><Relationship Id="rId66" Type="http://schemas.openxmlformats.org/officeDocument/2006/relationships/image" Target="../media/image192.emf"/><Relationship Id="rId87" Type="http://schemas.openxmlformats.org/officeDocument/2006/relationships/image" Target="../media/image212.emf"/><Relationship Id="rId110" Type="http://schemas.openxmlformats.org/officeDocument/2006/relationships/image" Target="../media/image235.emf"/><Relationship Id="rId115" Type="http://schemas.openxmlformats.org/officeDocument/2006/relationships/image" Target="../media/image240.emf"/><Relationship Id="rId131" Type="http://schemas.openxmlformats.org/officeDocument/2006/relationships/image" Target="../media/image255.emf"/><Relationship Id="rId61" Type="http://schemas.openxmlformats.org/officeDocument/2006/relationships/image" Target="../media/image187.emf"/><Relationship Id="rId82" Type="http://schemas.openxmlformats.org/officeDocument/2006/relationships/image" Target="../media/image20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3.emf"/><Relationship Id="rId13" Type="http://schemas.openxmlformats.org/officeDocument/2006/relationships/image" Target="../media/image268.emf"/><Relationship Id="rId3" Type="http://schemas.openxmlformats.org/officeDocument/2006/relationships/image" Target="../media/image258.emf"/><Relationship Id="rId7" Type="http://schemas.openxmlformats.org/officeDocument/2006/relationships/image" Target="../media/image262.emf"/><Relationship Id="rId12" Type="http://schemas.openxmlformats.org/officeDocument/2006/relationships/image" Target="../media/image267.emf"/><Relationship Id="rId17" Type="http://schemas.openxmlformats.org/officeDocument/2006/relationships/image" Target="../media/image272.png"/><Relationship Id="rId2" Type="http://schemas.openxmlformats.org/officeDocument/2006/relationships/image" Target="../media/image257.emf"/><Relationship Id="rId16" Type="http://schemas.openxmlformats.org/officeDocument/2006/relationships/image" Target="../media/image271.jpeg"/><Relationship Id="rId1" Type="http://schemas.openxmlformats.org/officeDocument/2006/relationships/image" Target="../media/image256.emf"/><Relationship Id="rId6" Type="http://schemas.openxmlformats.org/officeDocument/2006/relationships/image" Target="../media/image261.jpeg"/><Relationship Id="rId11" Type="http://schemas.openxmlformats.org/officeDocument/2006/relationships/image" Target="../media/image266.emf"/><Relationship Id="rId5" Type="http://schemas.openxmlformats.org/officeDocument/2006/relationships/image" Target="../media/image260.emf"/><Relationship Id="rId15" Type="http://schemas.openxmlformats.org/officeDocument/2006/relationships/image" Target="../media/image270.png"/><Relationship Id="rId10" Type="http://schemas.openxmlformats.org/officeDocument/2006/relationships/image" Target="../media/image265.emf"/><Relationship Id="rId4" Type="http://schemas.openxmlformats.org/officeDocument/2006/relationships/image" Target="../media/image259.emf"/><Relationship Id="rId9" Type="http://schemas.openxmlformats.org/officeDocument/2006/relationships/image" Target="../media/image264.jpeg"/><Relationship Id="rId14" Type="http://schemas.openxmlformats.org/officeDocument/2006/relationships/image" Target="../media/image269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emf"/><Relationship Id="rId13" Type="http://schemas.openxmlformats.org/officeDocument/2006/relationships/image" Target="../media/image284.emf"/><Relationship Id="rId18" Type="http://schemas.openxmlformats.org/officeDocument/2006/relationships/image" Target="../media/image289.png"/><Relationship Id="rId3" Type="http://schemas.openxmlformats.org/officeDocument/2006/relationships/image" Target="../media/image275.emf"/><Relationship Id="rId7" Type="http://schemas.openxmlformats.org/officeDocument/2006/relationships/image" Target="../media/image279.png"/><Relationship Id="rId12" Type="http://schemas.openxmlformats.org/officeDocument/2006/relationships/image" Target="../media/image283.emf"/><Relationship Id="rId17" Type="http://schemas.openxmlformats.org/officeDocument/2006/relationships/image" Target="../media/image288.png"/><Relationship Id="rId2" Type="http://schemas.openxmlformats.org/officeDocument/2006/relationships/image" Target="../media/image274.jpeg"/><Relationship Id="rId16" Type="http://schemas.openxmlformats.org/officeDocument/2006/relationships/image" Target="../media/image287.emf"/><Relationship Id="rId1" Type="http://schemas.openxmlformats.org/officeDocument/2006/relationships/image" Target="../media/image273.jpeg"/><Relationship Id="rId6" Type="http://schemas.openxmlformats.org/officeDocument/2006/relationships/image" Target="../media/image278.png"/><Relationship Id="rId11" Type="http://schemas.openxmlformats.org/officeDocument/2006/relationships/image" Target="../media/image165.emf"/><Relationship Id="rId5" Type="http://schemas.openxmlformats.org/officeDocument/2006/relationships/image" Target="../media/image277.emf"/><Relationship Id="rId15" Type="http://schemas.openxmlformats.org/officeDocument/2006/relationships/image" Target="../media/image286.emf"/><Relationship Id="rId10" Type="http://schemas.openxmlformats.org/officeDocument/2006/relationships/image" Target="../media/image282.emf"/><Relationship Id="rId19" Type="http://schemas.openxmlformats.org/officeDocument/2006/relationships/image" Target="../media/image290.png"/><Relationship Id="rId4" Type="http://schemas.openxmlformats.org/officeDocument/2006/relationships/image" Target="../media/image276.png"/><Relationship Id="rId9" Type="http://schemas.openxmlformats.org/officeDocument/2006/relationships/image" Target="../media/image281.emf"/><Relationship Id="rId14" Type="http://schemas.openxmlformats.org/officeDocument/2006/relationships/image" Target="../media/image285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2.emf"/><Relationship Id="rId2" Type="http://schemas.openxmlformats.org/officeDocument/2006/relationships/image" Target="../media/image291.emf"/><Relationship Id="rId1" Type="http://schemas.openxmlformats.org/officeDocument/2006/relationships/image" Target="../media/image9.emf"/><Relationship Id="rId6" Type="http://schemas.openxmlformats.org/officeDocument/2006/relationships/image" Target="../media/image295.emf"/><Relationship Id="rId5" Type="http://schemas.openxmlformats.org/officeDocument/2006/relationships/image" Target="../media/image294.emf"/><Relationship Id="rId4" Type="http://schemas.openxmlformats.org/officeDocument/2006/relationships/image" Target="../media/image293.emf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3.png"/><Relationship Id="rId13" Type="http://schemas.openxmlformats.org/officeDocument/2006/relationships/image" Target="../media/image308.jpeg"/><Relationship Id="rId18" Type="http://schemas.openxmlformats.org/officeDocument/2006/relationships/image" Target="../media/image313.jpeg"/><Relationship Id="rId3" Type="http://schemas.openxmlformats.org/officeDocument/2006/relationships/image" Target="../media/image298.jpeg"/><Relationship Id="rId7" Type="http://schemas.openxmlformats.org/officeDocument/2006/relationships/image" Target="../media/image302.jpeg"/><Relationship Id="rId12" Type="http://schemas.openxmlformats.org/officeDocument/2006/relationships/image" Target="../media/image307.jpeg"/><Relationship Id="rId17" Type="http://schemas.openxmlformats.org/officeDocument/2006/relationships/image" Target="../media/image312.emf"/><Relationship Id="rId2" Type="http://schemas.openxmlformats.org/officeDocument/2006/relationships/image" Target="../media/image297.png"/><Relationship Id="rId16" Type="http://schemas.openxmlformats.org/officeDocument/2006/relationships/image" Target="../media/image311.emf"/><Relationship Id="rId20" Type="http://schemas.openxmlformats.org/officeDocument/2006/relationships/image" Target="../media/image315.jpeg"/><Relationship Id="rId1" Type="http://schemas.openxmlformats.org/officeDocument/2006/relationships/image" Target="../media/image296.jpeg"/><Relationship Id="rId6" Type="http://schemas.openxmlformats.org/officeDocument/2006/relationships/image" Target="../media/image301.jpeg"/><Relationship Id="rId11" Type="http://schemas.openxmlformats.org/officeDocument/2006/relationships/image" Target="../media/image306.jpeg"/><Relationship Id="rId5" Type="http://schemas.openxmlformats.org/officeDocument/2006/relationships/image" Target="../media/image300.jpeg"/><Relationship Id="rId15" Type="http://schemas.openxmlformats.org/officeDocument/2006/relationships/image" Target="../media/image310.png"/><Relationship Id="rId10" Type="http://schemas.openxmlformats.org/officeDocument/2006/relationships/image" Target="../media/image305.jpeg"/><Relationship Id="rId19" Type="http://schemas.openxmlformats.org/officeDocument/2006/relationships/image" Target="../media/image314.png"/><Relationship Id="rId4" Type="http://schemas.openxmlformats.org/officeDocument/2006/relationships/image" Target="../media/image299.emf"/><Relationship Id="rId9" Type="http://schemas.openxmlformats.org/officeDocument/2006/relationships/image" Target="../media/image304.jpeg"/><Relationship Id="rId14" Type="http://schemas.openxmlformats.org/officeDocument/2006/relationships/image" Target="../media/image30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266700</xdr:rowOff>
    </xdr:from>
    <xdr:to>
      <xdr:col>2</xdr:col>
      <xdr:colOff>228600</xdr:colOff>
      <xdr:row>10</xdr:row>
      <xdr:rowOff>304800</xdr:rowOff>
    </xdr:to>
    <xdr:pic>
      <xdr:nvPicPr>
        <xdr:cNvPr id="1028" name="图片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" y="2590800"/>
          <a:ext cx="1285875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10</xdr:row>
      <xdr:rowOff>47625</xdr:rowOff>
    </xdr:from>
    <xdr:to>
      <xdr:col>17</xdr:col>
      <xdr:colOff>361950</xdr:colOff>
      <xdr:row>10</xdr:row>
      <xdr:rowOff>276225</xdr:rowOff>
    </xdr:to>
    <xdr:pic>
      <xdr:nvPicPr>
        <xdr:cNvPr id="18494" name="图片 17">
          <a:extLst>
            <a:ext uri="{FF2B5EF4-FFF2-40B4-BE49-F238E27FC236}">
              <a16:creationId xmlns:a16="http://schemas.microsoft.com/office/drawing/2014/main" id="{00000000-0008-0000-0700-00003E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24288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13</xdr:row>
      <xdr:rowOff>66675</xdr:rowOff>
    </xdr:from>
    <xdr:to>
      <xdr:col>17</xdr:col>
      <xdr:colOff>466725</xdr:colOff>
      <xdr:row>13</xdr:row>
      <xdr:rowOff>276225</xdr:rowOff>
    </xdr:to>
    <xdr:pic>
      <xdr:nvPicPr>
        <xdr:cNvPr id="18495" name="图片 18">
          <a:extLst>
            <a:ext uri="{FF2B5EF4-FFF2-40B4-BE49-F238E27FC236}">
              <a16:creationId xmlns:a16="http://schemas.microsoft.com/office/drawing/2014/main" id="{00000000-0008-0000-0700-00003F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6510020" y="3290570"/>
          <a:ext cx="209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9</xdr:row>
      <xdr:rowOff>19050</xdr:rowOff>
    </xdr:from>
    <xdr:to>
      <xdr:col>17</xdr:col>
      <xdr:colOff>485775</xdr:colOff>
      <xdr:row>9</xdr:row>
      <xdr:rowOff>295275</xdr:rowOff>
    </xdr:to>
    <xdr:pic>
      <xdr:nvPicPr>
        <xdr:cNvPr id="18496" name="图片 19">
          <a:extLst>
            <a:ext uri="{FF2B5EF4-FFF2-40B4-BE49-F238E27FC236}">
              <a16:creationId xmlns:a16="http://schemas.microsoft.com/office/drawing/2014/main" id="{00000000-0008-0000-0700-000040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9850" y="2095500"/>
          <a:ext cx="3905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11</xdr:row>
      <xdr:rowOff>76200</xdr:rowOff>
    </xdr:from>
    <xdr:to>
      <xdr:col>17</xdr:col>
      <xdr:colOff>542925</xdr:colOff>
      <xdr:row>11</xdr:row>
      <xdr:rowOff>266700</xdr:rowOff>
    </xdr:to>
    <xdr:pic>
      <xdr:nvPicPr>
        <xdr:cNvPr id="18497" name="图片 21">
          <a:extLst>
            <a:ext uri="{FF2B5EF4-FFF2-40B4-BE49-F238E27FC236}">
              <a16:creationId xmlns:a16="http://schemas.microsoft.com/office/drawing/2014/main" id="{00000000-0008-0000-0700-000041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6529070" y="2614295"/>
          <a:ext cx="190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12</xdr:row>
      <xdr:rowOff>47625</xdr:rowOff>
    </xdr:from>
    <xdr:to>
      <xdr:col>17</xdr:col>
      <xdr:colOff>495300</xdr:colOff>
      <xdr:row>12</xdr:row>
      <xdr:rowOff>285750</xdr:rowOff>
    </xdr:to>
    <xdr:pic>
      <xdr:nvPicPr>
        <xdr:cNvPr id="18498" name="图片 23">
          <a:extLst>
            <a:ext uri="{FF2B5EF4-FFF2-40B4-BE49-F238E27FC236}">
              <a16:creationId xmlns:a16="http://schemas.microsoft.com/office/drawing/2014/main" id="{00000000-0008-0000-0700-00004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490970" y="2947670"/>
          <a:ext cx="2381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14</xdr:row>
      <xdr:rowOff>76200</xdr:rowOff>
    </xdr:from>
    <xdr:to>
      <xdr:col>17</xdr:col>
      <xdr:colOff>504825</xdr:colOff>
      <xdr:row>14</xdr:row>
      <xdr:rowOff>276225</xdr:rowOff>
    </xdr:to>
    <xdr:pic>
      <xdr:nvPicPr>
        <xdr:cNvPr id="18499" name="图片 24">
          <a:extLst>
            <a:ext uri="{FF2B5EF4-FFF2-40B4-BE49-F238E27FC236}">
              <a16:creationId xmlns:a16="http://schemas.microsoft.com/office/drawing/2014/main" id="{00000000-0008-0000-0700-00004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37052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133350</xdr:colOff>
      <xdr:row>57</xdr:row>
      <xdr:rowOff>0</xdr:rowOff>
    </xdr:from>
    <xdr:to>
      <xdr:col>17</xdr:col>
      <xdr:colOff>485775</xdr:colOff>
      <xdr:row>57</xdr:row>
      <xdr:rowOff>9525</xdr:rowOff>
    </xdr:to>
    <xdr:pic>
      <xdr:nvPicPr>
        <xdr:cNvPr id="24780" name="Picture 76">
          <a:extLst>
            <a:ext uri="{FF2B5EF4-FFF2-40B4-BE49-F238E27FC236}">
              <a16:creationId xmlns:a16="http://schemas.microsoft.com/office/drawing/2014/main" id="{00000000-0008-0000-0100-0000CC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6638925" y="12134850"/>
          <a:ext cx="3524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33</xdr:row>
      <xdr:rowOff>66675</xdr:rowOff>
    </xdr:from>
    <xdr:to>
      <xdr:col>17</xdr:col>
      <xdr:colOff>441960</xdr:colOff>
      <xdr:row>33</xdr:row>
      <xdr:rowOff>266700</xdr:rowOff>
    </xdr:to>
    <xdr:pic>
      <xdr:nvPicPr>
        <xdr:cNvPr id="24781" name="Picture 89">
          <a:extLst>
            <a:ext uri="{FF2B5EF4-FFF2-40B4-BE49-F238E27FC236}">
              <a16:creationId xmlns:a16="http://schemas.microsoft.com/office/drawing/2014/main" id="{00000000-0008-0000-0100-0000CD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6600825" y="6715125"/>
          <a:ext cx="34671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35</xdr:row>
      <xdr:rowOff>28575</xdr:rowOff>
    </xdr:from>
    <xdr:to>
      <xdr:col>17</xdr:col>
      <xdr:colOff>362585</xdr:colOff>
      <xdr:row>35</xdr:row>
      <xdr:rowOff>266700</xdr:rowOff>
    </xdr:to>
    <xdr:pic>
      <xdr:nvPicPr>
        <xdr:cNvPr id="24782" name="Picture 122" descr="rId420">
          <a:extLst>
            <a:ext uri="{FF2B5EF4-FFF2-40B4-BE49-F238E27FC236}">
              <a16:creationId xmlns:a16="http://schemas.microsoft.com/office/drawing/2014/main" id="{00000000-0008-0000-0100-0000CE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6638925" y="7286625"/>
          <a:ext cx="2292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36</xdr:row>
      <xdr:rowOff>47625</xdr:rowOff>
    </xdr:from>
    <xdr:to>
      <xdr:col>17</xdr:col>
      <xdr:colOff>409575</xdr:colOff>
      <xdr:row>36</xdr:row>
      <xdr:rowOff>266700</xdr:rowOff>
    </xdr:to>
    <xdr:pic>
      <xdr:nvPicPr>
        <xdr:cNvPr id="24783" name="Picture 27537" descr="rId421">
          <a:extLst>
            <a:ext uri="{FF2B5EF4-FFF2-40B4-BE49-F238E27FC236}">
              <a16:creationId xmlns:a16="http://schemas.microsoft.com/office/drawing/2014/main" id="{00000000-0008-0000-0100-0000CF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6648450" y="761047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51</xdr:row>
      <xdr:rowOff>76200</xdr:rowOff>
    </xdr:from>
    <xdr:to>
      <xdr:col>17</xdr:col>
      <xdr:colOff>523875</xdr:colOff>
      <xdr:row>51</xdr:row>
      <xdr:rowOff>285750</xdr:rowOff>
    </xdr:to>
    <xdr:pic>
      <xdr:nvPicPr>
        <xdr:cNvPr id="24784" name="Picture 14">
          <a:extLst>
            <a:ext uri="{FF2B5EF4-FFF2-40B4-BE49-F238E27FC236}">
              <a16:creationId xmlns:a16="http://schemas.microsoft.com/office/drawing/2014/main" id="{00000000-0008-0000-0100-0000D0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6591300" y="1038225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29</xdr:row>
      <xdr:rowOff>57150</xdr:rowOff>
    </xdr:from>
    <xdr:to>
      <xdr:col>17</xdr:col>
      <xdr:colOff>419100</xdr:colOff>
      <xdr:row>29</xdr:row>
      <xdr:rowOff>266700</xdr:rowOff>
    </xdr:to>
    <xdr:pic>
      <xdr:nvPicPr>
        <xdr:cNvPr id="24785" name="Picture 16">
          <a:extLst>
            <a:ext uri="{FF2B5EF4-FFF2-40B4-BE49-F238E27FC236}">
              <a16:creationId xmlns:a16="http://schemas.microsoft.com/office/drawing/2014/main" id="{00000000-0008-0000-0100-0000D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6638925" y="691515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113</xdr:row>
      <xdr:rowOff>257175</xdr:rowOff>
    </xdr:from>
    <xdr:to>
      <xdr:col>17</xdr:col>
      <xdr:colOff>47625</xdr:colOff>
      <xdr:row>113</xdr:row>
      <xdr:rowOff>257175</xdr:rowOff>
    </xdr:to>
    <xdr:pic>
      <xdr:nvPicPr>
        <xdr:cNvPr id="24787" name="图片 213" descr="IMG_1132.JPG">
          <a:extLst>
            <a:ext uri="{FF2B5EF4-FFF2-40B4-BE49-F238E27FC236}">
              <a16:creationId xmlns:a16="http://schemas.microsoft.com/office/drawing/2014/main" id="{00000000-0008-0000-0100-0000D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3200" y="282397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102</xdr:row>
      <xdr:rowOff>28575</xdr:rowOff>
    </xdr:from>
    <xdr:to>
      <xdr:col>17</xdr:col>
      <xdr:colOff>447675</xdr:colOff>
      <xdr:row>102</xdr:row>
      <xdr:rowOff>276225</xdr:rowOff>
    </xdr:to>
    <xdr:pic>
      <xdr:nvPicPr>
        <xdr:cNvPr id="24788" name="图片 457">
          <a:extLst>
            <a:ext uri="{FF2B5EF4-FFF2-40B4-BE49-F238E27FC236}">
              <a16:creationId xmlns:a16="http://schemas.microsoft.com/office/drawing/2014/main" id="{00000000-0008-0000-0100-0000D4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0350" y="2557272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25</xdr:row>
      <xdr:rowOff>0</xdr:rowOff>
    </xdr:from>
    <xdr:to>
      <xdr:col>17</xdr:col>
      <xdr:colOff>476250</xdr:colOff>
      <xdr:row>25</xdr:row>
      <xdr:rowOff>0</xdr:rowOff>
    </xdr:to>
    <xdr:pic>
      <xdr:nvPicPr>
        <xdr:cNvPr id="24790" name="Picture 8">
          <a:extLst>
            <a:ext uri="{FF2B5EF4-FFF2-40B4-BE49-F238E27FC236}">
              <a16:creationId xmlns:a16="http://schemas.microsoft.com/office/drawing/2014/main" id="{00000000-0008-0000-0100-0000D6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6800215" y="4943475"/>
          <a:ext cx="63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104</xdr:row>
      <xdr:rowOff>38100</xdr:rowOff>
    </xdr:from>
    <xdr:to>
      <xdr:col>17</xdr:col>
      <xdr:colOff>376555</xdr:colOff>
      <xdr:row>104</xdr:row>
      <xdr:rowOff>219710</xdr:rowOff>
    </xdr:to>
    <xdr:pic>
      <xdr:nvPicPr>
        <xdr:cNvPr id="24791" name="Picture 22">
          <a:extLst>
            <a:ext uri="{FF2B5EF4-FFF2-40B4-BE49-F238E27FC236}">
              <a16:creationId xmlns:a16="http://schemas.microsoft.com/office/drawing/2014/main" id="{00000000-0008-0000-0100-0000D7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6610350" y="26191845"/>
          <a:ext cx="271780" cy="18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125</xdr:row>
      <xdr:rowOff>57150</xdr:rowOff>
    </xdr:from>
    <xdr:to>
      <xdr:col>17</xdr:col>
      <xdr:colOff>427990</xdr:colOff>
      <xdr:row>125</xdr:row>
      <xdr:rowOff>266700</xdr:rowOff>
    </xdr:to>
    <xdr:pic>
      <xdr:nvPicPr>
        <xdr:cNvPr id="24792" name="Picture 22">
          <a:extLst>
            <a:ext uri="{FF2B5EF4-FFF2-40B4-BE49-F238E27FC236}">
              <a16:creationId xmlns:a16="http://schemas.microsoft.com/office/drawing/2014/main" id="{00000000-0008-0000-0100-0000D8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6619875" y="30478095"/>
          <a:ext cx="31369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103</xdr:row>
      <xdr:rowOff>38100</xdr:rowOff>
    </xdr:from>
    <xdr:to>
      <xdr:col>17</xdr:col>
      <xdr:colOff>504825</xdr:colOff>
      <xdr:row>103</xdr:row>
      <xdr:rowOff>238125</xdr:rowOff>
    </xdr:to>
    <xdr:pic>
      <xdr:nvPicPr>
        <xdr:cNvPr id="24793" name="图片 185">
          <a:extLst>
            <a:ext uri="{FF2B5EF4-FFF2-40B4-BE49-F238E27FC236}">
              <a16:creationId xmlns:a16="http://schemas.microsoft.com/office/drawing/2014/main" id="{00000000-0008-0000-0100-0000D9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9875" y="2588704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52</xdr:row>
      <xdr:rowOff>57150</xdr:rowOff>
    </xdr:from>
    <xdr:to>
      <xdr:col>17</xdr:col>
      <xdr:colOff>533400</xdr:colOff>
      <xdr:row>52</xdr:row>
      <xdr:rowOff>266700</xdr:rowOff>
    </xdr:to>
    <xdr:pic>
      <xdr:nvPicPr>
        <xdr:cNvPr id="24794" name="Picture 14">
          <a:extLst>
            <a:ext uri="{FF2B5EF4-FFF2-40B4-BE49-F238E27FC236}">
              <a16:creationId xmlns:a16="http://schemas.microsoft.com/office/drawing/2014/main" id="{00000000-0008-0000-0100-0000DA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6600825" y="1066800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98</xdr:row>
      <xdr:rowOff>66675</xdr:rowOff>
    </xdr:from>
    <xdr:to>
      <xdr:col>17</xdr:col>
      <xdr:colOff>523875</xdr:colOff>
      <xdr:row>98</xdr:row>
      <xdr:rowOff>314325</xdr:rowOff>
    </xdr:to>
    <xdr:pic>
      <xdr:nvPicPr>
        <xdr:cNvPr id="24795" name="Picture 1">
          <a:extLst>
            <a:ext uri="{FF2B5EF4-FFF2-40B4-BE49-F238E27FC236}">
              <a16:creationId xmlns:a16="http://schemas.microsoft.com/office/drawing/2014/main" id="{00000000-0008-0000-0100-0000DB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90995" y="24557990"/>
          <a:ext cx="247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66</xdr:row>
      <xdr:rowOff>38100</xdr:rowOff>
    </xdr:from>
    <xdr:to>
      <xdr:col>17</xdr:col>
      <xdr:colOff>455930</xdr:colOff>
      <xdr:row>66</xdr:row>
      <xdr:rowOff>219710</xdr:rowOff>
    </xdr:to>
    <xdr:pic>
      <xdr:nvPicPr>
        <xdr:cNvPr id="24796" name="Picture 1">
          <a:extLst>
            <a:ext uri="{FF2B5EF4-FFF2-40B4-BE49-F238E27FC236}">
              <a16:creationId xmlns:a16="http://schemas.microsoft.com/office/drawing/2014/main" id="{00000000-0008-0000-0100-0000DC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6591300" y="17868900"/>
          <a:ext cx="370205" cy="18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123</xdr:row>
      <xdr:rowOff>66675</xdr:rowOff>
    </xdr:from>
    <xdr:to>
      <xdr:col>17</xdr:col>
      <xdr:colOff>390525</xdr:colOff>
      <xdr:row>123</xdr:row>
      <xdr:rowOff>266700</xdr:rowOff>
    </xdr:to>
    <xdr:pic>
      <xdr:nvPicPr>
        <xdr:cNvPr id="24797" name="图片 5">
          <a:extLst>
            <a:ext uri="{FF2B5EF4-FFF2-40B4-BE49-F238E27FC236}">
              <a16:creationId xmlns:a16="http://schemas.microsoft.com/office/drawing/2014/main" id="{00000000-0008-0000-0100-0000DD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9875" y="2987802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119</xdr:row>
      <xdr:rowOff>66675</xdr:rowOff>
    </xdr:from>
    <xdr:to>
      <xdr:col>17</xdr:col>
      <xdr:colOff>504825</xdr:colOff>
      <xdr:row>119</xdr:row>
      <xdr:rowOff>247650</xdr:rowOff>
    </xdr:to>
    <xdr:pic>
      <xdr:nvPicPr>
        <xdr:cNvPr id="24798" name="图片 221">
          <a:extLst>
            <a:ext uri="{FF2B5EF4-FFF2-40B4-BE49-F238E27FC236}">
              <a16:creationId xmlns:a16="http://schemas.microsoft.com/office/drawing/2014/main" id="{00000000-0008-0000-0100-0000DE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775" y="35452050"/>
          <a:ext cx="4286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47</xdr:row>
      <xdr:rowOff>66675</xdr:rowOff>
    </xdr:from>
    <xdr:to>
      <xdr:col>17</xdr:col>
      <xdr:colOff>476250</xdr:colOff>
      <xdr:row>47</xdr:row>
      <xdr:rowOff>257175</xdr:rowOff>
    </xdr:to>
    <xdr:pic>
      <xdr:nvPicPr>
        <xdr:cNvPr id="24799" name="图片 222">
          <a:extLst>
            <a:ext uri="{FF2B5EF4-FFF2-40B4-BE49-F238E27FC236}">
              <a16:creationId xmlns:a16="http://schemas.microsoft.com/office/drawing/2014/main" id="{00000000-0008-0000-0100-0000DF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775" y="9153525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49</xdr:row>
      <xdr:rowOff>76200</xdr:rowOff>
    </xdr:from>
    <xdr:to>
      <xdr:col>17</xdr:col>
      <xdr:colOff>466725</xdr:colOff>
      <xdr:row>49</xdr:row>
      <xdr:rowOff>266700</xdr:rowOff>
    </xdr:to>
    <xdr:pic>
      <xdr:nvPicPr>
        <xdr:cNvPr id="24800" name="图片 223">
          <a:extLst>
            <a:ext uri="{FF2B5EF4-FFF2-40B4-BE49-F238E27FC236}">
              <a16:creationId xmlns:a16="http://schemas.microsoft.com/office/drawing/2014/main" id="{00000000-0008-0000-0100-0000E0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250" y="9772650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45</xdr:row>
      <xdr:rowOff>47625</xdr:rowOff>
    </xdr:from>
    <xdr:to>
      <xdr:col>17</xdr:col>
      <xdr:colOff>456565</xdr:colOff>
      <xdr:row>45</xdr:row>
      <xdr:rowOff>247650</xdr:rowOff>
    </xdr:to>
    <xdr:pic>
      <xdr:nvPicPr>
        <xdr:cNvPr id="24801" name="图片 224">
          <a:extLst>
            <a:ext uri="{FF2B5EF4-FFF2-40B4-BE49-F238E27FC236}">
              <a16:creationId xmlns:a16="http://schemas.microsoft.com/office/drawing/2014/main" id="{00000000-0008-0000-0100-0000E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8524875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68</xdr:row>
      <xdr:rowOff>76200</xdr:rowOff>
    </xdr:from>
    <xdr:to>
      <xdr:col>17</xdr:col>
      <xdr:colOff>476250</xdr:colOff>
      <xdr:row>68</xdr:row>
      <xdr:rowOff>295275</xdr:rowOff>
    </xdr:to>
    <xdr:pic>
      <xdr:nvPicPr>
        <xdr:cNvPr id="24802" name="图片 225">
          <a:extLst>
            <a:ext uri="{FF2B5EF4-FFF2-40B4-BE49-F238E27FC236}">
              <a16:creationId xmlns:a16="http://schemas.microsoft.com/office/drawing/2014/main" id="{00000000-0008-0000-0100-0000E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90995" y="1427289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61</xdr:row>
      <xdr:rowOff>47625</xdr:rowOff>
    </xdr:from>
    <xdr:to>
      <xdr:col>17</xdr:col>
      <xdr:colOff>397510</xdr:colOff>
      <xdr:row>61</xdr:row>
      <xdr:rowOff>247650</xdr:rowOff>
    </xdr:to>
    <xdr:pic>
      <xdr:nvPicPr>
        <xdr:cNvPr id="24803" name="图片 226">
          <a:extLst>
            <a:ext uri="{FF2B5EF4-FFF2-40B4-BE49-F238E27FC236}">
              <a16:creationId xmlns:a16="http://schemas.microsoft.com/office/drawing/2014/main" id="{00000000-0008-0000-0100-0000E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6075" y="14525625"/>
          <a:ext cx="20701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79</xdr:row>
      <xdr:rowOff>76200</xdr:rowOff>
    </xdr:from>
    <xdr:to>
      <xdr:col>17</xdr:col>
      <xdr:colOff>523875</xdr:colOff>
      <xdr:row>79</xdr:row>
      <xdr:rowOff>285750</xdr:rowOff>
    </xdr:to>
    <xdr:pic>
      <xdr:nvPicPr>
        <xdr:cNvPr id="24805" name="Picture 14">
          <a:extLst>
            <a:ext uri="{FF2B5EF4-FFF2-40B4-BE49-F238E27FC236}">
              <a16:creationId xmlns:a16="http://schemas.microsoft.com/office/drawing/2014/main" id="{00000000-0008-0000-0100-0000E5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6591300" y="17516475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76</xdr:row>
      <xdr:rowOff>47625</xdr:rowOff>
    </xdr:from>
    <xdr:to>
      <xdr:col>17</xdr:col>
      <xdr:colOff>476250</xdr:colOff>
      <xdr:row>76</xdr:row>
      <xdr:rowOff>314325</xdr:rowOff>
    </xdr:to>
    <xdr:pic>
      <xdr:nvPicPr>
        <xdr:cNvPr id="24806" name="图片 260">
          <a:extLst>
            <a:ext uri="{FF2B5EF4-FFF2-40B4-BE49-F238E27FC236}">
              <a16:creationId xmlns:a16="http://schemas.microsoft.com/office/drawing/2014/main" id="{00000000-0008-0000-0100-0000E6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62420" y="16377920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80</xdr:row>
      <xdr:rowOff>85725</xdr:rowOff>
    </xdr:from>
    <xdr:to>
      <xdr:col>17</xdr:col>
      <xdr:colOff>456565</xdr:colOff>
      <xdr:row>80</xdr:row>
      <xdr:rowOff>238125</xdr:rowOff>
    </xdr:to>
    <xdr:pic>
      <xdr:nvPicPr>
        <xdr:cNvPr id="24807" name="图片 261">
          <a:extLst>
            <a:ext uri="{FF2B5EF4-FFF2-40B4-BE49-F238E27FC236}">
              <a16:creationId xmlns:a16="http://schemas.microsoft.com/office/drawing/2014/main" id="{00000000-0008-0000-0100-0000E7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775" y="17878425"/>
          <a:ext cx="38036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141922</xdr:colOff>
      <xdr:row>81</xdr:row>
      <xdr:rowOff>60007</xdr:rowOff>
    </xdr:from>
    <xdr:to>
      <xdr:col>17</xdr:col>
      <xdr:colOff>401637</xdr:colOff>
      <xdr:row>81</xdr:row>
      <xdr:rowOff>258127</xdr:rowOff>
    </xdr:to>
    <xdr:pic>
      <xdr:nvPicPr>
        <xdr:cNvPr id="24808" name="图片 262">
          <a:extLst>
            <a:ext uri="{FF2B5EF4-FFF2-40B4-BE49-F238E27FC236}">
              <a16:creationId xmlns:a16="http://schemas.microsoft.com/office/drawing/2014/main" id="{00000000-0008-0000-0100-0000E8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622634">
          <a:off x="6677660" y="18173700"/>
          <a:ext cx="198120" cy="2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82</xdr:row>
      <xdr:rowOff>57150</xdr:rowOff>
    </xdr:from>
    <xdr:to>
      <xdr:col>17</xdr:col>
      <xdr:colOff>514350</xdr:colOff>
      <xdr:row>82</xdr:row>
      <xdr:rowOff>304800</xdr:rowOff>
    </xdr:to>
    <xdr:pic>
      <xdr:nvPicPr>
        <xdr:cNvPr id="24811" name="Picture 14">
          <a:extLst>
            <a:ext uri="{FF2B5EF4-FFF2-40B4-BE49-F238E27FC236}">
              <a16:creationId xmlns:a16="http://schemas.microsoft.com/office/drawing/2014/main" id="{00000000-0008-0000-0100-0000EB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>
          <a:off x="6572250" y="18554700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19</xdr:row>
      <xdr:rowOff>28575</xdr:rowOff>
    </xdr:from>
    <xdr:to>
      <xdr:col>17</xdr:col>
      <xdr:colOff>381000</xdr:colOff>
      <xdr:row>19</xdr:row>
      <xdr:rowOff>238125</xdr:rowOff>
    </xdr:to>
    <xdr:pic>
      <xdr:nvPicPr>
        <xdr:cNvPr id="24812" name="Picture 38">
          <a:extLst>
            <a:ext uri="{FF2B5EF4-FFF2-40B4-BE49-F238E27FC236}">
              <a16:creationId xmlns:a16="http://schemas.microsoft.com/office/drawing/2014/main" id="{00000000-0008-0000-0100-0000EC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3324225"/>
          <a:ext cx="257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21</xdr:row>
      <xdr:rowOff>47625</xdr:rowOff>
    </xdr:from>
    <xdr:to>
      <xdr:col>17</xdr:col>
      <xdr:colOff>314325</xdr:colOff>
      <xdr:row>21</xdr:row>
      <xdr:rowOff>266700</xdr:rowOff>
    </xdr:to>
    <xdr:pic>
      <xdr:nvPicPr>
        <xdr:cNvPr id="24813" name="Picture 40">
          <a:extLst>
            <a:ext uri="{FF2B5EF4-FFF2-40B4-BE49-F238E27FC236}">
              <a16:creationId xmlns:a16="http://schemas.microsoft.com/office/drawing/2014/main" id="{00000000-0008-0000-0100-0000ED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3952875"/>
          <a:ext cx="1905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22</xdr:row>
      <xdr:rowOff>47625</xdr:rowOff>
    </xdr:from>
    <xdr:to>
      <xdr:col>17</xdr:col>
      <xdr:colOff>316865</xdr:colOff>
      <xdr:row>22</xdr:row>
      <xdr:rowOff>238760</xdr:rowOff>
    </xdr:to>
    <xdr:pic>
      <xdr:nvPicPr>
        <xdr:cNvPr id="24814" name="Picture 41">
          <a:extLst>
            <a:ext uri="{FF2B5EF4-FFF2-40B4-BE49-F238E27FC236}">
              <a16:creationId xmlns:a16="http://schemas.microsoft.com/office/drawing/2014/main" id="{00000000-0008-0000-0100-0000EE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0350" y="4257675"/>
          <a:ext cx="212090" cy="19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18</xdr:row>
      <xdr:rowOff>85725</xdr:rowOff>
    </xdr:from>
    <xdr:to>
      <xdr:col>17</xdr:col>
      <xdr:colOff>362585</xdr:colOff>
      <xdr:row>18</xdr:row>
      <xdr:rowOff>270510</xdr:rowOff>
    </xdr:to>
    <xdr:pic>
      <xdr:nvPicPr>
        <xdr:cNvPr id="24815" name="Picture 42">
          <a:extLst>
            <a:ext uri="{FF2B5EF4-FFF2-40B4-BE49-F238E27FC236}">
              <a16:creationId xmlns:a16="http://schemas.microsoft.com/office/drawing/2014/main" id="{00000000-0008-0000-0100-0000EF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00" y="3076575"/>
          <a:ext cx="20066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24</xdr:row>
      <xdr:rowOff>57150</xdr:rowOff>
    </xdr:from>
    <xdr:to>
      <xdr:col>17</xdr:col>
      <xdr:colOff>447675</xdr:colOff>
      <xdr:row>24</xdr:row>
      <xdr:rowOff>210820</xdr:rowOff>
    </xdr:to>
    <xdr:pic>
      <xdr:nvPicPr>
        <xdr:cNvPr id="24816" name="Picture 3423">
          <a:extLst>
            <a:ext uri="{FF2B5EF4-FFF2-40B4-BE49-F238E27FC236}">
              <a16:creationId xmlns:a16="http://schemas.microsoft.com/office/drawing/2014/main" id="{00000000-0008-0000-0100-0000F0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4876800"/>
          <a:ext cx="323850" cy="153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20</xdr:row>
      <xdr:rowOff>19050</xdr:rowOff>
    </xdr:from>
    <xdr:to>
      <xdr:col>17</xdr:col>
      <xdr:colOff>390525</xdr:colOff>
      <xdr:row>20</xdr:row>
      <xdr:rowOff>238125</xdr:rowOff>
    </xdr:to>
    <xdr:pic>
      <xdr:nvPicPr>
        <xdr:cNvPr id="24817" name="Picture 39">
          <a:extLst>
            <a:ext uri="{FF2B5EF4-FFF2-40B4-BE49-F238E27FC236}">
              <a16:creationId xmlns:a16="http://schemas.microsoft.com/office/drawing/2014/main" id="{00000000-0008-0000-0100-0000F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8925" y="3619500"/>
          <a:ext cx="2571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25</xdr:row>
      <xdr:rowOff>47625</xdr:rowOff>
    </xdr:from>
    <xdr:to>
      <xdr:col>17</xdr:col>
      <xdr:colOff>439420</xdr:colOff>
      <xdr:row>25</xdr:row>
      <xdr:rowOff>238125</xdr:rowOff>
    </xdr:to>
    <xdr:pic>
      <xdr:nvPicPr>
        <xdr:cNvPr id="24818" name="图片 449">
          <a:extLst>
            <a:ext uri="{FF2B5EF4-FFF2-40B4-BE49-F238E27FC236}">
              <a16:creationId xmlns:a16="http://schemas.microsoft.com/office/drawing/2014/main" id="{00000000-0008-0000-0100-0000F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9875" y="5172075"/>
          <a:ext cx="3251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53</xdr:row>
      <xdr:rowOff>38100</xdr:rowOff>
    </xdr:from>
    <xdr:to>
      <xdr:col>17</xdr:col>
      <xdr:colOff>485775</xdr:colOff>
      <xdr:row>53</xdr:row>
      <xdr:rowOff>180975</xdr:rowOff>
    </xdr:to>
    <xdr:pic>
      <xdr:nvPicPr>
        <xdr:cNvPr id="24819" name="图片 24">
          <a:extLst>
            <a:ext uri="{FF2B5EF4-FFF2-40B4-BE49-F238E27FC236}">
              <a16:creationId xmlns:a16="http://schemas.microsoft.com/office/drawing/2014/main" id="{00000000-0008-0000-0100-0000F3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0825" y="10953750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54</xdr:row>
      <xdr:rowOff>66675</xdr:rowOff>
    </xdr:from>
    <xdr:to>
      <xdr:col>17</xdr:col>
      <xdr:colOff>495300</xdr:colOff>
      <xdr:row>54</xdr:row>
      <xdr:rowOff>180975</xdr:rowOff>
    </xdr:to>
    <xdr:pic>
      <xdr:nvPicPr>
        <xdr:cNvPr id="24820" name="图片 25">
          <a:extLst>
            <a:ext uri="{FF2B5EF4-FFF2-40B4-BE49-F238E27FC236}">
              <a16:creationId xmlns:a16="http://schemas.microsoft.com/office/drawing/2014/main" id="{00000000-0008-0000-0100-0000F4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11287125"/>
          <a:ext cx="3714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55</xdr:row>
      <xdr:rowOff>38100</xdr:rowOff>
    </xdr:from>
    <xdr:to>
      <xdr:col>17</xdr:col>
      <xdr:colOff>419100</xdr:colOff>
      <xdr:row>55</xdr:row>
      <xdr:rowOff>295275</xdr:rowOff>
    </xdr:to>
    <xdr:pic>
      <xdr:nvPicPr>
        <xdr:cNvPr id="24821" name="Picture 72">
          <a:extLst>
            <a:ext uri="{FF2B5EF4-FFF2-40B4-BE49-F238E27FC236}">
              <a16:creationId xmlns:a16="http://schemas.microsoft.com/office/drawing/2014/main" id="{00000000-0008-0000-0100-0000F5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6677025" y="1156335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56</xdr:row>
      <xdr:rowOff>47625</xdr:rowOff>
    </xdr:from>
    <xdr:to>
      <xdr:col>17</xdr:col>
      <xdr:colOff>419100</xdr:colOff>
      <xdr:row>56</xdr:row>
      <xdr:rowOff>304800</xdr:rowOff>
    </xdr:to>
    <xdr:pic>
      <xdr:nvPicPr>
        <xdr:cNvPr id="24822" name="Picture 73">
          <a:extLst>
            <a:ext uri="{FF2B5EF4-FFF2-40B4-BE49-F238E27FC236}">
              <a16:creationId xmlns:a16="http://schemas.microsoft.com/office/drawing/2014/main" id="{00000000-0008-0000-0100-0000F6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 rot="-249398">
          <a:off x="6657975" y="11877675"/>
          <a:ext cx="266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57</xdr:row>
      <xdr:rowOff>57150</xdr:rowOff>
    </xdr:from>
    <xdr:to>
      <xdr:col>17</xdr:col>
      <xdr:colOff>409575</xdr:colOff>
      <xdr:row>57</xdr:row>
      <xdr:rowOff>247650</xdr:rowOff>
    </xdr:to>
    <xdr:pic>
      <xdr:nvPicPr>
        <xdr:cNvPr id="24823" name="Picture 74">
          <a:extLst>
            <a:ext uri="{FF2B5EF4-FFF2-40B4-BE49-F238E27FC236}">
              <a16:creationId xmlns:a16="http://schemas.microsoft.com/office/drawing/2014/main" id="{00000000-0008-0000-0100-0000F7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6667500" y="12192000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99</xdr:row>
      <xdr:rowOff>38100</xdr:rowOff>
    </xdr:from>
    <xdr:to>
      <xdr:col>17</xdr:col>
      <xdr:colOff>441960</xdr:colOff>
      <xdr:row>99</xdr:row>
      <xdr:rowOff>238125</xdr:rowOff>
    </xdr:to>
    <xdr:pic>
      <xdr:nvPicPr>
        <xdr:cNvPr id="24827" name="图片 77">
          <a:extLst>
            <a:ext uri="{FF2B5EF4-FFF2-40B4-BE49-F238E27FC236}">
              <a16:creationId xmlns:a16="http://schemas.microsoft.com/office/drawing/2014/main" id="{00000000-0008-0000-0100-0000FB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24972645"/>
          <a:ext cx="31813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102</xdr:row>
      <xdr:rowOff>28575</xdr:rowOff>
    </xdr:from>
    <xdr:to>
      <xdr:col>17</xdr:col>
      <xdr:colOff>419100</xdr:colOff>
      <xdr:row>102</xdr:row>
      <xdr:rowOff>266700</xdr:rowOff>
    </xdr:to>
    <xdr:pic>
      <xdr:nvPicPr>
        <xdr:cNvPr id="24828" name="图片 457">
          <a:extLst>
            <a:ext uri="{FF2B5EF4-FFF2-40B4-BE49-F238E27FC236}">
              <a16:creationId xmlns:a16="http://schemas.microsoft.com/office/drawing/2014/main" id="{00000000-0008-0000-0100-0000FC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0350" y="2557272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105</xdr:row>
      <xdr:rowOff>38100</xdr:rowOff>
    </xdr:from>
    <xdr:to>
      <xdr:col>17</xdr:col>
      <xdr:colOff>452120</xdr:colOff>
      <xdr:row>105</xdr:row>
      <xdr:rowOff>267335</xdr:rowOff>
    </xdr:to>
    <xdr:pic>
      <xdr:nvPicPr>
        <xdr:cNvPr id="24829" name="图片 81">
          <a:extLst>
            <a:ext uri="{FF2B5EF4-FFF2-40B4-BE49-F238E27FC236}">
              <a16:creationId xmlns:a16="http://schemas.microsoft.com/office/drawing/2014/main" id="{00000000-0008-0000-0100-0000FD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775" y="26496645"/>
          <a:ext cx="375920" cy="22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106</xdr:row>
      <xdr:rowOff>38100</xdr:rowOff>
    </xdr:from>
    <xdr:to>
      <xdr:col>17</xdr:col>
      <xdr:colOff>410210</xdr:colOff>
      <xdr:row>106</xdr:row>
      <xdr:rowOff>229870</xdr:rowOff>
    </xdr:to>
    <xdr:pic>
      <xdr:nvPicPr>
        <xdr:cNvPr id="24830" name="图片 82">
          <a:extLst>
            <a:ext uri="{FF2B5EF4-FFF2-40B4-BE49-F238E27FC236}">
              <a16:creationId xmlns:a16="http://schemas.microsoft.com/office/drawing/2014/main" id="{00000000-0008-0000-0100-0000FE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0825" y="26801445"/>
          <a:ext cx="314960" cy="191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112</xdr:row>
      <xdr:rowOff>57150</xdr:rowOff>
    </xdr:from>
    <xdr:to>
      <xdr:col>17</xdr:col>
      <xdr:colOff>426720</xdr:colOff>
      <xdr:row>112</xdr:row>
      <xdr:rowOff>247650</xdr:rowOff>
    </xdr:to>
    <xdr:pic>
      <xdr:nvPicPr>
        <xdr:cNvPr id="24831" name="图片 83">
          <a:extLst>
            <a:ext uri="{FF2B5EF4-FFF2-40B4-BE49-F238E27FC236}">
              <a16:creationId xmlns:a16="http://schemas.microsoft.com/office/drawing/2014/main" id="{00000000-0008-0000-0100-0000FF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1300" y="27734895"/>
          <a:ext cx="34099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113</xdr:row>
      <xdr:rowOff>57150</xdr:rowOff>
    </xdr:from>
    <xdr:to>
      <xdr:col>17</xdr:col>
      <xdr:colOff>424815</xdr:colOff>
      <xdr:row>113</xdr:row>
      <xdr:rowOff>219075</xdr:rowOff>
    </xdr:to>
    <xdr:pic>
      <xdr:nvPicPr>
        <xdr:cNvPr id="24832" name="图片 84">
          <a:extLst>
            <a:ext uri="{FF2B5EF4-FFF2-40B4-BE49-F238E27FC236}">
              <a16:creationId xmlns:a16="http://schemas.microsoft.com/office/drawing/2014/main" id="{00000000-0008-0000-0100-000000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2725" y="28039695"/>
          <a:ext cx="36766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115</xdr:row>
      <xdr:rowOff>47625</xdr:rowOff>
    </xdr:from>
    <xdr:to>
      <xdr:col>17</xdr:col>
      <xdr:colOff>385445</xdr:colOff>
      <xdr:row>115</xdr:row>
      <xdr:rowOff>209550</xdr:rowOff>
    </xdr:to>
    <xdr:pic>
      <xdr:nvPicPr>
        <xdr:cNvPr id="24833" name="图片 85">
          <a:extLst>
            <a:ext uri="{FF2B5EF4-FFF2-40B4-BE49-F238E27FC236}">
              <a16:creationId xmlns:a16="http://schemas.microsoft.com/office/drawing/2014/main" id="{00000000-0008-0000-0100-000001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8450" y="28639770"/>
          <a:ext cx="24257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126</xdr:row>
      <xdr:rowOff>66675</xdr:rowOff>
    </xdr:from>
    <xdr:to>
      <xdr:col>17</xdr:col>
      <xdr:colOff>387985</xdr:colOff>
      <xdr:row>126</xdr:row>
      <xdr:rowOff>267335</xdr:rowOff>
    </xdr:to>
    <xdr:pic>
      <xdr:nvPicPr>
        <xdr:cNvPr id="24834" name="图片 86">
          <a:extLst>
            <a:ext uri="{FF2B5EF4-FFF2-40B4-BE49-F238E27FC236}">
              <a16:creationId xmlns:a16="http://schemas.microsoft.com/office/drawing/2014/main" id="{00000000-0008-0000-0100-000002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0350" y="37585650"/>
          <a:ext cx="28321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</xdr:colOff>
      <xdr:row>114</xdr:row>
      <xdr:rowOff>57150</xdr:rowOff>
    </xdr:from>
    <xdr:to>
      <xdr:col>17</xdr:col>
      <xdr:colOff>425450</xdr:colOff>
      <xdr:row>114</xdr:row>
      <xdr:rowOff>209550</xdr:rowOff>
    </xdr:to>
    <xdr:pic>
      <xdr:nvPicPr>
        <xdr:cNvPr id="24835" name="图片 88">
          <a:extLst>
            <a:ext uri="{FF2B5EF4-FFF2-40B4-BE49-F238E27FC236}">
              <a16:creationId xmlns:a16="http://schemas.microsoft.com/office/drawing/2014/main" id="{00000000-0008-0000-0100-000003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4625" y="28344495"/>
          <a:ext cx="406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42</xdr:row>
      <xdr:rowOff>57150</xdr:rowOff>
    </xdr:from>
    <xdr:to>
      <xdr:col>17</xdr:col>
      <xdr:colOff>447040</xdr:colOff>
      <xdr:row>42</xdr:row>
      <xdr:rowOff>257175</xdr:rowOff>
    </xdr:to>
    <xdr:pic>
      <xdr:nvPicPr>
        <xdr:cNvPr id="24836" name="图片 224">
          <a:extLst>
            <a:ext uri="{FF2B5EF4-FFF2-40B4-BE49-F238E27FC236}">
              <a16:creationId xmlns:a16="http://schemas.microsoft.com/office/drawing/2014/main" id="{00000000-0008-0000-0100-000004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9875" y="792480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102</xdr:row>
      <xdr:rowOff>28575</xdr:rowOff>
    </xdr:from>
    <xdr:to>
      <xdr:col>17</xdr:col>
      <xdr:colOff>419100</xdr:colOff>
      <xdr:row>102</xdr:row>
      <xdr:rowOff>28575</xdr:rowOff>
    </xdr:to>
    <xdr:pic>
      <xdr:nvPicPr>
        <xdr:cNvPr id="24837" name="图片 457">
          <a:extLst>
            <a:ext uri="{FF2B5EF4-FFF2-40B4-BE49-F238E27FC236}">
              <a16:creationId xmlns:a16="http://schemas.microsoft.com/office/drawing/2014/main" id="{00000000-0008-0000-0100-000005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0350" y="2557272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9</xdr:row>
      <xdr:rowOff>28575</xdr:rowOff>
    </xdr:from>
    <xdr:to>
      <xdr:col>17</xdr:col>
      <xdr:colOff>300355</xdr:colOff>
      <xdr:row>9</xdr:row>
      <xdr:rowOff>267335</xdr:rowOff>
    </xdr:to>
    <xdr:pic>
      <xdr:nvPicPr>
        <xdr:cNvPr id="24840" name="图片 3">
          <a:extLst>
            <a:ext uri="{FF2B5EF4-FFF2-40B4-BE49-F238E27FC236}">
              <a16:creationId xmlns:a16="http://schemas.microsoft.com/office/drawing/2014/main" id="{00000000-0008-0000-0100-000008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00" y="2105025"/>
          <a:ext cx="138430" cy="23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180975</xdr:colOff>
      <xdr:row>10</xdr:row>
      <xdr:rowOff>28575</xdr:rowOff>
    </xdr:from>
    <xdr:to>
      <xdr:col>17</xdr:col>
      <xdr:colOff>314325</xdr:colOff>
      <xdr:row>10</xdr:row>
      <xdr:rowOff>255905</xdr:rowOff>
    </xdr:to>
    <xdr:pic>
      <xdr:nvPicPr>
        <xdr:cNvPr id="24841" name="图片 66">
          <a:extLst>
            <a:ext uri="{FF2B5EF4-FFF2-40B4-BE49-F238E27FC236}">
              <a16:creationId xmlns:a16="http://schemas.microsoft.com/office/drawing/2014/main" id="{00000000-0008-0000-0100-000009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0" y="2409825"/>
          <a:ext cx="13335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238125</xdr:colOff>
      <xdr:row>123</xdr:row>
      <xdr:rowOff>57150</xdr:rowOff>
    </xdr:from>
    <xdr:to>
      <xdr:col>17</xdr:col>
      <xdr:colOff>247650</xdr:colOff>
      <xdr:row>123</xdr:row>
      <xdr:rowOff>209550</xdr:rowOff>
    </xdr:to>
    <xdr:pic>
      <xdr:nvPicPr>
        <xdr:cNvPr id="24845" name="Picture 50954">
          <a:extLst>
            <a:ext uri="{FF2B5EF4-FFF2-40B4-BE49-F238E27FC236}">
              <a16:creationId xmlns:a16="http://schemas.microsoft.com/office/drawing/2014/main" id="{00000000-0008-0000-0100-00000D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3700" y="2986849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124</xdr:row>
      <xdr:rowOff>47625</xdr:rowOff>
    </xdr:from>
    <xdr:to>
      <xdr:col>17</xdr:col>
      <xdr:colOff>384810</xdr:colOff>
      <xdr:row>124</xdr:row>
      <xdr:rowOff>229235</xdr:rowOff>
    </xdr:to>
    <xdr:pic>
      <xdr:nvPicPr>
        <xdr:cNvPr id="24846" name="图片 13">
          <a:extLst>
            <a:ext uri="{FF2B5EF4-FFF2-40B4-BE49-F238E27FC236}">
              <a16:creationId xmlns:a16="http://schemas.microsoft.com/office/drawing/2014/main" id="{00000000-0008-0000-0100-00000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8450" y="30163770"/>
          <a:ext cx="241935" cy="18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77</xdr:row>
      <xdr:rowOff>47625</xdr:rowOff>
    </xdr:from>
    <xdr:to>
      <xdr:col>17</xdr:col>
      <xdr:colOff>447675</xdr:colOff>
      <xdr:row>77</xdr:row>
      <xdr:rowOff>314325</xdr:rowOff>
    </xdr:to>
    <xdr:pic>
      <xdr:nvPicPr>
        <xdr:cNvPr id="24849" name="图片 258">
          <a:extLst>
            <a:ext uri="{FF2B5EF4-FFF2-40B4-BE49-F238E27FC236}">
              <a16:creationId xmlns:a16="http://schemas.microsoft.com/office/drawing/2014/main" id="{00000000-0008-0000-0100-000011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33845" y="16730345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69</xdr:row>
      <xdr:rowOff>76200</xdr:rowOff>
    </xdr:from>
    <xdr:to>
      <xdr:col>17</xdr:col>
      <xdr:colOff>476250</xdr:colOff>
      <xdr:row>69</xdr:row>
      <xdr:rowOff>295275</xdr:rowOff>
    </xdr:to>
    <xdr:pic>
      <xdr:nvPicPr>
        <xdr:cNvPr id="24850" name="图片 225">
          <a:extLst>
            <a:ext uri="{FF2B5EF4-FFF2-40B4-BE49-F238E27FC236}">
              <a16:creationId xmlns:a16="http://schemas.microsoft.com/office/drawing/2014/main" id="{00000000-0008-0000-0100-000012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90995" y="1462532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28</xdr:row>
      <xdr:rowOff>0</xdr:rowOff>
    </xdr:from>
    <xdr:to>
      <xdr:col>17</xdr:col>
      <xdr:colOff>476250</xdr:colOff>
      <xdr:row>28</xdr:row>
      <xdr:rowOff>0</xdr:rowOff>
    </xdr:to>
    <xdr:pic>
      <xdr:nvPicPr>
        <xdr:cNvPr id="24851" name="Picture 8">
          <a:extLst>
            <a:ext uri="{FF2B5EF4-FFF2-40B4-BE49-F238E27FC236}">
              <a16:creationId xmlns:a16="http://schemas.microsoft.com/office/drawing/2014/main" id="{00000000-0008-0000-0100-000013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6800215" y="5248275"/>
          <a:ext cx="63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28</xdr:row>
      <xdr:rowOff>47625</xdr:rowOff>
    </xdr:from>
    <xdr:to>
      <xdr:col>17</xdr:col>
      <xdr:colOff>439420</xdr:colOff>
      <xdr:row>28</xdr:row>
      <xdr:rowOff>238125</xdr:rowOff>
    </xdr:to>
    <xdr:pic>
      <xdr:nvPicPr>
        <xdr:cNvPr id="24852" name="图片 449">
          <a:extLst>
            <a:ext uri="{FF2B5EF4-FFF2-40B4-BE49-F238E27FC236}">
              <a16:creationId xmlns:a16="http://schemas.microsoft.com/office/drawing/2014/main" id="{00000000-0008-0000-0100-000014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9875" y="5476875"/>
          <a:ext cx="3251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23</xdr:row>
      <xdr:rowOff>38100</xdr:rowOff>
    </xdr:from>
    <xdr:to>
      <xdr:col>17</xdr:col>
      <xdr:colOff>429260</xdr:colOff>
      <xdr:row>23</xdr:row>
      <xdr:rowOff>238125</xdr:rowOff>
    </xdr:to>
    <xdr:pic>
      <xdr:nvPicPr>
        <xdr:cNvPr id="24854" name="Picture 22036">
          <a:extLst>
            <a:ext uri="{FF2B5EF4-FFF2-40B4-BE49-F238E27FC236}">
              <a16:creationId xmlns:a16="http://schemas.microsoft.com/office/drawing/2014/main" id="{00000000-0008-0000-0100-000016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0350" y="4552950"/>
          <a:ext cx="32448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121</xdr:row>
      <xdr:rowOff>57150</xdr:rowOff>
    </xdr:from>
    <xdr:to>
      <xdr:col>17</xdr:col>
      <xdr:colOff>403225</xdr:colOff>
      <xdr:row>121</xdr:row>
      <xdr:rowOff>228600</xdr:rowOff>
    </xdr:to>
    <xdr:pic>
      <xdr:nvPicPr>
        <xdr:cNvPr id="24855" name="图片 78">
          <a:extLst>
            <a:ext uri="{FF2B5EF4-FFF2-40B4-BE49-F238E27FC236}">
              <a16:creationId xmlns:a16="http://schemas.microsoft.com/office/drawing/2014/main" id="{00000000-0008-0000-0100-000017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775" y="35747325"/>
          <a:ext cx="3270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122</xdr:row>
      <xdr:rowOff>38100</xdr:rowOff>
    </xdr:from>
    <xdr:to>
      <xdr:col>17</xdr:col>
      <xdr:colOff>428625</xdr:colOff>
      <xdr:row>122</xdr:row>
      <xdr:rowOff>276225</xdr:rowOff>
    </xdr:to>
    <xdr:pic>
      <xdr:nvPicPr>
        <xdr:cNvPr id="24856" name="Picture 16">
          <a:extLst>
            <a:ext uri="{FF2B5EF4-FFF2-40B4-BE49-F238E27FC236}">
              <a16:creationId xmlns:a16="http://schemas.microsoft.com/office/drawing/2014/main" id="{00000000-0008-0000-0100-000018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0825" y="3664267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101</xdr:row>
      <xdr:rowOff>57150</xdr:rowOff>
    </xdr:from>
    <xdr:to>
      <xdr:col>17</xdr:col>
      <xdr:colOff>498475</xdr:colOff>
      <xdr:row>101</xdr:row>
      <xdr:rowOff>190500</xdr:rowOff>
    </xdr:to>
    <xdr:pic>
      <xdr:nvPicPr>
        <xdr:cNvPr id="24857" name="图片 82">
          <a:extLst>
            <a:ext uri="{FF2B5EF4-FFF2-40B4-BE49-F238E27FC236}">
              <a16:creationId xmlns:a16="http://schemas.microsoft.com/office/drawing/2014/main" id="{00000000-0008-0000-0100-000019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775" y="25296495"/>
          <a:ext cx="4222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32</xdr:row>
      <xdr:rowOff>57150</xdr:rowOff>
    </xdr:from>
    <xdr:to>
      <xdr:col>17</xdr:col>
      <xdr:colOff>438150</xdr:colOff>
      <xdr:row>32</xdr:row>
      <xdr:rowOff>243840</xdr:rowOff>
    </xdr:to>
    <xdr:pic>
      <xdr:nvPicPr>
        <xdr:cNvPr id="24858" name="图片 547">
          <a:extLst>
            <a:ext uri="{FF2B5EF4-FFF2-40B4-BE49-F238E27FC236}">
              <a16:creationId xmlns:a16="http://schemas.microsoft.com/office/drawing/2014/main" id="{00000000-0008-0000-0100-00001A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1300" y="6400800"/>
          <a:ext cx="35242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31</xdr:row>
      <xdr:rowOff>38100</xdr:rowOff>
    </xdr:from>
    <xdr:to>
      <xdr:col>17</xdr:col>
      <xdr:colOff>495300</xdr:colOff>
      <xdr:row>31</xdr:row>
      <xdr:rowOff>257175</xdr:rowOff>
    </xdr:to>
    <xdr:pic>
      <xdr:nvPicPr>
        <xdr:cNvPr id="24859" name="图片 84">
          <a:extLst>
            <a:ext uri="{FF2B5EF4-FFF2-40B4-BE49-F238E27FC236}">
              <a16:creationId xmlns:a16="http://schemas.microsoft.com/office/drawing/2014/main" id="{00000000-0008-0000-0100-00001B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775" y="6591300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62</xdr:row>
      <xdr:rowOff>47625</xdr:rowOff>
    </xdr:from>
    <xdr:to>
      <xdr:col>17</xdr:col>
      <xdr:colOff>391160</xdr:colOff>
      <xdr:row>62</xdr:row>
      <xdr:rowOff>224790</xdr:rowOff>
    </xdr:to>
    <xdr:pic>
      <xdr:nvPicPr>
        <xdr:cNvPr id="24860" name="图片 225">
          <a:extLst>
            <a:ext uri="{FF2B5EF4-FFF2-40B4-BE49-F238E27FC236}">
              <a16:creationId xmlns:a16="http://schemas.microsoft.com/office/drawing/2014/main" id="{00000000-0008-0000-0100-00001C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00" y="13401675"/>
          <a:ext cx="22923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51</xdr:row>
      <xdr:rowOff>180975</xdr:rowOff>
    </xdr:from>
    <xdr:to>
      <xdr:col>17</xdr:col>
      <xdr:colOff>523875</xdr:colOff>
      <xdr:row>51</xdr:row>
      <xdr:rowOff>180975</xdr:rowOff>
    </xdr:to>
    <xdr:pic>
      <xdr:nvPicPr>
        <xdr:cNvPr id="24861" name="图片 212">
          <a:extLst>
            <a:ext uri="{FF2B5EF4-FFF2-40B4-BE49-F238E27FC236}">
              <a16:creationId xmlns:a16="http://schemas.microsoft.com/office/drawing/2014/main" id="{00000000-0008-0000-0100-00001D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2725" y="10487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52</xdr:row>
      <xdr:rowOff>190500</xdr:rowOff>
    </xdr:from>
    <xdr:to>
      <xdr:col>17</xdr:col>
      <xdr:colOff>533400</xdr:colOff>
      <xdr:row>52</xdr:row>
      <xdr:rowOff>190500</xdr:rowOff>
    </xdr:to>
    <xdr:pic>
      <xdr:nvPicPr>
        <xdr:cNvPr id="24862" name="图片 213">
          <a:extLst>
            <a:ext uri="{FF2B5EF4-FFF2-40B4-BE49-F238E27FC236}">
              <a16:creationId xmlns:a16="http://schemas.microsoft.com/office/drawing/2014/main" id="{00000000-0008-0000-0100-00001E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2725" y="108013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180975</xdr:colOff>
      <xdr:row>11</xdr:row>
      <xdr:rowOff>28575</xdr:rowOff>
    </xdr:from>
    <xdr:to>
      <xdr:col>17</xdr:col>
      <xdr:colOff>314325</xdr:colOff>
      <xdr:row>11</xdr:row>
      <xdr:rowOff>255905</xdr:rowOff>
    </xdr:to>
    <xdr:pic>
      <xdr:nvPicPr>
        <xdr:cNvPr id="2" name="图片 6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0" y="2924175"/>
          <a:ext cx="13335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34</xdr:row>
      <xdr:rowOff>66675</xdr:rowOff>
    </xdr:from>
    <xdr:to>
      <xdr:col>17</xdr:col>
      <xdr:colOff>441960</xdr:colOff>
      <xdr:row>34</xdr:row>
      <xdr:rowOff>266700</xdr:rowOff>
    </xdr:to>
    <xdr:pic>
      <xdr:nvPicPr>
        <xdr:cNvPr id="3" name="Picture 8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6600825" y="7019925"/>
          <a:ext cx="34671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48</xdr:row>
      <xdr:rowOff>66675</xdr:rowOff>
    </xdr:from>
    <xdr:to>
      <xdr:col>17</xdr:col>
      <xdr:colOff>476250</xdr:colOff>
      <xdr:row>48</xdr:row>
      <xdr:rowOff>257175</xdr:rowOff>
    </xdr:to>
    <xdr:pic>
      <xdr:nvPicPr>
        <xdr:cNvPr id="7" name="图片 22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775" y="9458325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50</xdr:row>
      <xdr:rowOff>76200</xdr:rowOff>
    </xdr:from>
    <xdr:to>
      <xdr:col>17</xdr:col>
      <xdr:colOff>466725</xdr:colOff>
      <xdr:row>50</xdr:row>
      <xdr:rowOff>266700</xdr:rowOff>
    </xdr:to>
    <xdr:pic>
      <xdr:nvPicPr>
        <xdr:cNvPr id="8" name="图片 22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250" y="10077450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46</xdr:row>
      <xdr:rowOff>47625</xdr:rowOff>
    </xdr:from>
    <xdr:to>
      <xdr:col>17</xdr:col>
      <xdr:colOff>456565</xdr:colOff>
      <xdr:row>46</xdr:row>
      <xdr:rowOff>247650</xdr:rowOff>
    </xdr:to>
    <xdr:pic>
      <xdr:nvPicPr>
        <xdr:cNvPr id="9" name="图片 22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8829675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43</xdr:row>
      <xdr:rowOff>57150</xdr:rowOff>
    </xdr:from>
    <xdr:to>
      <xdr:col>17</xdr:col>
      <xdr:colOff>447040</xdr:colOff>
      <xdr:row>43</xdr:row>
      <xdr:rowOff>257175</xdr:rowOff>
    </xdr:to>
    <xdr:pic>
      <xdr:nvPicPr>
        <xdr:cNvPr id="11" name="图片 22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9875" y="822960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61</xdr:row>
      <xdr:rowOff>0</xdr:rowOff>
    </xdr:from>
    <xdr:to>
      <xdr:col>17</xdr:col>
      <xdr:colOff>523875</xdr:colOff>
      <xdr:row>61</xdr:row>
      <xdr:rowOff>0</xdr:rowOff>
    </xdr:to>
    <xdr:pic>
      <xdr:nvPicPr>
        <xdr:cNvPr id="12" name="图片 2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2725" y="1304925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61</xdr:row>
      <xdr:rowOff>0</xdr:rowOff>
    </xdr:from>
    <xdr:to>
      <xdr:col>17</xdr:col>
      <xdr:colOff>533400</xdr:colOff>
      <xdr:row>61</xdr:row>
      <xdr:rowOff>0</xdr:rowOff>
    </xdr:to>
    <xdr:pic>
      <xdr:nvPicPr>
        <xdr:cNvPr id="13" name="图片 2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2725" y="130492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70</xdr:row>
      <xdr:rowOff>76200</xdr:rowOff>
    </xdr:from>
    <xdr:to>
      <xdr:col>17</xdr:col>
      <xdr:colOff>476250</xdr:colOff>
      <xdr:row>70</xdr:row>
      <xdr:rowOff>295275</xdr:rowOff>
    </xdr:to>
    <xdr:pic>
      <xdr:nvPicPr>
        <xdr:cNvPr id="14" name="图片 22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90995" y="1497774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94</xdr:row>
      <xdr:rowOff>47625</xdr:rowOff>
    </xdr:from>
    <xdr:to>
      <xdr:col>17</xdr:col>
      <xdr:colOff>514350</xdr:colOff>
      <xdr:row>94</xdr:row>
      <xdr:rowOff>295275</xdr:rowOff>
    </xdr:to>
    <xdr:pic>
      <xdr:nvPicPr>
        <xdr:cNvPr id="18" name="Picture 36" descr="03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127" b="-5128"/>
        <a:stretch>
          <a:fillRect/>
        </a:stretch>
      </xdr:blipFill>
      <xdr:spPr>
        <a:xfrm>
          <a:off x="6524625" y="23220045"/>
          <a:ext cx="495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96</xdr:row>
      <xdr:rowOff>66675</xdr:rowOff>
    </xdr:from>
    <xdr:to>
      <xdr:col>17</xdr:col>
      <xdr:colOff>427355</xdr:colOff>
      <xdr:row>96</xdr:row>
      <xdr:rowOff>266700</xdr:rowOff>
    </xdr:to>
    <xdr:pic>
      <xdr:nvPicPr>
        <xdr:cNvPr id="19" name="图片 27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0350" y="23943945"/>
          <a:ext cx="322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63</xdr:row>
      <xdr:rowOff>47625</xdr:rowOff>
    </xdr:from>
    <xdr:to>
      <xdr:col>17</xdr:col>
      <xdr:colOff>391160</xdr:colOff>
      <xdr:row>63</xdr:row>
      <xdr:rowOff>224790</xdr:rowOff>
    </xdr:to>
    <xdr:pic>
      <xdr:nvPicPr>
        <xdr:cNvPr id="21" name="图片 22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00" y="15135225"/>
          <a:ext cx="22923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58</xdr:row>
      <xdr:rowOff>57150</xdr:rowOff>
    </xdr:from>
    <xdr:to>
      <xdr:col>17</xdr:col>
      <xdr:colOff>363220</xdr:colOff>
      <xdr:row>58</xdr:row>
      <xdr:rowOff>238760</xdr:rowOff>
    </xdr:to>
    <xdr:pic>
      <xdr:nvPicPr>
        <xdr:cNvPr id="23" name="图片 8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629400" y="13315950"/>
          <a:ext cx="2393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124777</xdr:colOff>
      <xdr:row>73</xdr:row>
      <xdr:rowOff>67627</xdr:rowOff>
    </xdr:from>
    <xdr:to>
      <xdr:col>17</xdr:col>
      <xdr:colOff>442912</xdr:colOff>
      <xdr:row>73</xdr:row>
      <xdr:rowOff>296227</xdr:rowOff>
    </xdr:to>
    <xdr:pic>
      <xdr:nvPicPr>
        <xdr:cNvPr id="24" name="图片 26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74485" y="15347950"/>
          <a:ext cx="2286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96202</xdr:colOff>
      <xdr:row>74</xdr:row>
      <xdr:rowOff>29527</xdr:rowOff>
    </xdr:from>
    <xdr:to>
      <xdr:col>17</xdr:col>
      <xdr:colOff>467677</xdr:colOff>
      <xdr:row>74</xdr:row>
      <xdr:rowOff>296227</xdr:rowOff>
    </xdr:to>
    <xdr:pic>
      <xdr:nvPicPr>
        <xdr:cNvPr id="25" name="图片 26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53530" y="15654655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98107</xdr:colOff>
      <xdr:row>75</xdr:row>
      <xdr:rowOff>50482</xdr:rowOff>
    </xdr:from>
    <xdr:to>
      <xdr:col>17</xdr:col>
      <xdr:colOff>469582</xdr:colOff>
      <xdr:row>75</xdr:row>
      <xdr:rowOff>317182</xdr:rowOff>
    </xdr:to>
    <xdr:pic>
      <xdr:nvPicPr>
        <xdr:cNvPr id="26" name="图片 26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55435" y="16028035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84772</xdr:colOff>
      <xdr:row>78</xdr:row>
      <xdr:rowOff>56197</xdr:rowOff>
    </xdr:from>
    <xdr:to>
      <xdr:col>17</xdr:col>
      <xdr:colOff>416242</xdr:colOff>
      <xdr:row>78</xdr:row>
      <xdr:rowOff>294322</xdr:rowOff>
    </xdr:to>
    <xdr:pic>
      <xdr:nvPicPr>
        <xdr:cNvPr id="27" name="图片 25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36385" y="17096740"/>
          <a:ext cx="23812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85</xdr:row>
      <xdr:rowOff>57785</xdr:rowOff>
    </xdr:from>
    <xdr:to>
      <xdr:col>17</xdr:col>
      <xdr:colOff>466725</xdr:colOff>
      <xdr:row>85</xdr:row>
      <xdr:rowOff>295275</xdr:rowOff>
    </xdr:to>
    <xdr:pic>
      <xdr:nvPicPr>
        <xdr:cNvPr id="29" name="图片 7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572250" y="21041360"/>
          <a:ext cx="40005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95250</xdr:colOff>
      <xdr:row>83</xdr:row>
      <xdr:rowOff>85090</xdr:rowOff>
    </xdr:from>
    <xdr:to>
      <xdr:col>17</xdr:col>
      <xdr:colOff>486410</xdr:colOff>
      <xdr:row>83</xdr:row>
      <xdr:rowOff>285115</xdr:rowOff>
    </xdr:to>
    <xdr:pic>
      <xdr:nvPicPr>
        <xdr:cNvPr id="30" name="图片 8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600825" y="20363815"/>
          <a:ext cx="39116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123825</xdr:colOff>
      <xdr:row>84</xdr:row>
      <xdr:rowOff>75565</xdr:rowOff>
    </xdr:from>
    <xdr:to>
      <xdr:col>17</xdr:col>
      <xdr:colOff>514985</xdr:colOff>
      <xdr:row>84</xdr:row>
      <xdr:rowOff>275590</xdr:rowOff>
    </xdr:to>
    <xdr:pic>
      <xdr:nvPicPr>
        <xdr:cNvPr id="31" name="图片 8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629400" y="20706715"/>
          <a:ext cx="39116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161925</xdr:colOff>
      <xdr:row>59</xdr:row>
      <xdr:rowOff>57150</xdr:rowOff>
    </xdr:from>
    <xdr:to>
      <xdr:col>17</xdr:col>
      <xdr:colOff>381000</xdr:colOff>
      <xdr:row>59</xdr:row>
      <xdr:rowOff>276225</xdr:rowOff>
    </xdr:to>
    <xdr:pic>
      <xdr:nvPicPr>
        <xdr:cNvPr id="33" name="图片 7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667500" y="12801600"/>
          <a:ext cx="2190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92</xdr:row>
      <xdr:rowOff>57150</xdr:rowOff>
    </xdr:from>
    <xdr:to>
      <xdr:col>17</xdr:col>
      <xdr:colOff>418465</xdr:colOff>
      <xdr:row>92</xdr:row>
      <xdr:rowOff>304800</xdr:rowOff>
    </xdr:to>
    <xdr:pic>
      <xdr:nvPicPr>
        <xdr:cNvPr id="34" name="图片 96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619875" y="23155275"/>
          <a:ext cx="30416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91</xdr:row>
      <xdr:rowOff>66675</xdr:rowOff>
    </xdr:from>
    <xdr:to>
      <xdr:col>17</xdr:col>
      <xdr:colOff>484505</xdr:colOff>
      <xdr:row>91</xdr:row>
      <xdr:rowOff>304800</xdr:rowOff>
    </xdr:to>
    <xdr:pic>
      <xdr:nvPicPr>
        <xdr:cNvPr id="35" name="图片 9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610350" y="20678775"/>
          <a:ext cx="37973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88</xdr:row>
      <xdr:rowOff>76200</xdr:rowOff>
    </xdr:from>
    <xdr:to>
      <xdr:col>17</xdr:col>
      <xdr:colOff>333375</xdr:colOff>
      <xdr:row>88</xdr:row>
      <xdr:rowOff>295275</xdr:rowOff>
    </xdr:to>
    <xdr:pic>
      <xdr:nvPicPr>
        <xdr:cNvPr id="36" name="图片 8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600825" y="21764625"/>
          <a:ext cx="2381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76200</xdr:colOff>
      <xdr:row>86</xdr:row>
      <xdr:rowOff>66675</xdr:rowOff>
    </xdr:from>
    <xdr:to>
      <xdr:col>17</xdr:col>
      <xdr:colOff>476250</xdr:colOff>
      <xdr:row>86</xdr:row>
      <xdr:rowOff>294640</xdr:rowOff>
    </xdr:to>
    <xdr:pic>
      <xdr:nvPicPr>
        <xdr:cNvPr id="37" name="图片 78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581775" y="19973925"/>
          <a:ext cx="40005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81280</xdr:colOff>
      <xdr:row>95</xdr:row>
      <xdr:rowOff>48895</xdr:rowOff>
    </xdr:from>
    <xdr:to>
      <xdr:col>17</xdr:col>
      <xdr:colOff>419100</xdr:colOff>
      <xdr:row>95</xdr:row>
      <xdr:rowOff>307340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586855" y="23573740"/>
          <a:ext cx="337820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100965</xdr:colOff>
      <xdr:row>107</xdr:row>
      <xdr:rowOff>31115</xdr:rowOff>
    </xdr:from>
    <xdr:to>
      <xdr:col>17</xdr:col>
      <xdr:colOff>375920</xdr:colOff>
      <xdr:row>107</xdr:row>
      <xdr:rowOff>266700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606540" y="29930090"/>
          <a:ext cx="274955" cy="2355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17</xdr:col>
      <xdr:colOff>180975</xdr:colOff>
      <xdr:row>12</xdr:row>
      <xdr:rowOff>28575</xdr:rowOff>
    </xdr:from>
    <xdr:ext cx="133350" cy="227330"/>
    <xdr:pic>
      <xdr:nvPicPr>
        <xdr:cNvPr id="104" name="图片 66">
          <a:extLst>
            <a:ext uri="{FF2B5EF4-FFF2-40B4-BE49-F238E27FC236}">
              <a16:creationId xmlns:a16="http://schemas.microsoft.com/office/drawing/2014/main" id="{3B48A90A-AE13-495C-87BC-27095FD9E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0" y="2924175"/>
          <a:ext cx="13335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114300</xdr:colOff>
      <xdr:row>44</xdr:row>
      <xdr:rowOff>57150</xdr:rowOff>
    </xdr:from>
    <xdr:to>
      <xdr:col>17</xdr:col>
      <xdr:colOff>447040</xdr:colOff>
      <xdr:row>44</xdr:row>
      <xdr:rowOff>257175</xdr:rowOff>
    </xdr:to>
    <xdr:pic>
      <xdr:nvPicPr>
        <xdr:cNvPr id="105" name="图片 224">
          <a:extLst>
            <a:ext uri="{FF2B5EF4-FFF2-40B4-BE49-F238E27FC236}">
              <a16:creationId xmlns:a16="http://schemas.microsoft.com/office/drawing/2014/main" id="{C02862DB-692F-4B96-9CA5-532CF6049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9875" y="874395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87</xdr:row>
      <xdr:rowOff>76199</xdr:rowOff>
    </xdr:from>
    <xdr:to>
      <xdr:col>17</xdr:col>
      <xdr:colOff>386275</xdr:colOff>
      <xdr:row>87</xdr:row>
      <xdr:rowOff>303116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E5D908B0-6B01-458B-BCD2-F1587D1E7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21764624"/>
          <a:ext cx="271975" cy="226917"/>
        </a:xfrm>
        <a:prstGeom prst="rect">
          <a:avLst/>
        </a:prstGeom>
      </xdr:spPr>
    </xdr:pic>
    <xdr:clientData/>
  </xdr:twoCellAnchor>
  <xdr:twoCellAnchor>
    <xdr:from>
      <xdr:col>17</xdr:col>
      <xdr:colOff>271967</xdr:colOff>
      <xdr:row>38</xdr:row>
      <xdr:rowOff>63501</xdr:rowOff>
    </xdr:from>
    <xdr:to>
      <xdr:col>17</xdr:col>
      <xdr:colOff>375041</xdr:colOff>
      <xdr:row>38</xdr:row>
      <xdr:rowOff>249516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1807EBA5-251D-442A-B8E6-8EC2B850D65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777542" y="8750301"/>
          <a:ext cx="103074" cy="186015"/>
        </a:xfrm>
        <a:prstGeom prst="rect">
          <a:avLst/>
        </a:prstGeom>
      </xdr:spPr>
    </xdr:pic>
    <xdr:clientData/>
  </xdr:twoCellAnchor>
  <xdr:twoCellAnchor>
    <xdr:from>
      <xdr:col>17</xdr:col>
      <xdr:colOff>245186</xdr:colOff>
      <xdr:row>39</xdr:row>
      <xdr:rowOff>52011</xdr:rowOff>
    </xdr:from>
    <xdr:to>
      <xdr:col>17</xdr:col>
      <xdr:colOff>348260</xdr:colOff>
      <xdr:row>39</xdr:row>
      <xdr:rowOff>238026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3BD4BAA3-F393-4E95-895E-809FBAD9D28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750761" y="9043611"/>
          <a:ext cx="103074" cy="186015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41</xdr:row>
      <xdr:rowOff>5503</xdr:rowOff>
    </xdr:from>
    <xdr:to>
      <xdr:col>17</xdr:col>
      <xdr:colOff>448243</xdr:colOff>
      <xdr:row>41</xdr:row>
      <xdr:rowOff>253653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8FD6A640-1FB4-4089-8258-2E52AD87B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619875" y="9301903"/>
          <a:ext cx="333943" cy="248150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37</xdr:row>
      <xdr:rowOff>53700</xdr:rowOff>
    </xdr:from>
    <xdr:to>
      <xdr:col>17</xdr:col>
      <xdr:colOff>428625</xdr:colOff>
      <xdr:row>37</xdr:row>
      <xdr:rowOff>295363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89CFE075-55A6-4634-BFAD-3D9DFFB68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677025" y="8435700"/>
          <a:ext cx="257175" cy="241663"/>
        </a:xfrm>
        <a:prstGeom prst="rect">
          <a:avLst/>
        </a:prstGeom>
      </xdr:spPr>
    </xdr:pic>
    <xdr:clientData/>
  </xdr:twoCellAnchor>
  <xdr:oneCellAnchor>
    <xdr:from>
      <xdr:col>17</xdr:col>
      <xdr:colOff>180975</xdr:colOff>
      <xdr:row>15</xdr:row>
      <xdr:rowOff>28575</xdr:rowOff>
    </xdr:from>
    <xdr:ext cx="133350" cy="227330"/>
    <xdr:pic>
      <xdr:nvPicPr>
        <xdr:cNvPr id="117" name="图片 66">
          <a:extLst>
            <a:ext uri="{FF2B5EF4-FFF2-40B4-BE49-F238E27FC236}">
              <a16:creationId xmlns:a16="http://schemas.microsoft.com/office/drawing/2014/main" id="{1B135EAB-1B95-4DEA-80ED-C91AC64E8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0" y="3228975"/>
          <a:ext cx="13335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114300</xdr:colOff>
      <xdr:row>26</xdr:row>
      <xdr:rowOff>47625</xdr:rowOff>
    </xdr:from>
    <xdr:to>
      <xdr:col>17</xdr:col>
      <xdr:colOff>439420</xdr:colOff>
      <xdr:row>26</xdr:row>
      <xdr:rowOff>238125</xdr:rowOff>
    </xdr:to>
    <xdr:pic>
      <xdr:nvPicPr>
        <xdr:cNvPr id="118" name="图片 449">
          <a:extLst>
            <a:ext uri="{FF2B5EF4-FFF2-40B4-BE49-F238E27FC236}">
              <a16:creationId xmlns:a16="http://schemas.microsoft.com/office/drawing/2014/main" id="{FDC99A38-D5D4-4561-B78B-268E43E9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9875" y="5991225"/>
          <a:ext cx="3251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141753</xdr:colOff>
      <xdr:row>110</xdr:row>
      <xdr:rowOff>38972</xdr:rowOff>
    </xdr:from>
    <xdr:to>
      <xdr:col>17</xdr:col>
      <xdr:colOff>371474</xdr:colOff>
      <xdr:row>110</xdr:row>
      <xdr:rowOff>266884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EA1C6E75-4BC5-419B-833A-9E620D212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21444642">
          <a:off x="6647328" y="33290747"/>
          <a:ext cx="229721" cy="227912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171448</xdr:colOff>
      <xdr:row>111</xdr:row>
      <xdr:rowOff>47229</xdr:rowOff>
    </xdr:from>
    <xdr:to>
      <xdr:col>17</xdr:col>
      <xdr:colOff>398541</xdr:colOff>
      <xdr:row>111</xdr:row>
      <xdr:rowOff>251426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4454DB80-EEC7-40D1-A492-DF87DDBC3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21444642">
          <a:off x="6677023" y="33603804"/>
          <a:ext cx="227093" cy="204197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116</xdr:row>
      <xdr:rowOff>78658</xdr:rowOff>
    </xdr:from>
    <xdr:to>
      <xdr:col>17</xdr:col>
      <xdr:colOff>428625</xdr:colOff>
      <xdr:row>116</xdr:row>
      <xdr:rowOff>266700</xdr:rowOff>
    </xdr:to>
    <xdr:pic>
      <xdr:nvPicPr>
        <xdr:cNvPr id="121" name="图片 25">
          <a:extLst>
            <a:ext uri="{FF2B5EF4-FFF2-40B4-BE49-F238E27FC236}">
              <a16:creationId xmlns:a16="http://schemas.microsoft.com/office/drawing/2014/main" id="{4E5B2055-2AA4-4558-A962-2243C9C3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35464033"/>
          <a:ext cx="323850" cy="188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135</xdr:row>
      <xdr:rowOff>75501</xdr:rowOff>
    </xdr:from>
    <xdr:to>
      <xdr:col>17</xdr:col>
      <xdr:colOff>390525</xdr:colOff>
      <xdr:row>135</xdr:row>
      <xdr:rowOff>277907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7BDCEA15-93A4-4A8F-A7E1-CFC58B85B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657975" y="37899276"/>
          <a:ext cx="238125" cy="202406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67</xdr:row>
      <xdr:rowOff>38100</xdr:rowOff>
    </xdr:from>
    <xdr:to>
      <xdr:col>17</xdr:col>
      <xdr:colOff>455930</xdr:colOff>
      <xdr:row>67</xdr:row>
      <xdr:rowOff>219710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C0F4CDC0-8EC6-4C92-9995-A67C7C9A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6591300" y="17868900"/>
          <a:ext cx="370205" cy="18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153865</xdr:colOff>
      <xdr:row>109</xdr:row>
      <xdr:rowOff>43961</xdr:rowOff>
    </xdr:from>
    <xdr:to>
      <xdr:col>17</xdr:col>
      <xdr:colOff>446942</xdr:colOff>
      <xdr:row>109</xdr:row>
      <xdr:rowOff>266598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F3D67790-0824-4947-9370-433E7EC4C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660173" y="33769788"/>
          <a:ext cx="293077" cy="222637"/>
        </a:xfrm>
        <a:prstGeom prst="rect">
          <a:avLst/>
        </a:prstGeom>
      </xdr:spPr>
    </xdr:pic>
    <xdr:clientData/>
  </xdr:twoCellAnchor>
  <xdr:twoCellAnchor editAs="oneCell">
    <xdr:from>
      <xdr:col>17</xdr:col>
      <xdr:colOff>104024</xdr:colOff>
      <xdr:row>117</xdr:row>
      <xdr:rowOff>30352</xdr:rowOff>
    </xdr:from>
    <xdr:to>
      <xdr:col>17</xdr:col>
      <xdr:colOff>294524</xdr:colOff>
      <xdr:row>117</xdr:row>
      <xdr:rowOff>211805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9C8316D1-2882-4ABF-B6E2-00D6F0220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542799" y="19918552"/>
          <a:ext cx="190500" cy="181453"/>
        </a:xfrm>
        <a:prstGeom prst="rect">
          <a:avLst/>
        </a:prstGeom>
      </xdr:spPr>
    </xdr:pic>
    <xdr:clientData/>
  </xdr:twoCellAnchor>
  <xdr:oneCellAnchor>
    <xdr:from>
      <xdr:col>17</xdr:col>
      <xdr:colOff>180975</xdr:colOff>
      <xdr:row>13</xdr:row>
      <xdr:rowOff>28575</xdr:rowOff>
    </xdr:from>
    <xdr:ext cx="133350" cy="227330"/>
    <xdr:pic>
      <xdr:nvPicPr>
        <xdr:cNvPr id="5" name="图片 66">
          <a:extLst>
            <a:ext uri="{FF2B5EF4-FFF2-40B4-BE49-F238E27FC236}">
              <a16:creationId xmlns:a16="http://schemas.microsoft.com/office/drawing/2014/main" id="{0C099E44-3396-4444-B1FD-CA2459E63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7283" y="3245094"/>
          <a:ext cx="13335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104024</xdr:colOff>
      <xdr:row>118</xdr:row>
      <xdr:rowOff>30352</xdr:rowOff>
    </xdr:from>
    <xdr:ext cx="190500" cy="181453"/>
    <xdr:pic>
      <xdr:nvPicPr>
        <xdr:cNvPr id="6" name="图片 5">
          <a:extLst>
            <a:ext uri="{FF2B5EF4-FFF2-40B4-BE49-F238E27FC236}">
              <a16:creationId xmlns:a16="http://schemas.microsoft.com/office/drawing/2014/main" id="{6C26D640-E01B-4B63-8381-C22385FB1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610332" y="36525756"/>
          <a:ext cx="190500" cy="181453"/>
        </a:xfrm>
        <a:prstGeom prst="rect">
          <a:avLst/>
        </a:prstGeom>
      </xdr:spPr>
    </xdr:pic>
    <xdr:clientData/>
  </xdr:oneCellAnchor>
  <xdr:oneCellAnchor>
    <xdr:from>
      <xdr:col>17</xdr:col>
      <xdr:colOff>180975</xdr:colOff>
      <xdr:row>14</xdr:row>
      <xdr:rowOff>28575</xdr:rowOff>
    </xdr:from>
    <xdr:ext cx="133350" cy="227330"/>
    <xdr:pic>
      <xdr:nvPicPr>
        <xdr:cNvPr id="15" name="图片 66">
          <a:extLst>
            <a:ext uri="{FF2B5EF4-FFF2-40B4-BE49-F238E27FC236}">
              <a16:creationId xmlns:a16="http://schemas.microsoft.com/office/drawing/2014/main" id="{80DD534E-BE62-4B79-A6C3-0BBFDB22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7283" y="3552825"/>
          <a:ext cx="13335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241788</xdr:colOff>
      <xdr:row>40</xdr:row>
      <xdr:rowOff>58615</xdr:rowOff>
    </xdr:from>
    <xdr:to>
      <xdr:col>17</xdr:col>
      <xdr:colOff>385788</xdr:colOff>
      <xdr:row>41</xdr:row>
      <xdr:rowOff>2884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BBFC35B9-020A-4028-8897-8392741AF2B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748096" y="10968403"/>
          <a:ext cx="144000" cy="252000"/>
        </a:xfrm>
        <a:prstGeom prst="rect">
          <a:avLst/>
        </a:prstGeom>
      </xdr:spPr>
    </xdr:pic>
    <xdr:clientData/>
  </xdr:twoCellAnchor>
  <xdr:oneCellAnchor>
    <xdr:from>
      <xdr:col>17</xdr:col>
      <xdr:colOff>76200</xdr:colOff>
      <xdr:row>120</xdr:row>
      <xdr:rowOff>57150</xdr:rowOff>
    </xdr:from>
    <xdr:ext cx="327025" cy="171450"/>
    <xdr:pic>
      <xdr:nvPicPr>
        <xdr:cNvPr id="16" name="图片 78">
          <a:extLst>
            <a:ext uri="{FF2B5EF4-FFF2-40B4-BE49-F238E27FC236}">
              <a16:creationId xmlns:a16="http://schemas.microsoft.com/office/drawing/2014/main" id="{D72D0466-696D-4A7F-A8F8-74621A928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2508" y="36860285"/>
          <a:ext cx="3270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51288</xdr:colOff>
      <xdr:row>108</xdr:row>
      <xdr:rowOff>51289</xdr:rowOff>
    </xdr:from>
    <xdr:to>
      <xdr:col>17</xdr:col>
      <xdr:colOff>366345</xdr:colOff>
      <xdr:row>108</xdr:row>
      <xdr:rowOff>249355</xdr:rowOff>
    </xdr:to>
    <xdr:pic>
      <xdr:nvPicPr>
        <xdr:cNvPr id="20" name="图片 28">
          <a:extLst>
            <a:ext uri="{FF2B5EF4-FFF2-40B4-BE49-F238E27FC236}">
              <a16:creationId xmlns:a16="http://schemas.microsoft.com/office/drawing/2014/main" id="{9F62E3E1-75B4-4939-8693-2E0442DC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7596" y="32853924"/>
          <a:ext cx="315057" cy="198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180975</xdr:colOff>
      <xdr:row>16</xdr:row>
      <xdr:rowOff>28575</xdr:rowOff>
    </xdr:from>
    <xdr:ext cx="133350" cy="227330"/>
    <xdr:pic>
      <xdr:nvPicPr>
        <xdr:cNvPr id="22" name="图片 66">
          <a:extLst>
            <a:ext uri="{FF2B5EF4-FFF2-40B4-BE49-F238E27FC236}">
              <a16:creationId xmlns:a16="http://schemas.microsoft.com/office/drawing/2014/main" id="{E60BF755-4B58-4164-B742-E6B065A8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0" y="4143375"/>
          <a:ext cx="13335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114300</xdr:colOff>
      <xdr:row>71</xdr:row>
      <xdr:rowOff>76200</xdr:rowOff>
    </xdr:from>
    <xdr:to>
      <xdr:col>17</xdr:col>
      <xdr:colOff>476250</xdr:colOff>
      <xdr:row>71</xdr:row>
      <xdr:rowOff>295275</xdr:rowOff>
    </xdr:to>
    <xdr:pic>
      <xdr:nvPicPr>
        <xdr:cNvPr id="28" name="图片 225">
          <a:extLst>
            <a:ext uri="{FF2B5EF4-FFF2-40B4-BE49-F238E27FC236}">
              <a16:creationId xmlns:a16="http://schemas.microsoft.com/office/drawing/2014/main" id="{E2A46E83-582C-4E53-801D-115DE2121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91312" y="2067401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180975</xdr:colOff>
      <xdr:row>17</xdr:row>
      <xdr:rowOff>28575</xdr:rowOff>
    </xdr:from>
    <xdr:ext cx="133350" cy="227330"/>
    <xdr:pic>
      <xdr:nvPicPr>
        <xdr:cNvPr id="32" name="图片 66">
          <a:extLst>
            <a:ext uri="{FF2B5EF4-FFF2-40B4-BE49-F238E27FC236}">
              <a16:creationId xmlns:a16="http://schemas.microsoft.com/office/drawing/2014/main" id="{6114D78F-FF61-4B28-8A77-C15F50273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0" y="4448175"/>
          <a:ext cx="13335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114300</xdr:colOff>
      <xdr:row>72</xdr:row>
      <xdr:rowOff>76200</xdr:rowOff>
    </xdr:from>
    <xdr:to>
      <xdr:col>17</xdr:col>
      <xdr:colOff>476250</xdr:colOff>
      <xdr:row>72</xdr:row>
      <xdr:rowOff>295275</xdr:rowOff>
    </xdr:to>
    <xdr:pic>
      <xdr:nvPicPr>
        <xdr:cNvPr id="38" name="图片 225">
          <a:extLst>
            <a:ext uri="{FF2B5EF4-FFF2-40B4-BE49-F238E27FC236}">
              <a16:creationId xmlns:a16="http://schemas.microsoft.com/office/drawing/2014/main" id="{95F75A7F-5E4C-47ED-89B3-14893F38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91312" y="224932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144234</xdr:colOff>
      <xdr:row>27</xdr:row>
      <xdr:rowOff>12417</xdr:rowOff>
    </xdr:from>
    <xdr:to>
      <xdr:col>17</xdr:col>
      <xdr:colOff>378744</xdr:colOff>
      <xdr:row>27</xdr:row>
      <xdr:rowOff>257175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A16712E0-E268-45F6-B7CB-55E853F0D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383109" y="3508092"/>
          <a:ext cx="234510" cy="2447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79</xdr:row>
      <xdr:rowOff>66675</xdr:rowOff>
    </xdr:from>
    <xdr:to>
      <xdr:col>17</xdr:col>
      <xdr:colOff>476250</xdr:colOff>
      <xdr:row>79</xdr:row>
      <xdr:rowOff>295275</xdr:rowOff>
    </xdr:to>
    <xdr:pic>
      <xdr:nvPicPr>
        <xdr:cNvPr id="2" name="Picture 31776">
          <a:extLst>
            <a:ext uri="{FF2B5EF4-FFF2-40B4-BE49-F238E27FC236}">
              <a16:creationId xmlns:a16="http://schemas.microsoft.com/office/drawing/2014/main" id="{2842DDA2-D762-4548-9FD1-EED9DECFB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8375" y="30632400"/>
          <a:ext cx="352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75</xdr:row>
      <xdr:rowOff>76200</xdr:rowOff>
    </xdr:from>
    <xdr:to>
      <xdr:col>17</xdr:col>
      <xdr:colOff>428625</xdr:colOff>
      <xdr:row>75</xdr:row>
      <xdr:rowOff>333375</xdr:rowOff>
    </xdr:to>
    <xdr:pic>
      <xdr:nvPicPr>
        <xdr:cNvPr id="3" name="Picture 159">
          <a:extLst>
            <a:ext uri="{FF2B5EF4-FFF2-40B4-BE49-F238E27FC236}">
              <a16:creationId xmlns:a16="http://schemas.microsoft.com/office/drawing/2014/main" id="{6755CFC3-1776-4024-9236-1B9965018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8375" y="29117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19</xdr:row>
      <xdr:rowOff>38100</xdr:rowOff>
    </xdr:from>
    <xdr:to>
      <xdr:col>17</xdr:col>
      <xdr:colOff>476250</xdr:colOff>
      <xdr:row>19</xdr:row>
      <xdr:rowOff>295275</xdr:rowOff>
    </xdr:to>
    <xdr:pic>
      <xdr:nvPicPr>
        <xdr:cNvPr id="4" name="Picture 27">
          <a:extLst>
            <a:ext uri="{FF2B5EF4-FFF2-40B4-BE49-F238E27FC236}">
              <a16:creationId xmlns:a16="http://schemas.microsoft.com/office/drawing/2014/main" id="{D7050C62-FCFE-454A-B466-F945FE566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9800" y="4314825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24</xdr:row>
      <xdr:rowOff>76200</xdr:rowOff>
    </xdr:from>
    <xdr:to>
      <xdr:col>17</xdr:col>
      <xdr:colOff>409575</xdr:colOff>
      <xdr:row>24</xdr:row>
      <xdr:rowOff>295275</xdr:rowOff>
    </xdr:to>
    <xdr:pic>
      <xdr:nvPicPr>
        <xdr:cNvPr id="5" name="Picture 107">
          <a:extLst>
            <a:ext uri="{FF2B5EF4-FFF2-40B4-BE49-F238E27FC236}">
              <a16:creationId xmlns:a16="http://schemas.microsoft.com/office/drawing/2014/main" id="{C8CA2100-7256-4E54-A1C9-FA4988AD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6019800" y="5876925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77</xdr:row>
      <xdr:rowOff>95250</xdr:rowOff>
    </xdr:from>
    <xdr:to>
      <xdr:col>17</xdr:col>
      <xdr:colOff>504825</xdr:colOff>
      <xdr:row>77</xdr:row>
      <xdr:rowOff>295275</xdr:rowOff>
    </xdr:to>
    <xdr:pic>
      <xdr:nvPicPr>
        <xdr:cNvPr id="6" name="图片 238">
          <a:extLst>
            <a:ext uri="{FF2B5EF4-FFF2-40B4-BE49-F238E27FC236}">
              <a16:creationId xmlns:a16="http://schemas.microsoft.com/office/drawing/2014/main" id="{EBE2BE35-8BAE-460D-8A7E-9DB280392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0275" y="298989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76</xdr:row>
      <xdr:rowOff>95250</xdr:rowOff>
    </xdr:from>
    <xdr:to>
      <xdr:col>17</xdr:col>
      <xdr:colOff>381000</xdr:colOff>
      <xdr:row>76</xdr:row>
      <xdr:rowOff>323850</xdr:rowOff>
    </xdr:to>
    <xdr:pic>
      <xdr:nvPicPr>
        <xdr:cNvPr id="7" name="Picture 433" descr="rId8">
          <a:extLst>
            <a:ext uri="{FF2B5EF4-FFF2-40B4-BE49-F238E27FC236}">
              <a16:creationId xmlns:a16="http://schemas.microsoft.com/office/drawing/2014/main" id="{7F0AC124-00DD-4F56-8980-27D06EA7D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6950" y="295179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180975</xdr:colOff>
      <xdr:row>36</xdr:row>
      <xdr:rowOff>57150</xdr:rowOff>
    </xdr:from>
    <xdr:to>
      <xdr:col>17</xdr:col>
      <xdr:colOff>408305</xdr:colOff>
      <xdr:row>36</xdr:row>
      <xdr:rowOff>314325</xdr:rowOff>
    </xdr:to>
    <xdr:pic>
      <xdr:nvPicPr>
        <xdr:cNvPr id="8" name="图片 224">
          <a:extLst>
            <a:ext uri="{FF2B5EF4-FFF2-40B4-BE49-F238E27FC236}">
              <a16:creationId xmlns:a16="http://schemas.microsoft.com/office/drawing/2014/main" id="{492716EF-F25F-4FC4-B093-6AA496B0F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05525" y="14620875"/>
          <a:ext cx="22733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37</xdr:row>
      <xdr:rowOff>76200</xdr:rowOff>
    </xdr:from>
    <xdr:to>
      <xdr:col>17</xdr:col>
      <xdr:colOff>476250</xdr:colOff>
      <xdr:row>37</xdr:row>
      <xdr:rowOff>295275</xdr:rowOff>
    </xdr:to>
    <xdr:pic>
      <xdr:nvPicPr>
        <xdr:cNvPr id="10" name="图片 225">
          <a:extLst>
            <a:ext uri="{FF2B5EF4-FFF2-40B4-BE49-F238E27FC236}">
              <a16:creationId xmlns:a16="http://schemas.microsoft.com/office/drawing/2014/main" id="{87E245EB-A1E5-4EAF-BB2A-60B040860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5330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25</xdr:row>
      <xdr:rowOff>66675</xdr:rowOff>
    </xdr:from>
    <xdr:to>
      <xdr:col>17</xdr:col>
      <xdr:colOff>485775</xdr:colOff>
      <xdr:row>25</xdr:row>
      <xdr:rowOff>295275</xdr:rowOff>
    </xdr:to>
    <xdr:pic>
      <xdr:nvPicPr>
        <xdr:cNvPr id="11" name="图片 224">
          <a:extLst>
            <a:ext uri="{FF2B5EF4-FFF2-40B4-BE49-F238E27FC236}">
              <a16:creationId xmlns:a16="http://schemas.microsoft.com/office/drawing/2014/main" id="{EE88FD17-0BE3-472A-92E9-30D03293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9325" y="929640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21</xdr:row>
      <xdr:rowOff>85725</xdr:rowOff>
    </xdr:from>
    <xdr:to>
      <xdr:col>17</xdr:col>
      <xdr:colOff>457200</xdr:colOff>
      <xdr:row>21</xdr:row>
      <xdr:rowOff>314325</xdr:rowOff>
    </xdr:to>
    <xdr:pic>
      <xdr:nvPicPr>
        <xdr:cNvPr id="12" name="图片 224">
          <a:extLst>
            <a:ext uri="{FF2B5EF4-FFF2-40B4-BE49-F238E27FC236}">
              <a16:creationId xmlns:a16="http://schemas.microsoft.com/office/drawing/2014/main" id="{13DB700D-C8ED-474A-BA06-343DF6C50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0" y="5505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129857</xdr:colOff>
      <xdr:row>34</xdr:row>
      <xdr:rowOff>72707</xdr:rowOff>
    </xdr:from>
    <xdr:to>
      <xdr:col>17</xdr:col>
      <xdr:colOff>415607</xdr:colOff>
      <xdr:row>34</xdr:row>
      <xdr:rowOff>299402</xdr:rowOff>
    </xdr:to>
    <xdr:pic>
      <xdr:nvPicPr>
        <xdr:cNvPr id="20" name="图片 29">
          <a:extLst>
            <a:ext uri="{FF2B5EF4-FFF2-40B4-BE49-F238E27FC236}">
              <a16:creationId xmlns:a16="http://schemas.microsoft.com/office/drawing/2014/main" id="{284E5682-4EF3-49B1-8A74-F3489EC4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6083934" y="12701905"/>
          <a:ext cx="22669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63</xdr:row>
      <xdr:rowOff>66675</xdr:rowOff>
    </xdr:from>
    <xdr:to>
      <xdr:col>17</xdr:col>
      <xdr:colOff>412115</xdr:colOff>
      <xdr:row>63</xdr:row>
      <xdr:rowOff>314960</xdr:rowOff>
    </xdr:to>
    <xdr:pic>
      <xdr:nvPicPr>
        <xdr:cNvPr id="21" name="图片 35">
          <a:extLst>
            <a:ext uri="{FF2B5EF4-FFF2-40B4-BE49-F238E27FC236}">
              <a16:creationId xmlns:a16="http://schemas.microsoft.com/office/drawing/2014/main" id="{4F70D759-83A7-409E-809C-FCDF4D89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8375" y="24536400"/>
          <a:ext cx="288290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62</xdr:row>
      <xdr:rowOff>66675</xdr:rowOff>
    </xdr:from>
    <xdr:to>
      <xdr:col>17</xdr:col>
      <xdr:colOff>429260</xdr:colOff>
      <xdr:row>62</xdr:row>
      <xdr:rowOff>315595</xdr:rowOff>
    </xdr:to>
    <xdr:pic>
      <xdr:nvPicPr>
        <xdr:cNvPr id="22" name="图片 36">
          <a:extLst>
            <a:ext uri="{FF2B5EF4-FFF2-40B4-BE49-F238E27FC236}">
              <a16:creationId xmlns:a16="http://schemas.microsoft.com/office/drawing/2014/main" id="{3A675E61-4040-4F5A-B2E9-E112760D0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2175" y="24155400"/>
          <a:ext cx="38163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18</xdr:row>
      <xdr:rowOff>76200</xdr:rowOff>
    </xdr:from>
    <xdr:to>
      <xdr:col>17</xdr:col>
      <xdr:colOff>457200</xdr:colOff>
      <xdr:row>18</xdr:row>
      <xdr:rowOff>333375</xdr:rowOff>
    </xdr:to>
    <xdr:pic>
      <xdr:nvPicPr>
        <xdr:cNvPr id="23" name="Picture 27">
          <a:extLst>
            <a:ext uri="{FF2B5EF4-FFF2-40B4-BE49-F238E27FC236}">
              <a16:creationId xmlns:a16="http://schemas.microsoft.com/office/drawing/2014/main" id="{4C9B88A6-FD55-4FED-BA77-55579195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0" y="3971925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38</xdr:row>
      <xdr:rowOff>76200</xdr:rowOff>
    </xdr:from>
    <xdr:to>
      <xdr:col>17</xdr:col>
      <xdr:colOff>476250</xdr:colOff>
      <xdr:row>38</xdr:row>
      <xdr:rowOff>295275</xdr:rowOff>
    </xdr:to>
    <xdr:pic>
      <xdr:nvPicPr>
        <xdr:cNvPr id="24" name="图片 225">
          <a:extLst>
            <a:ext uri="{FF2B5EF4-FFF2-40B4-BE49-F238E27FC236}">
              <a16:creationId xmlns:a16="http://schemas.microsoft.com/office/drawing/2014/main" id="{5B2FDBE2-05D8-4D36-BC31-36110DD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5711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38</xdr:row>
      <xdr:rowOff>76200</xdr:rowOff>
    </xdr:from>
    <xdr:to>
      <xdr:col>17</xdr:col>
      <xdr:colOff>476250</xdr:colOff>
      <xdr:row>38</xdr:row>
      <xdr:rowOff>295275</xdr:rowOff>
    </xdr:to>
    <xdr:pic>
      <xdr:nvPicPr>
        <xdr:cNvPr id="25" name="图片 225">
          <a:extLst>
            <a:ext uri="{FF2B5EF4-FFF2-40B4-BE49-F238E27FC236}">
              <a16:creationId xmlns:a16="http://schemas.microsoft.com/office/drawing/2014/main" id="{7C70624F-BA67-4A78-9C24-E1058A715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5711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38</xdr:row>
      <xdr:rowOff>76200</xdr:rowOff>
    </xdr:from>
    <xdr:to>
      <xdr:col>17</xdr:col>
      <xdr:colOff>476250</xdr:colOff>
      <xdr:row>38</xdr:row>
      <xdr:rowOff>295275</xdr:rowOff>
    </xdr:to>
    <xdr:pic>
      <xdr:nvPicPr>
        <xdr:cNvPr id="26" name="图片 225">
          <a:extLst>
            <a:ext uri="{FF2B5EF4-FFF2-40B4-BE49-F238E27FC236}">
              <a16:creationId xmlns:a16="http://schemas.microsoft.com/office/drawing/2014/main" id="{7CD80570-328E-4981-991E-B979A02FC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5711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38</xdr:row>
      <xdr:rowOff>76200</xdr:rowOff>
    </xdr:from>
    <xdr:to>
      <xdr:col>17</xdr:col>
      <xdr:colOff>476250</xdr:colOff>
      <xdr:row>38</xdr:row>
      <xdr:rowOff>295275</xdr:rowOff>
    </xdr:to>
    <xdr:pic>
      <xdr:nvPicPr>
        <xdr:cNvPr id="27" name="图片 225">
          <a:extLst>
            <a:ext uri="{FF2B5EF4-FFF2-40B4-BE49-F238E27FC236}">
              <a16:creationId xmlns:a16="http://schemas.microsoft.com/office/drawing/2014/main" id="{85C757B4-0807-4DE0-9855-93B1FFA99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5711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110807</xdr:colOff>
      <xdr:row>47</xdr:row>
      <xdr:rowOff>44132</xdr:rowOff>
    </xdr:from>
    <xdr:to>
      <xdr:col>17</xdr:col>
      <xdr:colOff>428942</xdr:colOff>
      <xdr:row>47</xdr:row>
      <xdr:rowOff>272732</xdr:rowOff>
    </xdr:to>
    <xdr:pic>
      <xdr:nvPicPr>
        <xdr:cNvPr id="28" name="图片 258">
          <a:extLst>
            <a:ext uri="{FF2B5EF4-FFF2-40B4-BE49-F238E27FC236}">
              <a16:creationId xmlns:a16="http://schemas.microsoft.com/office/drawing/2014/main" id="{968AEDB1-A387-4BD2-909C-6A5A5790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080125" y="18373089"/>
          <a:ext cx="2286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123190</xdr:colOff>
      <xdr:row>46</xdr:row>
      <xdr:rowOff>56515</xdr:rowOff>
    </xdr:from>
    <xdr:to>
      <xdr:col>17</xdr:col>
      <xdr:colOff>428625</xdr:colOff>
      <xdr:row>46</xdr:row>
      <xdr:rowOff>275590</xdr:rowOff>
    </xdr:to>
    <xdr:pic>
      <xdr:nvPicPr>
        <xdr:cNvPr id="29" name="图片 258">
          <a:extLst>
            <a:ext uri="{FF2B5EF4-FFF2-40B4-BE49-F238E27FC236}">
              <a16:creationId xmlns:a16="http://schemas.microsoft.com/office/drawing/2014/main" id="{227B20BC-7A22-4172-8437-1674BC14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090920" y="18006060"/>
          <a:ext cx="219075" cy="30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54</xdr:row>
      <xdr:rowOff>104775</xdr:rowOff>
    </xdr:from>
    <xdr:to>
      <xdr:col>17</xdr:col>
      <xdr:colOff>457200</xdr:colOff>
      <xdr:row>54</xdr:row>
      <xdr:rowOff>295275</xdr:rowOff>
    </xdr:to>
    <xdr:pic>
      <xdr:nvPicPr>
        <xdr:cNvPr id="30" name="Picture 36" descr="036">
          <a:extLst>
            <a:ext uri="{FF2B5EF4-FFF2-40B4-BE49-F238E27FC236}">
              <a16:creationId xmlns:a16="http://schemas.microsoft.com/office/drawing/2014/main" id="{3FD32A5E-B823-4827-B733-C5EDCA125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127" b="-5128"/>
        <a:stretch>
          <a:fillRect/>
        </a:stretch>
      </xdr:blipFill>
      <xdr:spPr>
        <a:xfrm>
          <a:off x="6000750" y="2114550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56</xdr:row>
      <xdr:rowOff>38100</xdr:rowOff>
    </xdr:from>
    <xdr:to>
      <xdr:col>17</xdr:col>
      <xdr:colOff>476250</xdr:colOff>
      <xdr:row>56</xdr:row>
      <xdr:rowOff>285750</xdr:rowOff>
    </xdr:to>
    <xdr:pic>
      <xdr:nvPicPr>
        <xdr:cNvPr id="31" name="图片 270">
          <a:extLst>
            <a:ext uri="{FF2B5EF4-FFF2-40B4-BE49-F238E27FC236}">
              <a16:creationId xmlns:a16="http://schemas.microsoft.com/office/drawing/2014/main" id="{2BB9D310-ECA4-4783-ADA9-64B8F58EE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0" y="2184082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55</xdr:row>
      <xdr:rowOff>38100</xdr:rowOff>
    </xdr:from>
    <xdr:to>
      <xdr:col>17</xdr:col>
      <xdr:colOff>495300</xdr:colOff>
      <xdr:row>55</xdr:row>
      <xdr:rowOff>314325</xdr:rowOff>
    </xdr:to>
    <xdr:pic>
      <xdr:nvPicPr>
        <xdr:cNvPr id="32" name="图片 271">
          <a:extLst>
            <a:ext uri="{FF2B5EF4-FFF2-40B4-BE49-F238E27FC236}">
              <a16:creationId xmlns:a16="http://schemas.microsoft.com/office/drawing/2014/main" id="{44840907-DCBC-4E23-BA84-2D41AA85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1700" y="21459825"/>
          <a:ext cx="438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53</xdr:row>
      <xdr:rowOff>85725</xdr:rowOff>
    </xdr:from>
    <xdr:to>
      <xdr:col>17</xdr:col>
      <xdr:colOff>171450</xdr:colOff>
      <xdr:row>53</xdr:row>
      <xdr:rowOff>171450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68C062BE-5B67-4C30-9BDE-94DA07AA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8" b="-728"/>
        <a:stretch>
          <a:fillRect/>
        </a:stretch>
      </xdr:blipFill>
      <xdr:spPr>
        <a:xfrm>
          <a:off x="6096000" y="207454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53</xdr:row>
      <xdr:rowOff>95250</xdr:rowOff>
    </xdr:from>
    <xdr:to>
      <xdr:col>17</xdr:col>
      <xdr:colOff>409575</xdr:colOff>
      <xdr:row>53</xdr:row>
      <xdr:rowOff>371475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077BE8E3-73B7-444F-8248-3764597A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0" b="-970"/>
        <a:stretch>
          <a:fillRect/>
        </a:stretch>
      </xdr:blipFill>
      <xdr:spPr>
        <a:xfrm>
          <a:off x="6134100" y="20754975"/>
          <a:ext cx="2000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52</xdr:row>
      <xdr:rowOff>85725</xdr:rowOff>
    </xdr:from>
    <xdr:to>
      <xdr:col>17</xdr:col>
      <xdr:colOff>171450</xdr:colOff>
      <xdr:row>52</xdr:row>
      <xdr:rowOff>171450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E52A6508-8D81-498C-8ABF-0ACBDB9BE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8" b="-728"/>
        <a:stretch>
          <a:fillRect/>
        </a:stretch>
      </xdr:blipFill>
      <xdr:spPr>
        <a:xfrm>
          <a:off x="6096000" y="203644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52</xdr:row>
      <xdr:rowOff>28575</xdr:rowOff>
    </xdr:from>
    <xdr:to>
      <xdr:col>17</xdr:col>
      <xdr:colOff>504825</xdr:colOff>
      <xdr:row>53</xdr:row>
      <xdr:rowOff>57150</xdr:rowOff>
    </xdr:to>
    <xdr:pic>
      <xdr:nvPicPr>
        <xdr:cNvPr id="36" name="Picture 463" descr="1">
          <a:extLst>
            <a:ext uri="{FF2B5EF4-FFF2-40B4-BE49-F238E27FC236}">
              <a16:creationId xmlns:a16="http://schemas.microsoft.com/office/drawing/2014/main" id="{7CFB5AAC-99FC-4694-8D01-7FFED605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2218" b="-22218"/>
        <a:stretch>
          <a:fillRect/>
        </a:stretch>
      </xdr:blipFill>
      <xdr:spPr>
        <a:xfrm>
          <a:off x="5953125" y="20307300"/>
          <a:ext cx="47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70</xdr:row>
      <xdr:rowOff>66675</xdr:rowOff>
    </xdr:from>
    <xdr:to>
      <xdr:col>17</xdr:col>
      <xdr:colOff>509270</xdr:colOff>
      <xdr:row>70</xdr:row>
      <xdr:rowOff>323850</xdr:rowOff>
    </xdr:to>
    <xdr:pic>
      <xdr:nvPicPr>
        <xdr:cNvPr id="37" name="Picture 22">
          <a:extLst>
            <a:ext uri="{FF2B5EF4-FFF2-40B4-BE49-F238E27FC236}">
              <a16:creationId xmlns:a16="http://schemas.microsoft.com/office/drawing/2014/main" id="{A1936F99-8BB7-43DB-9CDC-7E9B6CC63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6048375" y="27203400"/>
          <a:ext cx="38544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65</xdr:row>
      <xdr:rowOff>57150</xdr:rowOff>
    </xdr:from>
    <xdr:to>
      <xdr:col>17</xdr:col>
      <xdr:colOff>429260</xdr:colOff>
      <xdr:row>65</xdr:row>
      <xdr:rowOff>293370</xdr:rowOff>
    </xdr:to>
    <xdr:pic>
      <xdr:nvPicPr>
        <xdr:cNvPr id="38" name="Picture 8906">
          <a:extLst>
            <a:ext uri="{FF2B5EF4-FFF2-40B4-BE49-F238E27FC236}">
              <a16:creationId xmlns:a16="http://schemas.microsoft.com/office/drawing/2014/main" id="{B15F7DB6-AF46-4206-9E24-37736AF5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25288875"/>
          <a:ext cx="3149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66</xdr:row>
      <xdr:rowOff>47625</xdr:rowOff>
    </xdr:from>
    <xdr:to>
      <xdr:col>17</xdr:col>
      <xdr:colOff>438150</xdr:colOff>
      <xdr:row>66</xdr:row>
      <xdr:rowOff>309880</xdr:rowOff>
    </xdr:to>
    <xdr:pic>
      <xdr:nvPicPr>
        <xdr:cNvPr id="39" name="Picture 8905">
          <a:extLst>
            <a:ext uri="{FF2B5EF4-FFF2-40B4-BE49-F238E27FC236}">
              <a16:creationId xmlns:a16="http://schemas.microsoft.com/office/drawing/2014/main" id="{650C2AC4-F6FD-4B5B-AB7E-0BB914B2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0275" y="25660350"/>
          <a:ext cx="352425" cy="26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67</xdr:row>
      <xdr:rowOff>76200</xdr:rowOff>
    </xdr:from>
    <xdr:to>
      <xdr:col>17</xdr:col>
      <xdr:colOff>481965</xdr:colOff>
      <xdr:row>67</xdr:row>
      <xdr:rowOff>286385</xdr:rowOff>
    </xdr:to>
    <xdr:pic>
      <xdr:nvPicPr>
        <xdr:cNvPr id="40" name="Picture 8811">
          <a:extLst>
            <a:ext uri="{FF2B5EF4-FFF2-40B4-BE49-F238E27FC236}">
              <a16:creationId xmlns:a16="http://schemas.microsoft.com/office/drawing/2014/main" id="{EBB54563-BC5E-4EF6-A184-5FB4DBA5B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9800" y="26069925"/>
          <a:ext cx="386715" cy="210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68</xdr:row>
      <xdr:rowOff>0</xdr:rowOff>
    </xdr:from>
    <xdr:to>
      <xdr:col>17</xdr:col>
      <xdr:colOff>171450</xdr:colOff>
      <xdr:row>68</xdr:row>
      <xdr:rowOff>85725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D776F34F-DCB9-404D-8BCB-95E0C379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6000" y="263747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68</xdr:row>
      <xdr:rowOff>66675</xdr:rowOff>
    </xdr:from>
    <xdr:to>
      <xdr:col>17</xdr:col>
      <xdr:colOff>436245</xdr:colOff>
      <xdr:row>68</xdr:row>
      <xdr:rowOff>304800</xdr:rowOff>
    </xdr:to>
    <xdr:pic>
      <xdr:nvPicPr>
        <xdr:cNvPr id="42" name="Picture 8810">
          <a:extLst>
            <a:ext uri="{FF2B5EF4-FFF2-40B4-BE49-F238E27FC236}">
              <a16:creationId xmlns:a16="http://schemas.microsoft.com/office/drawing/2014/main" id="{E627F281-E4A1-438E-93BB-CB5332955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7900" y="26441400"/>
          <a:ext cx="30289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33</xdr:row>
      <xdr:rowOff>85725</xdr:rowOff>
    </xdr:from>
    <xdr:to>
      <xdr:col>17</xdr:col>
      <xdr:colOff>425450</xdr:colOff>
      <xdr:row>33</xdr:row>
      <xdr:rowOff>324485</xdr:rowOff>
    </xdr:to>
    <xdr:pic>
      <xdr:nvPicPr>
        <xdr:cNvPr id="43" name="Picture 51">
          <a:extLst>
            <a:ext uri="{FF2B5EF4-FFF2-40B4-BE49-F238E27FC236}">
              <a16:creationId xmlns:a16="http://schemas.microsoft.com/office/drawing/2014/main" id="{D312C50B-C0C5-4C14-B0B7-F8BCDEF6D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9325" y="12363450"/>
          <a:ext cx="320675" cy="23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113982</xdr:colOff>
      <xdr:row>32</xdr:row>
      <xdr:rowOff>110807</xdr:rowOff>
    </xdr:from>
    <xdr:to>
      <xdr:col>17</xdr:col>
      <xdr:colOff>456247</xdr:colOff>
      <xdr:row>32</xdr:row>
      <xdr:rowOff>282257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B586A7BE-0958-4626-8722-36C1C771F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123940" y="11922124"/>
          <a:ext cx="171450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89298</xdr:colOff>
      <xdr:row>61</xdr:row>
      <xdr:rowOff>51037</xdr:rowOff>
    </xdr:from>
    <xdr:to>
      <xdr:col>17</xdr:col>
      <xdr:colOff>470297</xdr:colOff>
      <xdr:row>61</xdr:row>
      <xdr:rowOff>322342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6D1D3CCD-CB29-49BB-9E9D-BCDA4C90A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068695" y="23703915"/>
          <a:ext cx="271305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91440</xdr:colOff>
      <xdr:row>64</xdr:row>
      <xdr:rowOff>95250</xdr:rowOff>
    </xdr:from>
    <xdr:to>
      <xdr:col>17</xdr:col>
      <xdr:colOff>411480</xdr:colOff>
      <xdr:row>64</xdr:row>
      <xdr:rowOff>308610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51D2BA87-A289-4ED1-BA40-1938F4AC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5990" y="24945975"/>
          <a:ext cx="32004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28</xdr:row>
      <xdr:rowOff>76200</xdr:rowOff>
    </xdr:from>
    <xdr:to>
      <xdr:col>17</xdr:col>
      <xdr:colOff>504825</xdr:colOff>
      <xdr:row>28</xdr:row>
      <xdr:rowOff>266700</xdr:rowOff>
    </xdr:to>
    <xdr:pic>
      <xdr:nvPicPr>
        <xdr:cNvPr id="47" name="Picture 1102">
          <a:extLst>
            <a:ext uri="{FF2B5EF4-FFF2-40B4-BE49-F238E27FC236}">
              <a16:creationId xmlns:a16="http://schemas.microsoft.com/office/drawing/2014/main" id="{89252FF8-0173-4EA9-9E3D-237568DF0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1700" y="10448925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31</xdr:row>
      <xdr:rowOff>85090</xdr:rowOff>
    </xdr:from>
    <xdr:to>
      <xdr:col>17</xdr:col>
      <xdr:colOff>381000</xdr:colOff>
      <xdr:row>31</xdr:row>
      <xdr:rowOff>309880</xdr:rowOff>
    </xdr:to>
    <xdr:pic>
      <xdr:nvPicPr>
        <xdr:cNvPr id="48" name="图片 212">
          <a:extLst>
            <a:ext uri="{FF2B5EF4-FFF2-40B4-BE49-F238E27FC236}">
              <a16:creationId xmlns:a16="http://schemas.microsoft.com/office/drawing/2014/main" id="{AC2FA128-9929-4252-B5E3-21FA67BC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7425" y="11600815"/>
          <a:ext cx="238125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30</xdr:row>
      <xdr:rowOff>104775</xdr:rowOff>
    </xdr:from>
    <xdr:to>
      <xdr:col>17</xdr:col>
      <xdr:colOff>466725</xdr:colOff>
      <xdr:row>30</xdr:row>
      <xdr:rowOff>295275</xdr:rowOff>
    </xdr:to>
    <xdr:pic>
      <xdr:nvPicPr>
        <xdr:cNvPr id="49" name="图片 213">
          <a:extLst>
            <a:ext uri="{FF2B5EF4-FFF2-40B4-BE49-F238E27FC236}">
              <a16:creationId xmlns:a16="http://schemas.microsoft.com/office/drawing/2014/main" id="{A8CDA6DE-D880-4C07-8A92-AA069C14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0275" y="1123950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29</xdr:row>
      <xdr:rowOff>47625</xdr:rowOff>
    </xdr:from>
    <xdr:to>
      <xdr:col>17</xdr:col>
      <xdr:colOff>368935</xdr:colOff>
      <xdr:row>29</xdr:row>
      <xdr:rowOff>314325</xdr:rowOff>
    </xdr:to>
    <xdr:pic>
      <xdr:nvPicPr>
        <xdr:cNvPr id="50" name="图片 15">
          <a:extLst>
            <a:ext uri="{FF2B5EF4-FFF2-40B4-BE49-F238E27FC236}">
              <a16:creationId xmlns:a16="http://schemas.microsoft.com/office/drawing/2014/main" id="{DCB25CE6-F832-44E0-B42E-54BE807E6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7425" y="10801350"/>
          <a:ext cx="226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142240</xdr:colOff>
      <xdr:row>11</xdr:row>
      <xdr:rowOff>28575</xdr:rowOff>
    </xdr:from>
    <xdr:to>
      <xdr:col>17</xdr:col>
      <xdr:colOff>355600</xdr:colOff>
      <xdr:row>11</xdr:row>
      <xdr:rowOff>346075</xdr:rowOff>
    </xdr:to>
    <xdr:pic>
      <xdr:nvPicPr>
        <xdr:cNvPr id="51" name="图片 222">
          <a:extLst>
            <a:ext uri="{FF2B5EF4-FFF2-40B4-BE49-F238E27FC236}">
              <a16:creationId xmlns:a16="http://schemas.microsoft.com/office/drawing/2014/main" id="{E9EF793C-469E-4663-9BDF-2937EE39F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6790" y="2781300"/>
          <a:ext cx="2133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39</xdr:row>
      <xdr:rowOff>76200</xdr:rowOff>
    </xdr:from>
    <xdr:to>
      <xdr:col>17</xdr:col>
      <xdr:colOff>476250</xdr:colOff>
      <xdr:row>39</xdr:row>
      <xdr:rowOff>295275</xdr:rowOff>
    </xdr:to>
    <xdr:pic>
      <xdr:nvPicPr>
        <xdr:cNvPr id="52" name="图片 225">
          <a:extLst>
            <a:ext uri="{FF2B5EF4-FFF2-40B4-BE49-F238E27FC236}">
              <a16:creationId xmlns:a16="http://schemas.microsoft.com/office/drawing/2014/main" id="{68589D6A-0E18-4D9E-A4C3-087BFF14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6092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39</xdr:row>
      <xdr:rowOff>76200</xdr:rowOff>
    </xdr:from>
    <xdr:to>
      <xdr:col>17</xdr:col>
      <xdr:colOff>476250</xdr:colOff>
      <xdr:row>39</xdr:row>
      <xdr:rowOff>295275</xdr:rowOff>
    </xdr:to>
    <xdr:pic>
      <xdr:nvPicPr>
        <xdr:cNvPr id="53" name="图片 225">
          <a:extLst>
            <a:ext uri="{FF2B5EF4-FFF2-40B4-BE49-F238E27FC236}">
              <a16:creationId xmlns:a16="http://schemas.microsoft.com/office/drawing/2014/main" id="{ACCAA95A-3FCB-4576-8F4C-49FA2F058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6092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39</xdr:row>
      <xdr:rowOff>76200</xdr:rowOff>
    </xdr:from>
    <xdr:to>
      <xdr:col>17</xdr:col>
      <xdr:colOff>476250</xdr:colOff>
      <xdr:row>39</xdr:row>
      <xdr:rowOff>295275</xdr:rowOff>
    </xdr:to>
    <xdr:pic>
      <xdr:nvPicPr>
        <xdr:cNvPr id="54" name="图片 225">
          <a:extLst>
            <a:ext uri="{FF2B5EF4-FFF2-40B4-BE49-F238E27FC236}">
              <a16:creationId xmlns:a16="http://schemas.microsoft.com/office/drawing/2014/main" id="{43DEE703-2B43-4A91-A38D-6D222C0D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6092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112712</xdr:colOff>
      <xdr:row>39</xdr:row>
      <xdr:rowOff>74612</xdr:rowOff>
    </xdr:from>
    <xdr:to>
      <xdr:col>17</xdr:col>
      <xdr:colOff>474662</xdr:colOff>
      <xdr:row>39</xdr:row>
      <xdr:rowOff>293687</xdr:rowOff>
    </xdr:to>
    <xdr:pic>
      <xdr:nvPicPr>
        <xdr:cNvPr id="55" name="图片 225">
          <a:extLst>
            <a:ext uri="{FF2B5EF4-FFF2-40B4-BE49-F238E27FC236}">
              <a16:creationId xmlns:a16="http://schemas.microsoft.com/office/drawing/2014/main" id="{F862E72D-E9E9-48F6-B4FB-59F92F40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08699" y="1609090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26</xdr:row>
      <xdr:rowOff>76200</xdr:rowOff>
    </xdr:from>
    <xdr:to>
      <xdr:col>17</xdr:col>
      <xdr:colOff>466725</xdr:colOff>
      <xdr:row>26</xdr:row>
      <xdr:rowOff>304800</xdr:rowOff>
    </xdr:to>
    <xdr:pic>
      <xdr:nvPicPr>
        <xdr:cNvPr id="56" name="图片 224">
          <a:extLst>
            <a:ext uri="{FF2B5EF4-FFF2-40B4-BE49-F238E27FC236}">
              <a16:creationId xmlns:a16="http://schemas.microsoft.com/office/drawing/2014/main" id="{1B6881F2-B705-4794-BAAA-5A5F3622E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0275" y="96869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22</xdr:row>
      <xdr:rowOff>76200</xdr:rowOff>
    </xdr:from>
    <xdr:to>
      <xdr:col>17</xdr:col>
      <xdr:colOff>447675</xdr:colOff>
      <xdr:row>22</xdr:row>
      <xdr:rowOff>304800</xdr:rowOff>
    </xdr:to>
    <xdr:pic>
      <xdr:nvPicPr>
        <xdr:cNvPr id="57" name="图片 224">
          <a:extLst>
            <a:ext uri="{FF2B5EF4-FFF2-40B4-BE49-F238E27FC236}">
              <a16:creationId xmlns:a16="http://schemas.microsoft.com/office/drawing/2014/main" id="{0252B270-62E8-4CD3-AF30-BFAD9384F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1225" y="51149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151765</xdr:colOff>
      <xdr:row>10</xdr:row>
      <xdr:rowOff>57150</xdr:rowOff>
    </xdr:from>
    <xdr:to>
      <xdr:col>17</xdr:col>
      <xdr:colOff>351790</xdr:colOff>
      <xdr:row>10</xdr:row>
      <xdr:rowOff>353060</xdr:rowOff>
    </xdr:to>
    <xdr:pic>
      <xdr:nvPicPr>
        <xdr:cNvPr id="58" name="图片 222">
          <a:extLst>
            <a:ext uri="{FF2B5EF4-FFF2-40B4-BE49-F238E27FC236}">
              <a16:creationId xmlns:a16="http://schemas.microsoft.com/office/drawing/2014/main" id="{D35DF943-FD3A-48C6-AA10-B8980034A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6315" y="2428875"/>
          <a:ext cx="200025" cy="29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132715</xdr:colOff>
      <xdr:row>9</xdr:row>
      <xdr:rowOff>28575</xdr:rowOff>
    </xdr:from>
    <xdr:to>
      <xdr:col>17</xdr:col>
      <xdr:colOff>332105</xdr:colOff>
      <xdr:row>9</xdr:row>
      <xdr:rowOff>323850</xdr:rowOff>
    </xdr:to>
    <xdr:pic>
      <xdr:nvPicPr>
        <xdr:cNvPr id="59" name="图片 222">
          <a:extLst>
            <a:ext uri="{FF2B5EF4-FFF2-40B4-BE49-F238E27FC236}">
              <a16:creationId xmlns:a16="http://schemas.microsoft.com/office/drawing/2014/main" id="{C82A0DB9-AEB2-4DD3-B861-47FBF032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7265" y="2019300"/>
          <a:ext cx="1993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48</xdr:row>
      <xdr:rowOff>57150</xdr:rowOff>
    </xdr:from>
    <xdr:to>
      <xdr:col>17</xdr:col>
      <xdr:colOff>485775</xdr:colOff>
      <xdr:row>48</xdr:row>
      <xdr:rowOff>304800</xdr:rowOff>
    </xdr:to>
    <xdr:pic>
      <xdr:nvPicPr>
        <xdr:cNvPr id="61" name="Picture 14">
          <a:extLst>
            <a:ext uri="{FF2B5EF4-FFF2-40B4-BE49-F238E27FC236}">
              <a16:creationId xmlns:a16="http://schemas.microsoft.com/office/drawing/2014/main" id="{E8F02BBB-C63E-46A1-AC39-276FC8FD9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 flipH="1">
          <a:off x="6000750" y="18811875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49</xdr:row>
      <xdr:rowOff>76200</xdr:rowOff>
    </xdr:from>
    <xdr:to>
      <xdr:col>17</xdr:col>
      <xdr:colOff>523875</xdr:colOff>
      <xdr:row>49</xdr:row>
      <xdr:rowOff>285750</xdr:rowOff>
    </xdr:to>
    <xdr:pic>
      <xdr:nvPicPr>
        <xdr:cNvPr id="62" name="Picture 14">
          <a:extLst>
            <a:ext uri="{FF2B5EF4-FFF2-40B4-BE49-F238E27FC236}">
              <a16:creationId xmlns:a16="http://schemas.microsoft.com/office/drawing/2014/main" id="{EF44EAAF-F36B-40BA-AD48-C87BF5FA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6010275" y="19211925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50</xdr:row>
      <xdr:rowOff>85725</xdr:rowOff>
    </xdr:from>
    <xdr:to>
      <xdr:col>17</xdr:col>
      <xdr:colOff>456565</xdr:colOff>
      <xdr:row>50</xdr:row>
      <xdr:rowOff>238125</xdr:rowOff>
    </xdr:to>
    <xdr:pic>
      <xdr:nvPicPr>
        <xdr:cNvPr id="63" name="图片 261">
          <a:extLst>
            <a:ext uri="{FF2B5EF4-FFF2-40B4-BE49-F238E27FC236}">
              <a16:creationId xmlns:a16="http://schemas.microsoft.com/office/drawing/2014/main" id="{F21A689A-1126-44C2-B5EA-9ACFB6D1C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0" y="19602450"/>
          <a:ext cx="38036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141922</xdr:colOff>
      <xdr:row>51</xdr:row>
      <xdr:rowOff>60007</xdr:rowOff>
    </xdr:from>
    <xdr:to>
      <xdr:col>17</xdr:col>
      <xdr:colOff>401637</xdr:colOff>
      <xdr:row>51</xdr:row>
      <xdr:rowOff>258127</xdr:rowOff>
    </xdr:to>
    <xdr:pic>
      <xdr:nvPicPr>
        <xdr:cNvPr id="64" name="图片 262">
          <a:extLst>
            <a:ext uri="{FF2B5EF4-FFF2-40B4-BE49-F238E27FC236}">
              <a16:creationId xmlns:a16="http://schemas.microsoft.com/office/drawing/2014/main" id="{01BFB75D-D0A2-4EA2-B495-F97D8557B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622634">
          <a:off x="6097270" y="19926934"/>
          <a:ext cx="198120" cy="2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72</xdr:row>
      <xdr:rowOff>85725</xdr:rowOff>
    </xdr:from>
    <xdr:to>
      <xdr:col>17</xdr:col>
      <xdr:colOff>391160</xdr:colOff>
      <xdr:row>72</xdr:row>
      <xdr:rowOff>323850</xdr:rowOff>
    </xdr:to>
    <xdr:pic>
      <xdr:nvPicPr>
        <xdr:cNvPr id="65" name="Picture 122" descr="rId420">
          <a:extLst>
            <a:ext uri="{FF2B5EF4-FFF2-40B4-BE49-F238E27FC236}">
              <a16:creationId xmlns:a16="http://schemas.microsoft.com/office/drawing/2014/main" id="{50538AE4-9647-408F-8866-AE3EE448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6086475" y="27984450"/>
          <a:ext cx="2292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73</xdr:row>
      <xdr:rowOff>76200</xdr:rowOff>
    </xdr:from>
    <xdr:to>
      <xdr:col>17</xdr:col>
      <xdr:colOff>400050</xdr:colOff>
      <xdr:row>73</xdr:row>
      <xdr:rowOff>295275</xdr:rowOff>
    </xdr:to>
    <xdr:pic>
      <xdr:nvPicPr>
        <xdr:cNvPr id="66" name="Picture 27537" descr="rId421">
          <a:extLst>
            <a:ext uri="{FF2B5EF4-FFF2-40B4-BE49-F238E27FC236}">
              <a16:creationId xmlns:a16="http://schemas.microsoft.com/office/drawing/2014/main" id="{67C62B66-DDA2-46ED-83B4-545C9A4A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6057900" y="2835592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71</xdr:row>
      <xdr:rowOff>66675</xdr:rowOff>
    </xdr:from>
    <xdr:to>
      <xdr:col>17</xdr:col>
      <xdr:colOff>441960</xdr:colOff>
      <xdr:row>71</xdr:row>
      <xdr:rowOff>266700</xdr:rowOff>
    </xdr:to>
    <xdr:pic>
      <xdr:nvPicPr>
        <xdr:cNvPr id="67" name="Picture 89">
          <a:extLst>
            <a:ext uri="{FF2B5EF4-FFF2-40B4-BE49-F238E27FC236}">
              <a16:creationId xmlns:a16="http://schemas.microsoft.com/office/drawing/2014/main" id="{9D8E3F52-9335-4E22-B137-D22501B1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6019800" y="27584400"/>
          <a:ext cx="34671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74</xdr:row>
      <xdr:rowOff>66675</xdr:rowOff>
    </xdr:from>
    <xdr:to>
      <xdr:col>17</xdr:col>
      <xdr:colOff>441960</xdr:colOff>
      <xdr:row>74</xdr:row>
      <xdr:rowOff>266700</xdr:rowOff>
    </xdr:to>
    <xdr:pic>
      <xdr:nvPicPr>
        <xdr:cNvPr id="68" name="Picture 89">
          <a:extLst>
            <a:ext uri="{FF2B5EF4-FFF2-40B4-BE49-F238E27FC236}">
              <a16:creationId xmlns:a16="http://schemas.microsoft.com/office/drawing/2014/main" id="{59E66030-CDF0-420F-88DD-BAA61BBD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6019800" y="28727400"/>
          <a:ext cx="34671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142240</xdr:colOff>
      <xdr:row>12</xdr:row>
      <xdr:rowOff>28575</xdr:rowOff>
    </xdr:from>
    <xdr:to>
      <xdr:col>17</xdr:col>
      <xdr:colOff>355600</xdr:colOff>
      <xdr:row>12</xdr:row>
      <xdr:rowOff>346075</xdr:rowOff>
    </xdr:to>
    <xdr:pic>
      <xdr:nvPicPr>
        <xdr:cNvPr id="69" name="图片 222">
          <a:extLst>
            <a:ext uri="{FF2B5EF4-FFF2-40B4-BE49-F238E27FC236}">
              <a16:creationId xmlns:a16="http://schemas.microsoft.com/office/drawing/2014/main" id="{55158A32-C962-4B66-96EA-546FB7E5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6790" y="3162300"/>
          <a:ext cx="2133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23</xdr:row>
      <xdr:rowOff>76200</xdr:rowOff>
    </xdr:from>
    <xdr:to>
      <xdr:col>17</xdr:col>
      <xdr:colOff>447675</xdr:colOff>
      <xdr:row>23</xdr:row>
      <xdr:rowOff>304800</xdr:rowOff>
    </xdr:to>
    <xdr:pic>
      <xdr:nvPicPr>
        <xdr:cNvPr id="70" name="图片 224">
          <a:extLst>
            <a:ext uri="{FF2B5EF4-FFF2-40B4-BE49-F238E27FC236}">
              <a16:creationId xmlns:a16="http://schemas.microsoft.com/office/drawing/2014/main" id="{996982F3-D099-471E-BCB1-D57EEB46B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1225" y="54959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27</xdr:row>
      <xdr:rowOff>76200</xdr:rowOff>
    </xdr:from>
    <xdr:to>
      <xdr:col>17</xdr:col>
      <xdr:colOff>466725</xdr:colOff>
      <xdr:row>27</xdr:row>
      <xdr:rowOff>304800</xdr:rowOff>
    </xdr:to>
    <xdr:pic>
      <xdr:nvPicPr>
        <xdr:cNvPr id="71" name="图片 224">
          <a:extLst>
            <a:ext uri="{FF2B5EF4-FFF2-40B4-BE49-F238E27FC236}">
              <a16:creationId xmlns:a16="http://schemas.microsoft.com/office/drawing/2014/main" id="{1AA6DE7B-4773-429B-85A9-527E6A496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0275" y="100679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40</xdr:row>
      <xdr:rowOff>76200</xdr:rowOff>
    </xdr:from>
    <xdr:to>
      <xdr:col>17</xdr:col>
      <xdr:colOff>476250</xdr:colOff>
      <xdr:row>40</xdr:row>
      <xdr:rowOff>295275</xdr:rowOff>
    </xdr:to>
    <xdr:pic>
      <xdr:nvPicPr>
        <xdr:cNvPr id="74" name="图片 225">
          <a:extLst>
            <a:ext uri="{FF2B5EF4-FFF2-40B4-BE49-F238E27FC236}">
              <a16:creationId xmlns:a16="http://schemas.microsoft.com/office/drawing/2014/main" id="{65B96BFB-5E68-47B2-9BAF-F7310EFE5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6473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40</xdr:row>
      <xdr:rowOff>76200</xdr:rowOff>
    </xdr:from>
    <xdr:to>
      <xdr:col>17</xdr:col>
      <xdr:colOff>476250</xdr:colOff>
      <xdr:row>40</xdr:row>
      <xdr:rowOff>295275</xdr:rowOff>
    </xdr:to>
    <xdr:pic>
      <xdr:nvPicPr>
        <xdr:cNvPr id="75" name="图片 225">
          <a:extLst>
            <a:ext uri="{FF2B5EF4-FFF2-40B4-BE49-F238E27FC236}">
              <a16:creationId xmlns:a16="http://schemas.microsoft.com/office/drawing/2014/main" id="{24668253-7F8E-431F-B69E-CB67914DB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6473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40</xdr:row>
      <xdr:rowOff>76200</xdr:rowOff>
    </xdr:from>
    <xdr:to>
      <xdr:col>17</xdr:col>
      <xdr:colOff>476250</xdr:colOff>
      <xdr:row>40</xdr:row>
      <xdr:rowOff>295275</xdr:rowOff>
    </xdr:to>
    <xdr:pic>
      <xdr:nvPicPr>
        <xdr:cNvPr id="76" name="图片 225">
          <a:extLst>
            <a:ext uri="{FF2B5EF4-FFF2-40B4-BE49-F238E27FC236}">
              <a16:creationId xmlns:a16="http://schemas.microsoft.com/office/drawing/2014/main" id="{23B80BB6-F678-4A83-B605-8F75F05A2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6473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112712</xdr:colOff>
      <xdr:row>40</xdr:row>
      <xdr:rowOff>74612</xdr:rowOff>
    </xdr:from>
    <xdr:to>
      <xdr:col>17</xdr:col>
      <xdr:colOff>474662</xdr:colOff>
      <xdr:row>40</xdr:row>
      <xdr:rowOff>293687</xdr:rowOff>
    </xdr:to>
    <xdr:pic>
      <xdr:nvPicPr>
        <xdr:cNvPr id="77" name="图片 225">
          <a:extLst>
            <a:ext uri="{FF2B5EF4-FFF2-40B4-BE49-F238E27FC236}">
              <a16:creationId xmlns:a16="http://schemas.microsoft.com/office/drawing/2014/main" id="{503C4EA7-15BD-4DD3-9EC5-CD9A94D4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08699" y="1647190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110807</xdr:colOff>
      <xdr:row>45</xdr:row>
      <xdr:rowOff>44132</xdr:rowOff>
    </xdr:from>
    <xdr:to>
      <xdr:col>17</xdr:col>
      <xdr:colOff>428942</xdr:colOff>
      <xdr:row>45</xdr:row>
      <xdr:rowOff>272732</xdr:rowOff>
    </xdr:to>
    <xdr:pic>
      <xdr:nvPicPr>
        <xdr:cNvPr id="78" name="图片 258">
          <a:extLst>
            <a:ext uri="{FF2B5EF4-FFF2-40B4-BE49-F238E27FC236}">
              <a16:creationId xmlns:a16="http://schemas.microsoft.com/office/drawing/2014/main" id="{38700A60-4A50-4D0F-91C3-5C47B503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080125" y="17611089"/>
          <a:ext cx="2286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123190</xdr:colOff>
      <xdr:row>44</xdr:row>
      <xdr:rowOff>56515</xdr:rowOff>
    </xdr:from>
    <xdr:to>
      <xdr:col>17</xdr:col>
      <xdr:colOff>428625</xdr:colOff>
      <xdr:row>44</xdr:row>
      <xdr:rowOff>275590</xdr:rowOff>
    </xdr:to>
    <xdr:pic>
      <xdr:nvPicPr>
        <xdr:cNvPr id="79" name="图片 258">
          <a:extLst>
            <a:ext uri="{FF2B5EF4-FFF2-40B4-BE49-F238E27FC236}">
              <a16:creationId xmlns:a16="http://schemas.microsoft.com/office/drawing/2014/main" id="{373D47F7-C9BC-4D35-B8CF-26DE01D21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090920" y="17244060"/>
          <a:ext cx="219075" cy="30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57785</xdr:colOff>
      <xdr:row>57</xdr:row>
      <xdr:rowOff>66675</xdr:rowOff>
    </xdr:from>
    <xdr:to>
      <xdr:col>17</xdr:col>
      <xdr:colOff>438150</xdr:colOff>
      <xdr:row>57</xdr:row>
      <xdr:rowOff>273050</xdr:rowOff>
    </xdr:to>
    <xdr:pic>
      <xdr:nvPicPr>
        <xdr:cNvPr id="80" name="Picture 36" descr="036">
          <a:extLst>
            <a:ext uri="{FF2B5EF4-FFF2-40B4-BE49-F238E27FC236}">
              <a16:creationId xmlns:a16="http://schemas.microsoft.com/office/drawing/2014/main" id="{0D3CB807-5B68-421D-8C52-3BAEB019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127" b="-5128"/>
        <a:stretch>
          <a:fillRect/>
        </a:stretch>
      </xdr:blipFill>
      <xdr:spPr>
        <a:xfrm flipH="1">
          <a:off x="5982335" y="22250400"/>
          <a:ext cx="38036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59</xdr:row>
      <xdr:rowOff>66675</xdr:rowOff>
    </xdr:from>
    <xdr:to>
      <xdr:col>17</xdr:col>
      <xdr:colOff>427355</xdr:colOff>
      <xdr:row>59</xdr:row>
      <xdr:rowOff>266700</xdr:rowOff>
    </xdr:to>
    <xdr:pic>
      <xdr:nvPicPr>
        <xdr:cNvPr id="81" name="图片 270">
          <a:extLst>
            <a:ext uri="{FF2B5EF4-FFF2-40B4-BE49-F238E27FC236}">
              <a16:creationId xmlns:a16="http://schemas.microsoft.com/office/drawing/2014/main" id="{D762486F-1478-48F6-B7AF-D2BB7E2EF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9325" y="23012400"/>
          <a:ext cx="322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81280</xdr:colOff>
      <xdr:row>58</xdr:row>
      <xdr:rowOff>48895</xdr:rowOff>
    </xdr:from>
    <xdr:to>
      <xdr:col>17</xdr:col>
      <xdr:colOff>419100</xdr:colOff>
      <xdr:row>58</xdr:row>
      <xdr:rowOff>307340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C1223E63-9BCD-4C05-B863-89A35BFE7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005830" y="22613620"/>
          <a:ext cx="337820" cy="2584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17</xdr:col>
      <xdr:colOff>142240</xdr:colOff>
      <xdr:row>13</xdr:row>
      <xdr:rowOff>28575</xdr:rowOff>
    </xdr:from>
    <xdr:ext cx="213360" cy="317500"/>
    <xdr:pic>
      <xdr:nvPicPr>
        <xdr:cNvPr id="84" name="图片 222">
          <a:extLst>
            <a:ext uri="{FF2B5EF4-FFF2-40B4-BE49-F238E27FC236}">
              <a16:creationId xmlns:a16="http://schemas.microsoft.com/office/drawing/2014/main" id="{B53C5E7F-32E8-4720-8ED4-49E0A5D69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6790" y="3543300"/>
          <a:ext cx="2133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171450</xdr:colOff>
      <xdr:row>35</xdr:row>
      <xdr:rowOff>57150</xdr:rowOff>
    </xdr:from>
    <xdr:ext cx="295275" cy="209550"/>
    <xdr:pic>
      <xdr:nvPicPr>
        <xdr:cNvPr id="85" name="图片 225">
          <a:extLst>
            <a:ext uri="{FF2B5EF4-FFF2-40B4-BE49-F238E27FC236}">
              <a16:creationId xmlns:a16="http://schemas.microsoft.com/office/drawing/2014/main" id="{AD1F1981-1289-45B8-8613-16C1FE066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6000" y="14239875"/>
          <a:ext cx="295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114300</xdr:colOff>
      <xdr:row>41</xdr:row>
      <xdr:rowOff>76200</xdr:rowOff>
    </xdr:from>
    <xdr:to>
      <xdr:col>17</xdr:col>
      <xdr:colOff>476250</xdr:colOff>
      <xdr:row>41</xdr:row>
      <xdr:rowOff>295275</xdr:rowOff>
    </xdr:to>
    <xdr:pic>
      <xdr:nvPicPr>
        <xdr:cNvPr id="86" name="图片 225">
          <a:extLst>
            <a:ext uri="{FF2B5EF4-FFF2-40B4-BE49-F238E27FC236}">
              <a16:creationId xmlns:a16="http://schemas.microsoft.com/office/drawing/2014/main" id="{E1AAA46F-217B-4BF7-ADAB-3EB048466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6854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41</xdr:row>
      <xdr:rowOff>76200</xdr:rowOff>
    </xdr:from>
    <xdr:to>
      <xdr:col>17</xdr:col>
      <xdr:colOff>476250</xdr:colOff>
      <xdr:row>41</xdr:row>
      <xdr:rowOff>295275</xdr:rowOff>
    </xdr:to>
    <xdr:pic>
      <xdr:nvPicPr>
        <xdr:cNvPr id="87" name="图片 225">
          <a:extLst>
            <a:ext uri="{FF2B5EF4-FFF2-40B4-BE49-F238E27FC236}">
              <a16:creationId xmlns:a16="http://schemas.microsoft.com/office/drawing/2014/main" id="{BB8EA24C-DB3A-4877-B815-72F9D12A6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6854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41</xdr:row>
      <xdr:rowOff>76200</xdr:rowOff>
    </xdr:from>
    <xdr:to>
      <xdr:col>17</xdr:col>
      <xdr:colOff>476250</xdr:colOff>
      <xdr:row>41</xdr:row>
      <xdr:rowOff>295275</xdr:rowOff>
    </xdr:to>
    <xdr:pic>
      <xdr:nvPicPr>
        <xdr:cNvPr id="88" name="图片 225">
          <a:extLst>
            <a:ext uri="{FF2B5EF4-FFF2-40B4-BE49-F238E27FC236}">
              <a16:creationId xmlns:a16="http://schemas.microsoft.com/office/drawing/2014/main" id="{51D31DC1-BEDD-4222-98BF-49FE3586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6854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112712</xdr:colOff>
      <xdr:row>41</xdr:row>
      <xdr:rowOff>74612</xdr:rowOff>
    </xdr:from>
    <xdr:to>
      <xdr:col>17</xdr:col>
      <xdr:colOff>474662</xdr:colOff>
      <xdr:row>41</xdr:row>
      <xdr:rowOff>293687</xdr:rowOff>
    </xdr:to>
    <xdr:pic>
      <xdr:nvPicPr>
        <xdr:cNvPr id="89" name="图片 225">
          <a:extLst>
            <a:ext uri="{FF2B5EF4-FFF2-40B4-BE49-F238E27FC236}">
              <a16:creationId xmlns:a16="http://schemas.microsoft.com/office/drawing/2014/main" id="{F808EDC7-3376-447D-93CF-A2781CFA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08699" y="1685290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81</xdr:row>
      <xdr:rowOff>28575</xdr:rowOff>
    </xdr:from>
    <xdr:to>
      <xdr:col>17</xdr:col>
      <xdr:colOff>485775</xdr:colOff>
      <xdr:row>81</xdr:row>
      <xdr:rowOff>361950</xdr:rowOff>
    </xdr:to>
    <xdr:pic>
      <xdr:nvPicPr>
        <xdr:cNvPr id="90" name="Picture 1160">
          <a:extLst>
            <a:ext uri="{FF2B5EF4-FFF2-40B4-BE49-F238E27FC236}">
              <a16:creationId xmlns:a16="http://schemas.microsoft.com/office/drawing/2014/main" id="{91665092-6C99-4242-923F-83C07217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2175" y="31356300"/>
          <a:ext cx="4381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80</xdr:row>
      <xdr:rowOff>28575</xdr:rowOff>
    </xdr:from>
    <xdr:to>
      <xdr:col>17</xdr:col>
      <xdr:colOff>485775</xdr:colOff>
      <xdr:row>80</xdr:row>
      <xdr:rowOff>361950</xdr:rowOff>
    </xdr:to>
    <xdr:pic>
      <xdr:nvPicPr>
        <xdr:cNvPr id="91" name="Picture 1160">
          <a:extLst>
            <a:ext uri="{FF2B5EF4-FFF2-40B4-BE49-F238E27FC236}">
              <a16:creationId xmlns:a16="http://schemas.microsoft.com/office/drawing/2014/main" id="{BFA3A5A1-5E5F-408C-9A7C-013A9D2E8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2175" y="30975300"/>
          <a:ext cx="4381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142240</xdr:colOff>
      <xdr:row>14</xdr:row>
      <xdr:rowOff>28575</xdr:rowOff>
    </xdr:from>
    <xdr:ext cx="213360" cy="317500"/>
    <xdr:pic>
      <xdr:nvPicPr>
        <xdr:cNvPr id="92" name="图片 222">
          <a:extLst>
            <a:ext uri="{FF2B5EF4-FFF2-40B4-BE49-F238E27FC236}">
              <a16:creationId xmlns:a16="http://schemas.microsoft.com/office/drawing/2014/main" id="{2CFAF555-611B-4430-B2DC-0CFB3171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6790" y="3543300"/>
          <a:ext cx="2133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114300</xdr:colOff>
      <xdr:row>42</xdr:row>
      <xdr:rowOff>76200</xdr:rowOff>
    </xdr:from>
    <xdr:to>
      <xdr:col>17</xdr:col>
      <xdr:colOff>476250</xdr:colOff>
      <xdr:row>42</xdr:row>
      <xdr:rowOff>295275</xdr:rowOff>
    </xdr:to>
    <xdr:pic>
      <xdr:nvPicPr>
        <xdr:cNvPr id="9" name="图片 225">
          <a:extLst>
            <a:ext uri="{FF2B5EF4-FFF2-40B4-BE49-F238E27FC236}">
              <a16:creationId xmlns:a16="http://schemas.microsoft.com/office/drawing/2014/main" id="{F9556414-82E3-4DBA-A6AA-537866FFC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2663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42</xdr:row>
      <xdr:rowOff>76200</xdr:rowOff>
    </xdr:from>
    <xdr:to>
      <xdr:col>17</xdr:col>
      <xdr:colOff>476250</xdr:colOff>
      <xdr:row>42</xdr:row>
      <xdr:rowOff>295275</xdr:rowOff>
    </xdr:to>
    <xdr:pic>
      <xdr:nvPicPr>
        <xdr:cNvPr id="13" name="图片 225">
          <a:extLst>
            <a:ext uri="{FF2B5EF4-FFF2-40B4-BE49-F238E27FC236}">
              <a16:creationId xmlns:a16="http://schemas.microsoft.com/office/drawing/2014/main" id="{F6367C15-CF04-43DD-A0EC-A46BA0898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2663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42</xdr:row>
      <xdr:rowOff>76200</xdr:rowOff>
    </xdr:from>
    <xdr:to>
      <xdr:col>17</xdr:col>
      <xdr:colOff>476250</xdr:colOff>
      <xdr:row>42</xdr:row>
      <xdr:rowOff>295275</xdr:rowOff>
    </xdr:to>
    <xdr:pic>
      <xdr:nvPicPr>
        <xdr:cNvPr id="14" name="图片 225">
          <a:extLst>
            <a:ext uri="{FF2B5EF4-FFF2-40B4-BE49-F238E27FC236}">
              <a16:creationId xmlns:a16="http://schemas.microsoft.com/office/drawing/2014/main" id="{CBE49DDF-9D00-459E-A422-E051BE8B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26634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112712</xdr:colOff>
      <xdr:row>42</xdr:row>
      <xdr:rowOff>74612</xdr:rowOff>
    </xdr:from>
    <xdr:to>
      <xdr:col>17</xdr:col>
      <xdr:colOff>474662</xdr:colOff>
      <xdr:row>42</xdr:row>
      <xdr:rowOff>293687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DA26FE28-0D3B-4A2E-AD94-37E4AB9F2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08699" y="1266190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142240</xdr:colOff>
      <xdr:row>15</xdr:row>
      <xdr:rowOff>28575</xdr:rowOff>
    </xdr:from>
    <xdr:ext cx="213360" cy="317500"/>
    <xdr:pic>
      <xdr:nvPicPr>
        <xdr:cNvPr id="16" name="图片 222">
          <a:extLst>
            <a:ext uri="{FF2B5EF4-FFF2-40B4-BE49-F238E27FC236}">
              <a16:creationId xmlns:a16="http://schemas.microsoft.com/office/drawing/2014/main" id="{9C70194A-A8B2-4F9C-BEB1-6E517CE61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6790" y="3924300"/>
          <a:ext cx="2133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142240</xdr:colOff>
      <xdr:row>16</xdr:row>
      <xdr:rowOff>28575</xdr:rowOff>
    </xdr:from>
    <xdr:ext cx="213360" cy="317500"/>
    <xdr:pic>
      <xdr:nvPicPr>
        <xdr:cNvPr id="17" name="图片 222">
          <a:extLst>
            <a:ext uri="{FF2B5EF4-FFF2-40B4-BE49-F238E27FC236}">
              <a16:creationId xmlns:a16="http://schemas.microsoft.com/office/drawing/2014/main" id="{3322BF0B-0DE7-4C32-B3DE-FFF8352BA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6790" y="4305300"/>
          <a:ext cx="2133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114300</xdr:colOff>
      <xdr:row>43</xdr:row>
      <xdr:rowOff>76200</xdr:rowOff>
    </xdr:from>
    <xdr:to>
      <xdr:col>17</xdr:col>
      <xdr:colOff>476250</xdr:colOff>
      <xdr:row>43</xdr:row>
      <xdr:rowOff>295275</xdr:rowOff>
    </xdr:to>
    <xdr:pic>
      <xdr:nvPicPr>
        <xdr:cNvPr id="18" name="图片 225">
          <a:extLst>
            <a:ext uri="{FF2B5EF4-FFF2-40B4-BE49-F238E27FC236}">
              <a16:creationId xmlns:a16="http://schemas.microsoft.com/office/drawing/2014/main" id="{1035E750-6718-425D-869D-52B5E89E1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43398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43</xdr:row>
      <xdr:rowOff>76200</xdr:rowOff>
    </xdr:from>
    <xdr:to>
      <xdr:col>17</xdr:col>
      <xdr:colOff>476250</xdr:colOff>
      <xdr:row>43</xdr:row>
      <xdr:rowOff>295275</xdr:rowOff>
    </xdr:to>
    <xdr:pic>
      <xdr:nvPicPr>
        <xdr:cNvPr id="19" name="图片 225">
          <a:extLst>
            <a:ext uri="{FF2B5EF4-FFF2-40B4-BE49-F238E27FC236}">
              <a16:creationId xmlns:a16="http://schemas.microsoft.com/office/drawing/2014/main" id="{0349C104-E3F3-45BE-A280-98BC202C6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43398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43</xdr:row>
      <xdr:rowOff>76200</xdr:rowOff>
    </xdr:from>
    <xdr:to>
      <xdr:col>17</xdr:col>
      <xdr:colOff>476250</xdr:colOff>
      <xdr:row>43</xdr:row>
      <xdr:rowOff>295275</xdr:rowOff>
    </xdr:to>
    <xdr:pic>
      <xdr:nvPicPr>
        <xdr:cNvPr id="60" name="图片 225">
          <a:extLst>
            <a:ext uri="{FF2B5EF4-FFF2-40B4-BE49-F238E27FC236}">
              <a16:creationId xmlns:a16="http://schemas.microsoft.com/office/drawing/2014/main" id="{735A52C6-3F34-460F-AD96-4710E39A1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10287" y="1433988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112712</xdr:colOff>
      <xdr:row>43</xdr:row>
      <xdr:rowOff>74612</xdr:rowOff>
    </xdr:from>
    <xdr:to>
      <xdr:col>17</xdr:col>
      <xdr:colOff>474662</xdr:colOff>
      <xdr:row>43</xdr:row>
      <xdr:rowOff>293687</xdr:rowOff>
    </xdr:to>
    <xdr:pic>
      <xdr:nvPicPr>
        <xdr:cNvPr id="72" name="图片 225">
          <a:extLst>
            <a:ext uri="{FF2B5EF4-FFF2-40B4-BE49-F238E27FC236}">
              <a16:creationId xmlns:a16="http://schemas.microsoft.com/office/drawing/2014/main" id="{28477DF0-3476-4BC4-9B84-EF91E5B55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108699" y="1433830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142240</xdr:colOff>
      <xdr:row>17</xdr:row>
      <xdr:rowOff>28575</xdr:rowOff>
    </xdr:from>
    <xdr:ext cx="213360" cy="317500"/>
    <xdr:pic>
      <xdr:nvPicPr>
        <xdr:cNvPr id="73" name="图片 222">
          <a:extLst>
            <a:ext uri="{FF2B5EF4-FFF2-40B4-BE49-F238E27FC236}">
              <a16:creationId xmlns:a16="http://schemas.microsoft.com/office/drawing/2014/main" id="{51970C9D-C9FA-43D0-A1BB-7A932AA3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6790" y="5219700"/>
          <a:ext cx="2133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95250</xdr:colOff>
      <xdr:row>20</xdr:row>
      <xdr:rowOff>38100</xdr:rowOff>
    </xdr:from>
    <xdr:to>
      <xdr:col>17</xdr:col>
      <xdr:colOff>476250</xdr:colOff>
      <xdr:row>20</xdr:row>
      <xdr:rowOff>295275</xdr:rowOff>
    </xdr:to>
    <xdr:pic>
      <xdr:nvPicPr>
        <xdr:cNvPr id="83" name="Picture 27">
          <a:extLst>
            <a:ext uri="{FF2B5EF4-FFF2-40B4-BE49-F238E27FC236}">
              <a16:creationId xmlns:a16="http://schemas.microsoft.com/office/drawing/2014/main" id="{A5021B4E-ADE4-4F16-87A4-DF7BEE343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9800" y="6372225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12</xdr:row>
      <xdr:rowOff>19050</xdr:rowOff>
    </xdr:from>
    <xdr:ext cx="428625" cy="228600"/>
    <xdr:pic>
      <xdr:nvPicPr>
        <xdr:cNvPr id="2" name="图片 18">
          <a:extLst>
            <a:ext uri="{FF2B5EF4-FFF2-40B4-BE49-F238E27FC236}">
              <a16:creationId xmlns:a16="http://schemas.microsoft.com/office/drawing/2014/main" id="{54DBA635-3103-4691-B935-93E8F9E39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190500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85725</xdr:colOff>
      <xdr:row>15</xdr:row>
      <xdr:rowOff>19050</xdr:rowOff>
    </xdr:from>
    <xdr:ext cx="428625" cy="228600"/>
    <xdr:pic>
      <xdr:nvPicPr>
        <xdr:cNvPr id="3" name="图片 19">
          <a:extLst>
            <a:ext uri="{FF2B5EF4-FFF2-40B4-BE49-F238E27FC236}">
              <a16:creationId xmlns:a16="http://schemas.microsoft.com/office/drawing/2014/main" id="{ECF05DC2-B657-4ACC-B7F1-881177891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41935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76200</xdr:colOff>
      <xdr:row>13</xdr:row>
      <xdr:rowOff>57150</xdr:rowOff>
    </xdr:from>
    <xdr:ext cx="428625" cy="228600"/>
    <xdr:pic>
      <xdr:nvPicPr>
        <xdr:cNvPr id="4" name="图片 20">
          <a:extLst>
            <a:ext uri="{FF2B5EF4-FFF2-40B4-BE49-F238E27FC236}">
              <a16:creationId xmlns:a16="http://schemas.microsoft.com/office/drawing/2014/main" id="{FC7AE78C-5D35-4C66-8403-54903ADF9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211455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114300</xdr:colOff>
      <xdr:row>16</xdr:row>
      <xdr:rowOff>57150</xdr:rowOff>
    </xdr:from>
    <xdr:ext cx="428625" cy="228600"/>
    <xdr:pic>
      <xdr:nvPicPr>
        <xdr:cNvPr id="5" name="图片 21">
          <a:extLst>
            <a:ext uri="{FF2B5EF4-FFF2-40B4-BE49-F238E27FC236}">
              <a16:creationId xmlns:a16="http://schemas.microsoft.com/office/drawing/2014/main" id="{6DDED712-BDD4-461E-AE35-04871FA23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0" y="262890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85725</xdr:colOff>
      <xdr:row>25</xdr:row>
      <xdr:rowOff>28575</xdr:rowOff>
    </xdr:from>
    <xdr:ext cx="361950" cy="257175"/>
    <xdr:pic>
      <xdr:nvPicPr>
        <xdr:cNvPr id="6" name="图片 22">
          <a:extLst>
            <a:ext uri="{FF2B5EF4-FFF2-40B4-BE49-F238E27FC236}">
              <a16:creationId xmlns:a16="http://schemas.microsoft.com/office/drawing/2014/main" id="{A5AAB776-360F-459C-A923-1246623DD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43225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66675</xdr:colOff>
      <xdr:row>29</xdr:row>
      <xdr:rowOff>38100</xdr:rowOff>
    </xdr:from>
    <xdr:ext cx="314325" cy="238125"/>
    <xdr:pic>
      <xdr:nvPicPr>
        <xdr:cNvPr id="7" name="图片 23">
          <a:extLst>
            <a:ext uri="{FF2B5EF4-FFF2-40B4-BE49-F238E27FC236}">
              <a16:creationId xmlns:a16="http://schemas.microsoft.com/office/drawing/2014/main" id="{42F8A842-C755-4107-A9EF-8D7FAE9A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312420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30</xdr:row>
      <xdr:rowOff>47625</xdr:rowOff>
    </xdr:from>
    <xdr:ext cx="333375" cy="219075"/>
    <xdr:pic>
      <xdr:nvPicPr>
        <xdr:cNvPr id="8" name="图片 24">
          <a:extLst>
            <a:ext uri="{FF2B5EF4-FFF2-40B4-BE49-F238E27FC236}">
              <a16:creationId xmlns:a16="http://schemas.microsoft.com/office/drawing/2014/main" id="{A78B0763-746C-4A3E-A16B-0069986BA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3305175"/>
          <a:ext cx="333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114300</xdr:colOff>
      <xdr:row>31</xdr:row>
      <xdr:rowOff>66675</xdr:rowOff>
    </xdr:from>
    <xdr:ext cx="295275" cy="200025"/>
    <xdr:pic>
      <xdr:nvPicPr>
        <xdr:cNvPr id="9" name="图片 25">
          <a:extLst>
            <a:ext uri="{FF2B5EF4-FFF2-40B4-BE49-F238E27FC236}">
              <a16:creationId xmlns:a16="http://schemas.microsoft.com/office/drawing/2014/main" id="{1627BCE5-B032-469F-9999-E04FD9EC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1820525" y="3448050"/>
          <a:ext cx="2000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</xdr:colOff>
      <xdr:row>33</xdr:row>
      <xdr:rowOff>47625</xdr:rowOff>
    </xdr:from>
    <xdr:ext cx="523875" cy="228600"/>
    <xdr:pic>
      <xdr:nvPicPr>
        <xdr:cNvPr id="10" name="图片 26">
          <a:extLst>
            <a:ext uri="{FF2B5EF4-FFF2-40B4-BE49-F238E27FC236}">
              <a16:creationId xmlns:a16="http://schemas.microsoft.com/office/drawing/2014/main" id="{9720E1B7-9C41-49F2-A65B-E4C89EAA0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36480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</xdr:colOff>
      <xdr:row>34</xdr:row>
      <xdr:rowOff>47625</xdr:rowOff>
    </xdr:from>
    <xdr:ext cx="523875" cy="228600"/>
    <xdr:pic>
      <xdr:nvPicPr>
        <xdr:cNvPr id="11" name="图片 27">
          <a:extLst>
            <a:ext uri="{FF2B5EF4-FFF2-40B4-BE49-F238E27FC236}">
              <a16:creationId xmlns:a16="http://schemas.microsoft.com/office/drawing/2014/main" id="{370195B2-2682-4009-8D83-18972D199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381952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</xdr:colOff>
      <xdr:row>35</xdr:row>
      <xdr:rowOff>66675</xdr:rowOff>
    </xdr:from>
    <xdr:ext cx="485775" cy="228600"/>
    <xdr:pic>
      <xdr:nvPicPr>
        <xdr:cNvPr id="12" name="图片 29">
          <a:extLst>
            <a:ext uri="{FF2B5EF4-FFF2-40B4-BE49-F238E27FC236}">
              <a16:creationId xmlns:a16="http://schemas.microsoft.com/office/drawing/2014/main" id="{189FED2A-53BD-4801-96BF-C3F9534A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806238" y="3881437"/>
          <a:ext cx="228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66675</xdr:colOff>
      <xdr:row>36</xdr:row>
      <xdr:rowOff>38100</xdr:rowOff>
    </xdr:from>
    <xdr:ext cx="400050" cy="219075"/>
    <xdr:pic>
      <xdr:nvPicPr>
        <xdr:cNvPr id="13" name="图片 31">
          <a:extLst>
            <a:ext uri="{FF2B5EF4-FFF2-40B4-BE49-F238E27FC236}">
              <a16:creationId xmlns:a16="http://schemas.microsoft.com/office/drawing/2014/main" id="{DA70592E-3643-4DAF-9492-0E088E62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4152900"/>
          <a:ext cx="400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66675</xdr:colOff>
      <xdr:row>37</xdr:row>
      <xdr:rowOff>38100</xdr:rowOff>
    </xdr:from>
    <xdr:ext cx="400050" cy="219075"/>
    <xdr:pic>
      <xdr:nvPicPr>
        <xdr:cNvPr id="14" name="图片 32">
          <a:extLst>
            <a:ext uri="{FF2B5EF4-FFF2-40B4-BE49-F238E27FC236}">
              <a16:creationId xmlns:a16="http://schemas.microsoft.com/office/drawing/2014/main" id="{B01201D6-4C5A-435E-84DA-44E8FB66E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4324350"/>
          <a:ext cx="400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66675</xdr:colOff>
      <xdr:row>38</xdr:row>
      <xdr:rowOff>38100</xdr:rowOff>
    </xdr:from>
    <xdr:ext cx="400050" cy="219075"/>
    <xdr:pic>
      <xdr:nvPicPr>
        <xdr:cNvPr id="15" name="图片 33">
          <a:extLst>
            <a:ext uri="{FF2B5EF4-FFF2-40B4-BE49-F238E27FC236}">
              <a16:creationId xmlns:a16="http://schemas.microsoft.com/office/drawing/2014/main" id="{5210BF3B-8C87-49E9-9E20-89FB184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4495800"/>
          <a:ext cx="400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</xdr:colOff>
      <xdr:row>39</xdr:row>
      <xdr:rowOff>28575</xdr:rowOff>
    </xdr:from>
    <xdr:ext cx="514350" cy="266700"/>
    <xdr:pic>
      <xdr:nvPicPr>
        <xdr:cNvPr id="16" name="图片 34">
          <a:extLst>
            <a:ext uri="{FF2B5EF4-FFF2-40B4-BE49-F238E27FC236}">
              <a16:creationId xmlns:a16="http://schemas.microsoft.com/office/drawing/2014/main" id="{936A484A-8016-43B3-9A55-FB08CF21D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7829550"/>
          <a:ext cx="5143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66675</xdr:colOff>
      <xdr:row>43</xdr:row>
      <xdr:rowOff>28575</xdr:rowOff>
    </xdr:from>
    <xdr:to>
      <xdr:col>8</xdr:col>
      <xdr:colOff>457200</xdr:colOff>
      <xdr:row>43</xdr:row>
      <xdr:rowOff>276225</xdr:rowOff>
    </xdr:to>
    <xdr:pic>
      <xdr:nvPicPr>
        <xdr:cNvPr id="17" name="Picture 36">
          <a:extLst>
            <a:ext uri="{FF2B5EF4-FFF2-40B4-BE49-F238E27FC236}">
              <a16:creationId xmlns:a16="http://schemas.microsoft.com/office/drawing/2014/main" id="{5CD9274D-D79A-49B9-95FF-38A65A61E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5172075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41</xdr:row>
      <xdr:rowOff>47625</xdr:rowOff>
    </xdr:from>
    <xdr:to>
      <xdr:col>8</xdr:col>
      <xdr:colOff>495300</xdr:colOff>
      <xdr:row>41</xdr:row>
      <xdr:rowOff>257175</xdr:rowOff>
    </xdr:to>
    <xdr:pic>
      <xdr:nvPicPr>
        <xdr:cNvPr id="18" name="Picture 42">
          <a:extLst>
            <a:ext uri="{FF2B5EF4-FFF2-40B4-BE49-F238E27FC236}">
              <a16:creationId xmlns:a16="http://schemas.microsoft.com/office/drawing/2014/main" id="{799B9958-5F45-428F-B104-3FCD9CB2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4848225"/>
          <a:ext cx="447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42</xdr:row>
      <xdr:rowOff>47625</xdr:rowOff>
    </xdr:from>
    <xdr:to>
      <xdr:col>8</xdr:col>
      <xdr:colOff>495300</xdr:colOff>
      <xdr:row>42</xdr:row>
      <xdr:rowOff>276225</xdr:rowOff>
    </xdr:to>
    <xdr:pic>
      <xdr:nvPicPr>
        <xdr:cNvPr id="19" name="Picture 42">
          <a:extLst>
            <a:ext uri="{FF2B5EF4-FFF2-40B4-BE49-F238E27FC236}">
              <a16:creationId xmlns:a16="http://schemas.microsoft.com/office/drawing/2014/main" id="{368392B1-FCB8-45EC-9AE7-2790247A2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5019675"/>
          <a:ext cx="447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108087</xdr:colOff>
      <xdr:row>32</xdr:row>
      <xdr:rowOff>88210</xdr:rowOff>
    </xdr:from>
    <xdr:to>
      <xdr:col>8</xdr:col>
      <xdr:colOff>517662</xdr:colOff>
      <xdr:row>32</xdr:row>
      <xdr:rowOff>243474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9A5DC5F1-5EDA-484D-984C-55A4B7F5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109" y="6175927"/>
          <a:ext cx="409575" cy="155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104775</xdr:colOff>
      <xdr:row>20</xdr:row>
      <xdr:rowOff>114300</xdr:rowOff>
    </xdr:from>
    <xdr:to>
      <xdr:col>8</xdr:col>
      <xdr:colOff>476250</xdr:colOff>
      <xdr:row>20</xdr:row>
      <xdr:rowOff>371475</xdr:rowOff>
    </xdr:to>
    <xdr:pic>
      <xdr:nvPicPr>
        <xdr:cNvPr id="22" name="Picture 8253">
          <a:extLst>
            <a:ext uri="{FF2B5EF4-FFF2-40B4-BE49-F238E27FC236}">
              <a16:creationId xmlns:a16="http://schemas.microsoft.com/office/drawing/2014/main" id="{5CD6BAB3-C72B-4F5A-94CD-718658F75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402907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21</xdr:row>
      <xdr:rowOff>38100</xdr:rowOff>
    </xdr:from>
    <xdr:to>
      <xdr:col>8</xdr:col>
      <xdr:colOff>400050</xdr:colOff>
      <xdr:row>21</xdr:row>
      <xdr:rowOff>385512</xdr:rowOff>
    </xdr:to>
    <xdr:pic>
      <xdr:nvPicPr>
        <xdr:cNvPr id="23" name="Picture 8254">
          <a:extLst>
            <a:ext uri="{FF2B5EF4-FFF2-40B4-BE49-F238E27FC236}">
              <a16:creationId xmlns:a16="http://schemas.microsoft.com/office/drawing/2014/main" id="{7F28A788-81AF-4CC4-9507-2C148210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391025"/>
          <a:ext cx="314325" cy="34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22</xdr:row>
      <xdr:rowOff>76200</xdr:rowOff>
    </xdr:from>
    <xdr:to>
      <xdr:col>8</xdr:col>
      <xdr:colOff>457200</xdr:colOff>
      <xdr:row>22</xdr:row>
      <xdr:rowOff>361950</xdr:rowOff>
    </xdr:to>
    <xdr:pic>
      <xdr:nvPicPr>
        <xdr:cNvPr id="24" name="图片 34">
          <a:extLst>
            <a:ext uri="{FF2B5EF4-FFF2-40B4-BE49-F238E27FC236}">
              <a16:creationId xmlns:a16="http://schemas.microsoft.com/office/drawing/2014/main" id="{F6584C09-C180-4070-B2E1-21E3B5F9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486727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23</xdr:row>
      <xdr:rowOff>104775</xdr:rowOff>
    </xdr:from>
    <xdr:to>
      <xdr:col>8</xdr:col>
      <xdr:colOff>361950</xdr:colOff>
      <xdr:row>23</xdr:row>
      <xdr:rowOff>333375</xdr:rowOff>
    </xdr:to>
    <xdr:pic>
      <xdr:nvPicPr>
        <xdr:cNvPr id="25" name="图片 35">
          <a:extLst>
            <a:ext uri="{FF2B5EF4-FFF2-40B4-BE49-F238E27FC236}">
              <a16:creationId xmlns:a16="http://schemas.microsoft.com/office/drawing/2014/main" id="{CB54D51E-7846-4774-8489-D68127530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534150" y="5334000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63817</xdr:colOff>
      <xdr:row>19</xdr:row>
      <xdr:rowOff>76200</xdr:rowOff>
    </xdr:from>
    <xdr:to>
      <xdr:col>8</xdr:col>
      <xdr:colOff>483869</xdr:colOff>
      <xdr:row>19</xdr:row>
      <xdr:rowOff>304800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1A6215B0-2EC1-4CB9-BB88-78FD6093D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092" y="3552825"/>
          <a:ext cx="42005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108088</xdr:colOff>
      <xdr:row>18</xdr:row>
      <xdr:rowOff>60878</xdr:rowOff>
    </xdr:from>
    <xdr:to>
      <xdr:col>8</xdr:col>
      <xdr:colOff>480391</xdr:colOff>
      <xdr:row>18</xdr:row>
      <xdr:rowOff>263300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1FD8E403-CA2E-4553-B34B-0D9F65E9A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110" y="5204378"/>
          <a:ext cx="372303" cy="202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85725</xdr:colOff>
      <xdr:row>28</xdr:row>
      <xdr:rowOff>28575</xdr:rowOff>
    </xdr:from>
    <xdr:ext cx="361950" cy="257175"/>
    <xdr:pic>
      <xdr:nvPicPr>
        <xdr:cNvPr id="28" name="图片 22">
          <a:extLst>
            <a:ext uri="{FF2B5EF4-FFF2-40B4-BE49-F238E27FC236}">
              <a16:creationId xmlns:a16="http://schemas.microsoft.com/office/drawing/2014/main" id="{0031DD24-BCE5-4692-BD53-07E4E8B1C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9747" y="7060510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</xdr:colOff>
      <xdr:row>40</xdr:row>
      <xdr:rowOff>28575</xdr:rowOff>
    </xdr:from>
    <xdr:ext cx="514350" cy="266700"/>
    <xdr:pic>
      <xdr:nvPicPr>
        <xdr:cNvPr id="29" name="图片 34">
          <a:extLst>
            <a:ext uri="{FF2B5EF4-FFF2-40B4-BE49-F238E27FC236}">
              <a16:creationId xmlns:a16="http://schemas.microsoft.com/office/drawing/2014/main" id="{03209661-5728-465D-930C-F6A3DF491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072" y="10837379"/>
          <a:ext cx="5143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85725</xdr:colOff>
      <xdr:row>26</xdr:row>
      <xdr:rowOff>28575</xdr:rowOff>
    </xdr:from>
    <xdr:ext cx="361950" cy="257175"/>
    <xdr:pic>
      <xdr:nvPicPr>
        <xdr:cNvPr id="30" name="图片 22">
          <a:extLst>
            <a:ext uri="{FF2B5EF4-FFF2-40B4-BE49-F238E27FC236}">
              <a16:creationId xmlns:a16="http://schemas.microsoft.com/office/drawing/2014/main" id="{4E990310-4F5C-466B-9069-6D30C275F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9747" y="7375249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9</xdr:row>
      <xdr:rowOff>47625</xdr:rowOff>
    </xdr:from>
    <xdr:to>
      <xdr:col>17</xdr:col>
      <xdr:colOff>476250</xdr:colOff>
      <xdr:row>9</xdr:row>
      <xdr:rowOff>276225</xdr:rowOff>
    </xdr:to>
    <xdr:pic>
      <xdr:nvPicPr>
        <xdr:cNvPr id="13266" name="图片 449">
          <a:extLst>
            <a:ext uri="{FF2B5EF4-FFF2-40B4-BE49-F238E27FC236}">
              <a16:creationId xmlns:a16="http://schemas.microsoft.com/office/drawing/2014/main" id="{00000000-0008-0000-0200-0000D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2124075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14</xdr:row>
      <xdr:rowOff>76200</xdr:rowOff>
    </xdr:from>
    <xdr:to>
      <xdr:col>17</xdr:col>
      <xdr:colOff>514350</xdr:colOff>
      <xdr:row>14</xdr:row>
      <xdr:rowOff>238125</xdr:rowOff>
    </xdr:to>
    <xdr:pic>
      <xdr:nvPicPr>
        <xdr:cNvPr id="13267" name="Picture 2">
          <a:extLst>
            <a:ext uri="{FF2B5EF4-FFF2-40B4-BE49-F238E27FC236}">
              <a16:creationId xmlns:a16="http://schemas.microsoft.com/office/drawing/2014/main" id="{00000000-0008-0000-0200-0000D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3676650"/>
          <a:ext cx="457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17</xdr:col>
      <xdr:colOff>66675</xdr:colOff>
      <xdr:row>17</xdr:row>
      <xdr:rowOff>76200</xdr:rowOff>
    </xdr:from>
    <xdr:to>
      <xdr:col>17</xdr:col>
      <xdr:colOff>523875</xdr:colOff>
      <xdr:row>17</xdr:row>
      <xdr:rowOff>238125</xdr:rowOff>
    </xdr:to>
    <xdr:pic>
      <xdr:nvPicPr>
        <xdr:cNvPr id="13268" name="Picture 2">
          <a:extLst>
            <a:ext uri="{FF2B5EF4-FFF2-40B4-BE49-F238E27FC236}">
              <a16:creationId xmlns:a16="http://schemas.microsoft.com/office/drawing/2014/main" id="{00000000-0008-0000-0200-0000D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4591050"/>
          <a:ext cx="457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17</xdr:col>
      <xdr:colOff>123825</xdr:colOff>
      <xdr:row>18</xdr:row>
      <xdr:rowOff>28575</xdr:rowOff>
    </xdr:from>
    <xdr:to>
      <xdr:col>17</xdr:col>
      <xdr:colOff>495300</xdr:colOff>
      <xdr:row>18</xdr:row>
      <xdr:rowOff>285750</xdr:rowOff>
    </xdr:to>
    <xdr:pic>
      <xdr:nvPicPr>
        <xdr:cNvPr id="13269" name="Picture 59890">
          <a:extLst>
            <a:ext uri="{FF2B5EF4-FFF2-40B4-BE49-F238E27FC236}">
              <a16:creationId xmlns:a16="http://schemas.microsoft.com/office/drawing/2014/main" id="{00000000-0008-0000-0200-0000D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57" b="-1257"/>
        <a:stretch>
          <a:fillRect/>
        </a:stretch>
      </xdr:blipFill>
      <xdr:spPr>
        <a:xfrm>
          <a:off x="6362700" y="484822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21</xdr:row>
      <xdr:rowOff>57150</xdr:rowOff>
    </xdr:from>
    <xdr:to>
      <xdr:col>17</xdr:col>
      <xdr:colOff>447675</xdr:colOff>
      <xdr:row>21</xdr:row>
      <xdr:rowOff>285750</xdr:rowOff>
    </xdr:to>
    <xdr:pic>
      <xdr:nvPicPr>
        <xdr:cNvPr id="13270" name="Picture 1">
          <a:extLst>
            <a:ext uri="{FF2B5EF4-FFF2-40B4-BE49-F238E27FC236}">
              <a16:creationId xmlns:a16="http://schemas.microsoft.com/office/drawing/2014/main" id="{00000000-0008-0000-0200-0000D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6324600" y="57912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22</xdr:row>
      <xdr:rowOff>66675</xdr:rowOff>
    </xdr:from>
    <xdr:to>
      <xdr:col>17</xdr:col>
      <xdr:colOff>419100</xdr:colOff>
      <xdr:row>22</xdr:row>
      <xdr:rowOff>276225</xdr:rowOff>
    </xdr:to>
    <xdr:pic>
      <xdr:nvPicPr>
        <xdr:cNvPr id="13271" name="Picture 2">
          <a:extLst>
            <a:ext uri="{FF2B5EF4-FFF2-40B4-BE49-F238E27FC236}">
              <a16:creationId xmlns:a16="http://schemas.microsoft.com/office/drawing/2014/main" id="{00000000-0008-0000-0200-0000D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6334125" y="6105525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34</xdr:row>
      <xdr:rowOff>28575</xdr:rowOff>
    </xdr:from>
    <xdr:to>
      <xdr:col>17</xdr:col>
      <xdr:colOff>438150</xdr:colOff>
      <xdr:row>34</xdr:row>
      <xdr:rowOff>295275</xdr:rowOff>
    </xdr:to>
    <xdr:pic>
      <xdr:nvPicPr>
        <xdr:cNvPr id="13272" name="Picture 1">
          <a:extLst>
            <a:ext uri="{FF2B5EF4-FFF2-40B4-BE49-F238E27FC236}">
              <a16:creationId xmlns:a16="http://schemas.microsoft.com/office/drawing/2014/main" id="{00000000-0008-0000-0200-0000D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80" b="-1880"/>
        <a:stretch>
          <a:fillRect/>
        </a:stretch>
      </xdr:blipFill>
      <xdr:spPr>
        <a:xfrm>
          <a:off x="6353175" y="9725025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35</xdr:row>
      <xdr:rowOff>66675</xdr:rowOff>
    </xdr:from>
    <xdr:to>
      <xdr:col>17</xdr:col>
      <xdr:colOff>438150</xdr:colOff>
      <xdr:row>35</xdr:row>
      <xdr:rowOff>295275</xdr:rowOff>
    </xdr:to>
    <xdr:pic>
      <xdr:nvPicPr>
        <xdr:cNvPr id="13273" name="Picture 7">
          <a:extLst>
            <a:ext uri="{FF2B5EF4-FFF2-40B4-BE49-F238E27FC236}">
              <a16:creationId xmlns:a16="http://schemas.microsoft.com/office/drawing/2014/main" id="{00000000-0008-0000-0200-0000D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3" b="-723"/>
        <a:stretch>
          <a:fillRect/>
        </a:stretch>
      </xdr:blipFill>
      <xdr:spPr>
        <a:xfrm>
          <a:off x="6391275" y="1006792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42</xdr:row>
      <xdr:rowOff>38100</xdr:rowOff>
    </xdr:from>
    <xdr:to>
      <xdr:col>17</xdr:col>
      <xdr:colOff>409575</xdr:colOff>
      <xdr:row>42</xdr:row>
      <xdr:rowOff>228600</xdr:rowOff>
    </xdr:to>
    <xdr:pic>
      <xdr:nvPicPr>
        <xdr:cNvPr id="13274" name="Picture 9">
          <a:extLst>
            <a:ext uri="{FF2B5EF4-FFF2-40B4-BE49-F238E27FC236}">
              <a16:creationId xmlns:a16="http://schemas.microsoft.com/office/drawing/2014/main" id="{00000000-0008-0000-0200-0000D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372225" y="1217295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31</xdr:row>
      <xdr:rowOff>9525</xdr:rowOff>
    </xdr:from>
    <xdr:to>
      <xdr:col>17</xdr:col>
      <xdr:colOff>514350</xdr:colOff>
      <xdr:row>31</xdr:row>
      <xdr:rowOff>285750</xdr:rowOff>
    </xdr:to>
    <xdr:pic>
      <xdr:nvPicPr>
        <xdr:cNvPr id="13275" name="Picture 11">
          <a:extLst>
            <a:ext uri="{FF2B5EF4-FFF2-40B4-BE49-F238E27FC236}">
              <a16:creationId xmlns:a16="http://schemas.microsoft.com/office/drawing/2014/main" id="{00000000-0008-0000-0200-0000DB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6324600" y="879157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43</xdr:row>
      <xdr:rowOff>47625</xdr:rowOff>
    </xdr:from>
    <xdr:to>
      <xdr:col>17</xdr:col>
      <xdr:colOff>476250</xdr:colOff>
      <xdr:row>43</xdr:row>
      <xdr:rowOff>285750</xdr:rowOff>
    </xdr:to>
    <xdr:pic>
      <xdr:nvPicPr>
        <xdr:cNvPr id="13276" name="Picture 5">
          <a:extLst>
            <a:ext uri="{FF2B5EF4-FFF2-40B4-BE49-F238E27FC236}">
              <a16:creationId xmlns:a16="http://schemas.microsoft.com/office/drawing/2014/main" id="{00000000-0008-0000-0200-0000D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91275" y="124872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38</xdr:row>
      <xdr:rowOff>38100</xdr:rowOff>
    </xdr:from>
    <xdr:to>
      <xdr:col>17</xdr:col>
      <xdr:colOff>409575</xdr:colOff>
      <xdr:row>38</xdr:row>
      <xdr:rowOff>228600</xdr:rowOff>
    </xdr:to>
    <xdr:pic>
      <xdr:nvPicPr>
        <xdr:cNvPr id="13277" name="Picture 9">
          <a:extLst>
            <a:ext uri="{FF2B5EF4-FFF2-40B4-BE49-F238E27FC236}">
              <a16:creationId xmlns:a16="http://schemas.microsoft.com/office/drawing/2014/main" id="{00000000-0008-0000-0200-0000D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372225" y="1095375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39</xdr:row>
      <xdr:rowOff>47625</xdr:rowOff>
    </xdr:from>
    <xdr:to>
      <xdr:col>17</xdr:col>
      <xdr:colOff>476250</xdr:colOff>
      <xdr:row>39</xdr:row>
      <xdr:rowOff>285750</xdr:rowOff>
    </xdr:to>
    <xdr:pic>
      <xdr:nvPicPr>
        <xdr:cNvPr id="13278" name="Picture 5">
          <a:extLst>
            <a:ext uri="{FF2B5EF4-FFF2-40B4-BE49-F238E27FC236}">
              <a16:creationId xmlns:a16="http://schemas.microsoft.com/office/drawing/2014/main" id="{00000000-0008-0000-0200-0000D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91275" y="112680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41</xdr:row>
      <xdr:rowOff>38100</xdr:rowOff>
    </xdr:from>
    <xdr:to>
      <xdr:col>17</xdr:col>
      <xdr:colOff>428625</xdr:colOff>
      <xdr:row>41</xdr:row>
      <xdr:rowOff>285750</xdr:rowOff>
    </xdr:to>
    <xdr:pic>
      <xdr:nvPicPr>
        <xdr:cNvPr id="13279" name="图片 770">
          <a:extLst>
            <a:ext uri="{FF2B5EF4-FFF2-40B4-BE49-F238E27FC236}">
              <a16:creationId xmlns:a16="http://schemas.microsoft.com/office/drawing/2014/main" id="{00000000-0008-0000-0200-0000DF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118681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37</xdr:row>
      <xdr:rowOff>38100</xdr:rowOff>
    </xdr:from>
    <xdr:to>
      <xdr:col>17</xdr:col>
      <xdr:colOff>409575</xdr:colOff>
      <xdr:row>37</xdr:row>
      <xdr:rowOff>285750</xdr:rowOff>
    </xdr:to>
    <xdr:pic>
      <xdr:nvPicPr>
        <xdr:cNvPr id="13280" name="图片 770">
          <a:extLst>
            <a:ext uri="{FF2B5EF4-FFF2-40B4-BE49-F238E27FC236}">
              <a16:creationId xmlns:a16="http://schemas.microsoft.com/office/drawing/2014/main" id="{00000000-0008-0000-0200-0000E0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06489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20</xdr:row>
      <xdr:rowOff>57150</xdr:rowOff>
    </xdr:from>
    <xdr:to>
      <xdr:col>17</xdr:col>
      <xdr:colOff>552450</xdr:colOff>
      <xdr:row>20</xdr:row>
      <xdr:rowOff>238125</xdr:rowOff>
    </xdr:to>
    <xdr:pic>
      <xdr:nvPicPr>
        <xdr:cNvPr id="13281" name="Picture 10">
          <a:extLst>
            <a:ext uri="{FF2B5EF4-FFF2-40B4-BE49-F238E27FC236}">
              <a16:creationId xmlns:a16="http://schemas.microsoft.com/office/drawing/2014/main" id="{00000000-0008-0000-0200-0000E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>
        <a:xfrm>
          <a:off x="6305550" y="5486400"/>
          <a:ext cx="485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32</xdr:row>
      <xdr:rowOff>47625</xdr:rowOff>
    </xdr:from>
    <xdr:to>
      <xdr:col>17</xdr:col>
      <xdr:colOff>447675</xdr:colOff>
      <xdr:row>32</xdr:row>
      <xdr:rowOff>247650</xdr:rowOff>
    </xdr:to>
    <xdr:pic>
      <xdr:nvPicPr>
        <xdr:cNvPr id="13282" name="图片 310">
          <a:extLst>
            <a:ext uri="{FF2B5EF4-FFF2-40B4-BE49-F238E27FC236}">
              <a16:creationId xmlns:a16="http://schemas.microsoft.com/office/drawing/2014/main" id="{00000000-0008-0000-0200-0000E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9134475"/>
          <a:ext cx="352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44</xdr:row>
      <xdr:rowOff>47625</xdr:rowOff>
    </xdr:from>
    <xdr:to>
      <xdr:col>17</xdr:col>
      <xdr:colOff>457200</xdr:colOff>
      <xdr:row>44</xdr:row>
      <xdr:rowOff>295275</xdr:rowOff>
    </xdr:to>
    <xdr:pic>
      <xdr:nvPicPr>
        <xdr:cNvPr id="13283" name="图片 310">
          <a:extLst>
            <a:ext uri="{FF2B5EF4-FFF2-40B4-BE49-F238E27FC236}">
              <a16:creationId xmlns:a16="http://schemas.microsoft.com/office/drawing/2014/main" id="{00000000-0008-0000-0200-0000E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1279207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45</xdr:row>
      <xdr:rowOff>19050</xdr:rowOff>
    </xdr:from>
    <xdr:to>
      <xdr:col>17</xdr:col>
      <xdr:colOff>457200</xdr:colOff>
      <xdr:row>45</xdr:row>
      <xdr:rowOff>266700</xdr:rowOff>
    </xdr:to>
    <xdr:pic>
      <xdr:nvPicPr>
        <xdr:cNvPr id="13284" name="图片 311">
          <a:extLst>
            <a:ext uri="{FF2B5EF4-FFF2-40B4-BE49-F238E27FC236}">
              <a16:creationId xmlns:a16="http://schemas.microsoft.com/office/drawing/2014/main" id="{00000000-0008-0000-0200-0000E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13068300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46</xdr:row>
      <xdr:rowOff>66675</xdr:rowOff>
    </xdr:from>
    <xdr:to>
      <xdr:col>17</xdr:col>
      <xdr:colOff>447675</xdr:colOff>
      <xdr:row>46</xdr:row>
      <xdr:rowOff>266700</xdr:rowOff>
    </xdr:to>
    <xdr:pic>
      <xdr:nvPicPr>
        <xdr:cNvPr id="13285" name="图片 312">
          <a:extLst>
            <a:ext uri="{FF2B5EF4-FFF2-40B4-BE49-F238E27FC236}">
              <a16:creationId xmlns:a16="http://schemas.microsoft.com/office/drawing/2014/main" id="{00000000-0008-0000-0200-0000E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1342072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26</xdr:row>
      <xdr:rowOff>47625</xdr:rowOff>
    </xdr:from>
    <xdr:to>
      <xdr:col>17</xdr:col>
      <xdr:colOff>409575</xdr:colOff>
      <xdr:row>26</xdr:row>
      <xdr:rowOff>276225</xdr:rowOff>
    </xdr:to>
    <xdr:pic>
      <xdr:nvPicPr>
        <xdr:cNvPr id="13286" name="图片 314">
          <a:extLst>
            <a:ext uri="{FF2B5EF4-FFF2-40B4-BE49-F238E27FC236}">
              <a16:creationId xmlns:a16="http://schemas.microsoft.com/office/drawing/2014/main" id="{00000000-0008-0000-0200-0000E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730567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28</xdr:row>
      <xdr:rowOff>38100</xdr:rowOff>
    </xdr:from>
    <xdr:to>
      <xdr:col>17</xdr:col>
      <xdr:colOff>361950</xdr:colOff>
      <xdr:row>28</xdr:row>
      <xdr:rowOff>266700</xdr:rowOff>
    </xdr:to>
    <xdr:pic>
      <xdr:nvPicPr>
        <xdr:cNvPr id="13287" name="图片 315">
          <a:extLst>
            <a:ext uri="{FF2B5EF4-FFF2-40B4-BE49-F238E27FC236}">
              <a16:creationId xmlns:a16="http://schemas.microsoft.com/office/drawing/2014/main" id="{00000000-0008-0000-0200-0000E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7905750"/>
          <a:ext cx="200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27</xdr:row>
      <xdr:rowOff>38100</xdr:rowOff>
    </xdr:from>
    <xdr:to>
      <xdr:col>17</xdr:col>
      <xdr:colOff>419100</xdr:colOff>
      <xdr:row>27</xdr:row>
      <xdr:rowOff>266700</xdr:rowOff>
    </xdr:to>
    <xdr:pic>
      <xdr:nvPicPr>
        <xdr:cNvPr id="13288" name="图片 316">
          <a:extLst>
            <a:ext uri="{FF2B5EF4-FFF2-40B4-BE49-F238E27FC236}">
              <a16:creationId xmlns:a16="http://schemas.microsoft.com/office/drawing/2014/main" id="{00000000-0008-0000-0200-0000E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760095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30</xdr:row>
      <xdr:rowOff>38100</xdr:rowOff>
    </xdr:from>
    <xdr:to>
      <xdr:col>17</xdr:col>
      <xdr:colOff>495300</xdr:colOff>
      <xdr:row>30</xdr:row>
      <xdr:rowOff>257175</xdr:rowOff>
    </xdr:to>
    <xdr:pic>
      <xdr:nvPicPr>
        <xdr:cNvPr id="13289" name="图片 317">
          <a:extLst>
            <a:ext uri="{FF2B5EF4-FFF2-40B4-BE49-F238E27FC236}">
              <a16:creationId xmlns:a16="http://schemas.microsoft.com/office/drawing/2014/main" id="{00000000-0008-0000-0200-0000E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85153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36</xdr:row>
      <xdr:rowOff>28575</xdr:rowOff>
    </xdr:from>
    <xdr:to>
      <xdr:col>17</xdr:col>
      <xdr:colOff>428625</xdr:colOff>
      <xdr:row>36</xdr:row>
      <xdr:rowOff>276225</xdr:rowOff>
    </xdr:to>
    <xdr:pic>
      <xdr:nvPicPr>
        <xdr:cNvPr id="13290" name="图片 318">
          <a:extLst>
            <a:ext uri="{FF2B5EF4-FFF2-40B4-BE49-F238E27FC236}">
              <a16:creationId xmlns:a16="http://schemas.microsoft.com/office/drawing/2014/main" id="{00000000-0008-0000-0200-0000E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10334625"/>
          <a:ext cx="333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33</xdr:row>
      <xdr:rowOff>0</xdr:rowOff>
    </xdr:from>
    <xdr:to>
      <xdr:col>17</xdr:col>
      <xdr:colOff>495300</xdr:colOff>
      <xdr:row>33</xdr:row>
      <xdr:rowOff>285750</xdr:rowOff>
    </xdr:to>
    <xdr:pic>
      <xdr:nvPicPr>
        <xdr:cNvPr id="13291" name="图片 319">
          <a:extLst>
            <a:ext uri="{FF2B5EF4-FFF2-40B4-BE49-F238E27FC236}">
              <a16:creationId xmlns:a16="http://schemas.microsoft.com/office/drawing/2014/main" id="{00000000-0008-0000-0200-0000EB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9391650"/>
          <a:ext cx="457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</xdr:colOff>
      <xdr:row>47</xdr:row>
      <xdr:rowOff>19050</xdr:rowOff>
    </xdr:from>
    <xdr:to>
      <xdr:col>18</xdr:col>
      <xdr:colOff>0</xdr:colOff>
      <xdr:row>47</xdr:row>
      <xdr:rowOff>247650</xdr:rowOff>
    </xdr:to>
    <xdr:pic>
      <xdr:nvPicPr>
        <xdr:cNvPr id="13292" name="图片 320">
          <a:extLst>
            <a:ext uri="{FF2B5EF4-FFF2-40B4-BE49-F238E27FC236}">
              <a16:creationId xmlns:a16="http://schemas.microsoft.com/office/drawing/2014/main" id="{00000000-0008-0000-0200-0000E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57925" y="13677900"/>
          <a:ext cx="542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42</xdr:row>
      <xdr:rowOff>38100</xdr:rowOff>
    </xdr:from>
    <xdr:to>
      <xdr:col>17</xdr:col>
      <xdr:colOff>409575</xdr:colOff>
      <xdr:row>42</xdr:row>
      <xdr:rowOff>228600</xdr:rowOff>
    </xdr:to>
    <xdr:pic>
      <xdr:nvPicPr>
        <xdr:cNvPr id="13293" name="Picture 9">
          <a:extLst>
            <a:ext uri="{FF2B5EF4-FFF2-40B4-BE49-F238E27FC236}">
              <a16:creationId xmlns:a16="http://schemas.microsoft.com/office/drawing/2014/main" id="{00000000-0008-0000-0200-0000E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372225" y="1217295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43</xdr:row>
      <xdr:rowOff>47625</xdr:rowOff>
    </xdr:from>
    <xdr:to>
      <xdr:col>17</xdr:col>
      <xdr:colOff>476250</xdr:colOff>
      <xdr:row>43</xdr:row>
      <xdr:rowOff>285750</xdr:rowOff>
    </xdr:to>
    <xdr:pic>
      <xdr:nvPicPr>
        <xdr:cNvPr id="13294" name="Picture 5">
          <a:extLst>
            <a:ext uri="{FF2B5EF4-FFF2-40B4-BE49-F238E27FC236}">
              <a16:creationId xmlns:a16="http://schemas.microsoft.com/office/drawing/2014/main" id="{00000000-0008-0000-0200-0000E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91275" y="124872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41</xdr:row>
      <xdr:rowOff>38100</xdr:rowOff>
    </xdr:from>
    <xdr:to>
      <xdr:col>17</xdr:col>
      <xdr:colOff>409575</xdr:colOff>
      <xdr:row>41</xdr:row>
      <xdr:rowOff>285750</xdr:rowOff>
    </xdr:to>
    <xdr:pic>
      <xdr:nvPicPr>
        <xdr:cNvPr id="13295" name="图片 770">
          <a:extLst>
            <a:ext uri="{FF2B5EF4-FFF2-40B4-BE49-F238E27FC236}">
              <a16:creationId xmlns:a16="http://schemas.microsoft.com/office/drawing/2014/main" id="{00000000-0008-0000-0200-0000EF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18681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29</xdr:row>
      <xdr:rowOff>38100</xdr:rowOff>
    </xdr:from>
    <xdr:to>
      <xdr:col>17</xdr:col>
      <xdr:colOff>457200</xdr:colOff>
      <xdr:row>29</xdr:row>
      <xdr:rowOff>228600</xdr:rowOff>
    </xdr:to>
    <xdr:pic>
      <xdr:nvPicPr>
        <xdr:cNvPr id="13296" name="图片 324">
          <a:extLst>
            <a:ext uri="{FF2B5EF4-FFF2-40B4-BE49-F238E27FC236}">
              <a16:creationId xmlns:a16="http://schemas.microsoft.com/office/drawing/2014/main" id="{00000000-0008-0000-0200-0000F0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8210550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40</xdr:row>
      <xdr:rowOff>57150</xdr:rowOff>
    </xdr:from>
    <xdr:to>
      <xdr:col>17</xdr:col>
      <xdr:colOff>542925</xdr:colOff>
      <xdr:row>40</xdr:row>
      <xdr:rowOff>228600</xdr:rowOff>
    </xdr:to>
    <xdr:pic>
      <xdr:nvPicPr>
        <xdr:cNvPr id="13297" name="图片 325">
          <a:extLst>
            <a:ext uri="{FF2B5EF4-FFF2-40B4-BE49-F238E27FC236}">
              <a16:creationId xmlns:a16="http://schemas.microsoft.com/office/drawing/2014/main" id="{00000000-0008-0000-0200-0000F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11582400"/>
          <a:ext cx="504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58</xdr:row>
      <xdr:rowOff>66675</xdr:rowOff>
    </xdr:from>
    <xdr:to>
      <xdr:col>17</xdr:col>
      <xdr:colOff>400050</xdr:colOff>
      <xdr:row>58</xdr:row>
      <xdr:rowOff>276225</xdr:rowOff>
    </xdr:to>
    <xdr:pic>
      <xdr:nvPicPr>
        <xdr:cNvPr id="13298" name="Picture 3">
          <a:extLst>
            <a:ext uri="{FF2B5EF4-FFF2-40B4-BE49-F238E27FC236}">
              <a16:creationId xmlns:a16="http://schemas.microsoft.com/office/drawing/2014/main" id="{00000000-0008-0000-0200-0000F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66" b="-1566"/>
        <a:stretch>
          <a:fillRect/>
        </a:stretch>
      </xdr:blipFill>
      <xdr:spPr>
        <a:xfrm>
          <a:off x="6410325" y="17078325"/>
          <a:ext cx="228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59</xdr:row>
      <xdr:rowOff>19050</xdr:rowOff>
    </xdr:from>
    <xdr:to>
      <xdr:col>17</xdr:col>
      <xdr:colOff>466725</xdr:colOff>
      <xdr:row>59</xdr:row>
      <xdr:rowOff>304800</xdr:rowOff>
    </xdr:to>
    <xdr:pic>
      <xdr:nvPicPr>
        <xdr:cNvPr id="13299" name="Picture 4">
          <a:extLst>
            <a:ext uri="{FF2B5EF4-FFF2-40B4-BE49-F238E27FC236}">
              <a16:creationId xmlns:a16="http://schemas.microsoft.com/office/drawing/2014/main" id="{00000000-0008-0000-0200-0000F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66" b="-1566"/>
        <a:stretch>
          <a:fillRect/>
        </a:stretch>
      </xdr:blipFill>
      <xdr:spPr>
        <a:xfrm>
          <a:off x="6381750" y="1733550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60</xdr:row>
      <xdr:rowOff>19050</xdr:rowOff>
    </xdr:from>
    <xdr:to>
      <xdr:col>17</xdr:col>
      <xdr:colOff>504825</xdr:colOff>
      <xdr:row>61</xdr:row>
      <xdr:rowOff>0</xdr:rowOff>
    </xdr:to>
    <xdr:pic>
      <xdr:nvPicPr>
        <xdr:cNvPr id="13300" name="Picture 5">
          <a:extLst>
            <a:ext uri="{FF2B5EF4-FFF2-40B4-BE49-F238E27FC236}">
              <a16:creationId xmlns:a16="http://schemas.microsoft.com/office/drawing/2014/main" id="{00000000-0008-0000-0200-0000F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98" b="-1498"/>
        <a:stretch>
          <a:fillRect/>
        </a:stretch>
      </xdr:blipFill>
      <xdr:spPr>
        <a:xfrm>
          <a:off x="6391275" y="17640300"/>
          <a:ext cx="352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53</xdr:row>
      <xdr:rowOff>66675</xdr:rowOff>
    </xdr:from>
    <xdr:to>
      <xdr:col>17</xdr:col>
      <xdr:colOff>428625</xdr:colOff>
      <xdr:row>53</xdr:row>
      <xdr:rowOff>247650</xdr:rowOff>
    </xdr:to>
    <xdr:pic>
      <xdr:nvPicPr>
        <xdr:cNvPr id="13301" name="Picture 8">
          <a:extLst>
            <a:ext uri="{FF2B5EF4-FFF2-40B4-BE49-F238E27FC236}">
              <a16:creationId xmlns:a16="http://schemas.microsoft.com/office/drawing/2014/main" id="{00000000-0008-0000-0200-0000F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410325" y="1555432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54</xdr:row>
      <xdr:rowOff>47625</xdr:rowOff>
    </xdr:from>
    <xdr:to>
      <xdr:col>17</xdr:col>
      <xdr:colOff>457200</xdr:colOff>
      <xdr:row>54</xdr:row>
      <xdr:rowOff>285750</xdr:rowOff>
    </xdr:to>
    <xdr:pic>
      <xdr:nvPicPr>
        <xdr:cNvPr id="13302" name="Picture 5">
          <a:extLst>
            <a:ext uri="{FF2B5EF4-FFF2-40B4-BE49-F238E27FC236}">
              <a16:creationId xmlns:a16="http://schemas.microsoft.com/office/drawing/2014/main" id="{00000000-0008-0000-0200-0000F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72225" y="158400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67</xdr:row>
      <xdr:rowOff>66675</xdr:rowOff>
    </xdr:from>
    <xdr:to>
      <xdr:col>17</xdr:col>
      <xdr:colOff>476250</xdr:colOff>
      <xdr:row>67</xdr:row>
      <xdr:rowOff>276225</xdr:rowOff>
    </xdr:to>
    <xdr:pic>
      <xdr:nvPicPr>
        <xdr:cNvPr id="13303" name="Picture 15">
          <a:extLst>
            <a:ext uri="{FF2B5EF4-FFF2-40B4-BE49-F238E27FC236}">
              <a16:creationId xmlns:a16="http://schemas.microsoft.com/office/drawing/2014/main" id="{00000000-0008-0000-0200-0000F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" b="-645"/>
        <a:stretch>
          <a:fillRect/>
        </a:stretch>
      </xdr:blipFill>
      <xdr:spPr>
        <a:xfrm>
          <a:off x="6372225" y="19821525"/>
          <a:ext cx="3429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68</xdr:row>
      <xdr:rowOff>28575</xdr:rowOff>
    </xdr:from>
    <xdr:to>
      <xdr:col>17</xdr:col>
      <xdr:colOff>457200</xdr:colOff>
      <xdr:row>68</xdr:row>
      <xdr:rowOff>276225</xdr:rowOff>
    </xdr:to>
    <xdr:pic>
      <xdr:nvPicPr>
        <xdr:cNvPr id="13304" name="Picture 1">
          <a:extLst>
            <a:ext uri="{FF2B5EF4-FFF2-40B4-BE49-F238E27FC236}">
              <a16:creationId xmlns:a16="http://schemas.microsoft.com/office/drawing/2014/main" id="{00000000-0008-0000-0200-0000F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1" b="-601"/>
        <a:stretch>
          <a:fillRect/>
        </a:stretch>
      </xdr:blipFill>
      <xdr:spPr>
        <a:xfrm>
          <a:off x="6353175" y="2008822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56</xdr:row>
      <xdr:rowOff>28575</xdr:rowOff>
    </xdr:from>
    <xdr:to>
      <xdr:col>17</xdr:col>
      <xdr:colOff>504825</xdr:colOff>
      <xdr:row>56</xdr:row>
      <xdr:rowOff>276225</xdr:rowOff>
    </xdr:to>
    <xdr:pic>
      <xdr:nvPicPr>
        <xdr:cNvPr id="13305" name="图片 353">
          <a:extLst>
            <a:ext uri="{FF2B5EF4-FFF2-40B4-BE49-F238E27FC236}">
              <a16:creationId xmlns:a16="http://schemas.microsoft.com/office/drawing/2014/main" id="{00000000-0008-0000-0200-0000F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16430625"/>
          <a:ext cx="466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57</xdr:row>
      <xdr:rowOff>38100</xdr:rowOff>
    </xdr:from>
    <xdr:to>
      <xdr:col>17</xdr:col>
      <xdr:colOff>485775</xdr:colOff>
      <xdr:row>57</xdr:row>
      <xdr:rowOff>276225</xdr:rowOff>
    </xdr:to>
    <xdr:pic>
      <xdr:nvPicPr>
        <xdr:cNvPr id="13306" name="图片 354">
          <a:extLst>
            <a:ext uri="{FF2B5EF4-FFF2-40B4-BE49-F238E27FC236}">
              <a16:creationId xmlns:a16="http://schemas.microsoft.com/office/drawing/2014/main" id="{00000000-0008-0000-0200-0000F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16744950"/>
          <a:ext cx="438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61</xdr:row>
      <xdr:rowOff>76200</xdr:rowOff>
    </xdr:from>
    <xdr:to>
      <xdr:col>17</xdr:col>
      <xdr:colOff>533400</xdr:colOff>
      <xdr:row>61</xdr:row>
      <xdr:rowOff>247650</xdr:rowOff>
    </xdr:to>
    <xdr:pic>
      <xdr:nvPicPr>
        <xdr:cNvPr id="13307" name="图片 355">
          <a:extLst>
            <a:ext uri="{FF2B5EF4-FFF2-40B4-BE49-F238E27FC236}">
              <a16:creationId xmlns:a16="http://schemas.microsoft.com/office/drawing/2014/main" id="{00000000-0008-0000-0200-0000FB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57925" y="18002250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63</xdr:row>
      <xdr:rowOff>38100</xdr:rowOff>
    </xdr:from>
    <xdr:to>
      <xdr:col>17</xdr:col>
      <xdr:colOff>485775</xdr:colOff>
      <xdr:row>63</xdr:row>
      <xdr:rowOff>266700</xdr:rowOff>
    </xdr:to>
    <xdr:pic>
      <xdr:nvPicPr>
        <xdr:cNvPr id="13308" name="图片 357">
          <a:extLst>
            <a:ext uri="{FF2B5EF4-FFF2-40B4-BE49-F238E27FC236}">
              <a16:creationId xmlns:a16="http://schemas.microsoft.com/office/drawing/2014/main" id="{00000000-0008-0000-0200-0000F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8573750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66</xdr:row>
      <xdr:rowOff>38100</xdr:rowOff>
    </xdr:from>
    <xdr:to>
      <xdr:col>17</xdr:col>
      <xdr:colOff>428625</xdr:colOff>
      <xdr:row>66</xdr:row>
      <xdr:rowOff>266700</xdr:rowOff>
    </xdr:to>
    <xdr:pic>
      <xdr:nvPicPr>
        <xdr:cNvPr id="13309" name="图片 359">
          <a:extLst>
            <a:ext uri="{FF2B5EF4-FFF2-40B4-BE49-F238E27FC236}">
              <a16:creationId xmlns:a16="http://schemas.microsoft.com/office/drawing/2014/main" id="{00000000-0008-0000-0200-0000F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948815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65</xdr:row>
      <xdr:rowOff>28575</xdr:rowOff>
    </xdr:from>
    <xdr:to>
      <xdr:col>17</xdr:col>
      <xdr:colOff>485775</xdr:colOff>
      <xdr:row>65</xdr:row>
      <xdr:rowOff>295275</xdr:rowOff>
    </xdr:to>
    <xdr:pic>
      <xdr:nvPicPr>
        <xdr:cNvPr id="13310" name="Picture 16">
          <a:extLst>
            <a:ext uri="{FF2B5EF4-FFF2-40B4-BE49-F238E27FC236}">
              <a16:creationId xmlns:a16="http://schemas.microsoft.com/office/drawing/2014/main" id="{00000000-0008-0000-0200-0000F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448425" y="191738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64</xdr:row>
      <xdr:rowOff>38100</xdr:rowOff>
    </xdr:from>
    <xdr:to>
      <xdr:col>17</xdr:col>
      <xdr:colOff>466725</xdr:colOff>
      <xdr:row>65</xdr:row>
      <xdr:rowOff>28575</xdr:rowOff>
    </xdr:to>
    <xdr:pic>
      <xdr:nvPicPr>
        <xdr:cNvPr id="13311" name="Picture 7">
          <a:extLst>
            <a:ext uri="{FF2B5EF4-FFF2-40B4-BE49-F238E27FC236}">
              <a16:creationId xmlns:a16="http://schemas.microsoft.com/office/drawing/2014/main" id="{00000000-0008-0000-0200-0000FF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95" b="-1895"/>
        <a:stretch>
          <a:fillRect/>
        </a:stretch>
      </xdr:blipFill>
      <xdr:spPr>
        <a:xfrm>
          <a:off x="6362700" y="18878550"/>
          <a:ext cx="342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50</xdr:row>
      <xdr:rowOff>0</xdr:rowOff>
    </xdr:from>
    <xdr:to>
      <xdr:col>17</xdr:col>
      <xdr:colOff>495300</xdr:colOff>
      <xdr:row>50</xdr:row>
      <xdr:rowOff>276225</xdr:rowOff>
    </xdr:to>
    <xdr:pic>
      <xdr:nvPicPr>
        <xdr:cNvPr id="25600" name="Picture 13522">
          <a:extLst>
            <a:ext uri="{FF2B5EF4-FFF2-40B4-BE49-F238E27FC236}">
              <a16:creationId xmlns:a16="http://schemas.microsoft.com/office/drawing/2014/main" id="{00000000-0008-0000-0200-00000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6400800" y="1457325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50</xdr:row>
      <xdr:rowOff>228600</xdr:rowOff>
    </xdr:from>
    <xdr:to>
      <xdr:col>17</xdr:col>
      <xdr:colOff>171450</xdr:colOff>
      <xdr:row>50</xdr:row>
      <xdr:rowOff>228600</xdr:rowOff>
    </xdr:to>
    <xdr:pic>
      <xdr:nvPicPr>
        <xdr:cNvPr id="25601" name="Picture 13522">
          <a:extLst>
            <a:ext uri="{FF2B5EF4-FFF2-40B4-BE49-F238E27FC236}">
              <a16:creationId xmlns:a16="http://schemas.microsoft.com/office/drawing/2014/main" id="{00000000-0008-0000-0200-00000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6410325" y="14801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55</xdr:row>
      <xdr:rowOff>47625</xdr:rowOff>
    </xdr:from>
    <xdr:to>
      <xdr:col>17</xdr:col>
      <xdr:colOff>438150</xdr:colOff>
      <xdr:row>55</xdr:row>
      <xdr:rowOff>266700</xdr:rowOff>
    </xdr:to>
    <xdr:pic>
      <xdr:nvPicPr>
        <xdr:cNvPr id="25602" name="Picture 6">
          <a:extLst>
            <a:ext uri="{FF2B5EF4-FFF2-40B4-BE49-F238E27FC236}">
              <a16:creationId xmlns:a16="http://schemas.microsoft.com/office/drawing/2014/main" id="{00000000-0008-0000-0200-00000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161448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200025</xdr:colOff>
      <xdr:row>52</xdr:row>
      <xdr:rowOff>28575</xdr:rowOff>
    </xdr:from>
    <xdr:to>
      <xdr:col>17</xdr:col>
      <xdr:colOff>390525</xdr:colOff>
      <xdr:row>52</xdr:row>
      <xdr:rowOff>247650</xdr:rowOff>
    </xdr:to>
    <xdr:pic>
      <xdr:nvPicPr>
        <xdr:cNvPr id="25603" name="图片 774">
          <a:extLst>
            <a:ext uri="{FF2B5EF4-FFF2-40B4-BE49-F238E27FC236}">
              <a16:creationId xmlns:a16="http://schemas.microsoft.com/office/drawing/2014/main" id="{00000000-0008-0000-0200-00000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15211425"/>
          <a:ext cx="1905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180975</xdr:colOff>
      <xdr:row>62</xdr:row>
      <xdr:rowOff>38100</xdr:rowOff>
    </xdr:from>
    <xdr:to>
      <xdr:col>17</xdr:col>
      <xdr:colOff>457200</xdr:colOff>
      <xdr:row>63</xdr:row>
      <xdr:rowOff>0</xdr:rowOff>
    </xdr:to>
    <xdr:pic>
      <xdr:nvPicPr>
        <xdr:cNvPr id="25604" name="Picture 16">
          <a:extLst>
            <a:ext uri="{FF2B5EF4-FFF2-40B4-BE49-F238E27FC236}">
              <a16:creationId xmlns:a16="http://schemas.microsoft.com/office/drawing/2014/main" id="{00000000-0008-0000-0200-00000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419850" y="182689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49</xdr:row>
      <xdr:rowOff>19050</xdr:rowOff>
    </xdr:from>
    <xdr:to>
      <xdr:col>17</xdr:col>
      <xdr:colOff>438150</xdr:colOff>
      <xdr:row>49</xdr:row>
      <xdr:rowOff>276225</xdr:rowOff>
    </xdr:to>
    <xdr:pic>
      <xdr:nvPicPr>
        <xdr:cNvPr id="25605" name="图片 345">
          <a:extLst>
            <a:ext uri="{FF2B5EF4-FFF2-40B4-BE49-F238E27FC236}">
              <a16:creationId xmlns:a16="http://schemas.microsoft.com/office/drawing/2014/main" id="{00000000-0008-0000-0200-00000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14287500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51</xdr:row>
      <xdr:rowOff>66675</xdr:rowOff>
    </xdr:from>
    <xdr:to>
      <xdr:col>17</xdr:col>
      <xdr:colOff>514350</xdr:colOff>
      <xdr:row>51</xdr:row>
      <xdr:rowOff>276225</xdr:rowOff>
    </xdr:to>
    <xdr:pic>
      <xdr:nvPicPr>
        <xdr:cNvPr id="25606" name="图片 346">
          <a:extLst>
            <a:ext uri="{FF2B5EF4-FFF2-40B4-BE49-F238E27FC236}">
              <a16:creationId xmlns:a16="http://schemas.microsoft.com/office/drawing/2014/main" id="{00000000-0008-0000-0200-00000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1494472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69</xdr:row>
      <xdr:rowOff>47625</xdr:rowOff>
    </xdr:from>
    <xdr:to>
      <xdr:col>17</xdr:col>
      <xdr:colOff>504825</xdr:colOff>
      <xdr:row>69</xdr:row>
      <xdr:rowOff>285750</xdr:rowOff>
    </xdr:to>
    <xdr:pic>
      <xdr:nvPicPr>
        <xdr:cNvPr id="25607" name="图片 362">
          <a:extLst>
            <a:ext uri="{FF2B5EF4-FFF2-40B4-BE49-F238E27FC236}">
              <a16:creationId xmlns:a16="http://schemas.microsoft.com/office/drawing/2014/main" id="{00000000-0008-0000-0200-00000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57925" y="20412075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74</xdr:row>
      <xdr:rowOff>19050</xdr:rowOff>
    </xdr:from>
    <xdr:to>
      <xdr:col>17</xdr:col>
      <xdr:colOff>466725</xdr:colOff>
      <xdr:row>75</xdr:row>
      <xdr:rowOff>9525</xdr:rowOff>
    </xdr:to>
    <xdr:pic>
      <xdr:nvPicPr>
        <xdr:cNvPr id="25608" name="Picture 19">
          <a:extLst>
            <a:ext uri="{FF2B5EF4-FFF2-40B4-BE49-F238E27FC236}">
              <a16:creationId xmlns:a16="http://schemas.microsoft.com/office/drawing/2014/main" id="{00000000-0008-0000-0200-00000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24600" y="21907500"/>
          <a:ext cx="3810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72</xdr:row>
      <xdr:rowOff>38100</xdr:rowOff>
    </xdr:from>
    <xdr:to>
      <xdr:col>17</xdr:col>
      <xdr:colOff>523875</xdr:colOff>
      <xdr:row>73</xdr:row>
      <xdr:rowOff>0</xdr:rowOff>
    </xdr:to>
    <xdr:pic>
      <xdr:nvPicPr>
        <xdr:cNvPr id="25609" name="Picture 1">
          <a:extLst>
            <a:ext uri="{FF2B5EF4-FFF2-40B4-BE49-F238E27FC236}">
              <a16:creationId xmlns:a16="http://schemas.microsoft.com/office/drawing/2014/main" id="{00000000-0008-0000-0200-00000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21316950"/>
          <a:ext cx="466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71</xdr:row>
      <xdr:rowOff>0</xdr:rowOff>
    </xdr:from>
    <xdr:to>
      <xdr:col>17</xdr:col>
      <xdr:colOff>533400</xdr:colOff>
      <xdr:row>71</xdr:row>
      <xdr:rowOff>295275</xdr:rowOff>
    </xdr:to>
    <xdr:pic>
      <xdr:nvPicPr>
        <xdr:cNvPr id="25610" name="Picture 2">
          <a:extLst>
            <a:ext uri="{FF2B5EF4-FFF2-40B4-BE49-F238E27FC236}">
              <a16:creationId xmlns:a16="http://schemas.microsoft.com/office/drawing/2014/main" id="{00000000-0008-0000-0200-00000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20974050"/>
          <a:ext cx="504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73</xdr:row>
      <xdr:rowOff>28575</xdr:rowOff>
    </xdr:from>
    <xdr:to>
      <xdr:col>17</xdr:col>
      <xdr:colOff>504825</xdr:colOff>
      <xdr:row>73</xdr:row>
      <xdr:rowOff>266700</xdr:rowOff>
    </xdr:to>
    <xdr:pic>
      <xdr:nvPicPr>
        <xdr:cNvPr id="25611" name="Picture 3">
          <a:extLst>
            <a:ext uri="{FF2B5EF4-FFF2-40B4-BE49-F238E27FC236}">
              <a16:creationId xmlns:a16="http://schemas.microsoft.com/office/drawing/2014/main" id="{00000000-0008-0000-0200-00000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21612225"/>
          <a:ext cx="447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70</xdr:row>
      <xdr:rowOff>47625</xdr:rowOff>
    </xdr:from>
    <xdr:to>
      <xdr:col>17</xdr:col>
      <xdr:colOff>542925</xdr:colOff>
      <xdr:row>70</xdr:row>
      <xdr:rowOff>276225</xdr:rowOff>
    </xdr:to>
    <xdr:pic>
      <xdr:nvPicPr>
        <xdr:cNvPr id="25612" name="Picture 22">
          <a:extLst>
            <a:ext uri="{FF2B5EF4-FFF2-40B4-BE49-F238E27FC236}">
              <a16:creationId xmlns:a16="http://schemas.microsoft.com/office/drawing/2014/main" id="{00000000-0008-0000-0200-00000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20716875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75</xdr:row>
      <xdr:rowOff>28575</xdr:rowOff>
    </xdr:from>
    <xdr:to>
      <xdr:col>17</xdr:col>
      <xdr:colOff>514350</xdr:colOff>
      <xdr:row>75</xdr:row>
      <xdr:rowOff>276225</xdr:rowOff>
    </xdr:to>
    <xdr:pic>
      <xdr:nvPicPr>
        <xdr:cNvPr id="25613" name="Picture 20">
          <a:extLst>
            <a:ext uri="{FF2B5EF4-FFF2-40B4-BE49-F238E27FC236}">
              <a16:creationId xmlns:a16="http://schemas.microsoft.com/office/drawing/2014/main" id="{00000000-0008-0000-0200-00000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53175" y="2222182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76</xdr:row>
      <xdr:rowOff>28575</xdr:rowOff>
    </xdr:from>
    <xdr:to>
      <xdr:col>17</xdr:col>
      <xdr:colOff>542925</xdr:colOff>
      <xdr:row>76</xdr:row>
      <xdr:rowOff>238125</xdr:rowOff>
    </xdr:to>
    <xdr:pic>
      <xdr:nvPicPr>
        <xdr:cNvPr id="25614" name="Picture 21">
          <a:extLst>
            <a:ext uri="{FF2B5EF4-FFF2-40B4-BE49-F238E27FC236}">
              <a16:creationId xmlns:a16="http://schemas.microsoft.com/office/drawing/2014/main" id="{00000000-0008-0000-0200-00000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24600" y="22526625"/>
          <a:ext cx="457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77</xdr:row>
      <xdr:rowOff>28575</xdr:rowOff>
    </xdr:from>
    <xdr:to>
      <xdr:col>17</xdr:col>
      <xdr:colOff>504825</xdr:colOff>
      <xdr:row>77</xdr:row>
      <xdr:rowOff>276225</xdr:rowOff>
    </xdr:to>
    <xdr:pic>
      <xdr:nvPicPr>
        <xdr:cNvPr id="25615" name="Picture 22">
          <a:extLst>
            <a:ext uri="{FF2B5EF4-FFF2-40B4-BE49-F238E27FC236}">
              <a16:creationId xmlns:a16="http://schemas.microsoft.com/office/drawing/2014/main" id="{00000000-0008-0000-0200-00000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62700" y="22831425"/>
          <a:ext cx="381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78</xdr:row>
      <xdr:rowOff>38100</xdr:rowOff>
    </xdr:from>
    <xdr:to>
      <xdr:col>17</xdr:col>
      <xdr:colOff>466725</xdr:colOff>
      <xdr:row>78</xdr:row>
      <xdr:rowOff>266700</xdr:rowOff>
    </xdr:to>
    <xdr:pic>
      <xdr:nvPicPr>
        <xdr:cNvPr id="25616" name="Picture 23">
          <a:extLst>
            <a:ext uri="{FF2B5EF4-FFF2-40B4-BE49-F238E27FC236}">
              <a16:creationId xmlns:a16="http://schemas.microsoft.com/office/drawing/2014/main" id="{00000000-0008-0000-0200-00001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24600" y="231457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86</xdr:row>
      <xdr:rowOff>38100</xdr:rowOff>
    </xdr:from>
    <xdr:to>
      <xdr:col>17</xdr:col>
      <xdr:colOff>428625</xdr:colOff>
      <xdr:row>86</xdr:row>
      <xdr:rowOff>266700</xdr:rowOff>
    </xdr:to>
    <xdr:pic>
      <xdr:nvPicPr>
        <xdr:cNvPr id="25617" name="Picture 30">
          <a:extLst>
            <a:ext uri="{FF2B5EF4-FFF2-40B4-BE49-F238E27FC236}">
              <a16:creationId xmlns:a16="http://schemas.microsoft.com/office/drawing/2014/main" id="{00000000-0008-0000-0200-00001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6362700" y="2558415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85</xdr:row>
      <xdr:rowOff>38100</xdr:rowOff>
    </xdr:from>
    <xdr:to>
      <xdr:col>17</xdr:col>
      <xdr:colOff>466725</xdr:colOff>
      <xdr:row>85</xdr:row>
      <xdr:rowOff>257175</xdr:rowOff>
    </xdr:to>
    <xdr:pic>
      <xdr:nvPicPr>
        <xdr:cNvPr id="25618" name="Picture 15">
          <a:extLst>
            <a:ext uri="{FF2B5EF4-FFF2-40B4-BE49-F238E27FC236}">
              <a16:creationId xmlns:a16="http://schemas.microsoft.com/office/drawing/2014/main" id="{00000000-0008-0000-0200-00001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7" b="-1157"/>
        <a:stretch>
          <a:fillRect/>
        </a:stretch>
      </xdr:blipFill>
      <xdr:spPr>
        <a:xfrm>
          <a:off x="6400800" y="2527935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79</xdr:row>
      <xdr:rowOff>47625</xdr:rowOff>
    </xdr:from>
    <xdr:to>
      <xdr:col>17</xdr:col>
      <xdr:colOff>447675</xdr:colOff>
      <xdr:row>79</xdr:row>
      <xdr:rowOff>257175</xdr:rowOff>
    </xdr:to>
    <xdr:pic>
      <xdr:nvPicPr>
        <xdr:cNvPr id="25619" name="Picture 16">
          <a:extLst>
            <a:ext uri="{FF2B5EF4-FFF2-40B4-BE49-F238E27FC236}">
              <a16:creationId xmlns:a16="http://schemas.microsoft.com/office/drawing/2014/main" id="{00000000-0008-0000-0200-00001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410325" y="23460075"/>
          <a:ext cx="2762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81</xdr:row>
      <xdr:rowOff>47625</xdr:rowOff>
    </xdr:from>
    <xdr:to>
      <xdr:col>17</xdr:col>
      <xdr:colOff>476250</xdr:colOff>
      <xdr:row>81</xdr:row>
      <xdr:rowOff>276225</xdr:rowOff>
    </xdr:to>
    <xdr:pic>
      <xdr:nvPicPr>
        <xdr:cNvPr id="25620" name="Picture 24">
          <a:extLst>
            <a:ext uri="{FF2B5EF4-FFF2-40B4-BE49-F238E27FC236}">
              <a16:creationId xmlns:a16="http://schemas.microsoft.com/office/drawing/2014/main" id="{00000000-0008-0000-0200-00001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6400800" y="2406967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84</xdr:row>
      <xdr:rowOff>57150</xdr:rowOff>
    </xdr:from>
    <xdr:to>
      <xdr:col>17</xdr:col>
      <xdr:colOff>400050</xdr:colOff>
      <xdr:row>84</xdr:row>
      <xdr:rowOff>285750</xdr:rowOff>
    </xdr:to>
    <xdr:pic>
      <xdr:nvPicPr>
        <xdr:cNvPr id="25621" name="图片 381">
          <a:extLst>
            <a:ext uri="{FF2B5EF4-FFF2-40B4-BE49-F238E27FC236}">
              <a16:creationId xmlns:a16="http://schemas.microsoft.com/office/drawing/2014/main" id="{00000000-0008-0000-0200-000015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1" t="29170" r="44370" b="63235"/>
        <a:stretch>
          <a:fillRect/>
        </a:stretch>
      </xdr:blipFill>
      <xdr:spPr>
        <a:xfrm>
          <a:off x="6410325" y="24993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82</xdr:row>
      <xdr:rowOff>28575</xdr:rowOff>
    </xdr:from>
    <xdr:to>
      <xdr:col>17</xdr:col>
      <xdr:colOff>514350</xdr:colOff>
      <xdr:row>82</xdr:row>
      <xdr:rowOff>276225</xdr:rowOff>
    </xdr:to>
    <xdr:pic>
      <xdr:nvPicPr>
        <xdr:cNvPr id="25622" name="图片 382">
          <a:extLst>
            <a:ext uri="{FF2B5EF4-FFF2-40B4-BE49-F238E27FC236}">
              <a16:creationId xmlns:a16="http://schemas.microsoft.com/office/drawing/2014/main" id="{00000000-0008-0000-0200-00001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24355425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83</xdr:row>
      <xdr:rowOff>28575</xdr:rowOff>
    </xdr:from>
    <xdr:to>
      <xdr:col>17</xdr:col>
      <xdr:colOff>428625</xdr:colOff>
      <xdr:row>83</xdr:row>
      <xdr:rowOff>295275</xdr:rowOff>
    </xdr:to>
    <xdr:pic>
      <xdr:nvPicPr>
        <xdr:cNvPr id="25623" name="图片 383">
          <a:extLst>
            <a:ext uri="{FF2B5EF4-FFF2-40B4-BE49-F238E27FC236}">
              <a16:creationId xmlns:a16="http://schemas.microsoft.com/office/drawing/2014/main" id="{00000000-0008-0000-0200-00001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246602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89</xdr:row>
      <xdr:rowOff>19050</xdr:rowOff>
    </xdr:from>
    <xdr:to>
      <xdr:col>17</xdr:col>
      <xdr:colOff>381000</xdr:colOff>
      <xdr:row>89</xdr:row>
      <xdr:rowOff>276225</xdr:rowOff>
    </xdr:to>
    <xdr:pic>
      <xdr:nvPicPr>
        <xdr:cNvPr id="25624" name="图片 384">
          <a:extLst>
            <a:ext uri="{FF2B5EF4-FFF2-40B4-BE49-F238E27FC236}">
              <a16:creationId xmlns:a16="http://schemas.microsoft.com/office/drawing/2014/main" id="{00000000-0008-0000-0200-00001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264795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88</xdr:row>
      <xdr:rowOff>28575</xdr:rowOff>
    </xdr:from>
    <xdr:to>
      <xdr:col>17</xdr:col>
      <xdr:colOff>381000</xdr:colOff>
      <xdr:row>88</xdr:row>
      <xdr:rowOff>295275</xdr:rowOff>
    </xdr:to>
    <xdr:pic>
      <xdr:nvPicPr>
        <xdr:cNvPr id="25625" name="图片 385">
          <a:extLst>
            <a:ext uri="{FF2B5EF4-FFF2-40B4-BE49-F238E27FC236}">
              <a16:creationId xmlns:a16="http://schemas.microsoft.com/office/drawing/2014/main" id="{00000000-0008-0000-0200-00001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261842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87</xdr:row>
      <xdr:rowOff>28575</xdr:rowOff>
    </xdr:from>
    <xdr:to>
      <xdr:col>17</xdr:col>
      <xdr:colOff>447675</xdr:colOff>
      <xdr:row>87</xdr:row>
      <xdr:rowOff>276225</xdr:rowOff>
    </xdr:to>
    <xdr:pic>
      <xdr:nvPicPr>
        <xdr:cNvPr id="25626" name="图片 386">
          <a:extLst>
            <a:ext uri="{FF2B5EF4-FFF2-40B4-BE49-F238E27FC236}">
              <a16:creationId xmlns:a16="http://schemas.microsoft.com/office/drawing/2014/main" id="{00000000-0008-0000-0200-00001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2587942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80</xdr:row>
      <xdr:rowOff>38100</xdr:rowOff>
    </xdr:from>
    <xdr:to>
      <xdr:col>17</xdr:col>
      <xdr:colOff>447675</xdr:colOff>
      <xdr:row>80</xdr:row>
      <xdr:rowOff>257175</xdr:rowOff>
    </xdr:to>
    <xdr:pic>
      <xdr:nvPicPr>
        <xdr:cNvPr id="25627" name="Picture 77">
          <a:extLst>
            <a:ext uri="{FF2B5EF4-FFF2-40B4-BE49-F238E27FC236}">
              <a16:creationId xmlns:a16="http://schemas.microsoft.com/office/drawing/2014/main" id="{00000000-0008-0000-0200-00001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2375535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93</xdr:row>
      <xdr:rowOff>38100</xdr:rowOff>
    </xdr:from>
    <xdr:to>
      <xdr:col>17</xdr:col>
      <xdr:colOff>419100</xdr:colOff>
      <xdr:row>94</xdr:row>
      <xdr:rowOff>0</xdr:rowOff>
    </xdr:to>
    <xdr:pic>
      <xdr:nvPicPr>
        <xdr:cNvPr id="25628" name="Picture 36">
          <a:extLst>
            <a:ext uri="{FF2B5EF4-FFF2-40B4-BE49-F238E27FC236}">
              <a16:creationId xmlns:a16="http://schemas.microsoft.com/office/drawing/2014/main" id="{00000000-0008-0000-0200-00001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62700" y="277177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109</xdr:row>
      <xdr:rowOff>38100</xdr:rowOff>
    </xdr:from>
    <xdr:to>
      <xdr:col>17</xdr:col>
      <xdr:colOff>476250</xdr:colOff>
      <xdr:row>110</xdr:row>
      <xdr:rowOff>0</xdr:rowOff>
    </xdr:to>
    <xdr:pic>
      <xdr:nvPicPr>
        <xdr:cNvPr id="25629" name="Picture 38">
          <a:extLst>
            <a:ext uri="{FF2B5EF4-FFF2-40B4-BE49-F238E27FC236}">
              <a16:creationId xmlns:a16="http://schemas.microsoft.com/office/drawing/2014/main" id="{00000000-0008-0000-0200-00001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34125" y="3259455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91</xdr:row>
      <xdr:rowOff>38100</xdr:rowOff>
    </xdr:from>
    <xdr:to>
      <xdr:col>17</xdr:col>
      <xdr:colOff>485775</xdr:colOff>
      <xdr:row>91</xdr:row>
      <xdr:rowOff>276225</xdr:rowOff>
    </xdr:to>
    <xdr:pic>
      <xdr:nvPicPr>
        <xdr:cNvPr id="25630" name="Picture 6">
          <a:extLst>
            <a:ext uri="{FF2B5EF4-FFF2-40B4-BE49-F238E27FC236}">
              <a16:creationId xmlns:a16="http://schemas.microsoft.com/office/drawing/2014/main" id="{00000000-0008-0000-0200-00001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6400800" y="27108150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101</xdr:row>
      <xdr:rowOff>38100</xdr:rowOff>
    </xdr:from>
    <xdr:to>
      <xdr:col>17</xdr:col>
      <xdr:colOff>533400</xdr:colOff>
      <xdr:row>101</xdr:row>
      <xdr:rowOff>238125</xdr:rowOff>
    </xdr:to>
    <xdr:pic>
      <xdr:nvPicPr>
        <xdr:cNvPr id="25631" name="Picture 12">
          <a:extLst>
            <a:ext uri="{FF2B5EF4-FFF2-40B4-BE49-F238E27FC236}">
              <a16:creationId xmlns:a16="http://schemas.microsoft.com/office/drawing/2014/main" id="{00000000-0008-0000-0200-00001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37" b="-1437"/>
        <a:stretch>
          <a:fillRect/>
        </a:stretch>
      </xdr:blipFill>
      <xdr:spPr>
        <a:xfrm>
          <a:off x="6286500" y="30156150"/>
          <a:ext cx="485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102</xdr:row>
      <xdr:rowOff>66675</xdr:rowOff>
    </xdr:from>
    <xdr:to>
      <xdr:col>17</xdr:col>
      <xdr:colOff>523875</xdr:colOff>
      <xdr:row>102</xdr:row>
      <xdr:rowOff>276225</xdr:rowOff>
    </xdr:to>
    <xdr:pic>
      <xdr:nvPicPr>
        <xdr:cNvPr id="25632" name="Picture 13">
          <a:extLst>
            <a:ext uri="{FF2B5EF4-FFF2-40B4-BE49-F238E27FC236}">
              <a16:creationId xmlns:a16="http://schemas.microsoft.com/office/drawing/2014/main" id="{00000000-0008-0000-0200-00002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80" b="-2179"/>
        <a:stretch>
          <a:fillRect/>
        </a:stretch>
      </xdr:blipFill>
      <xdr:spPr>
        <a:xfrm>
          <a:off x="6276975" y="3048952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95</xdr:row>
      <xdr:rowOff>57150</xdr:rowOff>
    </xdr:from>
    <xdr:to>
      <xdr:col>17</xdr:col>
      <xdr:colOff>476250</xdr:colOff>
      <xdr:row>96</xdr:row>
      <xdr:rowOff>0</xdr:rowOff>
    </xdr:to>
    <xdr:pic>
      <xdr:nvPicPr>
        <xdr:cNvPr id="25633" name="Picture 39">
          <a:extLst>
            <a:ext uri="{FF2B5EF4-FFF2-40B4-BE49-F238E27FC236}">
              <a16:creationId xmlns:a16="http://schemas.microsoft.com/office/drawing/2014/main" id="{00000000-0008-0000-0200-00002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400800" y="28346400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100</xdr:row>
      <xdr:rowOff>66675</xdr:rowOff>
    </xdr:from>
    <xdr:to>
      <xdr:col>17</xdr:col>
      <xdr:colOff>400050</xdr:colOff>
      <xdr:row>101</xdr:row>
      <xdr:rowOff>28575</xdr:rowOff>
    </xdr:to>
    <xdr:pic>
      <xdr:nvPicPr>
        <xdr:cNvPr id="25634" name="Picture 9">
          <a:extLst>
            <a:ext uri="{FF2B5EF4-FFF2-40B4-BE49-F238E27FC236}">
              <a16:creationId xmlns:a16="http://schemas.microsoft.com/office/drawing/2014/main" id="{00000000-0008-0000-0200-00002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>
          <a:off x="6467475" y="29879925"/>
          <a:ext cx="171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96</xdr:row>
      <xdr:rowOff>47625</xdr:rowOff>
    </xdr:from>
    <xdr:to>
      <xdr:col>17</xdr:col>
      <xdr:colOff>438150</xdr:colOff>
      <xdr:row>96</xdr:row>
      <xdr:rowOff>276225</xdr:rowOff>
    </xdr:to>
    <xdr:pic>
      <xdr:nvPicPr>
        <xdr:cNvPr id="25635" name="Picture 1152">
          <a:extLst>
            <a:ext uri="{FF2B5EF4-FFF2-40B4-BE49-F238E27FC236}">
              <a16:creationId xmlns:a16="http://schemas.microsoft.com/office/drawing/2014/main" id="{00000000-0008-0000-0200-00002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56" b="-1056"/>
        <a:stretch>
          <a:fillRect/>
        </a:stretch>
      </xdr:blipFill>
      <xdr:spPr>
        <a:xfrm>
          <a:off x="6391275" y="286416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97</xdr:row>
      <xdr:rowOff>66675</xdr:rowOff>
    </xdr:from>
    <xdr:to>
      <xdr:col>17</xdr:col>
      <xdr:colOff>504825</xdr:colOff>
      <xdr:row>98</xdr:row>
      <xdr:rowOff>9525</xdr:rowOff>
    </xdr:to>
    <xdr:pic>
      <xdr:nvPicPr>
        <xdr:cNvPr id="25636" name="Picture 91" descr="888">
          <a:extLst>
            <a:ext uri="{FF2B5EF4-FFF2-40B4-BE49-F238E27FC236}">
              <a16:creationId xmlns:a16="http://schemas.microsoft.com/office/drawing/2014/main" id="{00000000-0008-0000-0200-00002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45" b="-7545"/>
        <a:stretch>
          <a:fillRect/>
        </a:stretch>
      </xdr:blipFill>
      <xdr:spPr>
        <a:xfrm>
          <a:off x="6334125" y="28965525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98</xdr:row>
      <xdr:rowOff>85725</xdr:rowOff>
    </xdr:from>
    <xdr:to>
      <xdr:col>17</xdr:col>
      <xdr:colOff>438150</xdr:colOff>
      <xdr:row>99</xdr:row>
      <xdr:rowOff>38100</xdr:rowOff>
    </xdr:to>
    <xdr:pic>
      <xdr:nvPicPr>
        <xdr:cNvPr id="25637" name="Picture 92" descr="888">
          <a:extLst>
            <a:ext uri="{FF2B5EF4-FFF2-40B4-BE49-F238E27FC236}">
              <a16:creationId xmlns:a16="http://schemas.microsoft.com/office/drawing/2014/main" id="{00000000-0008-0000-0200-00002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27" b="-1627"/>
        <a:stretch>
          <a:fillRect/>
        </a:stretch>
      </xdr:blipFill>
      <xdr:spPr>
        <a:xfrm>
          <a:off x="6372225" y="292893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99</xdr:row>
      <xdr:rowOff>47625</xdr:rowOff>
    </xdr:from>
    <xdr:to>
      <xdr:col>17</xdr:col>
      <xdr:colOff>457200</xdr:colOff>
      <xdr:row>100</xdr:row>
      <xdr:rowOff>38100</xdr:rowOff>
    </xdr:to>
    <xdr:pic>
      <xdr:nvPicPr>
        <xdr:cNvPr id="25638" name="Picture 118" descr="888">
          <a:extLst>
            <a:ext uri="{FF2B5EF4-FFF2-40B4-BE49-F238E27FC236}">
              <a16:creationId xmlns:a16="http://schemas.microsoft.com/office/drawing/2014/main" id="{00000000-0008-0000-0200-00002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>
        <a:xfrm>
          <a:off x="6362700" y="29556075"/>
          <a:ext cx="3333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107</xdr:row>
      <xdr:rowOff>38100</xdr:rowOff>
    </xdr:from>
    <xdr:to>
      <xdr:col>17</xdr:col>
      <xdr:colOff>390525</xdr:colOff>
      <xdr:row>107</xdr:row>
      <xdr:rowOff>266700</xdr:rowOff>
    </xdr:to>
    <xdr:pic>
      <xdr:nvPicPr>
        <xdr:cNvPr id="25639" name="Picture 34">
          <a:extLst>
            <a:ext uri="{FF2B5EF4-FFF2-40B4-BE49-F238E27FC236}">
              <a16:creationId xmlns:a16="http://schemas.microsoft.com/office/drawing/2014/main" id="{00000000-0008-0000-0200-00002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81750" y="31984950"/>
          <a:ext cx="247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111</xdr:row>
      <xdr:rowOff>0</xdr:rowOff>
    </xdr:from>
    <xdr:to>
      <xdr:col>17</xdr:col>
      <xdr:colOff>457200</xdr:colOff>
      <xdr:row>111</xdr:row>
      <xdr:rowOff>295275</xdr:rowOff>
    </xdr:to>
    <xdr:pic>
      <xdr:nvPicPr>
        <xdr:cNvPr id="25640" name="Picture 1">
          <a:extLst>
            <a:ext uri="{FF2B5EF4-FFF2-40B4-BE49-F238E27FC236}">
              <a16:creationId xmlns:a16="http://schemas.microsoft.com/office/drawing/2014/main" id="{00000000-0008-0000-0200-00002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56" b="-1656"/>
        <a:stretch>
          <a:fillRect/>
        </a:stretch>
      </xdr:blipFill>
      <xdr:spPr>
        <a:xfrm>
          <a:off x="6410325" y="33166050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112</xdr:row>
      <xdr:rowOff>66675</xdr:rowOff>
    </xdr:from>
    <xdr:to>
      <xdr:col>17</xdr:col>
      <xdr:colOff>533400</xdr:colOff>
      <xdr:row>112</xdr:row>
      <xdr:rowOff>276225</xdr:rowOff>
    </xdr:to>
    <xdr:pic>
      <xdr:nvPicPr>
        <xdr:cNvPr id="25641" name="Picture 6">
          <a:extLst>
            <a:ext uri="{FF2B5EF4-FFF2-40B4-BE49-F238E27FC236}">
              <a16:creationId xmlns:a16="http://schemas.microsoft.com/office/drawing/2014/main" id="{00000000-0008-0000-0200-00002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963" b="-3963"/>
        <a:stretch>
          <a:fillRect/>
        </a:stretch>
      </xdr:blipFill>
      <xdr:spPr>
        <a:xfrm>
          <a:off x="6257925" y="335375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112</xdr:row>
      <xdr:rowOff>295275</xdr:rowOff>
    </xdr:from>
    <xdr:to>
      <xdr:col>17</xdr:col>
      <xdr:colOff>447675</xdr:colOff>
      <xdr:row>113</xdr:row>
      <xdr:rowOff>285750</xdr:rowOff>
    </xdr:to>
    <xdr:pic>
      <xdr:nvPicPr>
        <xdr:cNvPr id="25642" name="Picture 7">
          <a:extLst>
            <a:ext uri="{FF2B5EF4-FFF2-40B4-BE49-F238E27FC236}">
              <a16:creationId xmlns:a16="http://schemas.microsoft.com/office/drawing/2014/main" id="{00000000-0008-0000-0200-00002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95" b="-1895"/>
        <a:stretch>
          <a:fillRect/>
        </a:stretch>
      </xdr:blipFill>
      <xdr:spPr>
        <a:xfrm>
          <a:off x="6343650" y="33766125"/>
          <a:ext cx="342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114</xdr:row>
      <xdr:rowOff>66675</xdr:rowOff>
    </xdr:from>
    <xdr:to>
      <xdr:col>17</xdr:col>
      <xdr:colOff>447675</xdr:colOff>
      <xdr:row>115</xdr:row>
      <xdr:rowOff>19050</xdr:rowOff>
    </xdr:to>
    <xdr:pic>
      <xdr:nvPicPr>
        <xdr:cNvPr id="25643" name="Picture 8">
          <a:extLst>
            <a:ext uri="{FF2B5EF4-FFF2-40B4-BE49-F238E27FC236}">
              <a16:creationId xmlns:a16="http://schemas.microsoft.com/office/drawing/2014/main" id="{00000000-0008-0000-0200-00002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293" b="-2293"/>
        <a:stretch>
          <a:fillRect/>
        </a:stretch>
      </xdr:blipFill>
      <xdr:spPr>
        <a:xfrm>
          <a:off x="6372225" y="34147125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92</xdr:row>
      <xdr:rowOff>85725</xdr:rowOff>
    </xdr:from>
    <xdr:to>
      <xdr:col>17</xdr:col>
      <xdr:colOff>514350</xdr:colOff>
      <xdr:row>92</xdr:row>
      <xdr:rowOff>266700</xdr:rowOff>
    </xdr:to>
    <xdr:pic>
      <xdr:nvPicPr>
        <xdr:cNvPr id="25644" name="Picture 1">
          <a:extLst>
            <a:ext uri="{FF2B5EF4-FFF2-40B4-BE49-F238E27FC236}">
              <a16:creationId xmlns:a16="http://schemas.microsoft.com/office/drawing/2014/main" id="{00000000-0008-0000-0200-00002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02" b="-1202"/>
        <a:stretch>
          <a:fillRect/>
        </a:stretch>
      </xdr:blipFill>
      <xdr:spPr>
        <a:xfrm>
          <a:off x="6305550" y="27460575"/>
          <a:ext cx="447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106</xdr:row>
      <xdr:rowOff>38100</xdr:rowOff>
    </xdr:from>
    <xdr:to>
      <xdr:col>17</xdr:col>
      <xdr:colOff>447675</xdr:colOff>
      <xdr:row>106</xdr:row>
      <xdr:rowOff>257175</xdr:rowOff>
    </xdr:to>
    <xdr:pic>
      <xdr:nvPicPr>
        <xdr:cNvPr id="25645" name="Picture 8">
          <a:extLst>
            <a:ext uri="{FF2B5EF4-FFF2-40B4-BE49-F238E27FC236}">
              <a16:creationId xmlns:a16="http://schemas.microsoft.com/office/drawing/2014/main" id="{00000000-0008-0000-0200-00002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6395720" y="3160839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104</xdr:row>
      <xdr:rowOff>123825</xdr:rowOff>
    </xdr:from>
    <xdr:to>
      <xdr:col>17</xdr:col>
      <xdr:colOff>552450</xdr:colOff>
      <xdr:row>104</xdr:row>
      <xdr:rowOff>228600</xdr:rowOff>
    </xdr:to>
    <xdr:pic>
      <xdr:nvPicPr>
        <xdr:cNvPr id="25646" name="Picture 14">
          <a:extLst>
            <a:ext uri="{FF2B5EF4-FFF2-40B4-BE49-F238E27FC236}">
              <a16:creationId xmlns:a16="http://schemas.microsoft.com/office/drawing/2014/main" id="{00000000-0008-0000-0200-00002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31156275"/>
          <a:ext cx="523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103</xdr:row>
      <xdr:rowOff>47625</xdr:rowOff>
    </xdr:from>
    <xdr:to>
      <xdr:col>17</xdr:col>
      <xdr:colOff>542925</xdr:colOff>
      <xdr:row>103</xdr:row>
      <xdr:rowOff>257175</xdr:rowOff>
    </xdr:to>
    <xdr:pic>
      <xdr:nvPicPr>
        <xdr:cNvPr id="25647" name="Picture 13">
          <a:extLst>
            <a:ext uri="{FF2B5EF4-FFF2-40B4-BE49-F238E27FC236}">
              <a16:creationId xmlns:a16="http://schemas.microsoft.com/office/drawing/2014/main" id="{00000000-0008-0000-0200-00002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3077527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104</xdr:row>
      <xdr:rowOff>123825</xdr:rowOff>
    </xdr:from>
    <xdr:to>
      <xdr:col>17</xdr:col>
      <xdr:colOff>552450</xdr:colOff>
      <xdr:row>104</xdr:row>
      <xdr:rowOff>228600</xdr:rowOff>
    </xdr:to>
    <xdr:pic>
      <xdr:nvPicPr>
        <xdr:cNvPr id="25648" name="Picture 14">
          <a:extLst>
            <a:ext uri="{FF2B5EF4-FFF2-40B4-BE49-F238E27FC236}">
              <a16:creationId xmlns:a16="http://schemas.microsoft.com/office/drawing/2014/main" id="{00000000-0008-0000-0200-00003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31156275"/>
          <a:ext cx="523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110</xdr:row>
      <xdr:rowOff>57150</xdr:rowOff>
    </xdr:from>
    <xdr:to>
      <xdr:col>17</xdr:col>
      <xdr:colOff>523875</xdr:colOff>
      <xdr:row>111</xdr:row>
      <xdr:rowOff>0</xdr:rowOff>
    </xdr:to>
    <xdr:pic>
      <xdr:nvPicPr>
        <xdr:cNvPr id="25649" name="Picture 38">
          <a:extLst>
            <a:ext uri="{FF2B5EF4-FFF2-40B4-BE49-F238E27FC236}">
              <a16:creationId xmlns:a16="http://schemas.microsoft.com/office/drawing/2014/main" id="{00000000-0008-0000-0200-00003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81750" y="32918400"/>
          <a:ext cx="381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110</xdr:row>
      <xdr:rowOff>38100</xdr:rowOff>
    </xdr:from>
    <xdr:to>
      <xdr:col>17</xdr:col>
      <xdr:colOff>476250</xdr:colOff>
      <xdr:row>111</xdr:row>
      <xdr:rowOff>0</xdr:rowOff>
    </xdr:to>
    <xdr:pic>
      <xdr:nvPicPr>
        <xdr:cNvPr id="25650" name="Picture 38">
          <a:extLst>
            <a:ext uri="{FF2B5EF4-FFF2-40B4-BE49-F238E27FC236}">
              <a16:creationId xmlns:a16="http://schemas.microsoft.com/office/drawing/2014/main" id="{00000000-0008-0000-0200-00003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34125" y="3289935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94</xdr:row>
      <xdr:rowOff>19050</xdr:rowOff>
    </xdr:from>
    <xdr:to>
      <xdr:col>17</xdr:col>
      <xdr:colOff>447675</xdr:colOff>
      <xdr:row>94</xdr:row>
      <xdr:rowOff>276225</xdr:rowOff>
    </xdr:to>
    <xdr:pic>
      <xdr:nvPicPr>
        <xdr:cNvPr id="25651" name="Picture 92" descr="888">
          <a:extLst>
            <a:ext uri="{FF2B5EF4-FFF2-40B4-BE49-F238E27FC236}">
              <a16:creationId xmlns:a16="http://schemas.microsoft.com/office/drawing/2014/main" id="{00000000-0008-0000-0200-00003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27" b="-1627"/>
        <a:stretch>
          <a:fillRect/>
        </a:stretch>
      </xdr:blipFill>
      <xdr:spPr>
        <a:xfrm>
          <a:off x="6381750" y="280035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115</xdr:row>
      <xdr:rowOff>47625</xdr:rowOff>
    </xdr:from>
    <xdr:to>
      <xdr:col>17</xdr:col>
      <xdr:colOff>447675</xdr:colOff>
      <xdr:row>115</xdr:row>
      <xdr:rowOff>285750</xdr:rowOff>
    </xdr:to>
    <xdr:pic>
      <xdr:nvPicPr>
        <xdr:cNvPr id="25652" name="图片 439">
          <a:extLst>
            <a:ext uri="{FF2B5EF4-FFF2-40B4-BE49-F238E27FC236}">
              <a16:creationId xmlns:a16="http://schemas.microsoft.com/office/drawing/2014/main" id="{00000000-0008-0000-0200-00003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344328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116</xdr:row>
      <xdr:rowOff>66675</xdr:rowOff>
    </xdr:from>
    <xdr:to>
      <xdr:col>17</xdr:col>
      <xdr:colOff>504825</xdr:colOff>
      <xdr:row>116</xdr:row>
      <xdr:rowOff>247650</xdr:rowOff>
    </xdr:to>
    <xdr:pic>
      <xdr:nvPicPr>
        <xdr:cNvPr id="25653" name="图片 440">
          <a:extLst>
            <a:ext uri="{FF2B5EF4-FFF2-40B4-BE49-F238E27FC236}">
              <a16:creationId xmlns:a16="http://schemas.microsoft.com/office/drawing/2014/main" id="{00000000-0008-0000-0200-000035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4756725"/>
          <a:ext cx="4191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108</xdr:row>
      <xdr:rowOff>28575</xdr:rowOff>
    </xdr:from>
    <xdr:to>
      <xdr:col>17</xdr:col>
      <xdr:colOff>400050</xdr:colOff>
      <xdr:row>108</xdr:row>
      <xdr:rowOff>257175</xdr:rowOff>
    </xdr:to>
    <xdr:pic>
      <xdr:nvPicPr>
        <xdr:cNvPr id="25654" name="Picture 34">
          <a:extLst>
            <a:ext uri="{FF2B5EF4-FFF2-40B4-BE49-F238E27FC236}">
              <a16:creationId xmlns:a16="http://schemas.microsoft.com/office/drawing/2014/main" id="{00000000-0008-0000-0200-00003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91275" y="32280225"/>
          <a:ext cx="247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121</xdr:row>
      <xdr:rowOff>57150</xdr:rowOff>
    </xdr:from>
    <xdr:to>
      <xdr:col>17</xdr:col>
      <xdr:colOff>495300</xdr:colOff>
      <xdr:row>122</xdr:row>
      <xdr:rowOff>0</xdr:rowOff>
    </xdr:to>
    <xdr:pic>
      <xdr:nvPicPr>
        <xdr:cNvPr id="25655" name="Picture 52">
          <a:extLst>
            <a:ext uri="{FF2B5EF4-FFF2-40B4-BE49-F238E27FC236}">
              <a16:creationId xmlns:a16="http://schemas.microsoft.com/office/drawing/2014/main" id="{00000000-0008-0000-0200-00003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29" b="-929"/>
        <a:stretch>
          <a:fillRect/>
        </a:stretch>
      </xdr:blipFill>
      <xdr:spPr>
        <a:xfrm>
          <a:off x="6334125" y="3627120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123</xdr:row>
      <xdr:rowOff>9525</xdr:rowOff>
    </xdr:from>
    <xdr:to>
      <xdr:col>17</xdr:col>
      <xdr:colOff>457200</xdr:colOff>
      <xdr:row>123</xdr:row>
      <xdr:rowOff>276225</xdr:rowOff>
    </xdr:to>
    <xdr:pic>
      <xdr:nvPicPr>
        <xdr:cNvPr id="25656" name="Picture 53">
          <a:extLst>
            <a:ext uri="{FF2B5EF4-FFF2-40B4-BE49-F238E27FC236}">
              <a16:creationId xmlns:a16="http://schemas.microsoft.com/office/drawing/2014/main" id="{00000000-0008-0000-0200-00003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6353175" y="3683317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122</xdr:row>
      <xdr:rowOff>38100</xdr:rowOff>
    </xdr:from>
    <xdr:to>
      <xdr:col>17</xdr:col>
      <xdr:colOff>476250</xdr:colOff>
      <xdr:row>123</xdr:row>
      <xdr:rowOff>9525</xdr:rowOff>
    </xdr:to>
    <xdr:pic>
      <xdr:nvPicPr>
        <xdr:cNvPr id="25657" name="Picture 8">
          <a:extLst>
            <a:ext uri="{FF2B5EF4-FFF2-40B4-BE49-F238E27FC236}">
              <a16:creationId xmlns:a16="http://schemas.microsoft.com/office/drawing/2014/main" id="{00000000-0008-0000-0200-00003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6381750" y="3655695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125</xdr:row>
      <xdr:rowOff>38100</xdr:rowOff>
    </xdr:from>
    <xdr:to>
      <xdr:col>17</xdr:col>
      <xdr:colOff>438150</xdr:colOff>
      <xdr:row>125</xdr:row>
      <xdr:rowOff>276225</xdr:rowOff>
    </xdr:to>
    <xdr:pic>
      <xdr:nvPicPr>
        <xdr:cNvPr id="25658" name="Picture 54">
          <a:extLst>
            <a:ext uri="{FF2B5EF4-FFF2-40B4-BE49-F238E27FC236}">
              <a16:creationId xmlns:a16="http://schemas.microsoft.com/office/drawing/2014/main" id="{00000000-0008-0000-0200-00003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6381750" y="37471350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127</xdr:row>
      <xdr:rowOff>47625</xdr:rowOff>
    </xdr:from>
    <xdr:to>
      <xdr:col>17</xdr:col>
      <xdr:colOff>457200</xdr:colOff>
      <xdr:row>127</xdr:row>
      <xdr:rowOff>266700</xdr:rowOff>
    </xdr:to>
    <xdr:pic>
      <xdr:nvPicPr>
        <xdr:cNvPr id="25659" name="Picture 53">
          <a:extLst>
            <a:ext uri="{FF2B5EF4-FFF2-40B4-BE49-F238E27FC236}">
              <a16:creationId xmlns:a16="http://schemas.microsoft.com/office/drawing/2014/main" id="{00000000-0008-0000-0200-00003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6353175" y="38090475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126</xdr:row>
      <xdr:rowOff>38100</xdr:rowOff>
    </xdr:from>
    <xdr:to>
      <xdr:col>17</xdr:col>
      <xdr:colOff>457200</xdr:colOff>
      <xdr:row>126</xdr:row>
      <xdr:rowOff>238125</xdr:rowOff>
    </xdr:to>
    <xdr:pic>
      <xdr:nvPicPr>
        <xdr:cNvPr id="25660" name="Picture 8">
          <a:extLst>
            <a:ext uri="{FF2B5EF4-FFF2-40B4-BE49-F238E27FC236}">
              <a16:creationId xmlns:a16="http://schemas.microsoft.com/office/drawing/2014/main" id="{00000000-0008-0000-0200-00003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6372225" y="37776150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136</xdr:row>
      <xdr:rowOff>19050</xdr:rowOff>
    </xdr:from>
    <xdr:to>
      <xdr:col>17</xdr:col>
      <xdr:colOff>438150</xdr:colOff>
      <xdr:row>136</xdr:row>
      <xdr:rowOff>285750</xdr:rowOff>
    </xdr:to>
    <xdr:pic>
      <xdr:nvPicPr>
        <xdr:cNvPr id="25661" name="Picture 3640">
          <a:extLst>
            <a:ext uri="{FF2B5EF4-FFF2-40B4-BE49-F238E27FC236}">
              <a16:creationId xmlns:a16="http://schemas.microsoft.com/office/drawing/2014/main" id="{00000000-0008-0000-0200-00003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40805100"/>
          <a:ext cx="314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137</xdr:row>
      <xdr:rowOff>0</xdr:rowOff>
    </xdr:from>
    <xdr:to>
      <xdr:col>17</xdr:col>
      <xdr:colOff>504825</xdr:colOff>
      <xdr:row>137</xdr:row>
      <xdr:rowOff>247650</xdr:rowOff>
    </xdr:to>
    <xdr:pic>
      <xdr:nvPicPr>
        <xdr:cNvPr id="25662" name="Picture 4">
          <a:extLst>
            <a:ext uri="{FF2B5EF4-FFF2-40B4-BE49-F238E27FC236}">
              <a16:creationId xmlns:a16="http://schemas.microsoft.com/office/drawing/2014/main" id="{00000000-0008-0000-0200-00003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41090850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132</xdr:row>
      <xdr:rowOff>9525</xdr:rowOff>
    </xdr:from>
    <xdr:to>
      <xdr:col>17</xdr:col>
      <xdr:colOff>495300</xdr:colOff>
      <xdr:row>132</xdr:row>
      <xdr:rowOff>285750</xdr:rowOff>
    </xdr:to>
    <xdr:pic>
      <xdr:nvPicPr>
        <xdr:cNvPr id="25663" name="Picture 5">
          <a:extLst>
            <a:ext uri="{FF2B5EF4-FFF2-40B4-BE49-F238E27FC236}">
              <a16:creationId xmlns:a16="http://schemas.microsoft.com/office/drawing/2014/main" id="{00000000-0008-0000-0200-00003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3957637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133</xdr:row>
      <xdr:rowOff>95250</xdr:rowOff>
    </xdr:from>
    <xdr:to>
      <xdr:col>18</xdr:col>
      <xdr:colOff>0</xdr:colOff>
      <xdr:row>133</xdr:row>
      <xdr:rowOff>266700</xdr:rowOff>
    </xdr:to>
    <xdr:pic>
      <xdr:nvPicPr>
        <xdr:cNvPr id="25664" name="Picture 6">
          <a:extLst>
            <a:ext uri="{FF2B5EF4-FFF2-40B4-BE49-F238E27FC236}">
              <a16:creationId xmlns:a16="http://schemas.microsoft.com/office/drawing/2014/main" id="{00000000-0008-0000-0200-00004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39966900"/>
          <a:ext cx="523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134</xdr:row>
      <xdr:rowOff>9525</xdr:rowOff>
    </xdr:from>
    <xdr:to>
      <xdr:col>17</xdr:col>
      <xdr:colOff>457200</xdr:colOff>
      <xdr:row>134</xdr:row>
      <xdr:rowOff>257175</xdr:rowOff>
    </xdr:to>
    <xdr:pic>
      <xdr:nvPicPr>
        <xdr:cNvPr id="25665" name="Picture 7">
          <a:extLst>
            <a:ext uri="{FF2B5EF4-FFF2-40B4-BE49-F238E27FC236}">
              <a16:creationId xmlns:a16="http://schemas.microsoft.com/office/drawing/2014/main" id="{00000000-0008-0000-0200-00004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4018597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135</xdr:row>
      <xdr:rowOff>38100</xdr:rowOff>
    </xdr:from>
    <xdr:to>
      <xdr:col>18</xdr:col>
      <xdr:colOff>0</xdr:colOff>
      <xdr:row>135</xdr:row>
      <xdr:rowOff>276225</xdr:rowOff>
    </xdr:to>
    <xdr:pic>
      <xdr:nvPicPr>
        <xdr:cNvPr id="25666" name="Picture 8">
          <a:extLst>
            <a:ext uri="{FF2B5EF4-FFF2-40B4-BE49-F238E27FC236}">
              <a16:creationId xmlns:a16="http://schemas.microsoft.com/office/drawing/2014/main" id="{00000000-0008-0000-0200-00004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4051935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131</xdr:row>
      <xdr:rowOff>38100</xdr:rowOff>
    </xdr:from>
    <xdr:to>
      <xdr:col>17</xdr:col>
      <xdr:colOff>485775</xdr:colOff>
      <xdr:row>131</xdr:row>
      <xdr:rowOff>266700</xdr:rowOff>
    </xdr:to>
    <xdr:pic>
      <xdr:nvPicPr>
        <xdr:cNvPr id="25667" name="Picture 9">
          <a:extLst>
            <a:ext uri="{FF2B5EF4-FFF2-40B4-BE49-F238E27FC236}">
              <a16:creationId xmlns:a16="http://schemas.microsoft.com/office/drawing/2014/main" id="{00000000-0008-0000-0200-00004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39300150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150</xdr:row>
      <xdr:rowOff>47625</xdr:rowOff>
    </xdr:from>
    <xdr:to>
      <xdr:col>17</xdr:col>
      <xdr:colOff>466725</xdr:colOff>
      <xdr:row>150</xdr:row>
      <xdr:rowOff>266700</xdr:rowOff>
    </xdr:to>
    <xdr:pic>
      <xdr:nvPicPr>
        <xdr:cNvPr id="25668" name="Picture 67">
          <a:extLst>
            <a:ext uri="{FF2B5EF4-FFF2-40B4-BE49-F238E27FC236}">
              <a16:creationId xmlns:a16="http://schemas.microsoft.com/office/drawing/2014/main" id="{00000000-0008-0000-0200-00004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6324600" y="45100875"/>
          <a:ext cx="3810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151</xdr:row>
      <xdr:rowOff>38100</xdr:rowOff>
    </xdr:from>
    <xdr:to>
      <xdr:col>17</xdr:col>
      <xdr:colOff>533400</xdr:colOff>
      <xdr:row>151</xdr:row>
      <xdr:rowOff>266700</xdr:rowOff>
    </xdr:to>
    <xdr:pic>
      <xdr:nvPicPr>
        <xdr:cNvPr id="25669" name="图片 383">
          <a:extLst>
            <a:ext uri="{FF2B5EF4-FFF2-40B4-BE49-F238E27FC236}">
              <a16:creationId xmlns:a16="http://schemas.microsoft.com/office/drawing/2014/main" id="{00000000-0008-0000-0200-00004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4539615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153</xdr:row>
      <xdr:rowOff>38100</xdr:rowOff>
    </xdr:from>
    <xdr:to>
      <xdr:col>17</xdr:col>
      <xdr:colOff>533400</xdr:colOff>
      <xdr:row>153</xdr:row>
      <xdr:rowOff>285750</xdr:rowOff>
    </xdr:to>
    <xdr:pic>
      <xdr:nvPicPr>
        <xdr:cNvPr id="25670" name="Picture 45">
          <a:extLst>
            <a:ext uri="{FF2B5EF4-FFF2-40B4-BE49-F238E27FC236}">
              <a16:creationId xmlns:a16="http://schemas.microsoft.com/office/drawing/2014/main" id="{00000000-0008-0000-0200-00004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6410325" y="4600575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154</xdr:row>
      <xdr:rowOff>28575</xdr:rowOff>
    </xdr:from>
    <xdr:to>
      <xdr:col>17</xdr:col>
      <xdr:colOff>476250</xdr:colOff>
      <xdr:row>154</xdr:row>
      <xdr:rowOff>257175</xdr:rowOff>
    </xdr:to>
    <xdr:pic>
      <xdr:nvPicPr>
        <xdr:cNvPr id="25671" name="Picture 46">
          <a:extLst>
            <a:ext uri="{FF2B5EF4-FFF2-40B4-BE49-F238E27FC236}">
              <a16:creationId xmlns:a16="http://schemas.microsoft.com/office/drawing/2014/main" id="{00000000-0008-0000-0200-00004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6372225" y="46301025"/>
          <a:ext cx="342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11</xdr:row>
      <xdr:rowOff>9525</xdr:rowOff>
    </xdr:from>
    <xdr:to>
      <xdr:col>17</xdr:col>
      <xdr:colOff>485775</xdr:colOff>
      <xdr:row>11</xdr:row>
      <xdr:rowOff>266700</xdr:rowOff>
    </xdr:to>
    <xdr:pic>
      <xdr:nvPicPr>
        <xdr:cNvPr id="25672" name="图片 130">
          <a:extLst>
            <a:ext uri="{FF2B5EF4-FFF2-40B4-BE49-F238E27FC236}">
              <a16:creationId xmlns:a16="http://schemas.microsoft.com/office/drawing/2014/main" id="{00000000-0008-0000-0200-00004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269557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12</xdr:row>
      <xdr:rowOff>47625</xdr:rowOff>
    </xdr:from>
    <xdr:to>
      <xdr:col>17</xdr:col>
      <xdr:colOff>400050</xdr:colOff>
      <xdr:row>12</xdr:row>
      <xdr:rowOff>257175</xdr:rowOff>
    </xdr:to>
    <xdr:pic>
      <xdr:nvPicPr>
        <xdr:cNvPr id="25673" name="图片 131">
          <a:extLst>
            <a:ext uri="{FF2B5EF4-FFF2-40B4-BE49-F238E27FC236}">
              <a16:creationId xmlns:a16="http://schemas.microsoft.com/office/drawing/2014/main" id="{00000000-0008-0000-0200-00004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3038475"/>
          <a:ext cx="3619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13</xdr:row>
      <xdr:rowOff>0</xdr:rowOff>
    </xdr:from>
    <xdr:to>
      <xdr:col>17</xdr:col>
      <xdr:colOff>314325</xdr:colOff>
      <xdr:row>13</xdr:row>
      <xdr:rowOff>257175</xdr:rowOff>
    </xdr:to>
    <xdr:pic>
      <xdr:nvPicPr>
        <xdr:cNvPr id="25674" name="图片 132">
          <a:extLst>
            <a:ext uri="{FF2B5EF4-FFF2-40B4-BE49-F238E27FC236}">
              <a16:creationId xmlns:a16="http://schemas.microsoft.com/office/drawing/2014/main" id="{00000000-0008-0000-0200-00004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29565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15</xdr:row>
      <xdr:rowOff>76200</xdr:rowOff>
    </xdr:from>
    <xdr:to>
      <xdr:col>17</xdr:col>
      <xdr:colOff>390525</xdr:colOff>
      <xdr:row>15</xdr:row>
      <xdr:rowOff>247650</xdr:rowOff>
    </xdr:to>
    <xdr:pic>
      <xdr:nvPicPr>
        <xdr:cNvPr id="25675" name="图片 133">
          <a:extLst>
            <a:ext uri="{FF2B5EF4-FFF2-40B4-BE49-F238E27FC236}">
              <a16:creationId xmlns:a16="http://schemas.microsoft.com/office/drawing/2014/main" id="{00000000-0008-0000-0200-00004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3981450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16</xdr:row>
      <xdr:rowOff>47625</xdr:rowOff>
    </xdr:from>
    <xdr:to>
      <xdr:col>17</xdr:col>
      <xdr:colOff>323850</xdr:colOff>
      <xdr:row>17</xdr:row>
      <xdr:rowOff>0</xdr:rowOff>
    </xdr:to>
    <xdr:pic>
      <xdr:nvPicPr>
        <xdr:cNvPr id="25676" name="图片 134">
          <a:extLst>
            <a:ext uri="{FF2B5EF4-FFF2-40B4-BE49-F238E27FC236}">
              <a16:creationId xmlns:a16="http://schemas.microsoft.com/office/drawing/2014/main" id="{00000000-0008-0000-0200-00004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257675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90</xdr:row>
      <xdr:rowOff>28575</xdr:rowOff>
    </xdr:from>
    <xdr:to>
      <xdr:col>17</xdr:col>
      <xdr:colOff>533400</xdr:colOff>
      <xdr:row>90</xdr:row>
      <xdr:rowOff>276225</xdr:rowOff>
    </xdr:to>
    <xdr:pic>
      <xdr:nvPicPr>
        <xdr:cNvPr id="25677" name="图片 135">
          <a:extLst>
            <a:ext uri="{FF2B5EF4-FFF2-40B4-BE49-F238E27FC236}">
              <a16:creationId xmlns:a16="http://schemas.microsoft.com/office/drawing/2014/main" id="{00000000-0008-0000-0200-00004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26793825"/>
          <a:ext cx="495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117</xdr:row>
      <xdr:rowOff>76200</xdr:rowOff>
    </xdr:from>
    <xdr:to>
      <xdr:col>17</xdr:col>
      <xdr:colOff>457200</xdr:colOff>
      <xdr:row>117</xdr:row>
      <xdr:rowOff>238125</xdr:rowOff>
    </xdr:to>
    <xdr:pic>
      <xdr:nvPicPr>
        <xdr:cNvPr id="25678" name="图片 136">
          <a:extLst>
            <a:ext uri="{FF2B5EF4-FFF2-40B4-BE49-F238E27FC236}">
              <a16:creationId xmlns:a16="http://schemas.microsoft.com/office/drawing/2014/main" id="{00000000-0008-0000-0200-00004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35071050"/>
          <a:ext cx="4000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118</xdr:row>
      <xdr:rowOff>28575</xdr:rowOff>
    </xdr:from>
    <xdr:to>
      <xdr:col>17</xdr:col>
      <xdr:colOff>409575</xdr:colOff>
      <xdr:row>118</xdr:row>
      <xdr:rowOff>285750</xdr:rowOff>
    </xdr:to>
    <xdr:pic>
      <xdr:nvPicPr>
        <xdr:cNvPr id="25679" name="图片 137">
          <a:extLst>
            <a:ext uri="{FF2B5EF4-FFF2-40B4-BE49-F238E27FC236}">
              <a16:creationId xmlns:a16="http://schemas.microsoft.com/office/drawing/2014/main" id="{00000000-0008-0000-0200-00004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353282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119</xdr:row>
      <xdr:rowOff>0</xdr:rowOff>
    </xdr:from>
    <xdr:to>
      <xdr:col>17</xdr:col>
      <xdr:colOff>400050</xdr:colOff>
      <xdr:row>119</xdr:row>
      <xdr:rowOff>247650</xdr:rowOff>
    </xdr:to>
    <xdr:pic>
      <xdr:nvPicPr>
        <xdr:cNvPr id="25680" name="图片 138">
          <a:extLst>
            <a:ext uri="{FF2B5EF4-FFF2-40B4-BE49-F238E27FC236}">
              <a16:creationId xmlns:a16="http://schemas.microsoft.com/office/drawing/2014/main" id="{00000000-0008-0000-0200-00005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38875" y="356044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120</xdr:row>
      <xdr:rowOff>28575</xdr:rowOff>
    </xdr:from>
    <xdr:to>
      <xdr:col>17</xdr:col>
      <xdr:colOff>390525</xdr:colOff>
      <xdr:row>120</xdr:row>
      <xdr:rowOff>247650</xdr:rowOff>
    </xdr:to>
    <xdr:pic>
      <xdr:nvPicPr>
        <xdr:cNvPr id="25681" name="图片 139">
          <a:extLst>
            <a:ext uri="{FF2B5EF4-FFF2-40B4-BE49-F238E27FC236}">
              <a16:creationId xmlns:a16="http://schemas.microsoft.com/office/drawing/2014/main" id="{00000000-0008-0000-0200-00005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35937825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124</xdr:row>
      <xdr:rowOff>28575</xdr:rowOff>
    </xdr:from>
    <xdr:to>
      <xdr:col>17</xdr:col>
      <xdr:colOff>400050</xdr:colOff>
      <xdr:row>124</xdr:row>
      <xdr:rowOff>276225</xdr:rowOff>
    </xdr:to>
    <xdr:pic>
      <xdr:nvPicPr>
        <xdr:cNvPr id="25682" name="图片 140">
          <a:extLst>
            <a:ext uri="{FF2B5EF4-FFF2-40B4-BE49-F238E27FC236}">
              <a16:creationId xmlns:a16="http://schemas.microsoft.com/office/drawing/2014/main" id="{00000000-0008-0000-0200-00005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7157025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128</xdr:row>
      <xdr:rowOff>0</xdr:rowOff>
    </xdr:from>
    <xdr:to>
      <xdr:col>17</xdr:col>
      <xdr:colOff>466725</xdr:colOff>
      <xdr:row>129</xdr:row>
      <xdr:rowOff>19050</xdr:rowOff>
    </xdr:to>
    <xdr:pic>
      <xdr:nvPicPr>
        <xdr:cNvPr id="25683" name="图片 141">
          <a:extLst>
            <a:ext uri="{FF2B5EF4-FFF2-40B4-BE49-F238E27FC236}">
              <a16:creationId xmlns:a16="http://schemas.microsoft.com/office/drawing/2014/main" id="{00000000-0008-0000-0200-00005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3834765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139</xdr:row>
      <xdr:rowOff>28575</xdr:rowOff>
    </xdr:from>
    <xdr:to>
      <xdr:col>17</xdr:col>
      <xdr:colOff>476250</xdr:colOff>
      <xdr:row>139</xdr:row>
      <xdr:rowOff>285750</xdr:rowOff>
    </xdr:to>
    <xdr:pic>
      <xdr:nvPicPr>
        <xdr:cNvPr id="25684" name="图片 142">
          <a:extLst>
            <a:ext uri="{FF2B5EF4-FFF2-40B4-BE49-F238E27FC236}">
              <a16:creationId xmlns:a16="http://schemas.microsoft.com/office/drawing/2014/main" id="{00000000-0008-0000-0200-00005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41729025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142</xdr:row>
      <xdr:rowOff>28575</xdr:rowOff>
    </xdr:from>
    <xdr:to>
      <xdr:col>17</xdr:col>
      <xdr:colOff>495300</xdr:colOff>
      <xdr:row>142</xdr:row>
      <xdr:rowOff>266700</xdr:rowOff>
    </xdr:to>
    <xdr:pic>
      <xdr:nvPicPr>
        <xdr:cNvPr id="25685" name="图片 143">
          <a:extLst>
            <a:ext uri="{FF2B5EF4-FFF2-40B4-BE49-F238E27FC236}">
              <a16:creationId xmlns:a16="http://schemas.microsoft.com/office/drawing/2014/main" id="{00000000-0008-0000-0200-00005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4264342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140</xdr:row>
      <xdr:rowOff>19050</xdr:rowOff>
    </xdr:from>
    <xdr:to>
      <xdr:col>17</xdr:col>
      <xdr:colOff>409575</xdr:colOff>
      <xdr:row>140</xdr:row>
      <xdr:rowOff>228600</xdr:rowOff>
    </xdr:to>
    <xdr:pic>
      <xdr:nvPicPr>
        <xdr:cNvPr id="25686" name="图片 144">
          <a:extLst>
            <a:ext uri="{FF2B5EF4-FFF2-40B4-BE49-F238E27FC236}">
              <a16:creationId xmlns:a16="http://schemas.microsoft.com/office/drawing/2014/main" id="{00000000-0008-0000-0200-00005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4202430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129</xdr:row>
      <xdr:rowOff>0</xdr:rowOff>
    </xdr:from>
    <xdr:to>
      <xdr:col>17</xdr:col>
      <xdr:colOff>342900</xdr:colOff>
      <xdr:row>129</xdr:row>
      <xdr:rowOff>276225</xdr:rowOff>
    </xdr:to>
    <xdr:pic>
      <xdr:nvPicPr>
        <xdr:cNvPr id="25687" name="图片 145">
          <a:extLst>
            <a:ext uri="{FF2B5EF4-FFF2-40B4-BE49-F238E27FC236}">
              <a16:creationId xmlns:a16="http://schemas.microsoft.com/office/drawing/2014/main" id="{00000000-0008-0000-0200-00005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8652450"/>
          <a:ext cx="2571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141</xdr:row>
      <xdr:rowOff>47625</xdr:rowOff>
    </xdr:from>
    <xdr:to>
      <xdr:col>17</xdr:col>
      <xdr:colOff>342900</xdr:colOff>
      <xdr:row>141</xdr:row>
      <xdr:rowOff>285750</xdr:rowOff>
    </xdr:to>
    <xdr:pic>
      <xdr:nvPicPr>
        <xdr:cNvPr id="25688" name="图片 146">
          <a:extLst>
            <a:ext uri="{FF2B5EF4-FFF2-40B4-BE49-F238E27FC236}">
              <a16:creationId xmlns:a16="http://schemas.microsoft.com/office/drawing/2014/main" id="{00000000-0008-0000-0200-00005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4235767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143</xdr:row>
      <xdr:rowOff>28575</xdr:rowOff>
    </xdr:from>
    <xdr:to>
      <xdr:col>17</xdr:col>
      <xdr:colOff>495300</xdr:colOff>
      <xdr:row>143</xdr:row>
      <xdr:rowOff>228600</xdr:rowOff>
    </xdr:to>
    <xdr:pic>
      <xdr:nvPicPr>
        <xdr:cNvPr id="25689" name="图片 147">
          <a:extLst>
            <a:ext uri="{FF2B5EF4-FFF2-40B4-BE49-F238E27FC236}">
              <a16:creationId xmlns:a16="http://schemas.microsoft.com/office/drawing/2014/main" id="{00000000-0008-0000-0200-00005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4294822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146</xdr:row>
      <xdr:rowOff>47625</xdr:rowOff>
    </xdr:from>
    <xdr:to>
      <xdr:col>17</xdr:col>
      <xdr:colOff>533400</xdr:colOff>
      <xdr:row>146</xdr:row>
      <xdr:rowOff>266700</xdr:rowOff>
    </xdr:to>
    <xdr:pic>
      <xdr:nvPicPr>
        <xdr:cNvPr id="25690" name="图片 148">
          <a:extLst>
            <a:ext uri="{FF2B5EF4-FFF2-40B4-BE49-F238E27FC236}">
              <a16:creationId xmlns:a16="http://schemas.microsoft.com/office/drawing/2014/main" id="{00000000-0008-0000-0200-00005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43881675"/>
          <a:ext cx="485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144</xdr:row>
      <xdr:rowOff>38100</xdr:rowOff>
    </xdr:from>
    <xdr:to>
      <xdr:col>17</xdr:col>
      <xdr:colOff>504825</xdr:colOff>
      <xdr:row>144</xdr:row>
      <xdr:rowOff>238125</xdr:rowOff>
    </xdr:to>
    <xdr:pic>
      <xdr:nvPicPr>
        <xdr:cNvPr id="25691" name="图片 149">
          <a:extLst>
            <a:ext uri="{FF2B5EF4-FFF2-40B4-BE49-F238E27FC236}">
              <a16:creationId xmlns:a16="http://schemas.microsoft.com/office/drawing/2014/main" id="{00000000-0008-0000-0200-00005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4326255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130</xdr:row>
      <xdr:rowOff>28575</xdr:rowOff>
    </xdr:from>
    <xdr:to>
      <xdr:col>17</xdr:col>
      <xdr:colOff>314325</xdr:colOff>
      <xdr:row>130</xdr:row>
      <xdr:rowOff>276225</xdr:rowOff>
    </xdr:to>
    <xdr:pic>
      <xdr:nvPicPr>
        <xdr:cNvPr id="25692" name="图片 150">
          <a:extLst>
            <a:ext uri="{FF2B5EF4-FFF2-40B4-BE49-F238E27FC236}">
              <a16:creationId xmlns:a16="http://schemas.microsoft.com/office/drawing/2014/main" id="{00000000-0008-0000-0200-00005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389858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145</xdr:row>
      <xdr:rowOff>38100</xdr:rowOff>
    </xdr:from>
    <xdr:to>
      <xdr:col>17</xdr:col>
      <xdr:colOff>361950</xdr:colOff>
      <xdr:row>145</xdr:row>
      <xdr:rowOff>276225</xdr:rowOff>
    </xdr:to>
    <xdr:pic>
      <xdr:nvPicPr>
        <xdr:cNvPr id="25693" name="图片 151">
          <a:extLst>
            <a:ext uri="{FF2B5EF4-FFF2-40B4-BE49-F238E27FC236}">
              <a16:creationId xmlns:a16="http://schemas.microsoft.com/office/drawing/2014/main" id="{00000000-0008-0000-0200-00005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3567350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147</xdr:row>
      <xdr:rowOff>57150</xdr:rowOff>
    </xdr:from>
    <xdr:to>
      <xdr:col>17</xdr:col>
      <xdr:colOff>552450</xdr:colOff>
      <xdr:row>147</xdr:row>
      <xdr:rowOff>219075</xdr:rowOff>
    </xdr:to>
    <xdr:pic>
      <xdr:nvPicPr>
        <xdr:cNvPr id="25694" name="图片 152">
          <a:extLst>
            <a:ext uri="{FF2B5EF4-FFF2-40B4-BE49-F238E27FC236}">
              <a16:creationId xmlns:a16="http://schemas.microsoft.com/office/drawing/2014/main" id="{00000000-0008-0000-0200-00005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44196000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148</xdr:row>
      <xdr:rowOff>47625</xdr:rowOff>
    </xdr:from>
    <xdr:to>
      <xdr:col>17</xdr:col>
      <xdr:colOff>476250</xdr:colOff>
      <xdr:row>148</xdr:row>
      <xdr:rowOff>238125</xdr:rowOff>
    </xdr:to>
    <xdr:pic>
      <xdr:nvPicPr>
        <xdr:cNvPr id="25695" name="图片 153">
          <a:extLst>
            <a:ext uri="{FF2B5EF4-FFF2-40B4-BE49-F238E27FC236}">
              <a16:creationId xmlns:a16="http://schemas.microsoft.com/office/drawing/2014/main" id="{00000000-0008-0000-0200-00005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44491275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149</xdr:row>
      <xdr:rowOff>57150</xdr:rowOff>
    </xdr:from>
    <xdr:to>
      <xdr:col>17</xdr:col>
      <xdr:colOff>476250</xdr:colOff>
      <xdr:row>149</xdr:row>
      <xdr:rowOff>238125</xdr:rowOff>
    </xdr:to>
    <xdr:pic>
      <xdr:nvPicPr>
        <xdr:cNvPr id="25696" name="图片 154">
          <a:extLst>
            <a:ext uri="{FF2B5EF4-FFF2-40B4-BE49-F238E27FC236}">
              <a16:creationId xmlns:a16="http://schemas.microsoft.com/office/drawing/2014/main" id="{00000000-0008-0000-0200-00006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480560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152</xdr:row>
      <xdr:rowOff>28575</xdr:rowOff>
    </xdr:from>
    <xdr:to>
      <xdr:col>17</xdr:col>
      <xdr:colOff>457200</xdr:colOff>
      <xdr:row>152</xdr:row>
      <xdr:rowOff>276225</xdr:rowOff>
    </xdr:to>
    <xdr:pic>
      <xdr:nvPicPr>
        <xdr:cNvPr id="25697" name="图片 155">
          <a:extLst>
            <a:ext uri="{FF2B5EF4-FFF2-40B4-BE49-F238E27FC236}">
              <a16:creationId xmlns:a16="http://schemas.microsoft.com/office/drawing/2014/main" id="{00000000-0008-0000-0200-00006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45691425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25</xdr:row>
      <xdr:rowOff>47625</xdr:rowOff>
    </xdr:from>
    <xdr:to>
      <xdr:col>17</xdr:col>
      <xdr:colOff>438150</xdr:colOff>
      <xdr:row>25</xdr:row>
      <xdr:rowOff>266700</xdr:rowOff>
    </xdr:to>
    <xdr:pic>
      <xdr:nvPicPr>
        <xdr:cNvPr id="25698" name="图片 441">
          <a:extLst>
            <a:ext uri="{FF2B5EF4-FFF2-40B4-BE49-F238E27FC236}">
              <a16:creationId xmlns:a16="http://schemas.microsoft.com/office/drawing/2014/main" id="{00000000-0008-0000-0200-00006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7475" y="7000875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23</xdr:row>
      <xdr:rowOff>104775</xdr:rowOff>
    </xdr:from>
    <xdr:to>
      <xdr:col>17</xdr:col>
      <xdr:colOff>419100</xdr:colOff>
      <xdr:row>23</xdr:row>
      <xdr:rowOff>276225</xdr:rowOff>
    </xdr:to>
    <xdr:pic>
      <xdr:nvPicPr>
        <xdr:cNvPr id="25699" name="图片 442">
          <a:extLst>
            <a:ext uri="{FF2B5EF4-FFF2-40B4-BE49-F238E27FC236}">
              <a16:creationId xmlns:a16="http://schemas.microsoft.com/office/drawing/2014/main" id="{00000000-0008-0000-0200-00006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644842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24</xdr:row>
      <xdr:rowOff>114300</xdr:rowOff>
    </xdr:from>
    <xdr:to>
      <xdr:col>17</xdr:col>
      <xdr:colOff>428625</xdr:colOff>
      <xdr:row>24</xdr:row>
      <xdr:rowOff>295275</xdr:rowOff>
    </xdr:to>
    <xdr:pic>
      <xdr:nvPicPr>
        <xdr:cNvPr id="25700" name="图片 443">
          <a:extLst>
            <a:ext uri="{FF2B5EF4-FFF2-40B4-BE49-F238E27FC236}">
              <a16:creationId xmlns:a16="http://schemas.microsoft.com/office/drawing/2014/main" id="{00000000-0008-0000-0200-00006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6762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19</xdr:row>
      <xdr:rowOff>47625</xdr:rowOff>
    </xdr:from>
    <xdr:to>
      <xdr:col>17</xdr:col>
      <xdr:colOff>438150</xdr:colOff>
      <xdr:row>19</xdr:row>
      <xdr:rowOff>257175</xdr:rowOff>
    </xdr:to>
    <xdr:pic>
      <xdr:nvPicPr>
        <xdr:cNvPr id="25701" name="图片 162">
          <a:extLst>
            <a:ext uri="{FF2B5EF4-FFF2-40B4-BE49-F238E27FC236}">
              <a16:creationId xmlns:a16="http://schemas.microsoft.com/office/drawing/2014/main" id="{00000000-0008-0000-0200-00006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5172075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48</xdr:row>
      <xdr:rowOff>47625</xdr:rowOff>
    </xdr:from>
    <xdr:to>
      <xdr:col>17</xdr:col>
      <xdr:colOff>447675</xdr:colOff>
      <xdr:row>49</xdr:row>
      <xdr:rowOff>0</xdr:rowOff>
    </xdr:to>
    <xdr:pic>
      <xdr:nvPicPr>
        <xdr:cNvPr id="25702" name="图片 345">
          <a:extLst>
            <a:ext uri="{FF2B5EF4-FFF2-40B4-BE49-F238E27FC236}">
              <a16:creationId xmlns:a16="http://schemas.microsoft.com/office/drawing/2014/main" id="{00000000-0008-0000-0200-00006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401127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158</xdr:row>
      <xdr:rowOff>38100</xdr:rowOff>
    </xdr:from>
    <xdr:to>
      <xdr:col>17</xdr:col>
      <xdr:colOff>485775</xdr:colOff>
      <xdr:row>158</xdr:row>
      <xdr:rowOff>238125</xdr:rowOff>
    </xdr:to>
    <xdr:pic>
      <xdr:nvPicPr>
        <xdr:cNvPr id="25703" name="Picture 452">
          <a:extLst>
            <a:ext uri="{FF2B5EF4-FFF2-40B4-BE49-F238E27FC236}">
              <a16:creationId xmlns:a16="http://schemas.microsoft.com/office/drawing/2014/main" id="{00000000-0008-0000-0200-00006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945" b="-1945"/>
        <a:stretch>
          <a:fillRect/>
        </a:stretch>
      </xdr:blipFill>
      <xdr:spPr>
        <a:xfrm>
          <a:off x="6362700" y="47529750"/>
          <a:ext cx="3619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157</xdr:row>
      <xdr:rowOff>38100</xdr:rowOff>
    </xdr:from>
    <xdr:to>
      <xdr:col>17</xdr:col>
      <xdr:colOff>533400</xdr:colOff>
      <xdr:row>157</xdr:row>
      <xdr:rowOff>285750</xdr:rowOff>
    </xdr:to>
    <xdr:pic>
      <xdr:nvPicPr>
        <xdr:cNvPr id="25704" name="Picture 13630">
          <a:extLst>
            <a:ext uri="{FF2B5EF4-FFF2-40B4-BE49-F238E27FC236}">
              <a16:creationId xmlns:a16="http://schemas.microsoft.com/office/drawing/2014/main" id="{00000000-0008-0000-0200-00006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>
        <a:xfrm>
          <a:off x="6257925" y="47224950"/>
          <a:ext cx="514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138</xdr:row>
      <xdr:rowOff>38100</xdr:rowOff>
    </xdr:from>
    <xdr:to>
      <xdr:col>17</xdr:col>
      <xdr:colOff>438150</xdr:colOff>
      <xdr:row>138</xdr:row>
      <xdr:rowOff>257175</xdr:rowOff>
    </xdr:to>
    <xdr:pic>
      <xdr:nvPicPr>
        <xdr:cNvPr id="25705" name="图片 2">
          <a:extLst>
            <a:ext uri="{FF2B5EF4-FFF2-40B4-BE49-F238E27FC236}">
              <a16:creationId xmlns:a16="http://schemas.microsoft.com/office/drawing/2014/main" id="{00000000-0008-0000-0200-00006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1433750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155</xdr:row>
      <xdr:rowOff>28575</xdr:rowOff>
    </xdr:from>
    <xdr:to>
      <xdr:col>17</xdr:col>
      <xdr:colOff>495300</xdr:colOff>
      <xdr:row>156</xdr:row>
      <xdr:rowOff>0</xdr:rowOff>
    </xdr:to>
    <xdr:pic>
      <xdr:nvPicPr>
        <xdr:cNvPr id="25706" name="图片 13">
          <a:extLst>
            <a:ext uri="{FF2B5EF4-FFF2-40B4-BE49-F238E27FC236}">
              <a16:creationId xmlns:a16="http://schemas.microsoft.com/office/drawing/2014/main" id="{00000000-0008-0000-0200-00006A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4660582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156</xdr:row>
      <xdr:rowOff>47625</xdr:rowOff>
    </xdr:from>
    <xdr:to>
      <xdr:col>17</xdr:col>
      <xdr:colOff>466725</xdr:colOff>
      <xdr:row>156</xdr:row>
      <xdr:rowOff>247650</xdr:rowOff>
    </xdr:to>
    <xdr:pic>
      <xdr:nvPicPr>
        <xdr:cNvPr id="25707" name="图片 17">
          <a:extLst>
            <a:ext uri="{FF2B5EF4-FFF2-40B4-BE49-F238E27FC236}">
              <a16:creationId xmlns:a16="http://schemas.microsoft.com/office/drawing/2014/main" id="{00000000-0008-0000-0200-00006B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4692967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238125</xdr:colOff>
      <xdr:row>158</xdr:row>
      <xdr:rowOff>57150</xdr:rowOff>
    </xdr:from>
    <xdr:to>
      <xdr:col>17</xdr:col>
      <xdr:colOff>247650</xdr:colOff>
      <xdr:row>158</xdr:row>
      <xdr:rowOff>209550</xdr:rowOff>
    </xdr:to>
    <xdr:pic>
      <xdr:nvPicPr>
        <xdr:cNvPr id="25708" name="Picture 50954">
          <a:extLst>
            <a:ext uri="{FF2B5EF4-FFF2-40B4-BE49-F238E27FC236}">
              <a16:creationId xmlns:a16="http://schemas.microsoft.com/office/drawing/2014/main" id="{00000000-0008-0000-0200-00006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7000" y="47548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11</xdr:row>
      <xdr:rowOff>85725</xdr:rowOff>
    </xdr:from>
    <xdr:to>
      <xdr:col>17</xdr:col>
      <xdr:colOff>476250</xdr:colOff>
      <xdr:row>11</xdr:row>
      <xdr:rowOff>285750</xdr:rowOff>
    </xdr:to>
    <xdr:pic>
      <xdr:nvPicPr>
        <xdr:cNvPr id="20588" name="Picture 6">
          <a:extLst>
            <a:ext uri="{FF2B5EF4-FFF2-40B4-BE49-F238E27FC236}">
              <a16:creationId xmlns:a16="http://schemas.microsoft.com/office/drawing/2014/main" id="{00000000-0008-0000-0300-00006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2" b="-652"/>
        <a:stretch>
          <a:fillRect/>
        </a:stretch>
      </xdr:blipFill>
      <xdr:spPr>
        <a:xfrm>
          <a:off x="6296025" y="287655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</xdr:row>
      <xdr:rowOff>19050</xdr:rowOff>
    </xdr:from>
    <xdr:to>
      <xdr:col>17</xdr:col>
      <xdr:colOff>495300</xdr:colOff>
      <xdr:row>15</xdr:row>
      <xdr:rowOff>304800</xdr:rowOff>
    </xdr:to>
    <xdr:pic>
      <xdr:nvPicPr>
        <xdr:cNvPr id="20589" name="Picture 13593">
          <a:extLst>
            <a:ext uri="{FF2B5EF4-FFF2-40B4-BE49-F238E27FC236}">
              <a16:creationId xmlns:a16="http://schemas.microsoft.com/office/drawing/2014/main" id="{00000000-0008-0000-0300-00006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>
        <a:xfrm rot="5400000">
          <a:off x="6395720" y="3976370"/>
          <a:ext cx="285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</xdr:row>
      <xdr:rowOff>9525</xdr:rowOff>
    </xdr:from>
    <xdr:to>
      <xdr:col>17</xdr:col>
      <xdr:colOff>314325</xdr:colOff>
      <xdr:row>14</xdr:row>
      <xdr:rowOff>19050</xdr:rowOff>
    </xdr:to>
    <xdr:pic>
      <xdr:nvPicPr>
        <xdr:cNvPr id="20590" name="Picture 13591">
          <a:extLst>
            <a:ext uri="{FF2B5EF4-FFF2-40B4-BE49-F238E27FC236}">
              <a16:creationId xmlns:a16="http://schemas.microsoft.com/office/drawing/2014/main" id="{00000000-0008-0000-0300-00006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>
        <a:xfrm>
          <a:off x="6362700" y="3409950"/>
          <a:ext cx="1905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18</xdr:row>
      <xdr:rowOff>66675</xdr:rowOff>
    </xdr:from>
    <xdr:to>
      <xdr:col>17</xdr:col>
      <xdr:colOff>342900</xdr:colOff>
      <xdr:row>18</xdr:row>
      <xdr:rowOff>247650</xdr:rowOff>
    </xdr:to>
    <xdr:pic>
      <xdr:nvPicPr>
        <xdr:cNvPr id="20591" name="Picture 13598">
          <a:extLst>
            <a:ext uri="{FF2B5EF4-FFF2-40B4-BE49-F238E27FC236}">
              <a16:creationId xmlns:a16="http://schemas.microsoft.com/office/drawing/2014/main" id="{00000000-0008-0000-0300-00006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5" b="-285"/>
        <a:stretch>
          <a:fillRect/>
        </a:stretch>
      </xdr:blipFill>
      <xdr:spPr>
        <a:xfrm>
          <a:off x="6353175" y="4991100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17</xdr:row>
      <xdr:rowOff>47625</xdr:rowOff>
    </xdr:from>
    <xdr:to>
      <xdr:col>17</xdr:col>
      <xdr:colOff>390525</xdr:colOff>
      <xdr:row>17</xdr:row>
      <xdr:rowOff>257175</xdr:rowOff>
    </xdr:to>
    <xdr:pic>
      <xdr:nvPicPr>
        <xdr:cNvPr id="20592" name="Picture 13597">
          <a:extLst>
            <a:ext uri="{FF2B5EF4-FFF2-40B4-BE49-F238E27FC236}">
              <a16:creationId xmlns:a16="http://schemas.microsoft.com/office/drawing/2014/main" id="{00000000-0008-0000-0300-00007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43650" y="466725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180975</xdr:colOff>
      <xdr:row>19</xdr:row>
      <xdr:rowOff>28575</xdr:rowOff>
    </xdr:from>
    <xdr:to>
      <xdr:col>17</xdr:col>
      <xdr:colOff>419100</xdr:colOff>
      <xdr:row>19</xdr:row>
      <xdr:rowOff>247650</xdr:rowOff>
    </xdr:to>
    <xdr:pic>
      <xdr:nvPicPr>
        <xdr:cNvPr id="20593" name="Picture 18700" descr="J)5YS357X@ZA`GLO%GGAFF2">
          <a:extLst>
            <a:ext uri="{FF2B5EF4-FFF2-40B4-BE49-F238E27FC236}">
              <a16:creationId xmlns:a16="http://schemas.microsoft.com/office/drawing/2014/main" id="{00000000-0008-0000-0300-00007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263" b="-5263"/>
        <a:stretch>
          <a:fillRect/>
        </a:stretch>
      </xdr:blipFill>
      <xdr:spPr>
        <a:xfrm>
          <a:off x="6419850" y="5257800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25</xdr:row>
      <xdr:rowOff>57150</xdr:rowOff>
    </xdr:from>
    <xdr:to>
      <xdr:col>17</xdr:col>
      <xdr:colOff>495300</xdr:colOff>
      <xdr:row>26</xdr:row>
      <xdr:rowOff>0</xdr:rowOff>
    </xdr:to>
    <xdr:pic>
      <xdr:nvPicPr>
        <xdr:cNvPr id="20594" name="Picture 13592">
          <a:extLst>
            <a:ext uri="{FF2B5EF4-FFF2-40B4-BE49-F238E27FC236}">
              <a16:creationId xmlns:a16="http://schemas.microsoft.com/office/drawing/2014/main" id="{00000000-0008-0000-0300-00007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6" b="-186"/>
        <a:stretch>
          <a:fillRect/>
        </a:stretch>
      </xdr:blipFill>
      <xdr:spPr>
        <a:xfrm>
          <a:off x="6315075" y="7115175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27</xdr:row>
      <xdr:rowOff>95250</xdr:rowOff>
    </xdr:from>
    <xdr:to>
      <xdr:col>17</xdr:col>
      <xdr:colOff>504825</xdr:colOff>
      <xdr:row>28</xdr:row>
      <xdr:rowOff>0</xdr:rowOff>
    </xdr:to>
    <xdr:pic>
      <xdr:nvPicPr>
        <xdr:cNvPr id="20595" name="Picture 13594">
          <a:extLst>
            <a:ext uri="{FF2B5EF4-FFF2-40B4-BE49-F238E27FC236}">
              <a16:creationId xmlns:a16="http://schemas.microsoft.com/office/drawing/2014/main" id="{00000000-0008-0000-0300-00007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10" b="-410"/>
        <a:stretch>
          <a:fillRect/>
        </a:stretch>
      </xdr:blipFill>
      <xdr:spPr>
        <a:xfrm>
          <a:off x="6362700" y="7762875"/>
          <a:ext cx="381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29</xdr:row>
      <xdr:rowOff>133350</xdr:rowOff>
    </xdr:from>
    <xdr:to>
      <xdr:col>17</xdr:col>
      <xdr:colOff>390525</xdr:colOff>
      <xdr:row>29</xdr:row>
      <xdr:rowOff>276225</xdr:rowOff>
    </xdr:to>
    <xdr:pic>
      <xdr:nvPicPr>
        <xdr:cNvPr id="20596" name="Picture 13597">
          <a:extLst>
            <a:ext uri="{FF2B5EF4-FFF2-40B4-BE49-F238E27FC236}">
              <a16:creationId xmlns:a16="http://schemas.microsoft.com/office/drawing/2014/main" id="{00000000-0008-0000-0300-00007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81750" y="8410575"/>
          <a:ext cx="24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30</xdr:row>
      <xdr:rowOff>114300</xdr:rowOff>
    </xdr:from>
    <xdr:to>
      <xdr:col>17</xdr:col>
      <xdr:colOff>409575</xdr:colOff>
      <xdr:row>30</xdr:row>
      <xdr:rowOff>285750</xdr:rowOff>
    </xdr:to>
    <xdr:pic>
      <xdr:nvPicPr>
        <xdr:cNvPr id="20597" name="Picture 13598">
          <a:extLst>
            <a:ext uri="{FF2B5EF4-FFF2-40B4-BE49-F238E27FC236}">
              <a16:creationId xmlns:a16="http://schemas.microsoft.com/office/drawing/2014/main" id="{00000000-0008-0000-0300-00007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5" b="-285"/>
        <a:stretch>
          <a:fillRect/>
        </a:stretch>
      </xdr:blipFill>
      <xdr:spPr>
        <a:xfrm>
          <a:off x="6381750" y="8696325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31</xdr:row>
      <xdr:rowOff>47625</xdr:rowOff>
    </xdr:from>
    <xdr:to>
      <xdr:col>17</xdr:col>
      <xdr:colOff>476250</xdr:colOff>
      <xdr:row>31</xdr:row>
      <xdr:rowOff>266700</xdr:rowOff>
    </xdr:to>
    <xdr:pic>
      <xdr:nvPicPr>
        <xdr:cNvPr id="20598" name="Picture 18699" descr="J)5YS357X@ZA`GLO%GGAFF2">
          <a:extLst>
            <a:ext uri="{FF2B5EF4-FFF2-40B4-BE49-F238E27FC236}">
              <a16:creationId xmlns:a16="http://schemas.microsoft.com/office/drawing/2014/main" id="{00000000-0008-0000-0300-00007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8" b="-6248"/>
        <a:stretch>
          <a:fillRect/>
        </a:stretch>
      </xdr:blipFill>
      <xdr:spPr>
        <a:xfrm>
          <a:off x="6353175" y="8934450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22</xdr:row>
      <xdr:rowOff>19050</xdr:rowOff>
    </xdr:from>
    <xdr:to>
      <xdr:col>17</xdr:col>
      <xdr:colOff>390525</xdr:colOff>
      <xdr:row>22</xdr:row>
      <xdr:rowOff>257175</xdr:rowOff>
    </xdr:to>
    <xdr:pic>
      <xdr:nvPicPr>
        <xdr:cNvPr id="20599" name="Picture 6202">
          <a:extLst>
            <a:ext uri="{FF2B5EF4-FFF2-40B4-BE49-F238E27FC236}">
              <a16:creationId xmlns:a16="http://schemas.microsoft.com/office/drawing/2014/main" id="{00000000-0008-0000-0300-00007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5" b="-885"/>
        <a:stretch>
          <a:fillRect/>
        </a:stretch>
      </xdr:blipFill>
      <xdr:spPr>
        <a:xfrm>
          <a:off x="6305550" y="61626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12</xdr:row>
      <xdr:rowOff>57150</xdr:rowOff>
    </xdr:from>
    <xdr:to>
      <xdr:col>17</xdr:col>
      <xdr:colOff>419100</xdr:colOff>
      <xdr:row>12</xdr:row>
      <xdr:rowOff>266700</xdr:rowOff>
    </xdr:to>
    <xdr:pic>
      <xdr:nvPicPr>
        <xdr:cNvPr id="20600" name="Picture 13">
          <a:extLst>
            <a:ext uri="{FF2B5EF4-FFF2-40B4-BE49-F238E27FC236}">
              <a16:creationId xmlns:a16="http://schemas.microsoft.com/office/drawing/2014/main" id="{00000000-0008-0000-0300-00007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73" b="-1073"/>
        <a:stretch>
          <a:fillRect/>
        </a:stretch>
      </xdr:blipFill>
      <xdr:spPr>
        <a:xfrm>
          <a:off x="6362700" y="3152775"/>
          <a:ext cx="295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28</xdr:row>
      <xdr:rowOff>47625</xdr:rowOff>
    </xdr:from>
    <xdr:to>
      <xdr:col>17</xdr:col>
      <xdr:colOff>495300</xdr:colOff>
      <xdr:row>29</xdr:row>
      <xdr:rowOff>0</xdr:rowOff>
    </xdr:to>
    <xdr:pic>
      <xdr:nvPicPr>
        <xdr:cNvPr id="20601" name="Picture 10883">
          <a:extLst>
            <a:ext uri="{FF2B5EF4-FFF2-40B4-BE49-F238E27FC236}">
              <a16:creationId xmlns:a16="http://schemas.microsoft.com/office/drawing/2014/main" id="{00000000-0008-0000-0300-00007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72225" y="8020050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23</xdr:row>
      <xdr:rowOff>9525</xdr:rowOff>
    </xdr:from>
    <xdr:to>
      <xdr:col>17</xdr:col>
      <xdr:colOff>409575</xdr:colOff>
      <xdr:row>24</xdr:row>
      <xdr:rowOff>19050</xdr:rowOff>
    </xdr:to>
    <xdr:pic>
      <xdr:nvPicPr>
        <xdr:cNvPr id="20602" name="Picture 13595">
          <a:extLst>
            <a:ext uri="{FF2B5EF4-FFF2-40B4-BE49-F238E27FC236}">
              <a16:creationId xmlns:a16="http://schemas.microsoft.com/office/drawing/2014/main" id="{00000000-0008-0000-0300-00007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6457950"/>
          <a:ext cx="2476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24</xdr:row>
      <xdr:rowOff>57150</xdr:rowOff>
    </xdr:from>
    <xdr:to>
      <xdr:col>17</xdr:col>
      <xdr:colOff>457200</xdr:colOff>
      <xdr:row>24</xdr:row>
      <xdr:rowOff>257175</xdr:rowOff>
    </xdr:to>
    <xdr:pic>
      <xdr:nvPicPr>
        <xdr:cNvPr id="20603" name="Picture 1">
          <a:extLst>
            <a:ext uri="{FF2B5EF4-FFF2-40B4-BE49-F238E27FC236}">
              <a16:creationId xmlns:a16="http://schemas.microsoft.com/office/drawing/2014/main" id="{00000000-0008-0000-0300-00007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6810375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20</xdr:row>
      <xdr:rowOff>57150</xdr:rowOff>
    </xdr:from>
    <xdr:to>
      <xdr:col>17</xdr:col>
      <xdr:colOff>523875</xdr:colOff>
      <xdr:row>20</xdr:row>
      <xdr:rowOff>285750</xdr:rowOff>
    </xdr:to>
    <xdr:pic>
      <xdr:nvPicPr>
        <xdr:cNvPr id="20604" name="Picture 18743">
          <a:extLst>
            <a:ext uri="{FF2B5EF4-FFF2-40B4-BE49-F238E27FC236}">
              <a16:creationId xmlns:a16="http://schemas.microsoft.com/office/drawing/2014/main" id="{00000000-0008-0000-0300-00007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5591175"/>
          <a:ext cx="495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32</xdr:row>
      <xdr:rowOff>57150</xdr:rowOff>
    </xdr:from>
    <xdr:to>
      <xdr:col>17</xdr:col>
      <xdr:colOff>523875</xdr:colOff>
      <xdr:row>32</xdr:row>
      <xdr:rowOff>285750</xdr:rowOff>
    </xdr:to>
    <xdr:pic>
      <xdr:nvPicPr>
        <xdr:cNvPr id="20605" name="Picture 18743">
          <a:extLst>
            <a:ext uri="{FF2B5EF4-FFF2-40B4-BE49-F238E27FC236}">
              <a16:creationId xmlns:a16="http://schemas.microsoft.com/office/drawing/2014/main" id="{00000000-0008-0000-0300-00007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9248775"/>
          <a:ext cx="495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16</xdr:row>
      <xdr:rowOff>28575</xdr:rowOff>
    </xdr:from>
    <xdr:to>
      <xdr:col>17</xdr:col>
      <xdr:colOff>457200</xdr:colOff>
      <xdr:row>16</xdr:row>
      <xdr:rowOff>285750</xdr:rowOff>
    </xdr:to>
    <xdr:pic>
      <xdr:nvPicPr>
        <xdr:cNvPr id="20606" name="Picture 10883">
          <a:extLst>
            <a:ext uri="{FF2B5EF4-FFF2-40B4-BE49-F238E27FC236}">
              <a16:creationId xmlns:a16="http://schemas.microsoft.com/office/drawing/2014/main" id="{00000000-0008-0000-0300-00007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34125" y="4343400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14</xdr:row>
      <xdr:rowOff>28575</xdr:rowOff>
    </xdr:from>
    <xdr:to>
      <xdr:col>17</xdr:col>
      <xdr:colOff>371475</xdr:colOff>
      <xdr:row>14</xdr:row>
      <xdr:rowOff>285750</xdr:rowOff>
    </xdr:to>
    <xdr:pic>
      <xdr:nvPicPr>
        <xdr:cNvPr id="20607" name="图片 2">
          <a:extLst>
            <a:ext uri="{FF2B5EF4-FFF2-40B4-BE49-F238E27FC236}">
              <a16:creationId xmlns:a16="http://schemas.microsoft.com/office/drawing/2014/main" id="{00000000-0008-0000-0300-00007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3733800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</xdr:row>
      <xdr:rowOff>0</xdr:rowOff>
    </xdr:from>
    <xdr:to>
      <xdr:col>17</xdr:col>
      <xdr:colOff>495300</xdr:colOff>
      <xdr:row>15</xdr:row>
      <xdr:rowOff>0</xdr:rowOff>
    </xdr:to>
    <xdr:pic>
      <xdr:nvPicPr>
        <xdr:cNvPr id="20608" name="Picture 13593">
          <a:extLst>
            <a:ext uri="{FF2B5EF4-FFF2-40B4-BE49-F238E27FC236}">
              <a16:creationId xmlns:a16="http://schemas.microsoft.com/office/drawing/2014/main" id="{00000000-0008-0000-0300-00008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>
        <a:xfrm rot="5400000">
          <a:off x="6538595" y="381444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14</xdr:row>
      <xdr:rowOff>0</xdr:rowOff>
    </xdr:from>
    <xdr:to>
      <xdr:col>17</xdr:col>
      <xdr:colOff>314325</xdr:colOff>
      <xdr:row>14</xdr:row>
      <xdr:rowOff>19050</xdr:rowOff>
    </xdr:to>
    <xdr:pic>
      <xdr:nvPicPr>
        <xdr:cNvPr id="20609" name="Picture 13591">
          <a:extLst>
            <a:ext uri="{FF2B5EF4-FFF2-40B4-BE49-F238E27FC236}">
              <a16:creationId xmlns:a16="http://schemas.microsoft.com/office/drawing/2014/main" id="{00000000-0008-0000-0300-00008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>
        <a:xfrm>
          <a:off x="6362700" y="3705225"/>
          <a:ext cx="1905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14</xdr:row>
      <xdr:rowOff>28575</xdr:rowOff>
    </xdr:from>
    <xdr:to>
      <xdr:col>17</xdr:col>
      <xdr:colOff>371475</xdr:colOff>
      <xdr:row>14</xdr:row>
      <xdr:rowOff>285750</xdr:rowOff>
    </xdr:to>
    <xdr:pic>
      <xdr:nvPicPr>
        <xdr:cNvPr id="20610" name="图片 277">
          <a:extLst>
            <a:ext uri="{FF2B5EF4-FFF2-40B4-BE49-F238E27FC236}">
              <a16:creationId xmlns:a16="http://schemas.microsoft.com/office/drawing/2014/main" id="{00000000-0008-0000-0300-00008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3733800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26</xdr:row>
      <xdr:rowOff>38100</xdr:rowOff>
    </xdr:from>
    <xdr:to>
      <xdr:col>17</xdr:col>
      <xdr:colOff>390525</xdr:colOff>
      <xdr:row>26</xdr:row>
      <xdr:rowOff>295275</xdr:rowOff>
    </xdr:to>
    <xdr:pic>
      <xdr:nvPicPr>
        <xdr:cNvPr id="20611" name="图片 279">
          <a:extLst>
            <a:ext uri="{FF2B5EF4-FFF2-40B4-BE49-F238E27FC236}">
              <a16:creationId xmlns:a16="http://schemas.microsoft.com/office/drawing/2014/main" id="{00000000-0008-0000-0300-00008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30326">
          <a:off x="6400800" y="7400925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13</xdr:row>
      <xdr:rowOff>76200</xdr:rowOff>
    </xdr:from>
    <xdr:to>
      <xdr:col>17</xdr:col>
      <xdr:colOff>514350</xdr:colOff>
      <xdr:row>13</xdr:row>
      <xdr:rowOff>276225</xdr:rowOff>
    </xdr:to>
    <xdr:pic>
      <xdr:nvPicPr>
        <xdr:cNvPr id="23669" name="Picture 7">
          <a:extLst>
            <a:ext uri="{FF2B5EF4-FFF2-40B4-BE49-F238E27FC236}">
              <a16:creationId xmlns:a16="http://schemas.microsoft.com/office/drawing/2014/main" id="{00000000-0008-0000-0400-000075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65" b="-11765"/>
        <a:stretch>
          <a:fillRect/>
        </a:stretch>
      </xdr:blipFill>
      <xdr:spPr>
        <a:xfrm>
          <a:off x="6315075" y="348678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12</xdr:row>
      <xdr:rowOff>95250</xdr:rowOff>
    </xdr:from>
    <xdr:to>
      <xdr:col>17</xdr:col>
      <xdr:colOff>523875</xdr:colOff>
      <xdr:row>12</xdr:row>
      <xdr:rowOff>257175</xdr:rowOff>
    </xdr:to>
    <xdr:pic>
      <xdr:nvPicPr>
        <xdr:cNvPr id="23670" name="Picture 7">
          <a:extLst>
            <a:ext uri="{FF2B5EF4-FFF2-40B4-BE49-F238E27FC236}">
              <a16:creationId xmlns:a16="http://schemas.microsoft.com/office/drawing/2014/main" id="{00000000-0008-0000-0400-000076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999" b="-15999"/>
        <a:stretch>
          <a:fillRect/>
        </a:stretch>
      </xdr:blipFill>
      <xdr:spPr>
        <a:xfrm>
          <a:off x="6334125" y="3188970"/>
          <a:ext cx="428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15</xdr:row>
      <xdr:rowOff>0</xdr:rowOff>
    </xdr:from>
    <xdr:to>
      <xdr:col>17</xdr:col>
      <xdr:colOff>466725</xdr:colOff>
      <xdr:row>15</xdr:row>
      <xdr:rowOff>0</xdr:rowOff>
    </xdr:to>
    <xdr:pic>
      <xdr:nvPicPr>
        <xdr:cNvPr id="23671" name="Picture 2441">
          <a:extLst>
            <a:ext uri="{FF2B5EF4-FFF2-40B4-BE49-F238E27FC236}">
              <a16:creationId xmlns:a16="http://schemas.microsoft.com/office/drawing/2014/main" id="{00000000-0008-0000-0400-00007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6538595" y="387731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14</xdr:row>
      <xdr:rowOff>66675</xdr:rowOff>
    </xdr:from>
    <xdr:to>
      <xdr:col>17</xdr:col>
      <xdr:colOff>447675</xdr:colOff>
      <xdr:row>14</xdr:row>
      <xdr:rowOff>266700</xdr:rowOff>
    </xdr:to>
    <xdr:pic>
      <xdr:nvPicPr>
        <xdr:cNvPr id="23672" name="Picture 217">
          <a:extLst>
            <a:ext uri="{FF2B5EF4-FFF2-40B4-BE49-F238E27FC236}">
              <a16:creationId xmlns:a16="http://schemas.microsoft.com/office/drawing/2014/main" id="{00000000-0008-0000-0400-000078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72" b="-7272"/>
        <a:stretch>
          <a:fillRect/>
        </a:stretch>
      </xdr:blipFill>
      <xdr:spPr>
        <a:xfrm>
          <a:off x="6467475" y="37941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11</xdr:row>
      <xdr:rowOff>76200</xdr:rowOff>
    </xdr:from>
    <xdr:to>
      <xdr:col>17</xdr:col>
      <xdr:colOff>514350</xdr:colOff>
      <xdr:row>11</xdr:row>
      <xdr:rowOff>247650</xdr:rowOff>
    </xdr:to>
    <xdr:pic>
      <xdr:nvPicPr>
        <xdr:cNvPr id="23673" name="图片 237">
          <a:extLst>
            <a:ext uri="{FF2B5EF4-FFF2-40B4-BE49-F238E27FC236}">
              <a16:creationId xmlns:a16="http://schemas.microsoft.com/office/drawing/2014/main" id="{00000000-0008-0000-0400-000079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2853055"/>
          <a:ext cx="3714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9</xdr:row>
      <xdr:rowOff>47625</xdr:rowOff>
    </xdr:from>
    <xdr:to>
      <xdr:col>17</xdr:col>
      <xdr:colOff>514350</xdr:colOff>
      <xdr:row>10</xdr:row>
      <xdr:rowOff>0</xdr:rowOff>
    </xdr:to>
    <xdr:pic>
      <xdr:nvPicPr>
        <xdr:cNvPr id="23674" name="图片 254">
          <a:extLst>
            <a:ext uri="{FF2B5EF4-FFF2-40B4-BE49-F238E27FC236}">
              <a16:creationId xmlns:a16="http://schemas.microsoft.com/office/drawing/2014/main" id="{00000000-0008-0000-0400-00007A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2190750"/>
          <a:ext cx="26670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10</xdr:row>
      <xdr:rowOff>47625</xdr:rowOff>
    </xdr:from>
    <xdr:to>
      <xdr:col>17</xdr:col>
      <xdr:colOff>514350</xdr:colOff>
      <xdr:row>11</xdr:row>
      <xdr:rowOff>0</xdr:rowOff>
    </xdr:to>
    <xdr:pic>
      <xdr:nvPicPr>
        <xdr:cNvPr id="23675" name="图片 254">
          <a:extLst>
            <a:ext uri="{FF2B5EF4-FFF2-40B4-BE49-F238E27FC236}">
              <a16:creationId xmlns:a16="http://schemas.microsoft.com/office/drawing/2014/main" id="{00000000-0008-0000-0400-00007B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2507615"/>
          <a:ext cx="26670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200025</xdr:colOff>
      <xdr:row>19</xdr:row>
      <xdr:rowOff>152400</xdr:rowOff>
    </xdr:from>
    <xdr:to>
      <xdr:col>17</xdr:col>
      <xdr:colOff>561975</xdr:colOff>
      <xdr:row>19</xdr:row>
      <xdr:rowOff>238125</xdr:rowOff>
    </xdr:to>
    <xdr:pic>
      <xdr:nvPicPr>
        <xdr:cNvPr id="23676" name="Picture 221">
          <a:extLst>
            <a:ext uri="{FF2B5EF4-FFF2-40B4-BE49-F238E27FC236}">
              <a16:creationId xmlns:a16="http://schemas.microsoft.com/office/drawing/2014/main" id="{00000000-0008-0000-0400-00007C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594" b="-4594"/>
        <a:stretch>
          <a:fillRect/>
        </a:stretch>
      </xdr:blipFill>
      <xdr:spPr>
        <a:xfrm>
          <a:off x="6438900" y="5464175"/>
          <a:ext cx="3619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18</xdr:row>
      <xdr:rowOff>152400</xdr:rowOff>
    </xdr:from>
    <xdr:to>
      <xdr:col>17</xdr:col>
      <xdr:colOff>561975</xdr:colOff>
      <xdr:row>18</xdr:row>
      <xdr:rowOff>228600</xdr:rowOff>
    </xdr:to>
    <xdr:pic>
      <xdr:nvPicPr>
        <xdr:cNvPr id="23677" name="Picture 221">
          <a:extLst>
            <a:ext uri="{FF2B5EF4-FFF2-40B4-BE49-F238E27FC236}">
              <a16:creationId xmlns:a16="http://schemas.microsoft.com/office/drawing/2014/main" id="{00000000-0008-0000-0400-00007D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594" b="-4594"/>
        <a:stretch>
          <a:fillRect/>
        </a:stretch>
      </xdr:blipFill>
      <xdr:spPr>
        <a:xfrm>
          <a:off x="6400800" y="5147310"/>
          <a:ext cx="4000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15</xdr:row>
      <xdr:rowOff>95250</xdr:rowOff>
    </xdr:from>
    <xdr:to>
      <xdr:col>17</xdr:col>
      <xdr:colOff>561975</xdr:colOff>
      <xdr:row>15</xdr:row>
      <xdr:rowOff>342900</xdr:rowOff>
    </xdr:to>
    <xdr:pic>
      <xdr:nvPicPr>
        <xdr:cNvPr id="23678" name="Picture 2441">
          <a:extLst>
            <a:ext uri="{FF2B5EF4-FFF2-40B4-BE49-F238E27FC236}">
              <a16:creationId xmlns:a16="http://schemas.microsoft.com/office/drawing/2014/main" id="{00000000-0008-0000-0400-00007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6523355" y="4083685"/>
          <a:ext cx="22161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16</xdr:row>
      <xdr:rowOff>57150</xdr:rowOff>
    </xdr:from>
    <xdr:to>
      <xdr:col>17</xdr:col>
      <xdr:colOff>561975</xdr:colOff>
      <xdr:row>16</xdr:row>
      <xdr:rowOff>342900</xdr:rowOff>
    </xdr:to>
    <xdr:pic>
      <xdr:nvPicPr>
        <xdr:cNvPr id="23679" name="Picture 2442">
          <a:extLst>
            <a:ext uri="{FF2B5EF4-FFF2-40B4-BE49-F238E27FC236}">
              <a16:creationId xmlns:a16="http://schemas.microsoft.com/office/drawing/2014/main" id="{00000000-0008-0000-0400-00007F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6513830" y="4391025"/>
          <a:ext cx="25971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21</xdr:row>
      <xdr:rowOff>209550</xdr:rowOff>
    </xdr:from>
    <xdr:to>
      <xdr:col>17</xdr:col>
      <xdr:colOff>476250</xdr:colOff>
      <xdr:row>21</xdr:row>
      <xdr:rowOff>276225</xdr:rowOff>
    </xdr:to>
    <xdr:pic>
      <xdr:nvPicPr>
        <xdr:cNvPr id="23680" name="Picture 2502">
          <a:extLst>
            <a:ext uri="{FF2B5EF4-FFF2-40B4-BE49-F238E27FC236}">
              <a16:creationId xmlns:a16="http://schemas.microsoft.com/office/drawing/2014/main" id="{00000000-0008-0000-0400-000080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6315075" y="6155055"/>
          <a:ext cx="400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257175</xdr:colOff>
      <xdr:row>23</xdr:row>
      <xdr:rowOff>95250</xdr:rowOff>
    </xdr:from>
    <xdr:to>
      <xdr:col>17</xdr:col>
      <xdr:colOff>561975</xdr:colOff>
      <xdr:row>23</xdr:row>
      <xdr:rowOff>447675</xdr:rowOff>
    </xdr:to>
    <xdr:pic>
      <xdr:nvPicPr>
        <xdr:cNvPr id="23681" name="Picture 7368">
          <a:extLst>
            <a:ext uri="{FF2B5EF4-FFF2-40B4-BE49-F238E27FC236}">
              <a16:creationId xmlns:a16="http://schemas.microsoft.com/office/drawing/2014/main" id="{00000000-0008-0000-0400-00008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90" b="-990"/>
        <a:stretch>
          <a:fillRect/>
        </a:stretch>
      </xdr:blipFill>
      <xdr:spPr>
        <a:xfrm>
          <a:off x="6496050" y="6674485"/>
          <a:ext cx="304800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219075</xdr:colOff>
      <xdr:row>28</xdr:row>
      <xdr:rowOff>76200</xdr:rowOff>
    </xdr:from>
    <xdr:to>
      <xdr:col>17</xdr:col>
      <xdr:colOff>552450</xdr:colOff>
      <xdr:row>28</xdr:row>
      <xdr:rowOff>352425</xdr:rowOff>
    </xdr:to>
    <xdr:pic>
      <xdr:nvPicPr>
        <xdr:cNvPr id="23682" name="Picture 13522">
          <a:extLst>
            <a:ext uri="{FF2B5EF4-FFF2-40B4-BE49-F238E27FC236}">
              <a16:creationId xmlns:a16="http://schemas.microsoft.com/office/drawing/2014/main" id="{00000000-0008-0000-0400-00008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6457950" y="8239760"/>
          <a:ext cx="333375" cy="24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31</xdr:row>
      <xdr:rowOff>66675</xdr:rowOff>
    </xdr:from>
    <xdr:to>
      <xdr:col>17</xdr:col>
      <xdr:colOff>561975</xdr:colOff>
      <xdr:row>31</xdr:row>
      <xdr:rowOff>323850</xdr:rowOff>
    </xdr:to>
    <xdr:pic>
      <xdr:nvPicPr>
        <xdr:cNvPr id="23683" name="Picture 5">
          <a:extLst>
            <a:ext uri="{FF2B5EF4-FFF2-40B4-BE49-F238E27FC236}">
              <a16:creationId xmlns:a16="http://schemas.microsoft.com/office/drawing/2014/main" id="{00000000-0008-0000-0400-00008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3" b="-803"/>
        <a:stretch>
          <a:fillRect/>
        </a:stretch>
      </xdr:blipFill>
      <xdr:spPr>
        <a:xfrm rot="-5400000">
          <a:off x="6499225" y="9129395"/>
          <a:ext cx="25019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35</xdr:row>
      <xdr:rowOff>85725</xdr:rowOff>
    </xdr:from>
    <xdr:to>
      <xdr:col>17</xdr:col>
      <xdr:colOff>523875</xdr:colOff>
      <xdr:row>35</xdr:row>
      <xdr:rowOff>209550</xdr:rowOff>
    </xdr:to>
    <xdr:pic>
      <xdr:nvPicPr>
        <xdr:cNvPr id="23684" name="Picture 99">
          <a:extLst>
            <a:ext uri="{FF2B5EF4-FFF2-40B4-BE49-F238E27FC236}">
              <a16:creationId xmlns:a16="http://schemas.microsoft.com/office/drawing/2014/main" id="{00000000-0008-0000-0400-000084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>
        <a:xfrm>
          <a:off x="6286500" y="10467340"/>
          <a:ext cx="476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24</xdr:row>
      <xdr:rowOff>152400</xdr:rowOff>
    </xdr:from>
    <xdr:to>
      <xdr:col>17</xdr:col>
      <xdr:colOff>561975</xdr:colOff>
      <xdr:row>24</xdr:row>
      <xdr:rowOff>304800</xdr:rowOff>
    </xdr:to>
    <xdr:pic>
      <xdr:nvPicPr>
        <xdr:cNvPr id="23685" name="图片 305">
          <a:extLst>
            <a:ext uri="{FF2B5EF4-FFF2-40B4-BE49-F238E27FC236}">
              <a16:creationId xmlns:a16="http://schemas.microsoft.com/office/drawing/2014/main" id="{00000000-0008-0000-0400-000085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7048500"/>
          <a:ext cx="428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27</xdr:row>
      <xdr:rowOff>190500</xdr:rowOff>
    </xdr:from>
    <xdr:to>
      <xdr:col>18</xdr:col>
      <xdr:colOff>0</xdr:colOff>
      <xdr:row>28</xdr:row>
      <xdr:rowOff>0</xdr:rowOff>
    </xdr:to>
    <xdr:pic>
      <xdr:nvPicPr>
        <xdr:cNvPr id="23686" name="图片 306">
          <a:extLst>
            <a:ext uri="{FF2B5EF4-FFF2-40B4-BE49-F238E27FC236}">
              <a16:creationId xmlns:a16="http://schemas.microsoft.com/office/drawing/2014/main" id="{00000000-0008-0000-0400-000086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8037195"/>
          <a:ext cx="504825" cy="126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30</xdr:row>
      <xdr:rowOff>171450</xdr:rowOff>
    </xdr:from>
    <xdr:to>
      <xdr:col>17</xdr:col>
      <xdr:colOff>561975</xdr:colOff>
      <xdr:row>31</xdr:row>
      <xdr:rowOff>0</xdr:rowOff>
    </xdr:to>
    <xdr:pic>
      <xdr:nvPicPr>
        <xdr:cNvPr id="23687" name="图片 307">
          <a:extLst>
            <a:ext uri="{FF2B5EF4-FFF2-40B4-BE49-F238E27FC236}">
              <a16:creationId xmlns:a16="http://schemas.microsoft.com/office/drawing/2014/main" id="{00000000-0008-0000-0400-00008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8425" y="8968740"/>
          <a:ext cx="352425" cy="14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32</xdr:row>
      <xdr:rowOff>114300</xdr:rowOff>
    </xdr:from>
    <xdr:to>
      <xdr:col>17</xdr:col>
      <xdr:colOff>561975</xdr:colOff>
      <xdr:row>32</xdr:row>
      <xdr:rowOff>238125</xdr:rowOff>
    </xdr:to>
    <xdr:pic>
      <xdr:nvPicPr>
        <xdr:cNvPr id="23688" name="图片 308">
          <a:extLst>
            <a:ext uri="{FF2B5EF4-FFF2-40B4-BE49-F238E27FC236}">
              <a16:creationId xmlns:a16="http://schemas.microsoft.com/office/drawing/2014/main" id="{00000000-0008-0000-0400-000088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467475" y="9545320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17</xdr:row>
      <xdr:rowOff>219075</xdr:rowOff>
    </xdr:from>
    <xdr:to>
      <xdr:col>17</xdr:col>
      <xdr:colOff>561975</xdr:colOff>
      <xdr:row>17</xdr:row>
      <xdr:rowOff>285750</xdr:rowOff>
    </xdr:to>
    <xdr:pic>
      <xdr:nvPicPr>
        <xdr:cNvPr id="23689" name="Picture 2502">
          <a:extLst>
            <a:ext uri="{FF2B5EF4-FFF2-40B4-BE49-F238E27FC236}">
              <a16:creationId xmlns:a16="http://schemas.microsoft.com/office/drawing/2014/main" id="{00000000-0008-0000-0400-000089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6429375" y="4897120"/>
          <a:ext cx="3714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20</xdr:row>
      <xdr:rowOff>238125</xdr:rowOff>
    </xdr:from>
    <xdr:to>
      <xdr:col>17</xdr:col>
      <xdr:colOff>514350</xdr:colOff>
      <xdr:row>20</xdr:row>
      <xdr:rowOff>304800</xdr:rowOff>
    </xdr:to>
    <xdr:pic>
      <xdr:nvPicPr>
        <xdr:cNvPr id="23690" name="Picture 2502">
          <a:extLst>
            <a:ext uri="{FF2B5EF4-FFF2-40B4-BE49-F238E27FC236}">
              <a16:creationId xmlns:a16="http://schemas.microsoft.com/office/drawing/2014/main" id="{00000000-0008-0000-0400-00008A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6353175" y="5866765"/>
          <a:ext cx="400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33</xdr:row>
      <xdr:rowOff>47625</xdr:rowOff>
    </xdr:from>
    <xdr:to>
      <xdr:col>17</xdr:col>
      <xdr:colOff>409575</xdr:colOff>
      <xdr:row>33</xdr:row>
      <xdr:rowOff>228600</xdr:rowOff>
    </xdr:to>
    <xdr:pic>
      <xdr:nvPicPr>
        <xdr:cNvPr id="23691" name="Picture 13522">
          <a:extLst>
            <a:ext uri="{FF2B5EF4-FFF2-40B4-BE49-F238E27FC236}">
              <a16:creationId xmlns:a16="http://schemas.microsoft.com/office/drawing/2014/main" id="{00000000-0008-0000-0400-00008B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6429375" y="9795510"/>
          <a:ext cx="219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34</xdr:row>
      <xdr:rowOff>114300</xdr:rowOff>
    </xdr:from>
    <xdr:to>
      <xdr:col>17</xdr:col>
      <xdr:colOff>561975</xdr:colOff>
      <xdr:row>34</xdr:row>
      <xdr:rowOff>228600</xdr:rowOff>
    </xdr:to>
    <xdr:pic>
      <xdr:nvPicPr>
        <xdr:cNvPr id="23692" name="图片 314">
          <a:extLst>
            <a:ext uri="{FF2B5EF4-FFF2-40B4-BE49-F238E27FC236}">
              <a16:creationId xmlns:a16="http://schemas.microsoft.com/office/drawing/2014/main" id="{00000000-0008-0000-0400-00008C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10179050"/>
          <a:ext cx="476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22</xdr:row>
      <xdr:rowOff>95250</xdr:rowOff>
    </xdr:from>
    <xdr:to>
      <xdr:col>17</xdr:col>
      <xdr:colOff>533400</xdr:colOff>
      <xdr:row>22</xdr:row>
      <xdr:rowOff>276225</xdr:rowOff>
    </xdr:to>
    <xdr:pic>
      <xdr:nvPicPr>
        <xdr:cNvPr id="23693" name="图片 317">
          <a:extLst>
            <a:ext uri="{FF2B5EF4-FFF2-40B4-BE49-F238E27FC236}">
              <a16:creationId xmlns:a16="http://schemas.microsoft.com/office/drawing/2014/main" id="{00000000-0008-0000-0400-00008D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6357620"/>
          <a:ext cx="466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25</xdr:row>
      <xdr:rowOff>76200</xdr:rowOff>
    </xdr:from>
    <xdr:to>
      <xdr:col>17</xdr:col>
      <xdr:colOff>485775</xdr:colOff>
      <xdr:row>25</xdr:row>
      <xdr:rowOff>304800</xdr:rowOff>
    </xdr:to>
    <xdr:pic>
      <xdr:nvPicPr>
        <xdr:cNvPr id="23694" name="图片 318">
          <a:extLst>
            <a:ext uri="{FF2B5EF4-FFF2-40B4-BE49-F238E27FC236}">
              <a16:creationId xmlns:a16="http://schemas.microsoft.com/office/drawing/2014/main" id="{00000000-0008-0000-0400-00008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7289165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26</xdr:row>
      <xdr:rowOff>85725</xdr:rowOff>
    </xdr:from>
    <xdr:to>
      <xdr:col>18</xdr:col>
      <xdr:colOff>0</xdr:colOff>
      <xdr:row>26</xdr:row>
      <xdr:rowOff>304800</xdr:rowOff>
    </xdr:to>
    <xdr:pic>
      <xdr:nvPicPr>
        <xdr:cNvPr id="23695" name="图片 319">
          <a:extLst>
            <a:ext uri="{FF2B5EF4-FFF2-40B4-BE49-F238E27FC236}">
              <a16:creationId xmlns:a16="http://schemas.microsoft.com/office/drawing/2014/main" id="{00000000-0008-0000-0400-00008F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7615555"/>
          <a:ext cx="523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29</xdr:row>
      <xdr:rowOff>180975</xdr:rowOff>
    </xdr:from>
    <xdr:to>
      <xdr:col>18</xdr:col>
      <xdr:colOff>0</xdr:colOff>
      <xdr:row>30</xdr:row>
      <xdr:rowOff>0</xdr:rowOff>
    </xdr:to>
    <xdr:pic>
      <xdr:nvPicPr>
        <xdr:cNvPr id="23696" name="图片 321">
          <a:extLst>
            <a:ext uri="{FF2B5EF4-FFF2-40B4-BE49-F238E27FC236}">
              <a16:creationId xmlns:a16="http://schemas.microsoft.com/office/drawing/2014/main" id="{00000000-0008-0000-0400-000090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8661400"/>
          <a:ext cx="400050" cy="13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9</xdr:row>
      <xdr:rowOff>28575</xdr:rowOff>
    </xdr:from>
    <xdr:to>
      <xdr:col>17</xdr:col>
      <xdr:colOff>419100</xdr:colOff>
      <xdr:row>9</xdr:row>
      <xdr:rowOff>266700</xdr:rowOff>
    </xdr:to>
    <xdr:pic>
      <xdr:nvPicPr>
        <xdr:cNvPr id="17469" name="图片 457">
          <a:extLst>
            <a:ext uri="{FF2B5EF4-FFF2-40B4-BE49-F238E27FC236}">
              <a16:creationId xmlns:a16="http://schemas.microsoft.com/office/drawing/2014/main" id="{00000000-0008-0000-0500-00003D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21050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10</xdr:row>
      <xdr:rowOff>66675</xdr:rowOff>
    </xdr:from>
    <xdr:to>
      <xdr:col>17</xdr:col>
      <xdr:colOff>476250</xdr:colOff>
      <xdr:row>10</xdr:row>
      <xdr:rowOff>266700</xdr:rowOff>
    </xdr:to>
    <xdr:pic>
      <xdr:nvPicPr>
        <xdr:cNvPr id="17470" name="Picture 2654">
          <a:extLst>
            <a:ext uri="{FF2B5EF4-FFF2-40B4-BE49-F238E27FC236}">
              <a16:creationId xmlns:a16="http://schemas.microsoft.com/office/drawing/2014/main" id="{00000000-0008-0000-0500-00003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6286500" y="2447925"/>
          <a:ext cx="428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14</xdr:row>
      <xdr:rowOff>47625</xdr:rowOff>
    </xdr:from>
    <xdr:to>
      <xdr:col>17</xdr:col>
      <xdr:colOff>428625</xdr:colOff>
      <xdr:row>14</xdr:row>
      <xdr:rowOff>257175</xdr:rowOff>
    </xdr:to>
    <xdr:pic>
      <xdr:nvPicPr>
        <xdr:cNvPr id="17471" name="Picture 2655">
          <a:extLst>
            <a:ext uri="{FF2B5EF4-FFF2-40B4-BE49-F238E27FC236}">
              <a16:creationId xmlns:a16="http://schemas.microsoft.com/office/drawing/2014/main" id="{00000000-0008-0000-0500-00003F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6334125" y="3648075"/>
          <a:ext cx="333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11</xdr:row>
      <xdr:rowOff>47625</xdr:rowOff>
    </xdr:from>
    <xdr:to>
      <xdr:col>17</xdr:col>
      <xdr:colOff>495300</xdr:colOff>
      <xdr:row>12</xdr:row>
      <xdr:rowOff>9525</xdr:rowOff>
    </xdr:to>
    <xdr:pic>
      <xdr:nvPicPr>
        <xdr:cNvPr id="17472" name="Picture 2656">
          <a:extLst>
            <a:ext uri="{FF2B5EF4-FFF2-40B4-BE49-F238E27FC236}">
              <a16:creationId xmlns:a16="http://schemas.microsoft.com/office/drawing/2014/main" id="{00000000-0008-0000-0500-000040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6324600" y="2733675"/>
          <a:ext cx="409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13</xdr:row>
      <xdr:rowOff>76200</xdr:rowOff>
    </xdr:from>
    <xdr:to>
      <xdr:col>17</xdr:col>
      <xdr:colOff>419100</xdr:colOff>
      <xdr:row>13</xdr:row>
      <xdr:rowOff>247650</xdr:rowOff>
    </xdr:to>
    <xdr:pic>
      <xdr:nvPicPr>
        <xdr:cNvPr id="17473" name="Picture 2653">
          <a:extLst>
            <a:ext uri="{FF2B5EF4-FFF2-40B4-BE49-F238E27FC236}">
              <a16:creationId xmlns:a16="http://schemas.microsoft.com/office/drawing/2014/main" id="{00000000-0008-0000-0500-00004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6353175" y="3371850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13</xdr:row>
      <xdr:rowOff>0</xdr:rowOff>
    </xdr:from>
    <xdr:to>
      <xdr:col>17</xdr:col>
      <xdr:colOff>533400</xdr:colOff>
      <xdr:row>13</xdr:row>
      <xdr:rowOff>276225</xdr:rowOff>
    </xdr:to>
    <xdr:pic>
      <xdr:nvPicPr>
        <xdr:cNvPr id="17474" name="Picture 2653">
          <a:extLst>
            <a:ext uri="{FF2B5EF4-FFF2-40B4-BE49-F238E27FC236}">
              <a16:creationId xmlns:a16="http://schemas.microsoft.com/office/drawing/2014/main" id="{00000000-0008-0000-0500-000042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6267450" y="3295650"/>
          <a:ext cx="504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12</xdr:row>
      <xdr:rowOff>19050</xdr:rowOff>
    </xdr:from>
    <xdr:to>
      <xdr:col>17</xdr:col>
      <xdr:colOff>438150</xdr:colOff>
      <xdr:row>12</xdr:row>
      <xdr:rowOff>285750</xdr:rowOff>
    </xdr:to>
    <xdr:pic>
      <xdr:nvPicPr>
        <xdr:cNvPr id="17475" name="图片 8">
          <a:extLst>
            <a:ext uri="{FF2B5EF4-FFF2-40B4-BE49-F238E27FC236}">
              <a16:creationId xmlns:a16="http://schemas.microsoft.com/office/drawing/2014/main" id="{00000000-0008-0000-0500-000043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56" t="11404" r="6673" b="9357"/>
        <a:stretch>
          <a:fillRect/>
        </a:stretch>
      </xdr:blipFill>
      <xdr:spPr>
        <a:xfrm>
          <a:off x="6391275" y="30099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41</xdr:row>
      <xdr:rowOff>0</xdr:rowOff>
    </xdr:from>
    <xdr:to>
      <xdr:col>17</xdr:col>
      <xdr:colOff>47625</xdr:colOff>
      <xdr:row>41</xdr:row>
      <xdr:rowOff>0</xdr:rowOff>
    </xdr:to>
    <xdr:pic>
      <xdr:nvPicPr>
        <xdr:cNvPr id="8278" name="图片 212" descr="IMG_1131.JPG">
          <a:extLst>
            <a:ext uri="{FF2B5EF4-FFF2-40B4-BE49-F238E27FC236}">
              <a16:creationId xmlns:a16="http://schemas.microsoft.com/office/drawing/2014/main" id="{00000000-0008-0000-0600-00005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1215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35</xdr:row>
      <xdr:rowOff>76200</xdr:rowOff>
    </xdr:from>
    <xdr:to>
      <xdr:col>17</xdr:col>
      <xdr:colOff>390525</xdr:colOff>
      <xdr:row>36</xdr:row>
      <xdr:rowOff>19050</xdr:rowOff>
    </xdr:to>
    <xdr:pic>
      <xdr:nvPicPr>
        <xdr:cNvPr id="8279" name="Picture 1" descr="C:\Users\Administrator\AppData\Roaming\feiq\RichOle\985730979.bmp">
          <a:extLst>
            <a:ext uri="{FF2B5EF4-FFF2-40B4-BE49-F238E27FC236}">
              <a16:creationId xmlns:a16="http://schemas.microsoft.com/office/drawing/2014/main" id="{00000000-0008-0000-0600-00005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2325" y="10331450"/>
          <a:ext cx="295275" cy="2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9</xdr:row>
      <xdr:rowOff>85725</xdr:rowOff>
    </xdr:from>
    <xdr:to>
      <xdr:col>17</xdr:col>
      <xdr:colOff>333375</xdr:colOff>
      <xdr:row>9</xdr:row>
      <xdr:rowOff>257175</xdr:rowOff>
    </xdr:to>
    <xdr:pic>
      <xdr:nvPicPr>
        <xdr:cNvPr id="8280" name="图片 208" descr="IMG_1128.JPG">
          <a:extLst>
            <a:ext uri="{FF2B5EF4-FFF2-40B4-BE49-F238E27FC236}">
              <a16:creationId xmlns:a16="http://schemas.microsoft.com/office/drawing/2014/main" id="{00000000-0008-0000-0600-00005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5650" y="2105025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10</xdr:row>
      <xdr:rowOff>95250</xdr:rowOff>
    </xdr:from>
    <xdr:to>
      <xdr:col>17</xdr:col>
      <xdr:colOff>514350</xdr:colOff>
      <xdr:row>10</xdr:row>
      <xdr:rowOff>266700</xdr:rowOff>
    </xdr:to>
    <xdr:pic>
      <xdr:nvPicPr>
        <xdr:cNvPr id="8281" name="Picture 4937">
          <a:extLst>
            <a:ext uri="{FF2B5EF4-FFF2-40B4-BE49-F238E27FC236}">
              <a16:creationId xmlns:a16="http://schemas.microsoft.com/office/drawing/2014/main" id="{00000000-0008-0000-0600-00005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5175" y="2431415"/>
          <a:ext cx="47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12</xdr:row>
      <xdr:rowOff>95250</xdr:rowOff>
    </xdr:from>
    <xdr:to>
      <xdr:col>17</xdr:col>
      <xdr:colOff>514350</xdr:colOff>
      <xdr:row>12</xdr:row>
      <xdr:rowOff>238125</xdr:rowOff>
    </xdr:to>
    <xdr:pic>
      <xdr:nvPicPr>
        <xdr:cNvPr id="8282" name="图片 211" descr="IMG_0994.JPG">
          <a:extLst>
            <a:ext uri="{FF2B5EF4-FFF2-40B4-BE49-F238E27FC236}">
              <a16:creationId xmlns:a16="http://schemas.microsoft.com/office/drawing/2014/main" id="{00000000-0008-0000-0600-00005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2325" y="3065145"/>
          <a:ext cx="4191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13</xdr:row>
      <xdr:rowOff>57150</xdr:rowOff>
    </xdr:from>
    <xdr:to>
      <xdr:col>17</xdr:col>
      <xdr:colOff>419100</xdr:colOff>
      <xdr:row>13</xdr:row>
      <xdr:rowOff>266700</xdr:rowOff>
    </xdr:to>
    <xdr:pic>
      <xdr:nvPicPr>
        <xdr:cNvPr id="8283" name="图片 213" descr="IMG_1132.JPG">
          <a:extLst>
            <a:ext uri="{FF2B5EF4-FFF2-40B4-BE49-F238E27FC236}">
              <a16:creationId xmlns:a16="http://schemas.microsoft.com/office/drawing/2014/main" id="{00000000-0008-0000-0600-00005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334391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36</xdr:row>
      <xdr:rowOff>142875</xdr:rowOff>
    </xdr:from>
    <xdr:to>
      <xdr:col>17</xdr:col>
      <xdr:colOff>466725</xdr:colOff>
      <xdr:row>37</xdr:row>
      <xdr:rowOff>47625</xdr:rowOff>
    </xdr:to>
    <xdr:pic>
      <xdr:nvPicPr>
        <xdr:cNvPr id="8284" name="Picture 63205">
          <a:extLst>
            <a:ext uri="{FF2B5EF4-FFF2-40B4-BE49-F238E27FC236}">
              <a16:creationId xmlns:a16="http://schemas.microsoft.com/office/drawing/2014/main" id="{00000000-0008-0000-0600-00005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5175" y="10714990"/>
          <a:ext cx="428625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29</xdr:row>
      <xdr:rowOff>47625</xdr:rowOff>
    </xdr:from>
    <xdr:to>
      <xdr:col>17</xdr:col>
      <xdr:colOff>495300</xdr:colOff>
      <xdr:row>29</xdr:row>
      <xdr:rowOff>266700</xdr:rowOff>
    </xdr:to>
    <xdr:pic>
      <xdr:nvPicPr>
        <xdr:cNvPr id="8285" name="Picture 1335">
          <a:extLst>
            <a:ext uri="{FF2B5EF4-FFF2-40B4-BE49-F238E27FC236}">
              <a16:creationId xmlns:a16="http://schemas.microsoft.com/office/drawing/2014/main" id="{00000000-0008-0000-0600-00005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5175" y="840168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14</xdr:row>
      <xdr:rowOff>57150</xdr:rowOff>
    </xdr:from>
    <xdr:to>
      <xdr:col>17</xdr:col>
      <xdr:colOff>457200</xdr:colOff>
      <xdr:row>14</xdr:row>
      <xdr:rowOff>285750</xdr:rowOff>
    </xdr:to>
    <xdr:pic>
      <xdr:nvPicPr>
        <xdr:cNvPr id="8286" name="图片 10" descr="0308_3.jpg">
          <a:extLst>
            <a:ext uri="{FF2B5EF4-FFF2-40B4-BE49-F238E27FC236}">
              <a16:creationId xmlns:a16="http://schemas.microsoft.com/office/drawing/2014/main" id="{00000000-0008-0000-0600-00005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9000" y="36607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371475</xdr:colOff>
      <xdr:row>9</xdr:row>
      <xdr:rowOff>85725</xdr:rowOff>
    </xdr:from>
    <xdr:to>
      <xdr:col>17</xdr:col>
      <xdr:colOff>600075</xdr:colOff>
      <xdr:row>9</xdr:row>
      <xdr:rowOff>257175</xdr:rowOff>
    </xdr:to>
    <xdr:pic>
      <xdr:nvPicPr>
        <xdr:cNvPr id="8287" name="图片 11" descr="P80302-143850.jpg">
          <a:extLst>
            <a:ext uri="{FF2B5EF4-FFF2-40B4-BE49-F238E27FC236}">
              <a16:creationId xmlns:a16="http://schemas.microsoft.com/office/drawing/2014/main" id="{00000000-0008-0000-0600-00005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210502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38</xdr:row>
      <xdr:rowOff>47625</xdr:rowOff>
    </xdr:from>
    <xdr:to>
      <xdr:col>17</xdr:col>
      <xdr:colOff>457200</xdr:colOff>
      <xdr:row>39</xdr:row>
      <xdr:rowOff>0</xdr:rowOff>
    </xdr:to>
    <xdr:pic>
      <xdr:nvPicPr>
        <xdr:cNvPr id="8288" name="图片 12" descr="0308_1 (1).jpg">
          <a:extLst>
            <a:ext uri="{FF2B5EF4-FFF2-40B4-BE49-F238E27FC236}">
              <a16:creationId xmlns:a16="http://schemas.microsoft.com/office/drawing/2014/main" id="{00000000-0008-0000-0600-00006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64" t="34500" r="34090" b="21143"/>
        <a:stretch>
          <a:fillRect/>
        </a:stretch>
      </xdr:blipFill>
      <xdr:spPr>
        <a:xfrm>
          <a:off x="7210425" y="11253470"/>
          <a:ext cx="32385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37</xdr:row>
      <xdr:rowOff>104775</xdr:rowOff>
    </xdr:from>
    <xdr:to>
      <xdr:col>17</xdr:col>
      <xdr:colOff>504825</xdr:colOff>
      <xdr:row>38</xdr:row>
      <xdr:rowOff>19050</xdr:rowOff>
    </xdr:to>
    <xdr:pic>
      <xdr:nvPicPr>
        <xdr:cNvPr id="8289" name="Picture 63205">
          <a:extLst>
            <a:ext uri="{FF2B5EF4-FFF2-40B4-BE49-F238E27FC236}">
              <a16:creationId xmlns:a16="http://schemas.microsoft.com/office/drawing/2014/main" id="{00000000-0008-0000-0600-00006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275" y="10993755"/>
          <a:ext cx="428625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20</xdr:row>
      <xdr:rowOff>66675</xdr:rowOff>
    </xdr:from>
    <xdr:to>
      <xdr:col>17</xdr:col>
      <xdr:colOff>390525</xdr:colOff>
      <xdr:row>20</xdr:row>
      <xdr:rowOff>304800</xdr:rowOff>
    </xdr:to>
    <xdr:pic>
      <xdr:nvPicPr>
        <xdr:cNvPr id="8290" name="图片 14" descr="0308_5.jpg">
          <a:extLst>
            <a:ext uri="{FF2B5EF4-FFF2-40B4-BE49-F238E27FC236}">
              <a16:creationId xmlns:a16="http://schemas.microsoft.com/office/drawing/2014/main" id="{00000000-0008-0000-0600-00006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2800" y="557149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41</xdr:row>
      <xdr:rowOff>76200</xdr:rowOff>
    </xdr:from>
    <xdr:to>
      <xdr:col>17</xdr:col>
      <xdr:colOff>447675</xdr:colOff>
      <xdr:row>41</xdr:row>
      <xdr:rowOff>228600</xdr:rowOff>
    </xdr:to>
    <xdr:pic>
      <xdr:nvPicPr>
        <xdr:cNvPr id="8291" name="Picture 6">
          <a:extLst>
            <a:ext uri="{FF2B5EF4-FFF2-40B4-BE49-F238E27FC236}">
              <a16:creationId xmlns:a16="http://schemas.microsoft.com/office/drawing/2014/main" id="{00000000-0008-0000-0600-00006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7229475" y="12232640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15</xdr:row>
      <xdr:rowOff>19050</xdr:rowOff>
    </xdr:from>
    <xdr:to>
      <xdr:col>17</xdr:col>
      <xdr:colOff>400050</xdr:colOff>
      <xdr:row>15</xdr:row>
      <xdr:rowOff>247650</xdr:rowOff>
    </xdr:to>
    <xdr:pic>
      <xdr:nvPicPr>
        <xdr:cNvPr id="8292" name="图片 16" descr="0308_3.jpg">
          <a:extLst>
            <a:ext uri="{FF2B5EF4-FFF2-40B4-BE49-F238E27FC236}">
              <a16:creationId xmlns:a16="http://schemas.microsoft.com/office/drawing/2014/main" id="{00000000-0008-0000-0600-00006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1850" y="393954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16</xdr:row>
      <xdr:rowOff>47625</xdr:rowOff>
    </xdr:from>
    <xdr:to>
      <xdr:col>17</xdr:col>
      <xdr:colOff>390525</xdr:colOff>
      <xdr:row>16</xdr:row>
      <xdr:rowOff>276225</xdr:rowOff>
    </xdr:to>
    <xdr:pic>
      <xdr:nvPicPr>
        <xdr:cNvPr id="8293" name="图片 17" descr="0308_3.jpg">
          <a:extLst>
            <a:ext uri="{FF2B5EF4-FFF2-40B4-BE49-F238E27FC236}">
              <a16:creationId xmlns:a16="http://schemas.microsoft.com/office/drawing/2014/main" id="{00000000-0008-0000-0600-00006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2325" y="428498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27</xdr:row>
      <xdr:rowOff>9525</xdr:rowOff>
    </xdr:from>
    <xdr:to>
      <xdr:col>17</xdr:col>
      <xdr:colOff>438150</xdr:colOff>
      <xdr:row>27</xdr:row>
      <xdr:rowOff>247650</xdr:rowOff>
    </xdr:to>
    <xdr:pic>
      <xdr:nvPicPr>
        <xdr:cNvPr id="8294" name="图片 19" descr="0308_5.jpg">
          <a:extLst>
            <a:ext uri="{FF2B5EF4-FFF2-40B4-BE49-F238E27FC236}">
              <a16:creationId xmlns:a16="http://schemas.microsoft.com/office/drawing/2014/main" id="{00000000-0008-0000-0600-00006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0425" y="773239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42</xdr:row>
      <xdr:rowOff>85725</xdr:rowOff>
    </xdr:from>
    <xdr:to>
      <xdr:col>17</xdr:col>
      <xdr:colOff>619125</xdr:colOff>
      <xdr:row>42</xdr:row>
      <xdr:rowOff>533400</xdr:rowOff>
    </xdr:to>
    <xdr:pic>
      <xdr:nvPicPr>
        <xdr:cNvPr id="8295" name="图片 23">
          <a:extLst>
            <a:ext uri="{FF2B5EF4-FFF2-40B4-BE49-F238E27FC236}">
              <a16:creationId xmlns:a16="http://schemas.microsoft.com/office/drawing/2014/main" id="{00000000-0008-0000-0600-00006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12559030"/>
          <a:ext cx="476250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238125</xdr:colOff>
      <xdr:row>44</xdr:row>
      <xdr:rowOff>47625</xdr:rowOff>
    </xdr:from>
    <xdr:to>
      <xdr:col>17</xdr:col>
      <xdr:colOff>523875</xdr:colOff>
      <xdr:row>44</xdr:row>
      <xdr:rowOff>276225</xdr:rowOff>
    </xdr:to>
    <xdr:pic>
      <xdr:nvPicPr>
        <xdr:cNvPr id="8296" name="Picture 93">
          <a:extLst>
            <a:ext uri="{FF2B5EF4-FFF2-40B4-BE49-F238E27FC236}">
              <a16:creationId xmlns:a16="http://schemas.microsoft.com/office/drawing/2014/main" id="{00000000-0008-0000-0600-00006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5200" y="1315466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43</xdr:row>
      <xdr:rowOff>38100</xdr:rowOff>
    </xdr:from>
    <xdr:to>
      <xdr:col>17</xdr:col>
      <xdr:colOff>523875</xdr:colOff>
      <xdr:row>43</xdr:row>
      <xdr:rowOff>304800</xdr:rowOff>
    </xdr:to>
    <xdr:pic>
      <xdr:nvPicPr>
        <xdr:cNvPr id="8297" name="Picture 43">
          <a:extLst>
            <a:ext uri="{FF2B5EF4-FFF2-40B4-BE49-F238E27FC236}">
              <a16:creationId xmlns:a16="http://schemas.microsoft.com/office/drawing/2014/main" id="{00000000-0008-0000-0600-00006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05675" y="1282827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30</xdr:row>
      <xdr:rowOff>47625</xdr:rowOff>
    </xdr:from>
    <xdr:to>
      <xdr:col>17</xdr:col>
      <xdr:colOff>609600</xdr:colOff>
      <xdr:row>30</xdr:row>
      <xdr:rowOff>295275</xdr:rowOff>
    </xdr:to>
    <xdr:pic>
      <xdr:nvPicPr>
        <xdr:cNvPr id="8298" name="图片 205" descr="IMG_0823.JPG">
          <a:extLst>
            <a:ext uri="{FF2B5EF4-FFF2-40B4-BE49-F238E27FC236}">
              <a16:creationId xmlns:a16="http://schemas.microsoft.com/office/drawing/2014/main" id="{00000000-0008-0000-0600-00006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0900" y="8718550"/>
          <a:ext cx="485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45</xdr:row>
      <xdr:rowOff>38100</xdr:rowOff>
    </xdr:from>
    <xdr:to>
      <xdr:col>17</xdr:col>
      <xdr:colOff>447675</xdr:colOff>
      <xdr:row>46</xdr:row>
      <xdr:rowOff>0</xdr:rowOff>
    </xdr:to>
    <xdr:pic>
      <xdr:nvPicPr>
        <xdr:cNvPr id="8299" name="图片 23">
          <a:extLst>
            <a:ext uri="{FF2B5EF4-FFF2-40B4-BE49-F238E27FC236}">
              <a16:creationId xmlns:a16="http://schemas.microsoft.com/office/drawing/2014/main" id="{00000000-0008-0000-0600-00006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29475" y="13462000"/>
          <a:ext cx="2952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11</xdr:row>
      <xdr:rowOff>57150</xdr:rowOff>
    </xdr:from>
    <xdr:to>
      <xdr:col>17</xdr:col>
      <xdr:colOff>514350</xdr:colOff>
      <xdr:row>11</xdr:row>
      <xdr:rowOff>266700</xdr:rowOff>
    </xdr:to>
    <xdr:pic>
      <xdr:nvPicPr>
        <xdr:cNvPr id="8300" name="图片 210" descr="IMG_1129.JPG">
          <a:extLst>
            <a:ext uri="{FF2B5EF4-FFF2-40B4-BE49-F238E27FC236}">
              <a16:creationId xmlns:a16="http://schemas.microsoft.com/office/drawing/2014/main" id="{00000000-0008-0000-0600-00006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271018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39</xdr:row>
      <xdr:rowOff>76200</xdr:rowOff>
    </xdr:from>
    <xdr:to>
      <xdr:col>17</xdr:col>
      <xdr:colOff>447675</xdr:colOff>
      <xdr:row>39</xdr:row>
      <xdr:rowOff>228600</xdr:rowOff>
    </xdr:to>
    <xdr:pic>
      <xdr:nvPicPr>
        <xdr:cNvPr id="8301" name="Picture 6">
          <a:extLst>
            <a:ext uri="{FF2B5EF4-FFF2-40B4-BE49-F238E27FC236}">
              <a16:creationId xmlns:a16="http://schemas.microsoft.com/office/drawing/2014/main" id="{00000000-0008-0000-0600-00006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7229475" y="11598910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40</xdr:row>
      <xdr:rowOff>76200</xdr:rowOff>
    </xdr:from>
    <xdr:to>
      <xdr:col>17</xdr:col>
      <xdr:colOff>447675</xdr:colOff>
      <xdr:row>40</xdr:row>
      <xdr:rowOff>228600</xdr:rowOff>
    </xdr:to>
    <xdr:pic>
      <xdr:nvPicPr>
        <xdr:cNvPr id="8302" name="Picture 6">
          <a:extLst>
            <a:ext uri="{FF2B5EF4-FFF2-40B4-BE49-F238E27FC236}">
              <a16:creationId xmlns:a16="http://schemas.microsoft.com/office/drawing/2014/main" id="{00000000-0008-0000-0600-00006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7229475" y="11915775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&#30005;&#25511;&#35774;&#21464;@" TargetMode="External"/><Relationship Id="rId2" Type="http://schemas.openxmlformats.org/officeDocument/2006/relationships/hyperlink" Target="mailto:&#30005;&#25511;&#35774;&#21464;@" TargetMode="External"/><Relationship Id="rId1" Type="http://schemas.openxmlformats.org/officeDocument/2006/relationships/hyperlink" Target="mailto:&#30005;&#25511;&#35774;&#21464;@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"/>
  <sheetViews>
    <sheetView view="pageBreakPreview" topLeftCell="A18" zoomScale="55" zoomScaleNormal="100" zoomScaleSheetLayoutView="55" workbookViewId="0">
      <selection activeCell="G45" sqref="G45:J45"/>
    </sheetView>
  </sheetViews>
  <sheetFormatPr defaultColWidth="4.625" defaultRowHeight="17.25"/>
  <cols>
    <col min="1" max="1" width="3.75" style="256" customWidth="1"/>
    <col min="2" max="2" width="10.875" style="256" customWidth="1"/>
    <col min="3" max="3" width="3.625" style="256" customWidth="1"/>
    <col min="4" max="4" width="10.125" style="256" customWidth="1"/>
    <col min="5" max="5" width="8.5" style="256" customWidth="1"/>
    <col min="6" max="6" width="23.5" style="256" customWidth="1"/>
    <col min="7" max="7" width="4.875" style="256" customWidth="1"/>
    <col min="8" max="8" width="4.625" style="256" customWidth="1"/>
    <col min="9" max="9" width="10.75" style="256" customWidth="1"/>
    <col min="10" max="10" width="4.875" style="256" customWidth="1"/>
    <col min="11" max="11" width="25.625" style="256" customWidth="1"/>
    <col min="12" max="12" width="10.875" style="256" customWidth="1"/>
    <col min="13" max="13" width="3.5" style="256" customWidth="1"/>
    <col min="14" max="14" width="6.375" style="256" customWidth="1"/>
    <col min="15" max="15" width="5" style="256" customWidth="1"/>
    <col min="16" max="16" width="5.875" style="256" customWidth="1"/>
    <col min="17" max="17" width="7.875" style="256" customWidth="1"/>
    <col min="18" max="18" width="6.125" style="256" customWidth="1"/>
    <col min="19" max="19" width="13.125" style="256" customWidth="1"/>
    <col min="20" max="20" width="21" style="256" customWidth="1"/>
    <col min="21" max="21" width="4.625" style="256" customWidth="1"/>
    <col min="22" max="22" width="8" style="256" customWidth="1"/>
    <col min="23" max="23" width="11.5" style="256" customWidth="1"/>
    <col min="24" max="24" width="11.625" style="256" customWidth="1"/>
    <col min="25" max="25" width="13.125" style="256" customWidth="1"/>
    <col min="26" max="26" width="10" style="256" customWidth="1"/>
    <col min="27" max="27" width="11.25" style="256" customWidth="1"/>
    <col min="28" max="248" width="9" style="256" customWidth="1"/>
    <col min="249" max="249" width="3.125" style="256" customWidth="1"/>
    <col min="250" max="250" width="7.625" style="256" customWidth="1"/>
    <col min="251" max="251" width="4.125" style="256" customWidth="1"/>
    <col min="252" max="252" width="17" style="256" customWidth="1"/>
    <col min="253" max="253" width="3.625" style="256" customWidth="1"/>
    <col min="254" max="254" width="9.125" style="256" customWidth="1"/>
    <col min="255" max="255" width="3.625" style="256" customWidth="1"/>
    <col min="256" max="16384" width="4.625" style="256"/>
  </cols>
  <sheetData>
    <row r="1" spans="1:28" s="254" customFormat="1" ht="16.5" customHeight="1">
      <c r="A1" s="426"/>
      <c r="B1" s="426"/>
      <c r="C1" s="426"/>
      <c r="D1" s="426"/>
      <c r="E1" s="426"/>
      <c r="F1" s="426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253"/>
      <c r="X1" s="253"/>
      <c r="Y1" s="253"/>
      <c r="Z1" s="253"/>
      <c r="AA1" s="253"/>
      <c r="AB1" s="253"/>
    </row>
    <row r="2" spans="1:28" s="254" customFormat="1" ht="30.75" customHeight="1">
      <c r="A2" s="628"/>
      <c r="B2" s="628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30"/>
      <c r="T2" s="630"/>
      <c r="U2" s="630"/>
      <c r="V2" s="630"/>
      <c r="W2" s="631" t="s">
        <v>0</v>
      </c>
      <c r="X2" s="631"/>
      <c r="Y2" s="631"/>
      <c r="Z2" s="631"/>
      <c r="AA2" s="631"/>
      <c r="AB2" s="253"/>
    </row>
    <row r="3" spans="1:28" s="254" customFormat="1" ht="34.5" customHeight="1">
      <c r="A3" s="632" t="s">
        <v>1</v>
      </c>
      <c r="B3" s="632"/>
      <c r="C3" s="633"/>
      <c r="D3" s="633"/>
      <c r="E3" s="633"/>
      <c r="F3" s="634" t="s">
        <v>2</v>
      </c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5"/>
      <c r="T3" s="635"/>
      <c r="U3" s="635"/>
      <c r="V3" s="635"/>
      <c r="W3" s="631"/>
      <c r="X3" s="631"/>
      <c r="Y3" s="631"/>
      <c r="Z3" s="631"/>
      <c r="AA3" s="631"/>
    </row>
    <row r="4" spans="1:28" s="254" customFormat="1" ht="28.5" customHeight="1">
      <c r="A4" s="636" t="s">
        <v>3</v>
      </c>
      <c r="B4" s="637"/>
      <c r="C4" s="638" t="s">
        <v>4</v>
      </c>
      <c r="D4" s="638"/>
      <c r="E4" s="639"/>
      <c r="F4" s="640" t="s">
        <v>5</v>
      </c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0"/>
      <c r="S4" s="640"/>
      <c r="T4" s="641"/>
      <c r="U4" s="642" t="s">
        <v>6</v>
      </c>
      <c r="V4" s="642"/>
      <c r="W4" s="643" t="s">
        <v>7</v>
      </c>
      <c r="X4" s="643" t="s">
        <v>8</v>
      </c>
      <c r="Y4" s="643" t="s">
        <v>9</v>
      </c>
      <c r="Z4" s="644" t="s">
        <v>10</v>
      </c>
      <c r="AA4" s="645" t="s">
        <v>11</v>
      </c>
      <c r="AB4" s="255"/>
    </row>
    <row r="5" spans="1:28" s="254" customFormat="1" ht="36" customHeight="1">
      <c r="A5" s="646"/>
      <c r="B5" s="647"/>
      <c r="C5" s="648"/>
      <c r="D5" s="648"/>
      <c r="E5" s="649"/>
      <c r="F5" s="650" t="s">
        <v>12</v>
      </c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1"/>
      <c r="T5" s="651"/>
      <c r="U5" s="652" t="s">
        <v>13</v>
      </c>
      <c r="V5" s="652"/>
      <c r="W5" s="653"/>
      <c r="X5" s="653"/>
      <c r="Y5" s="654"/>
      <c r="Z5" s="655" t="s">
        <v>14</v>
      </c>
      <c r="AA5" s="656">
        <v>44263</v>
      </c>
      <c r="AB5" s="255"/>
    </row>
    <row r="6" spans="1:28" ht="36.75" customHeight="1">
      <c r="A6" s="657" t="s">
        <v>15</v>
      </c>
      <c r="B6" s="658"/>
      <c r="C6" s="658"/>
      <c r="D6" s="659" t="s">
        <v>16</v>
      </c>
      <c r="E6" s="660" t="s">
        <v>17</v>
      </c>
      <c r="F6" s="660"/>
      <c r="G6" s="660"/>
      <c r="H6" s="660"/>
      <c r="I6" s="660" t="s">
        <v>18</v>
      </c>
      <c r="J6" s="660"/>
      <c r="K6" s="660"/>
      <c r="L6" s="660"/>
      <c r="M6" s="660"/>
      <c r="N6" s="660" t="s">
        <v>19</v>
      </c>
      <c r="O6" s="660"/>
      <c r="P6" s="660"/>
      <c r="Q6" s="660"/>
      <c r="R6" s="660"/>
      <c r="S6" s="660"/>
      <c r="T6" s="660"/>
      <c r="U6" s="660" t="s">
        <v>20</v>
      </c>
      <c r="V6" s="660"/>
      <c r="W6" s="661" t="s">
        <v>21</v>
      </c>
      <c r="X6" s="661"/>
      <c r="Y6" s="661" t="s">
        <v>22</v>
      </c>
      <c r="Z6" s="661"/>
      <c r="AA6" s="662"/>
    </row>
    <row r="7" spans="1:28" ht="42" customHeight="1">
      <c r="A7" s="663"/>
      <c r="B7" s="660"/>
      <c r="C7" s="660"/>
      <c r="D7" s="659">
        <v>1</v>
      </c>
      <c r="E7" s="664" t="s">
        <v>23</v>
      </c>
      <c r="F7" s="664"/>
      <c r="G7" s="664"/>
      <c r="H7" s="664"/>
      <c r="I7" s="664" t="s">
        <v>24</v>
      </c>
      <c r="J7" s="664"/>
      <c r="K7" s="664"/>
      <c r="L7" s="664"/>
      <c r="M7" s="664"/>
      <c r="N7" s="665" t="s">
        <v>1225</v>
      </c>
      <c r="O7" s="665"/>
      <c r="P7" s="665"/>
      <c r="Q7" s="665"/>
      <c r="R7" s="665"/>
      <c r="S7" s="665"/>
      <c r="T7" s="665"/>
      <c r="U7" s="664">
        <v>1</v>
      </c>
      <c r="V7" s="664"/>
      <c r="W7" s="661" t="s">
        <v>25</v>
      </c>
      <c r="X7" s="661"/>
      <c r="Y7" s="666" t="s">
        <v>1284</v>
      </c>
      <c r="Z7" s="666"/>
      <c r="AA7" s="667"/>
    </row>
    <row r="8" spans="1:28" ht="42" customHeight="1">
      <c r="A8" s="663"/>
      <c r="B8" s="660"/>
      <c r="C8" s="660"/>
      <c r="D8" s="659">
        <v>2</v>
      </c>
      <c r="E8" s="664" t="s">
        <v>27</v>
      </c>
      <c r="F8" s="664"/>
      <c r="G8" s="664"/>
      <c r="H8" s="664"/>
      <c r="I8" s="664" t="s">
        <v>24</v>
      </c>
      <c r="J8" s="664"/>
      <c r="K8" s="664"/>
      <c r="L8" s="664"/>
      <c r="M8" s="664"/>
      <c r="N8" s="665" t="s">
        <v>1505</v>
      </c>
      <c r="O8" s="665"/>
      <c r="P8" s="665"/>
      <c r="Q8" s="665"/>
      <c r="R8" s="665"/>
      <c r="S8" s="665"/>
      <c r="T8" s="665"/>
      <c r="U8" s="664">
        <v>1</v>
      </c>
      <c r="V8" s="664"/>
      <c r="W8" s="661" t="s">
        <v>25</v>
      </c>
      <c r="X8" s="661"/>
      <c r="Y8" s="666" t="s">
        <v>1268</v>
      </c>
      <c r="Z8" s="666"/>
      <c r="AA8" s="667"/>
    </row>
    <row r="9" spans="1:28" ht="42" customHeight="1">
      <c r="A9" s="663"/>
      <c r="B9" s="660"/>
      <c r="C9" s="660"/>
      <c r="D9" s="659">
        <v>3</v>
      </c>
      <c r="E9" s="664" t="s">
        <v>1252</v>
      </c>
      <c r="F9" s="664"/>
      <c r="G9" s="664"/>
      <c r="H9" s="664"/>
      <c r="I9" s="664" t="s">
        <v>24</v>
      </c>
      <c r="J9" s="664"/>
      <c r="K9" s="664"/>
      <c r="L9" s="664"/>
      <c r="M9" s="664"/>
      <c r="N9" s="665" t="s">
        <v>1220</v>
      </c>
      <c r="O9" s="665"/>
      <c r="P9" s="665"/>
      <c r="Q9" s="665"/>
      <c r="R9" s="665"/>
      <c r="S9" s="665"/>
      <c r="T9" s="665"/>
      <c r="U9" s="664">
        <v>1</v>
      </c>
      <c r="V9" s="664"/>
      <c r="W9" s="661" t="s">
        <v>25</v>
      </c>
      <c r="X9" s="661"/>
      <c r="Y9" s="666" t="s">
        <v>28</v>
      </c>
      <c r="Z9" s="666"/>
      <c r="AA9" s="667"/>
    </row>
    <row r="10" spans="1:28" ht="42" customHeight="1">
      <c r="A10" s="663"/>
      <c r="B10" s="660"/>
      <c r="C10" s="660"/>
      <c r="D10" s="659">
        <v>4</v>
      </c>
      <c r="E10" s="664" t="s">
        <v>1219</v>
      </c>
      <c r="F10" s="664"/>
      <c r="G10" s="664"/>
      <c r="H10" s="664"/>
      <c r="I10" s="664" t="s">
        <v>1282</v>
      </c>
      <c r="J10" s="664"/>
      <c r="K10" s="664"/>
      <c r="L10" s="664"/>
      <c r="M10" s="664"/>
      <c r="N10" s="665" t="s">
        <v>1221</v>
      </c>
      <c r="O10" s="665"/>
      <c r="P10" s="665"/>
      <c r="Q10" s="665"/>
      <c r="R10" s="665"/>
      <c r="S10" s="665"/>
      <c r="T10" s="665"/>
      <c r="U10" s="664">
        <v>1</v>
      </c>
      <c r="V10" s="664"/>
      <c r="W10" s="661" t="s">
        <v>25</v>
      </c>
      <c r="X10" s="661"/>
      <c r="Y10" s="666" t="s">
        <v>1222</v>
      </c>
      <c r="Z10" s="666"/>
      <c r="AA10" s="667"/>
    </row>
    <row r="11" spans="1:28" ht="42" customHeight="1">
      <c r="A11" s="663"/>
      <c r="B11" s="660"/>
      <c r="C11" s="660"/>
      <c r="D11" s="659">
        <v>5</v>
      </c>
      <c r="E11" s="664" t="s">
        <v>1223</v>
      </c>
      <c r="F11" s="664"/>
      <c r="G11" s="664"/>
      <c r="H11" s="664"/>
      <c r="I11" s="664" t="s">
        <v>1224</v>
      </c>
      <c r="J11" s="664"/>
      <c r="K11" s="664"/>
      <c r="L11" s="664"/>
      <c r="M11" s="664"/>
      <c r="N11" s="665" t="s">
        <v>1226</v>
      </c>
      <c r="O11" s="665"/>
      <c r="P11" s="665"/>
      <c r="Q11" s="665"/>
      <c r="R11" s="665"/>
      <c r="S11" s="665"/>
      <c r="T11" s="665"/>
      <c r="U11" s="664">
        <v>1</v>
      </c>
      <c r="V11" s="664"/>
      <c r="W11" s="661" t="s">
        <v>25</v>
      </c>
      <c r="X11" s="661"/>
      <c r="Y11" s="666" t="s">
        <v>26</v>
      </c>
      <c r="Z11" s="666"/>
      <c r="AA11" s="667"/>
    </row>
    <row r="12" spans="1:28" ht="42" customHeight="1">
      <c r="A12" s="663"/>
      <c r="B12" s="660"/>
      <c r="C12" s="660"/>
      <c r="D12" s="659">
        <v>6</v>
      </c>
      <c r="E12" s="664" t="s">
        <v>1286</v>
      </c>
      <c r="F12" s="664"/>
      <c r="G12" s="664"/>
      <c r="H12" s="664"/>
      <c r="I12" s="664" t="s">
        <v>1176</v>
      </c>
      <c r="J12" s="664"/>
      <c r="K12" s="664"/>
      <c r="L12" s="664"/>
      <c r="M12" s="664"/>
      <c r="N12" s="665" t="s">
        <v>1270</v>
      </c>
      <c r="O12" s="665"/>
      <c r="P12" s="665"/>
      <c r="Q12" s="665"/>
      <c r="R12" s="665"/>
      <c r="S12" s="665"/>
      <c r="T12" s="665"/>
      <c r="U12" s="664">
        <v>1</v>
      </c>
      <c r="V12" s="664"/>
      <c r="W12" s="661" t="s">
        <v>25</v>
      </c>
      <c r="X12" s="661"/>
      <c r="Y12" s="666" t="s">
        <v>1269</v>
      </c>
      <c r="Z12" s="666"/>
      <c r="AA12" s="667"/>
    </row>
    <row r="13" spans="1:28" ht="42" customHeight="1">
      <c r="A13" s="663"/>
      <c r="B13" s="660"/>
      <c r="C13" s="660"/>
      <c r="D13" s="659">
        <v>7</v>
      </c>
      <c r="E13" s="664" t="s">
        <v>1287</v>
      </c>
      <c r="F13" s="664"/>
      <c r="G13" s="664"/>
      <c r="H13" s="664"/>
      <c r="I13" s="664" t="s">
        <v>1176</v>
      </c>
      <c r="J13" s="664"/>
      <c r="K13" s="664"/>
      <c r="L13" s="664"/>
      <c r="M13" s="664"/>
      <c r="N13" s="665" t="s">
        <v>1283</v>
      </c>
      <c r="O13" s="665"/>
      <c r="P13" s="665"/>
      <c r="Q13" s="665"/>
      <c r="R13" s="665"/>
      <c r="S13" s="665"/>
      <c r="T13" s="665"/>
      <c r="U13" s="664">
        <v>1</v>
      </c>
      <c r="V13" s="664"/>
      <c r="W13" s="661" t="s">
        <v>25</v>
      </c>
      <c r="X13" s="661"/>
      <c r="Y13" s="666" t="s">
        <v>1285</v>
      </c>
      <c r="Z13" s="666"/>
      <c r="AA13" s="667"/>
    </row>
    <row r="14" spans="1:28" ht="42" customHeight="1">
      <c r="A14" s="663"/>
      <c r="B14" s="660"/>
      <c r="C14" s="660"/>
      <c r="D14" s="659">
        <v>8</v>
      </c>
      <c r="E14" s="664" t="s">
        <v>1534</v>
      </c>
      <c r="F14" s="664"/>
      <c r="G14" s="664"/>
      <c r="H14" s="664"/>
      <c r="I14" s="664" t="s">
        <v>1176</v>
      </c>
      <c r="J14" s="664"/>
      <c r="K14" s="664"/>
      <c r="L14" s="664"/>
      <c r="M14" s="664"/>
      <c r="N14" s="665" t="s">
        <v>1535</v>
      </c>
      <c r="O14" s="665"/>
      <c r="P14" s="665"/>
      <c r="Q14" s="665"/>
      <c r="R14" s="665"/>
      <c r="S14" s="665"/>
      <c r="T14" s="665"/>
      <c r="U14" s="664">
        <v>1</v>
      </c>
      <c r="V14" s="664"/>
      <c r="W14" s="661" t="s">
        <v>25</v>
      </c>
      <c r="X14" s="661"/>
      <c r="Y14" s="666" t="s">
        <v>1536</v>
      </c>
      <c r="Z14" s="666"/>
      <c r="AA14" s="667"/>
    </row>
    <row r="15" spans="1:28" ht="42" customHeight="1">
      <c r="A15" s="663"/>
      <c r="B15" s="660"/>
      <c r="C15" s="660"/>
      <c r="D15" s="659">
        <v>9</v>
      </c>
      <c r="E15" s="664" t="s">
        <v>1510</v>
      </c>
      <c r="F15" s="664"/>
      <c r="G15" s="664"/>
      <c r="H15" s="664"/>
      <c r="I15" s="664" t="s">
        <v>1176</v>
      </c>
      <c r="J15" s="664"/>
      <c r="K15" s="664"/>
      <c r="L15" s="664"/>
      <c r="M15" s="664"/>
      <c r="N15" s="665" t="s">
        <v>1517</v>
      </c>
      <c r="O15" s="665"/>
      <c r="P15" s="665"/>
      <c r="Q15" s="665"/>
      <c r="R15" s="665"/>
      <c r="S15" s="665"/>
      <c r="T15" s="665"/>
      <c r="U15" s="664">
        <v>1</v>
      </c>
      <c r="V15" s="664"/>
      <c r="W15" s="661" t="s">
        <v>25</v>
      </c>
      <c r="X15" s="661"/>
      <c r="Y15" s="666" t="s">
        <v>1518</v>
      </c>
      <c r="Z15" s="666"/>
      <c r="AA15" s="667"/>
    </row>
    <row r="16" spans="1:28" ht="22.5" customHeight="1">
      <c r="A16" s="663"/>
      <c r="B16" s="660"/>
      <c r="C16" s="660"/>
      <c r="D16" s="659">
        <v>10</v>
      </c>
      <c r="E16" s="668"/>
      <c r="F16" s="669"/>
      <c r="G16" s="669"/>
      <c r="H16" s="670"/>
      <c r="I16" s="664" t="s">
        <v>1253</v>
      </c>
      <c r="J16" s="664"/>
      <c r="K16" s="664"/>
      <c r="L16" s="664"/>
      <c r="M16" s="664"/>
      <c r="N16" s="664"/>
      <c r="O16" s="664"/>
      <c r="P16" s="664"/>
      <c r="Q16" s="664"/>
      <c r="R16" s="664"/>
      <c r="S16" s="664"/>
      <c r="T16" s="664"/>
      <c r="U16" s="664"/>
      <c r="V16" s="664"/>
      <c r="W16" s="661"/>
      <c r="X16" s="661"/>
      <c r="Y16" s="671"/>
      <c r="Z16" s="671"/>
      <c r="AA16" s="672"/>
    </row>
    <row r="17" spans="1:27" ht="29.25" customHeight="1">
      <c r="A17" s="673" t="s">
        <v>29</v>
      </c>
      <c r="B17" s="661"/>
      <c r="C17" s="661"/>
      <c r="D17" s="674"/>
      <c r="E17" s="661"/>
      <c r="F17" s="661"/>
      <c r="G17" s="661"/>
      <c r="H17" s="661"/>
      <c r="I17" s="661"/>
      <c r="J17" s="661"/>
      <c r="K17" s="661"/>
      <c r="L17" s="661"/>
      <c r="M17" s="661"/>
      <c r="N17" s="661"/>
      <c r="O17" s="661"/>
      <c r="P17" s="661"/>
      <c r="Q17" s="661"/>
      <c r="R17" s="661"/>
      <c r="S17" s="661"/>
      <c r="T17" s="661"/>
      <c r="U17" s="661"/>
      <c r="V17" s="661"/>
      <c r="W17" s="661"/>
      <c r="X17" s="661"/>
      <c r="Y17" s="661"/>
      <c r="Z17" s="661"/>
      <c r="AA17" s="662"/>
    </row>
    <row r="18" spans="1:27" ht="33.75" customHeight="1">
      <c r="A18" s="675" t="s">
        <v>30</v>
      </c>
      <c r="B18" s="661" t="s">
        <v>31</v>
      </c>
      <c r="C18" s="661"/>
      <c r="D18" s="661" t="s">
        <v>32</v>
      </c>
      <c r="E18" s="661"/>
      <c r="F18" s="676" t="s">
        <v>33</v>
      </c>
      <c r="G18" s="661" t="s">
        <v>34</v>
      </c>
      <c r="H18" s="661"/>
      <c r="I18" s="661"/>
      <c r="J18" s="661"/>
      <c r="K18" s="676" t="s">
        <v>35</v>
      </c>
      <c r="L18" s="661" t="s">
        <v>36</v>
      </c>
      <c r="M18" s="661"/>
      <c r="N18" s="661"/>
      <c r="O18" s="676" t="s">
        <v>30</v>
      </c>
      <c r="P18" s="661" t="s">
        <v>37</v>
      </c>
      <c r="Q18" s="661"/>
      <c r="R18" s="661" t="s">
        <v>32</v>
      </c>
      <c r="S18" s="661"/>
      <c r="T18" s="676" t="s">
        <v>33</v>
      </c>
      <c r="U18" s="661" t="s">
        <v>34</v>
      </c>
      <c r="V18" s="661"/>
      <c r="W18" s="661"/>
      <c r="X18" s="661" t="s">
        <v>35</v>
      </c>
      <c r="Y18" s="661"/>
      <c r="Z18" s="661" t="s">
        <v>36</v>
      </c>
      <c r="AA18" s="662"/>
    </row>
    <row r="19" spans="1:27" ht="32.1" customHeight="1">
      <c r="A19" s="677">
        <v>1</v>
      </c>
      <c r="B19" s="678" t="s">
        <v>38</v>
      </c>
      <c r="C19" s="678"/>
      <c r="D19" s="679" t="s">
        <v>39</v>
      </c>
      <c r="E19" s="679"/>
      <c r="F19" s="680" t="s">
        <v>40</v>
      </c>
      <c r="G19" s="681" t="s">
        <v>41</v>
      </c>
      <c r="H19" s="681"/>
      <c r="I19" s="681"/>
      <c r="J19" s="681"/>
      <c r="K19" s="682" t="s">
        <v>42</v>
      </c>
      <c r="L19" s="683" t="s">
        <v>43</v>
      </c>
      <c r="M19" s="683"/>
      <c r="N19" s="683"/>
      <c r="O19" s="684"/>
      <c r="P19" s="678"/>
      <c r="Q19" s="678"/>
      <c r="R19" s="685"/>
      <c r="S19" s="686"/>
      <c r="T19" s="674"/>
      <c r="U19" s="666"/>
      <c r="V19" s="666"/>
      <c r="W19" s="666"/>
      <c r="X19" s="666"/>
      <c r="Y19" s="666"/>
      <c r="Z19" s="666"/>
      <c r="AA19" s="666"/>
    </row>
    <row r="20" spans="1:27" ht="32.1" customHeight="1">
      <c r="A20" s="677">
        <v>2</v>
      </c>
      <c r="B20" s="678" t="s">
        <v>38</v>
      </c>
      <c r="C20" s="678"/>
      <c r="D20" s="679" t="s">
        <v>44</v>
      </c>
      <c r="E20" s="679"/>
      <c r="F20" s="680" t="s">
        <v>45</v>
      </c>
      <c r="G20" s="681" t="s">
        <v>41</v>
      </c>
      <c r="H20" s="681"/>
      <c r="I20" s="681"/>
      <c r="J20" s="681"/>
      <c r="K20" s="682" t="s">
        <v>42</v>
      </c>
      <c r="L20" s="683" t="s">
        <v>43</v>
      </c>
      <c r="M20" s="683"/>
      <c r="N20" s="683"/>
      <c r="O20" s="684"/>
      <c r="P20" s="687"/>
      <c r="Q20" s="687"/>
      <c r="R20" s="688"/>
      <c r="S20" s="688"/>
      <c r="T20" s="674"/>
      <c r="U20" s="666"/>
      <c r="V20" s="666"/>
      <c r="W20" s="666"/>
      <c r="X20" s="666"/>
      <c r="Y20" s="666"/>
      <c r="Z20" s="666"/>
      <c r="AA20" s="666"/>
    </row>
    <row r="21" spans="1:27" ht="32.1" customHeight="1">
      <c r="A21" s="677">
        <v>3</v>
      </c>
      <c r="B21" s="678" t="s">
        <v>46</v>
      </c>
      <c r="C21" s="678"/>
      <c r="D21" s="679" t="s">
        <v>47</v>
      </c>
      <c r="E21" s="679"/>
      <c r="F21" s="680" t="s">
        <v>48</v>
      </c>
      <c r="G21" s="681" t="s">
        <v>49</v>
      </c>
      <c r="H21" s="681"/>
      <c r="I21" s="681"/>
      <c r="J21" s="681"/>
      <c r="K21" s="682" t="s">
        <v>50</v>
      </c>
      <c r="L21" s="683" t="s">
        <v>51</v>
      </c>
      <c r="M21" s="683"/>
      <c r="N21" s="683"/>
      <c r="O21" s="684"/>
      <c r="P21" s="687"/>
      <c r="Q21" s="687"/>
      <c r="R21" s="688"/>
      <c r="S21" s="688"/>
      <c r="T21" s="674"/>
      <c r="U21" s="666"/>
      <c r="V21" s="666"/>
      <c r="W21" s="666"/>
      <c r="X21" s="666"/>
      <c r="Y21" s="666"/>
      <c r="Z21" s="666"/>
      <c r="AA21" s="666"/>
    </row>
    <row r="22" spans="1:27" ht="32.1" customHeight="1">
      <c r="A22" s="677">
        <v>4</v>
      </c>
      <c r="B22" s="678" t="s">
        <v>52</v>
      </c>
      <c r="C22" s="678"/>
      <c r="D22" s="679" t="s">
        <v>53</v>
      </c>
      <c r="E22" s="679"/>
      <c r="F22" s="14" t="s">
        <v>54</v>
      </c>
      <c r="G22" s="681" t="s">
        <v>55</v>
      </c>
      <c r="H22" s="681"/>
      <c r="I22" s="681"/>
      <c r="J22" s="681"/>
      <c r="K22" s="682" t="s">
        <v>56</v>
      </c>
      <c r="L22" s="683" t="s">
        <v>57</v>
      </c>
      <c r="M22" s="683"/>
      <c r="N22" s="683"/>
      <c r="O22" s="684"/>
      <c r="P22" s="687"/>
      <c r="Q22" s="687"/>
      <c r="R22" s="688"/>
      <c r="S22" s="688"/>
      <c r="T22" s="674"/>
      <c r="U22" s="666"/>
      <c r="V22" s="666"/>
      <c r="W22" s="666"/>
      <c r="X22" s="666"/>
      <c r="Y22" s="666"/>
      <c r="Z22" s="666"/>
      <c r="AA22" s="666"/>
    </row>
    <row r="23" spans="1:27" ht="32.1" customHeight="1">
      <c r="A23" s="677">
        <v>5</v>
      </c>
      <c r="B23" s="678" t="s">
        <v>58</v>
      </c>
      <c r="C23" s="678"/>
      <c r="D23" s="679" t="s">
        <v>59</v>
      </c>
      <c r="E23" s="679"/>
      <c r="F23" s="680" t="s">
        <v>60</v>
      </c>
      <c r="G23" s="685">
        <v>13245</v>
      </c>
      <c r="H23" s="689"/>
      <c r="I23" s="689"/>
      <c r="J23" s="686"/>
      <c r="K23" s="690" t="s">
        <v>61</v>
      </c>
      <c r="L23" s="691" t="s">
        <v>62</v>
      </c>
      <c r="M23" s="692"/>
      <c r="N23" s="693"/>
      <c r="O23" s="684"/>
      <c r="P23" s="687"/>
      <c r="Q23" s="687"/>
      <c r="R23" s="688"/>
      <c r="S23" s="688"/>
      <c r="T23" s="674"/>
      <c r="U23" s="666"/>
      <c r="V23" s="666"/>
      <c r="W23" s="666"/>
      <c r="X23" s="666"/>
      <c r="Y23" s="666"/>
      <c r="Z23" s="666"/>
      <c r="AA23" s="666"/>
    </row>
    <row r="24" spans="1:27" ht="32.1" customHeight="1">
      <c r="A24" s="677">
        <v>6</v>
      </c>
      <c r="B24" s="678" t="s">
        <v>63</v>
      </c>
      <c r="C24" s="678"/>
      <c r="D24" s="679" t="s">
        <v>64</v>
      </c>
      <c r="E24" s="679"/>
      <c r="F24" s="680" t="s">
        <v>65</v>
      </c>
      <c r="G24" s="694" t="s">
        <v>66</v>
      </c>
      <c r="H24" s="695"/>
      <c r="I24" s="695"/>
      <c r="J24" s="696"/>
      <c r="K24" s="697" t="s">
        <v>67</v>
      </c>
      <c r="L24" s="691" t="s">
        <v>68</v>
      </c>
      <c r="M24" s="692"/>
      <c r="N24" s="693"/>
      <c r="O24" s="684"/>
      <c r="P24" s="687"/>
      <c r="Q24" s="687"/>
      <c r="R24" s="688"/>
      <c r="S24" s="688"/>
      <c r="T24" s="674"/>
      <c r="U24" s="666"/>
      <c r="V24" s="666"/>
      <c r="W24" s="666"/>
      <c r="X24" s="666"/>
      <c r="Y24" s="666"/>
      <c r="Z24" s="666"/>
      <c r="AA24" s="666"/>
    </row>
    <row r="25" spans="1:27" ht="32.1" customHeight="1">
      <c r="A25" s="677">
        <v>7</v>
      </c>
      <c r="B25" s="678" t="s">
        <v>63</v>
      </c>
      <c r="C25" s="678"/>
      <c r="D25" s="679" t="s">
        <v>69</v>
      </c>
      <c r="E25" s="679"/>
      <c r="F25" s="14" t="s">
        <v>70</v>
      </c>
      <c r="G25" s="681" t="s">
        <v>71</v>
      </c>
      <c r="H25" s="681"/>
      <c r="I25" s="681"/>
      <c r="J25" s="681"/>
      <c r="K25" s="682" t="s">
        <v>67</v>
      </c>
      <c r="L25" s="683" t="s">
        <v>68</v>
      </c>
      <c r="M25" s="683"/>
      <c r="N25" s="683"/>
      <c r="O25" s="684"/>
      <c r="P25" s="687"/>
      <c r="Q25" s="687"/>
      <c r="R25" s="688"/>
      <c r="S25" s="688"/>
      <c r="T25" s="674"/>
      <c r="U25" s="666"/>
      <c r="V25" s="666"/>
      <c r="W25" s="666"/>
      <c r="X25" s="666"/>
      <c r="Y25" s="666"/>
      <c r="Z25" s="666"/>
      <c r="AA25" s="666"/>
    </row>
    <row r="26" spans="1:27" ht="32.1" customHeight="1">
      <c r="A26" s="677">
        <v>8</v>
      </c>
      <c r="B26" s="678" t="s">
        <v>63</v>
      </c>
      <c r="C26" s="678"/>
      <c r="D26" s="679" t="s">
        <v>72</v>
      </c>
      <c r="E26" s="679"/>
      <c r="F26" s="14" t="s">
        <v>73</v>
      </c>
      <c r="G26" s="681" t="s">
        <v>71</v>
      </c>
      <c r="H26" s="681"/>
      <c r="I26" s="681"/>
      <c r="J26" s="681"/>
      <c r="K26" s="682" t="s">
        <v>67</v>
      </c>
      <c r="L26" s="683" t="s">
        <v>68</v>
      </c>
      <c r="M26" s="683"/>
      <c r="N26" s="683"/>
      <c r="O26" s="684"/>
      <c r="P26" s="687"/>
      <c r="Q26" s="687"/>
      <c r="R26" s="688"/>
      <c r="S26" s="688"/>
      <c r="T26" s="674"/>
      <c r="U26" s="666"/>
      <c r="V26" s="666"/>
      <c r="W26" s="666"/>
      <c r="X26" s="666"/>
      <c r="Y26" s="666"/>
      <c r="Z26" s="666"/>
      <c r="AA26" s="666"/>
    </row>
    <row r="27" spans="1:27" ht="32.1" customHeight="1">
      <c r="A27" s="677">
        <v>9</v>
      </c>
      <c r="B27" s="678" t="s">
        <v>1289</v>
      </c>
      <c r="C27" s="678"/>
      <c r="D27" s="698" t="s">
        <v>1255</v>
      </c>
      <c r="E27" s="699"/>
      <c r="F27" s="598" t="s">
        <v>1256</v>
      </c>
      <c r="G27" s="700" t="s">
        <v>1267</v>
      </c>
      <c r="H27" s="689"/>
      <c r="I27" s="689"/>
      <c r="J27" s="686"/>
      <c r="K27" s="701" t="s">
        <v>1265</v>
      </c>
      <c r="L27" s="691"/>
      <c r="M27" s="692"/>
      <c r="N27" s="693"/>
      <c r="O27" s="684"/>
      <c r="P27" s="687"/>
      <c r="Q27" s="687"/>
      <c r="R27" s="688"/>
      <c r="S27" s="688"/>
      <c r="T27" s="702"/>
      <c r="U27" s="688"/>
      <c r="V27" s="688"/>
      <c r="W27" s="688"/>
      <c r="X27" s="688"/>
      <c r="Y27" s="688"/>
      <c r="Z27" s="703"/>
      <c r="AA27" s="704"/>
    </row>
    <row r="28" spans="1:27" ht="32.1" customHeight="1">
      <c r="A28" s="677">
        <v>10</v>
      </c>
      <c r="B28" s="678" t="s">
        <v>1289</v>
      </c>
      <c r="C28" s="678"/>
      <c r="D28" s="705" t="s">
        <v>1243</v>
      </c>
      <c r="E28" s="706"/>
      <c r="F28" s="562" t="s">
        <v>361</v>
      </c>
      <c r="G28" s="700" t="s">
        <v>1264</v>
      </c>
      <c r="H28" s="689"/>
      <c r="I28" s="689"/>
      <c r="J28" s="686"/>
      <c r="K28" s="707"/>
      <c r="L28" s="691"/>
      <c r="M28" s="692"/>
      <c r="N28" s="693"/>
      <c r="O28" s="684"/>
      <c r="P28" s="687"/>
      <c r="Q28" s="687"/>
      <c r="R28" s="688"/>
      <c r="S28" s="688"/>
      <c r="T28" s="702"/>
      <c r="U28" s="688"/>
      <c r="V28" s="688"/>
      <c r="W28" s="688"/>
      <c r="X28" s="688"/>
      <c r="Y28" s="688"/>
      <c r="Z28" s="703"/>
      <c r="AA28" s="704"/>
    </row>
    <row r="29" spans="1:27" ht="32.1" customHeight="1">
      <c r="A29" s="677">
        <v>11</v>
      </c>
      <c r="B29" s="678" t="s">
        <v>1288</v>
      </c>
      <c r="C29" s="678"/>
      <c r="D29" s="708" t="s">
        <v>153</v>
      </c>
      <c r="E29" s="709"/>
      <c r="F29" s="116" t="s">
        <v>154</v>
      </c>
      <c r="G29" s="700" t="s">
        <v>1266</v>
      </c>
      <c r="H29" s="689"/>
      <c r="I29" s="689"/>
      <c r="J29" s="686"/>
      <c r="K29" s="707"/>
      <c r="L29" s="691"/>
      <c r="M29" s="692"/>
      <c r="N29" s="693"/>
      <c r="O29" s="684"/>
      <c r="P29" s="687"/>
      <c r="Q29" s="687"/>
      <c r="R29" s="688"/>
      <c r="S29" s="688"/>
      <c r="T29" s="710"/>
      <c r="U29" s="679"/>
      <c r="V29" s="679"/>
      <c r="W29" s="679"/>
      <c r="X29" s="679"/>
      <c r="Y29" s="679"/>
      <c r="Z29" s="666"/>
      <c r="AA29" s="666"/>
    </row>
    <row r="30" spans="1:27" ht="32.1" customHeight="1">
      <c r="A30" s="677">
        <v>12</v>
      </c>
      <c r="B30" s="678" t="s">
        <v>1288</v>
      </c>
      <c r="C30" s="678"/>
      <c r="D30" s="711" t="s">
        <v>1230</v>
      </c>
      <c r="E30" s="712"/>
      <c r="F30" s="116" t="s">
        <v>1231</v>
      </c>
      <c r="G30" s="700" t="s">
        <v>1266</v>
      </c>
      <c r="H30" s="689"/>
      <c r="I30" s="689"/>
      <c r="J30" s="686"/>
      <c r="K30" s="707"/>
      <c r="L30" s="691"/>
      <c r="M30" s="692"/>
      <c r="N30" s="693"/>
      <c r="O30" s="684"/>
      <c r="P30" s="687"/>
      <c r="Q30" s="687"/>
      <c r="R30" s="688"/>
      <c r="S30" s="688"/>
      <c r="T30" s="710"/>
      <c r="U30" s="679"/>
      <c r="V30" s="679"/>
      <c r="W30" s="679"/>
      <c r="X30" s="679"/>
      <c r="Y30" s="679"/>
      <c r="Z30" s="703"/>
      <c r="AA30" s="704"/>
    </row>
    <row r="31" spans="1:27" ht="32.1" customHeight="1">
      <c r="A31" s="677">
        <v>13</v>
      </c>
      <c r="B31" s="678" t="s">
        <v>1288</v>
      </c>
      <c r="C31" s="678"/>
      <c r="D31" s="713" t="s">
        <v>156</v>
      </c>
      <c r="E31" s="714"/>
      <c r="F31" s="116" t="s">
        <v>154</v>
      </c>
      <c r="G31" s="700" t="s">
        <v>1266</v>
      </c>
      <c r="H31" s="689"/>
      <c r="I31" s="689"/>
      <c r="J31" s="686"/>
      <c r="K31" s="715"/>
      <c r="L31" s="691"/>
      <c r="M31" s="692"/>
      <c r="N31" s="693"/>
      <c r="O31" s="684"/>
      <c r="P31" s="687"/>
      <c r="Q31" s="687"/>
      <c r="R31" s="688"/>
      <c r="S31" s="688"/>
      <c r="T31" s="716"/>
      <c r="U31" s="717"/>
      <c r="V31" s="718"/>
      <c r="W31" s="719"/>
      <c r="X31" s="688"/>
      <c r="Y31" s="688"/>
      <c r="Z31" s="688"/>
      <c r="AA31" s="720"/>
    </row>
    <row r="32" spans="1:27" ht="32.1" customHeight="1">
      <c r="A32" s="677">
        <v>14</v>
      </c>
      <c r="B32" s="678" t="s">
        <v>1288</v>
      </c>
      <c r="C32" s="678"/>
      <c r="D32" s="679" t="s">
        <v>1290</v>
      </c>
      <c r="E32" s="679"/>
      <c r="F32" s="721" t="s">
        <v>1282</v>
      </c>
      <c r="G32" s="700" t="s">
        <v>1293</v>
      </c>
      <c r="H32" s="689"/>
      <c r="I32" s="689"/>
      <c r="J32" s="686"/>
      <c r="K32" s="697"/>
      <c r="L32" s="691"/>
      <c r="M32" s="692"/>
      <c r="N32" s="693"/>
      <c r="O32" s="684"/>
      <c r="P32" s="687"/>
      <c r="Q32" s="687"/>
      <c r="R32" s="688"/>
      <c r="S32" s="688"/>
      <c r="T32" s="722"/>
      <c r="U32" s="688"/>
      <c r="V32" s="688"/>
      <c r="W32" s="688"/>
      <c r="X32" s="723"/>
      <c r="Y32" s="724"/>
      <c r="Z32" s="688"/>
      <c r="AA32" s="720"/>
    </row>
    <row r="33" spans="1:27" ht="32.1" customHeight="1">
      <c r="A33" s="677">
        <v>15</v>
      </c>
      <c r="B33" s="678" t="s">
        <v>1288</v>
      </c>
      <c r="C33" s="678"/>
      <c r="D33" s="679" t="s">
        <v>1291</v>
      </c>
      <c r="E33" s="679"/>
      <c r="F33" s="721" t="s">
        <v>1282</v>
      </c>
      <c r="G33" s="700" t="s">
        <v>1293</v>
      </c>
      <c r="H33" s="689"/>
      <c r="I33" s="689"/>
      <c r="J33" s="686"/>
      <c r="K33" s="697"/>
      <c r="L33" s="691"/>
      <c r="M33" s="692"/>
      <c r="N33" s="693"/>
      <c r="O33" s="684"/>
      <c r="P33" s="687"/>
      <c r="Q33" s="687"/>
      <c r="R33" s="717"/>
      <c r="S33" s="719"/>
      <c r="T33" s="716"/>
      <c r="U33" s="688"/>
      <c r="V33" s="688"/>
      <c r="W33" s="688"/>
      <c r="X33" s="679"/>
      <c r="Y33" s="679"/>
      <c r="Z33" s="688"/>
      <c r="AA33" s="720"/>
    </row>
    <row r="34" spans="1:27" ht="32.1" customHeight="1">
      <c r="A34" s="677">
        <v>16</v>
      </c>
      <c r="B34" s="678" t="s">
        <v>1308</v>
      </c>
      <c r="C34" s="678"/>
      <c r="D34" s="725" t="s">
        <v>1294</v>
      </c>
      <c r="E34" s="726"/>
      <c r="F34" s="598" t="s">
        <v>1295</v>
      </c>
      <c r="G34" s="700" t="s">
        <v>1309</v>
      </c>
      <c r="H34" s="689"/>
      <c r="I34" s="689"/>
      <c r="J34" s="686"/>
      <c r="K34" s="697"/>
      <c r="L34" s="691"/>
      <c r="M34" s="692"/>
      <c r="N34" s="693"/>
      <c r="O34" s="684"/>
      <c r="P34" s="687"/>
      <c r="Q34" s="687"/>
      <c r="R34" s="688"/>
      <c r="S34" s="688"/>
      <c r="T34" s="722"/>
      <c r="U34" s="688"/>
      <c r="V34" s="688"/>
      <c r="W34" s="688"/>
      <c r="X34" s="679"/>
      <c r="Y34" s="679"/>
      <c r="Z34" s="688"/>
      <c r="AA34" s="720"/>
    </row>
    <row r="35" spans="1:27" ht="32.1" customHeight="1" thickBot="1">
      <c r="A35" s="677">
        <v>17</v>
      </c>
      <c r="B35" s="678" t="s">
        <v>1308</v>
      </c>
      <c r="C35" s="678"/>
      <c r="D35" s="725" t="s">
        <v>1297</v>
      </c>
      <c r="E35" s="726" t="s">
        <v>1298</v>
      </c>
      <c r="F35" s="619" t="s">
        <v>1298</v>
      </c>
      <c r="G35" s="700" t="s">
        <v>1310</v>
      </c>
      <c r="H35" s="689"/>
      <c r="I35" s="689"/>
      <c r="J35" s="686"/>
      <c r="K35" s="697"/>
      <c r="L35" s="691"/>
      <c r="M35" s="692"/>
      <c r="N35" s="693"/>
      <c r="O35" s="727"/>
      <c r="P35" s="678"/>
      <c r="Q35" s="678"/>
      <c r="R35" s="679"/>
      <c r="S35" s="679"/>
      <c r="T35" s="728"/>
      <c r="U35" s="685"/>
      <c r="V35" s="729"/>
      <c r="W35" s="730"/>
      <c r="X35" s="731"/>
      <c r="Y35" s="732"/>
      <c r="Z35" s="688"/>
      <c r="AA35" s="720"/>
    </row>
    <row r="36" spans="1:27" ht="32.1" customHeight="1" thickBot="1">
      <c r="A36" s="677">
        <v>18</v>
      </c>
      <c r="B36" s="678" t="s">
        <v>1308</v>
      </c>
      <c r="C36" s="678"/>
      <c r="D36" s="725" t="s">
        <v>1306</v>
      </c>
      <c r="E36" s="726" t="s">
        <v>1301</v>
      </c>
      <c r="F36" s="562" t="s">
        <v>1301</v>
      </c>
      <c r="G36" s="700" t="s">
        <v>1309</v>
      </c>
      <c r="H36" s="689"/>
      <c r="I36" s="689"/>
      <c r="J36" s="686"/>
      <c r="K36" s="697"/>
      <c r="L36" s="691"/>
      <c r="M36" s="692"/>
      <c r="N36" s="693"/>
      <c r="O36" s="727"/>
      <c r="P36" s="678"/>
      <c r="Q36" s="678"/>
      <c r="R36" s="679"/>
      <c r="S36" s="679"/>
      <c r="T36" s="728"/>
      <c r="U36" s="685"/>
      <c r="V36" s="729"/>
      <c r="W36" s="730"/>
      <c r="X36" s="731"/>
      <c r="Y36" s="732"/>
      <c r="Z36" s="688"/>
      <c r="AA36" s="720"/>
    </row>
    <row r="37" spans="1:27" ht="32.1" customHeight="1" thickBot="1">
      <c r="A37" s="677">
        <v>19</v>
      </c>
      <c r="B37" s="678" t="s">
        <v>1308</v>
      </c>
      <c r="C37" s="678"/>
      <c r="D37" s="725" t="s">
        <v>1307</v>
      </c>
      <c r="E37" s="726" t="s">
        <v>1303</v>
      </c>
      <c r="F37" s="562" t="s">
        <v>1303</v>
      </c>
      <c r="G37" s="700" t="s">
        <v>1267</v>
      </c>
      <c r="H37" s="689"/>
      <c r="I37" s="689"/>
      <c r="J37" s="686"/>
      <c r="K37" s="697"/>
      <c r="L37" s="691"/>
      <c r="M37" s="692"/>
      <c r="N37" s="693"/>
      <c r="O37" s="727"/>
      <c r="P37" s="678"/>
      <c r="Q37" s="678"/>
      <c r="R37" s="679"/>
      <c r="S37" s="679"/>
      <c r="T37" s="728"/>
      <c r="U37" s="685"/>
      <c r="V37" s="729"/>
      <c r="W37" s="730"/>
      <c r="X37" s="731"/>
      <c r="Y37" s="732"/>
      <c r="Z37" s="688"/>
      <c r="AA37" s="720"/>
    </row>
    <row r="38" spans="1:27" ht="32.1" customHeight="1" thickBot="1">
      <c r="A38" s="677">
        <v>20</v>
      </c>
      <c r="B38" s="678" t="s">
        <v>1316</v>
      </c>
      <c r="C38" s="678"/>
      <c r="D38" s="725" t="s">
        <v>1311</v>
      </c>
      <c r="E38" s="726"/>
      <c r="F38" s="562" t="s">
        <v>1312</v>
      </c>
      <c r="G38" s="700" t="s">
        <v>1267</v>
      </c>
      <c r="H38" s="689"/>
      <c r="I38" s="689"/>
      <c r="J38" s="686"/>
      <c r="K38" s="697"/>
      <c r="L38" s="691"/>
      <c r="M38" s="692"/>
      <c r="N38" s="693"/>
      <c r="O38" s="727"/>
      <c r="P38" s="678"/>
      <c r="Q38" s="678"/>
      <c r="R38" s="679"/>
      <c r="S38" s="679"/>
      <c r="T38" s="728"/>
      <c r="U38" s="685"/>
      <c r="V38" s="729"/>
      <c r="W38" s="730"/>
      <c r="X38" s="731"/>
      <c r="Y38" s="732"/>
      <c r="Z38" s="688"/>
      <c r="AA38" s="720"/>
    </row>
    <row r="39" spans="1:27" ht="32.1" customHeight="1" thickBot="1">
      <c r="A39" s="677">
        <v>21</v>
      </c>
      <c r="B39" s="678" t="s">
        <v>1486</v>
      </c>
      <c r="C39" s="678"/>
      <c r="D39" s="725" t="s">
        <v>1485</v>
      </c>
      <c r="E39" s="726"/>
      <c r="F39" s="564" t="s">
        <v>1292</v>
      </c>
      <c r="G39" s="700" t="s">
        <v>1487</v>
      </c>
      <c r="H39" s="689"/>
      <c r="I39" s="689"/>
      <c r="J39" s="686"/>
      <c r="K39" s="697" t="s">
        <v>1488</v>
      </c>
      <c r="L39" s="691"/>
      <c r="M39" s="692"/>
      <c r="N39" s="693"/>
      <c r="O39" s="727"/>
      <c r="P39" s="678"/>
      <c r="Q39" s="678"/>
      <c r="R39" s="679"/>
      <c r="S39" s="679"/>
      <c r="T39" s="728"/>
      <c r="U39" s="685"/>
      <c r="V39" s="729"/>
      <c r="W39" s="730"/>
      <c r="X39" s="731"/>
      <c r="Y39" s="732"/>
      <c r="Z39" s="688"/>
      <c r="AA39" s="720"/>
    </row>
    <row r="40" spans="1:27" ht="32.1" customHeight="1" thickBot="1">
      <c r="A40" s="677">
        <v>22</v>
      </c>
      <c r="B40" s="678" t="s">
        <v>1491</v>
      </c>
      <c r="C40" s="678"/>
      <c r="D40" s="725" t="s">
        <v>1490</v>
      </c>
      <c r="E40" s="726"/>
      <c r="F40" s="562" t="s">
        <v>247</v>
      </c>
      <c r="G40" s="700" t="s">
        <v>1492</v>
      </c>
      <c r="H40" s="689"/>
      <c r="I40" s="689"/>
      <c r="J40" s="686"/>
      <c r="K40" s="697" t="s">
        <v>1493</v>
      </c>
      <c r="L40" s="691"/>
      <c r="M40" s="692"/>
      <c r="N40" s="693"/>
      <c r="O40" s="727"/>
      <c r="P40" s="678"/>
      <c r="Q40" s="678"/>
      <c r="R40" s="679"/>
      <c r="S40" s="679"/>
      <c r="T40" s="728"/>
      <c r="U40" s="685"/>
      <c r="V40" s="729"/>
      <c r="W40" s="730"/>
      <c r="X40" s="731"/>
      <c r="Y40" s="732"/>
      <c r="Z40" s="688"/>
      <c r="AA40" s="720"/>
    </row>
    <row r="41" spans="1:27" ht="32.1" customHeight="1" thickBot="1">
      <c r="A41" s="677">
        <v>23</v>
      </c>
      <c r="B41" s="678" t="s">
        <v>1515</v>
      </c>
      <c r="C41" s="678"/>
      <c r="D41" s="725" t="s">
        <v>1511</v>
      </c>
      <c r="E41" s="726"/>
      <c r="F41" s="564" t="s">
        <v>1292</v>
      </c>
      <c r="G41" s="700" t="s">
        <v>1293</v>
      </c>
      <c r="H41" s="689"/>
      <c r="I41" s="689"/>
      <c r="J41" s="686"/>
      <c r="K41" s="697" t="s">
        <v>1516</v>
      </c>
      <c r="L41" s="691"/>
      <c r="M41" s="692"/>
      <c r="N41" s="693"/>
      <c r="O41" s="727"/>
      <c r="P41" s="678"/>
      <c r="Q41" s="678"/>
      <c r="R41" s="679"/>
      <c r="S41" s="679"/>
      <c r="T41" s="728"/>
      <c r="U41" s="685"/>
      <c r="V41" s="729"/>
      <c r="W41" s="730"/>
      <c r="X41" s="731"/>
      <c r="Y41" s="732"/>
      <c r="Z41" s="688"/>
      <c r="AA41" s="720"/>
    </row>
    <row r="42" spans="1:27" ht="32.1" customHeight="1" thickBot="1">
      <c r="A42" s="677">
        <v>24</v>
      </c>
      <c r="B42" s="678" t="s">
        <v>1515</v>
      </c>
      <c r="C42" s="678"/>
      <c r="D42" s="725" t="s">
        <v>1514</v>
      </c>
      <c r="E42" s="726"/>
      <c r="F42" s="562" t="s">
        <v>1509</v>
      </c>
      <c r="G42" s="700" t="s">
        <v>1267</v>
      </c>
      <c r="H42" s="689"/>
      <c r="I42" s="689"/>
      <c r="J42" s="686"/>
      <c r="K42" s="697" t="s">
        <v>1493</v>
      </c>
      <c r="L42" s="691"/>
      <c r="M42" s="692"/>
      <c r="N42" s="693"/>
      <c r="O42" s="727"/>
      <c r="P42" s="678"/>
      <c r="Q42" s="678"/>
      <c r="R42" s="679"/>
      <c r="S42" s="679"/>
      <c r="T42" s="728"/>
      <c r="U42" s="685"/>
      <c r="V42" s="729"/>
      <c r="W42" s="730"/>
      <c r="X42" s="731"/>
      <c r="Y42" s="732"/>
      <c r="Z42" s="688"/>
      <c r="AA42" s="720"/>
    </row>
    <row r="43" spans="1:27" ht="32.1" customHeight="1" thickBot="1">
      <c r="A43" s="677">
        <v>25</v>
      </c>
      <c r="B43" s="733" t="s">
        <v>1668</v>
      </c>
      <c r="C43" s="733"/>
      <c r="D43" s="734" t="s">
        <v>1662</v>
      </c>
      <c r="E43" s="735"/>
      <c r="F43" s="736" t="s">
        <v>1663</v>
      </c>
      <c r="G43" s="738" t="s">
        <v>1669</v>
      </c>
      <c r="H43" s="739"/>
      <c r="I43" s="739"/>
      <c r="J43" s="740"/>
      <c r="K43" s="737" t="s">
        <v>1670</v>
      </c>
      <c r="L43" s="691"/>
      <c r="M43" s="692"/>
      <c r="N43" s="693"/>
      <c r="O43" s="727"/>
      <c r="P43" s="678"/>
      <c r="Q43" s="678"/>
      <c r="R43" s="679"/>
      <c r="S43" s="679"/>
      <c r="T43" s="728"/>
      <c r="U43" s="685"/>
      <c r="V43" s="729"/>
      <c r="W43" s="730"/>
      <c r="X43" s="731"/>
      <c r="Y43" s="732"/>
      <c r="Z43" s="688"/>
      <c r="AA43" s="720"/>
    </row>
    <row r="44" spans="1:27" ht="32.1" customHeight="1" thickBot="1">
      <c r="A44" s="677">
        <v>26</v>
      </c>
      <c r="B44" s="678"/>
      <c r="C44" s="678"/>
      <c r="D44" s="725"/>
      <c r="E44" s="726"/>
      <c r="F44" s="562"/>
      <c r="G44" s="700"/>
      <c r="H44" s="689"/>
      <c r="I44" s="689"/>
      <c r="J44" s="686"/>
      <c r="K44" s="697"/>
      <c r="L44" s="691"/>
      <c r="M44" s="692"/>
      <c r="N44" s="693"/>
      <c r="O44" s="727"/>
      <c r="P44" s="678"/>
      <c r="Q44" s="678"/>
      <c r="R44" s="679"/>
      <c r="S44" s="679"/>
      <c r="T44" s="728"/>
      <c r="U44" s="685"/>
      <c r="V44" s="729"/>
      <c r="W44" s="730"/>
      <c r="X44" s="731"/>
      <c r="Y44" s="732"/>
      <c r="Z44" s="688"/>
      <c r="AA44" s="720"/>
    </row>
    <row r="45" spans="1:27" ht="32.1" customHeight="1" thickBot="1">
      <c r="A45" s="677">
        <v>27</v>
      </c>
      <c r="B45" s="678"/>
      <c r="C45" s="678"/>
      <c r="D45" s="725"/>
      <c r="E45" s="726"/>
      <c r="F45" s="562"/>
      <c r="G45" s="700"/>
      <c r="H45" s="689"/>
      <c r="I45" s="689"/>
      <c r="J45" s="686"/>
      <c r="K45" s="697"/>
      <c r="L45" s="691"/>
      <c r="M45" s="692"/>
      <c r="N45" s="693"/>
      <c r="O45" s="727"/>
      <c r="P45" s="678"/>
      <c r="Q45" s="678"/>
      <c r="R45" s="679"/>
      <c r="S45" s="679"/>
      <c r="T45" s="728"/>
      <c r="U45" s="685"/>
      <c r="V45" s="729"/>
      <c r="W45" s="730"/>
      <c r="X45" s="731"/>
      <c r="Y45" s="732"/>
      <c r="Z45" s="688"/>
      <c r="AA45" s="720"/>
    </row>
    <row r="46" spans="1:27" ht="32.1" customHeight="1" thickBot="1">
      <c r="A46" s="677">
        <v>28</v>
      </c>
      <c r="B46" s="678"/>
      <c r="C46" s="678"/>
      <c r="D46" s="725"/>
      <c r="E46" s="726"/>
      <c r="F46" s="562"/>
      <c r="G46" s="700"/>
      <c r="H46" s="689"/>
      <c r="I46" s="689"/>
      <c r="J46" s="686"/>
      <c r="K46" s="697"/>
      <c r="L46" s="691"/>
      <c r="M46" s="692"/>
      <c r="N46" s="693"/>
      <c r="O46" s="727"/>
      <c r="P46" s="678"/>
      <c r="Q46" s="678"/>
      <c r="R46" s="679"/>
      <c r="S46" s="679"/>
      <c r="T46" s="728"/>
      <c r="U46" s="685"/>
      <c r="V46" s="729"/>
      <c r="W46" s="730"/>
      <c r="X46" s="731"/>
      <c r="Y46" s="732"/>
      <c r="Z46" s="688"/>
      <c r="AA46" s="720"/>
    </row>
    <row r="47" spans="1:27" ht="32.1" customHeight="1" thickBot="1">
      <c r="A47" s="677">
        <v>29</v>
      </c>
      <c r="B47" s="678"/>
      <c r="C47" s="678"/>
      <c r="D47" s="725"/>
      <c r="E47" s="726"/>
      <c r="F47" s="562"/>
      <c r="G47" s="700"/>
      <c r="H47" s="689"/>
      <c r="I47" s="689"/>
      <c r="J47" s="686"/>
      <c r="K47" s="697"/>
      <c r="L47" s="691"/>
      <c r="M47" s="692"/>
      <c r="N47" s="693"/>
      <c r="O47" s="727"/>
      <c r="P47" s="678"/>
      <c r="Q47" s="678"/>
      <c r="R47" s="679"/>
      <c r="S47" s="679"/>
      <c r="T47" s="728"/>
      <c r="U47" s="685"/>
      <c r="V47" s="729"/>
      <c r="W47" s="730"/>
      <c r="X47" s="731"/>
      <c r="Y47" s="732"/>
      <c r="Z47" s="688"/>
      <c r="AA47" s="720"/>
    </row>
    <row r="48" spans="1:27" ht="32.1" customHeight="1" thickBot="1">
      <c r="A48" s="677">
        <v>30</v>
      </c>
      <c r="B48" s="678"/>
      <c r="C48" s="678"/>
      <c r="D48" s="725"/>
      <c r="E48" s="726"/>
      <c r="F48" s="562"/>
      <c r="G48" s="700"/>
      <c r="H48" s="689"/>
      <c r="I48" s="689"/>
      <c r="J48" s="686"/>
      <c r="K48" s="697"/>
      <c r="L48" s="691"/>
      <c r="M48" s="692"/>
      <c r="N48" s="693"/>
      <c r="O48" s="727"/>
      <c r="P48" s="678"/>
      <c r="Q48" s="678"/>
      <c r="R48" s="679"/>
      <c r="S48" s="679"/>
      <c r="T48" s="728"/>
      <c r="U48" s="685"/>
      <c r="V48" s="729"/>
      <c r="W48" s="730"/>
      <c r="X48" s="731"/>
      <c r="Y48" s="732"/>
      <c r="Z48" s="688"/>
      <c r="AA48" s="720"/>
    </row>
    <row r="49" spans="1:27" ht="32.1" customHeight="1" thickBot="1">
      <c r="A49" s="677">
        <v>31</v>
      </c>
      <c r="B49" s="678"/>
      <c r="C49" s="678"/>
      <c r="D49" s="725"/>
      <c r="E49" s="726"/>
      <c r="F49" s="562"/>
      <c r="G49" s="700"/>
      <c r="H49" s="689"/>
      <c r="I49" s="689"/>
      <c r="J49" s="686"/>
      <c r="K49" s="697"/>
      <c r="L49" s="691"/>
      <c r="M49" s="692"/>
      <c r="N49" s="693"/>
      <c r="O49" s="727"/>
      <c r="P49" s="678"/>
      <c r="Q49" s="678"/>
      <c r="R49" s="679"/>
      <c r="S49" s="679"/>
      <c r="T49" s="728"/>
      <c r="U49" s="685"/>
      <c r="V49" s="729"/>
      <c r="W49" s="730"/>
      <c r="X49" s="731"/>
      <c r="Y49" s="732"/>
      <c r="Z49" s="688"/>
      <c r="AA49" s="720"/>
    </row>
    <row r="50" spans="1:27" ht="32.1" customHeight="1" thickBot="1">
      <c r="A50" s="677">
        <v>32</v>
      </c>
      <c r="B50" s="678"/>
      <c r="C50" s="678"/>
      <c r="D50" s="725"/>
      <c r="E50" s="726"/>
      <c r="F50" s="562"/>
      <c r="G50" s="700"/>
      <c r="H50" s="689"/>
      <c r="I50" s="689"/>
      <c r="J50" s="686"/>
      <c r="K50" s="697"/>
      <c r="L50" s="691"/>
      <c r="M50" s="692"/>
      <c r="N50" s="693"/>
      <c r="O50" s="727"/>
      <c r="P50" s="678"/>
      <c r="Q50" s="678"/>
      <c r="R50" s="679"/>
      <c r="S50" s="679"/>
      <c r="T50" s="728"/>
      <c r="U50" s="685"/>
      <c r="V50" s="729"/>
      <c r="W50" s="730"/>
      <c r="X50" s="731"/>
      <c r="Y50" s="732"/>
      <c r="Z50" s="688"/>
      <c r="AA50" s="720"/>
    </row>
    <row r="51" spans="1:27" ht="32.1" customHeight="1" thickBot="1">
      <c r="A51" s="677">
        <v>33</v>
      </c>
      <c r="B51" s="678"/>
      <c r="C51" s="678"/>
      <c r="D51" s="725"/>
      <c r="E51" s="726"/>
      <c r="F51" s="562"/>
      <c r="G51" s="700"/>
      <c r="H51" s="689"/>
      <c r="I51" s="689"/>
      <c r="J51" s="686"/>
      <c r="K51" s="697"/>
      <c r="L51" s="691"/>
      <c r="M51" s="692"/>
      <c r="N51" s="693"/>
      <c r="O51" s="727"/>
      <c r="P51" s="678"/>
      <c r="Q51" s="678"/>
      <c r="R51" s="679"/>
      <c r="S51" s="679"/>
      <c r="T51" s="728"/>
      <c r="U51" s="685"/>
      <c r="V51" s="729"/>
      <c r="W51" s="730"/>
      <c r="X51" s="731"/>
      <c r="Y51" s="732"/>
      <c r="Z51" s="688"/>
      <c r="AA51" s="720"/>
    </row>
    <row r="52" spans="1:27" ht="32.1" customHeight="1" thickBot="1">
      <c r="A52" s="677">
        <v>34</v>
      </c>
      <c r="B52" s="678"/>
      <c r="C52" s="678"/>
      <c r="D52" s="725"/>
      <c r="E52" s="726"/>
      <c r="F52" s="562"/>
      <c r="G52" s="700"/>
      <c r="H52" s="689"/>
      <c r="I52" s="689"/>
      <c r="J52" s="686"/>
      <c r="K52" s="697"/>
      <c r="L52" s="691"/>
      <c r="M52" s="692"/>
      <c r="N52" s="693"/>
      <c r="O52" s="727"/>
      <c r="P52" s="678"/>
      <c r="Q52" s="678"/>
      <c r="R52" s="679"/>
      <c r="S52" s="679"/>
      <c r="T52" s="728"/>
      <c r="U52" s="685"/>
      <c r="V52" s="729"/>
      <c r="W52" s="730"/>
      <c r="X52" s="731"/>
      <c r="Y52" s="732"/>
      <c r="Z52" s="688"/>
      <c r="AA52" s="720"/>
    </row>
    <row r="53" spans="1:27" ht="32.1" customHeight="1" thickBot="1">
      <c r="A53" s="677">
        <v>35</v>
      </c>
      <c r="B53" s="678"/>
      <c r="C53" s="678"/>
      <c r="D53" s="725"/>
      <c r="E53" s="726"/>
      <c r="F53" s="562"/>
      <c r="G53" s="700"/>
      <c r="H53" s="689"/>
      <c r="I53" s="689"/>
      <c r="J53" s="686"/>
      <c r="K53" s="697"/>
      <c r="L53" s="691"/>
      <c r="M53" s="692"/>
      <c r="N53" s="693"/>
      <c r="O53" s="727"/>
      <c r="P53" s="678"/>
      <c r="Q53" s="678"/>
      <c r="R53" s="679"/>
      <c r="S53" s="679"/>
      <c r="T53" s="728"/>
      <c r="U53" s="685"/>
      <c r="V53" s="729"/>
      <c r="W53" s="730"/>
      <c r="X53" s="731"/>
      <c r="Y53" s="732"/>
      <c r="Z53" s="688"/>
      <c r="AA53" s="720"/>
    </row>
    <row r="54" spans="1:27" ht="32.1" customHeight="1" thickBot="1">
      <c r="A54" s="677">
        <v>36</v>
      </c>
      <c r="B54" s="678"/>
      <c r="C54" s="678"/>
      <c r="D54" s="725"/>
      <c r="E54" s="726"/>
      <c r="F54" s="562"/>
      <c r="G54" s="700"/>
      <c r="H54" s="689"/>
      <c r="I54" s="689"/>
      <c r="J54" s="686"/>
      <c r="K54" s="697"/>
      <c r="L54" s="691"/>
      <c r="M54" s="692"/>
      <c r="N54" s="693"/>
      <c r="O54" s="727"/>
      <c r="P54" s="678"/>
      <c r="Q54" s="678"/>
      <c r="R54" s="679"/>
      <c r="S54" s="679"/>
      <c r="T54" s="728"/>
      <c r="U54" s="685"/>
      <c r="V54" s="729"/>
      <c r="W54" s="730"/>
      <c r="X54" s="731"/>
      <c r="Y54" s="732"/>
      <c r="Z54" s="688"/>
      <c r="AA54" s="720"/>
    </row>
    <row r="55" spans="1:27" ht="32.1" customHeight="1" thickBot="1">
      <c r="A55" s="677">
        <v>37</v>
      </c>
      <c r="B55" s="678"/>
      <c r="C55" s="678"/>
      <c r="D55" s="725"/>
      <c r="E55" s="726"/>
      <c r="F55" s="562"/>
      <c r="G55" s="700"/>
      <c r="H55" s="689"/>
      <c r="I55" s="689"/>
      <c r="J55" s="686"/>
      <c r="K55" s="697"/>
      <c r="L55" s="691"/>
      <c r="M55" s="692"/>
      <c r="N55" s="693"/>
      <c r="O55" s="727"/>
      <c r="P55" s="678"/>
      <c r="Q55" s="678"/>
      <c r="R55" s="679"/>
      <c r="S55" s="679"/>
      <c r="T55" s="728"/>
      <c r="U55" s="685"/>
      <c r="V55" s="729"/>
      <c r="W55" s="730"/>
      <c r="X55" s="731"/>
      <c r="Y55" s="732"/>
      <c r="Z55" s="688"/>
      <c r="AA55" s="720"/>
    </row>
    <row r="56" spans="1:27" ht="32.1" customHeight="1" thickBot="1">
      <c r="A56" s="677">
        <v>38</v>
      </c>
      <c r="B56" s="678"/>
      <c r="C56" s="678"/>
      <c r="D56" s="725"/>
      <c r="E56" s="726"/>
      <c r="F56" s="562"/>
      <c r="G56" s="700"/>
      <c r="H56" s="689"/>
      <c r="I56" s="689"/>
      <c r="J56" s="686"/>
      <c r="K56" s="697"/>
      <c r="L56" s="691"/>
      <c r="M56" s="692"/>
      <c r="N56" s="693"/>
      <c r="O56" s="727"/>
      <c r="P56" s="678"/>
      <c r="Q56" s="678"/>
      <c r="R56" s="679"/>
      <c r="S56" s="679"/>
      <c r="T56" s="728"/>
      <c r="U56" s="685"/>
      <c r="V56" s="729"/>
      <c r="W56" s="730"/>
      <c r="X56" s="731"/>
      <c r="Y56" s="732"/>
      <c r="Z56" s="688"/>
      <c r="AA56" s="720"/>
    </row>
  </sheetData>
  <mergeCells count="442">
    <mergeCell ref="E14:H14"/>
    <mergeCell ref="I14:M14"/>
    <mergeCell ref="N14:T14"/>
    <mergeCell ref="U14:V14"/>
    <mergeCell ref="W14:X14"/>
    <mergeCell ref="Y14:AA14"/>
    <mergeCell ref="B40:C40"/>
    <mergeCell ref="G40:J40"/>
    <mergeCell ref="L40:N40"/>
    <mergeCell ref="P40:Q40"/>
    <mergeCell ref="R40:S40"/>
    <mergeCell ref="U40:W40"/>
    <mergeCell ref="X40:Y40"/>
    <mergeCell ref="Z40:AA40"/>
    <mergeCell ref="D40:E40"/>
    <mergeCell ref="B36:C36"/>
    <mergeCell ref="G36:J36"/>
    <mergeCell ref="L36:N36"/>
    <mergeCell ref="P36:Q36"/>
    <mergeCell ref="R36:S36"/>
    <mergeCell ref="U36:W36"/>
    <mergeCell ref="X36:Y36"/>
    <mergeCell ref="Z36:AA36"/>
    <mergeCell ref="B37:C37"/>
    <mergeCell ref="G37:J37"/>
    <mergeCell ref="L37:N37"/>
    <mergeCell ref="P37:Q37"/>
    <mergeCell ref="R37:S37"/>
    <mergeCell ref="U37:W37"/>
    <mergeCell ref="X37:Y37"/>
    <mergeCell ref="Z37:AA37"/>
    <mergeCell ref="D36:E36"/>
    <mergeCell ref="D37:E37"/>
    <mergeCell ref="A1:B1"/>
    <mergeCell ref="C1:F1"/>
    <mergeCell ref="G1:V1"/>
    <mergeCell ref="A2:B2"/>
    <mergeCell ref="C2:F2"/>
    <mergeCell ref="G2:R2"/>
    <mergeCell ref="F3:R3"/>
    <mergeCell ref="F4:S4"/>
    <mergeCell ref="U4:V4"/>
    <mergeCell ref="F5:R5"/>
    <mergeCell ref="S5:T5"/>
    <mergeCell ref="U5:V5"/>
    <mergeCell ref="A6:C6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Y11:AA11"/>
    <mergeCell ref="E16:H16"/>
    <mergeCell ref="I16:M16"/>
    <mergeCell ref="N16:T16"/>
    <mergeCell ref="U16:V16"/>
    <mergeCell ref="W16:X16"/>
    <mergeCell ref="Y16:AA16"/>
    <mergeCell ref="E12:H12"/>
    <mergeCell ref="I12:M12"/>
    <mergeCell ref="N12:T12"/>
    <mergeCell ref="U12:V12"/>
    <mergeCell ref="W12:X12"/>
    <mergeCell ref="Y12:AA12"/>
    <mergeCell ref="E13:H13"/>
    <mergeCell ref="I13:M13"/>
    <mergeCell ref="N13:T13"/>
    <mergeCell ref="U13:V13"/>
    <mergeCell ref="W13:X13"/>
    <mergeCell ref="Y13:AA13"/>
    <mergeCell ref="A17:C17"/>
    <mergeCell ref="E17:H17"/>
    <mergeCell ref="I17:M17"/>
    <mergeCell ref="N17:T17"/>
    <mergeCell ref="U17:V17"/>
    <mergeCell ref="W17:Y17"/>
    <mergeCell ref="Z17:AA17"/>
    <mergeCell ref="B18:C18"/>
    <mergeCell ref="D18:E18"/>
    <mergeCell ref="G18:J18"/>
    <mergeCell ref="L18:N18"/>
    <mergeCell ref="P18:Q18"/>
    <mergeCell ref="R18:S18"/>
    <mergeCell ref="U18:W18"/>
    <mergeCell ref="X18:Y18"/>
    <mergeCell ref="Z18:AA18"/>
    <mergeCell ref="B19:C19"/>
    <mergeCell ref="D19:E19"/>
    <mergeCell ref="G19:J19"/>
    <mergeCell ref="L19:N19"/>
    <mergeCell ref="P19:Q19"/>
    <mergeCell ref="R19:S19"/>
    <mergeCell ref="U19:W19"/>
    <mergeCell ref="X19:Y19"/>
    <mergeCell ref="Z19:AA19"/>
    <mergeCell ref="B20:C20"/>
    <mergeCell ref="D20:E20"/>
    <mergeCell ref="G20:J20"/>
    <mergeCell ref="L20:N20"/>
    <mergeCell ref="P20:Q20"/>
    <mergeCell ref="R20:S20"/>
    <mergeCell ref="U20:W20"/>
    <mergeCell ref="X20:Y20"/>
    <mergeCell ref="Z20:AA20"/>
    <mergeCell ref="B21:C21"/>
    <mergeCell ref="D21:E21"/>
    <mergeCell ref="G21:J21"/>
    <mergeCell ref="L21:N21"/>
    <mergeCell ref="P21:Q21"/>
    <mergeCell ref="R21:S21"/>
    <mergeCell ref="U21:W21"/>
    <mergeCell ref="X21:Y21"/>
    <mergeCell ref="Z21:AA21"/>
    <mergeCell ref="B22:C22"/>
    <mergeCell ref="D22:E22"/>
    <mergeCell ref="G22:J22"/>
    <mergeCell ref="L22:N22"/>
    <mergeCell ref="P22:Q22"/>
    <mergeCell ref="R22:S22"/>
    <mergeCell ref="U22:W22"/>
    <mergeCell ref="X22:Y22"/>
    <mergeCell ref="Z22:AA22"/>
    <mergeCell ref="B23:C23"/>
    <mergeCell ref="D23:E23"/>
    <mergeCell ref="G23:J23"/>
    <mergeCell ref="L23:N23"/>
    <mergeCell ref="P23:Q23"/>
    <mergeCell ref="R23:S23"/>
    <mergeCell ref="U23:W23"/>
    <mergeCell ref="X23:Y23"/>
    <mergeCell ref="Z23:AA23"/>
    <mergeCell ref="B24:C24"/>
    <mergeCell ref="D24:E24"/>
    <mergeCell ref="G24:J24"/>
    <mergeCell ref="L24:N24"/>
    <mergeCell ref="P24:Q24"/>
    <mergeCell ref="R24:S24"/>
    <mergeCell ref="U24:W24"/>
    <mergeCell ref="X24:Y24"/>
    <mergeCell ref="Z24:AA24"/>
    <mergeCell ref="B25:C25"/>
    <mergeCell ref="D25:E25"/>
    <mergeCell ref="G25:J25"/>
    <mergeCell ref="L25:N25"/>
    <mergeCell ref="P25:Q25"/>
    <mergeCell ref="R25:S25"/>
    <mergeCell ref="U25:W25"/>
    <mergeCell ref="X25:Y25"/>
    <mergeCell ref="Z25:AA25"/>
    <mergeCell ref="B26:C26"/>
    <mergeCell ref="D26:E26"/>
    <mergeCell ref="G26:J26"/>
    <mergeCell ref="L26:N26"/>
    <mergeCell ref="P26:Q26"/>
    <mergeCell ref="R26:S26"/>
    <mergeCell ref="U26:W26"/>
    <mergeCell ref="X26:Y26"/>
    <mergeCell ref="Z26:AA26"/>
    <mergeCell ref="B27:C27"/>
    <mergeCell ref="D27:E27"/>
    <mergeCell ref="G27:J27"/>
    <mergeCell ref="L27:N27"/>
    <mergeCell ref="P27:Q27"/>
    <mergeCell ref="R27:S27"/>
    <mergeCell ref="U27:W27"/>
    <mergeCell ref="X27:Y27"/>
    <mergeCell ref="Z27:AA27"/>
    <mergeCell ref="K27:K31"/>
    <mergeCell ref="B28:C28"/>
    <mergeCell ref="D28:E28"/>
    <mergeCell ref="G28:J28"/>
    <mergeCell ref="L28:N28"/>
    <mergeCell ref="P28:Q28"/>
    <mergeCell ref="R28:S28"/>
    <mergeCell ref="U28:W28"/>
    <mergeCell ref="X28:Y28"/>
    <mergeCell ref="Z28:AA28"/>
    <mergeCell ref="B29:C29"/>
    <mergeCell ref="D29:E29"/>
    <mergeCell ref="G29:J29"/>
    <mergeCell ref="L29:N29"/>
    <mergeCell ref="P29:Q29"/>
    <mergeCell ref="R29:S29"/>
    <mergeCell ref="U29:W29"/>
    <mergeCell ref="X29:Y29"/>
    <mergeCell ref="Z29:AA29"/>
    <mergeCell ref="B30:C30"/>
    <mergeCell ref="D30:E30"/>
    <mergeCell ref="G30:J30"/>
    <mergeCell ref="L30:N30"/>
    <mergeCell ref="P30:Q30"/>
    <mergeCell ref="R30:S30"/>
    <mergeCell ref="U30:W30"/>
    <mergeCell ref="X30:Y30"/>
    <mergeCell ref="Z30:AA30"/>
    <mergeCell ref="B31:C31"/>
    <mergeCell ref="D31:E31"/>
    <mergeCell ref="G31:J31"/>
    <mergeCell ref="L31:N31"/>
    <mergeCell ref="P31:Q31"/>
    <mergeCell ref="R31:S31"/>
    <mergeCell ref="U31:W31"/>
    <mergeCell ref="X31:Y31"/>
    <mergeCell ref="Z31:AA31"/>
    <mergeCell ref="G33:J33"/>
    <mergeCell ref="L33:N33"/>
    <mergeCell ref="P33:Q33"/>
    <mergeCell ref="R33:S33"/>
    <mergeCell ref="U33:W33"/>
    <mergeCell ref="X33:Y33"/>
    <mergeCell ref="Z33:AA33"/>
    <mergeCell ref="B32:C32"/>
    <mergeCell ref="D32:E32"/>
    <mergeCell ref="G32:J32"/>
    <mergeCell ref="L32:N32"/>
    <mergeCell ref="P32:Q32"/>
    <mergeCell ref="R32:S32"/>
    <mergeCell ref="U32:W32"/>
    <mergeCell ref="X32:Y32"/>
    <mergeCell ref="Z32:AA32"/>
    <mergeCell ref="W2:AA3"/>
    <mergeCell ref="A7:C16"/>
    <mergeCell ref="A4:B5"/>
    <mergeCell ref="C4:D5"/>
    <mergeCell ref="B35:C35"/>
    <mergeCell ref="D35:E35"/>
    <mergeCell ref="G35:J35"/>
    <mergeCell ref="L35:N35"/>
    <mergeCell ref="P35:Q35"/>
    <mergeCell ref="R35:S35"/>
    <mergeCell ref="U35:W35"/>
    <mergeCell ref="X35:Y35"/>
    <mergeCell ref="Z35:AA35"/>
    <mergeCell ref="B34:C34"/>
    <mergeCell ref="D34:E34"/>
    <mergeCell ref="G34:J34"/>
    <mergeCell ref="L34:N34"/>
    <mergeCell ref="P34:Q34"/>
    <mergeCell ref="R34:S34"/>
    <mergeCell ref="U34:W34"/>
    <mergeCell ref="X34:Y34"/>
    <mergeCell ref="Z34:AA34"/>
    <mergeCell ref="B33:C33"/>
    <mergeCell ref="D33:E33"/>
    <mergeCell ref="E15:H15"/>
    <mergeCell ref="I15:M15"/>
    <mergeCell ref="N15:T15"/>
    <mergeCell ref="U15:V15"/>
    <mergeCell ref="W15:X15"/>
    <mergeCell ref="Y15:AA15"/>
    <mergeCell ref="B56:C56"/>
    <mergeCell ref="D56:E56"/>
    <mergeCell ref="G56:J56"/>
    <mergeCell ref="L56:N56"/>
    <mergeCell ref="P56:Q56"/>
    <mergeCell ref="R56:S56"/>
    <mergeCell ref="U56:W56"/>
    <mergeCell ref="X56:Y56"/>
    <mergeCell ref="Z56:AA56"/>
    <mergeCell ref="B38:C38"/>
    <mergeCell ref="D38:E38"/>
    <mergeCell ref="G38:J38"/>
    <mergeCell ref="L38:N38"/>
    <mergeCell ref="P38:Q38"/>
    <mergeCell ref="R38:S38"/>
    <mergeCell ref="U38:W38"/>
    <mergeCell ref="X38:Y38"/>
    <mergeCell ref="Z38:AA38"/>
    <mergeCell ref="B39:C39"/>
    <mergeCell ref="D39:E39"/>
    <mergeCell ref="G39:J39"/>
    <mergeCell ref="L39:N39"/>
    <mergeCell ref="P39:Q39"/>
    <mergeCell ref="R39:S39"/>
    <mergeCell ref="U39:W39"/>
    <mergeCell ref="X39:Y39"/>
    <mergeCell ref="Z39:AA39"/>
    <mergeCell ref="B55:C55"/>
    <mergeCell ref="D55:E55"/>
    <mergeCell ref="G55:J55"/>
    <mergeCell ref="L55:N55"/>
    <mergeCell ref="P55:Q55"/>
    <mergeCell ref="R55:S55"/>
    <mergeCell ref="U55:W55"/>
    <mergeCell ref="X55:Y55"/>
    <mergeCell ref="Z55:AA55"/>
    <mergeCell ref="B53:C53"/>
    <mergeCell ref="D53:E53"/>
    <mergeCell ref="G53:J53"/>
    <mergeCell ref="L53:N53"/>
    <mergeCell ref="P53:Q53"/>
    <mergeCell ref="R53:S53"/>
    <mergeCell ref="U53:W53"/>
    <mergeCell ref="X53:Y53"/>
    <mergeCell ref="Z53:AA53"/>
    <mergeCell ref="B54:C54"/>
    <mergeCell ref="D54:E54"/>
    <mergeCell ref="G54:J54"/>
    <mergeCell ref="L54:N54"/>
    <mergeCell ref="P54:Q54"/>
    <mergeCell ref="R54:S54"/>
    <mergeCell ref="U54:W54"/>
    <mergeCell ref="X54:Y54"/>
    <mergeCell ref="Z54:AA54"/>
    <mergeCell ref="B49:C49"/>
    <mergeCell ref="D49:E49"/>
    <mergeCell ref="G49:J49"/>
    <mergeCell ref="L49:N49"/>
    <mergeCell ref="P49:Q49"/>
    <mergeCell ref="R49:S49"/>
    <mergeCell ref="U49:W49"/>
    <mergeCell ref="X49:Y49"/>
    <mergeCell ref="Z49:AA49"/>
    <mergeCell ref="B50:C50"/>
    <mergeCell ref="D50:E50"/>
    <mergeCell ref="G50:J50"/>
    <mergeCell ref="L50:N50"/>
    <mergeCell ref="P50:Q50"/>
    <mergeCell ref="R50:S50"/>
    <mergeCell ref="U50:W50"/>
    <mergeCell ref="X50:Y50"/>
    <mergeCell ref="Z50:AA50"/>
    <mergeCell ref="B51:C51"/>
    <mergeCell ref="D51:E51"/>
    <mergeCell ref="G51:J51"/>
    <mergeCell ref="L51:N51"/>
    <mergeCell ref="P51:Q51"/>
    <mergeCell ref="R51:S51"/>
    <mergeCell ref="U51:W51"/>
    <mergeCell ref="X51:Y51"/>
    <mergeCell ref="Z51:AA51"/>
    <mergeCell ref="B52:C52"/>
    <mergeCell ref="D52:E52"/>
    <mergeCell ref="G52:J52"/>
    <mergeCell ref="L52:N52"/>
    <mergeCell ref="P52:Q52"/>
    <mergeCell ref="R52:S52"/>
    <mergeCell ref="U52:W52"/>
    <mergeCell ref="X52:Y52"/>
    <mergeCell ref="Z52:AA52"/>
    <mergeCell ref="B41:C41"/>
    <mergeCell ref="D41:E41"/>
    <mergeCell ref="G41:J41"/>
    <mergeCell ref="L41:N41"/>
    <mergeCell ref="P41:Q41"/>
    <mergeCell ref="R41:S41"/>
    <mergeCell ref="U41:W41"/>
    <mergeCell ref="X41:Y41"/>
    <mergeCell ref="Z41:AA41"/>
    <mergeCell ref="B42:C42"/>
    <mergeCell ref="D42:E42"/>
    <mergeCell ref="G42:J42"/>
    <mergeCell ref="L42:N42"/>
    <mergeCell ref="P42:Q42"/>
    <mergeCell ref="R42:S42"/>
    <mergeCell ref="U42:W42"/>
    <mergeCell ref="X42:Y42"/>
    <mergeCell ref="Z42:AA42"/>
    <mergeCell ref="B43:C43"/>
    <mergeCell ref="D43:E43"/>
    <mergeCell ref="G43:J43"/>
    <mergeCell ref="L43:N43"/>
    <mergeCell ref="P43:Q43"/>
    <mergeCell ref="R43:S43"/>
    <mergeCell ref="U43:W43"/>
    <mergeCell ref="X43:Y43"/>
    <mergeCell ref="Z43:AA43"/>
    <mergeCell ref="B44:C44"/>
    <mergeCell ref="D44:E44"/>
    <mergeCell ref="G44:J44"/>
    <mergeCell ref="L44:N44"/>
    <mergeCell ref="P44:Q44"/>
    <mergeCell ref="R44:S44"/>
    <mergeCell ref="U44:W44"/>
    <mergeCell ref="X44:Y44"/>
    <mergeCell ref="Z44:AA44"/>
    <mergeCell ref="B45:C45"/>
    <mergeCell ref="D45:E45"/>
    <mergeCell ref="G45:J45"/>
    <mergeCell ref="L45:N45"/>
    <mergeCell ref="P45:Q45"/>
    <mergeCell ref="R45:S45"/>
    <mergeCell ref="U45:W45"/>
    <mergeCell ref="X45:Y45"/>
    <mergeCell ref="Z45:AA45"/>
    <mergeCell ref="B46:C46"/>
    <mergeCell ref="D46:E46"/>
    <mergeCell ref="G46:J46"/>
    <mergeCell ref="L46:N46"/>
    <mergeCell ref="P46:Q46"/>
    <mergeCell ref="R46:S46"/>
    <mergeCell ref="U46:W46"/>
    <mergeCell ref="X46:Y46"/>
    <mergeCell ref="Z46:AA46"/>
    <mergeCell ref="B47:C47"/>
    <mergeCell ref="D47:E47"/>
    <mergeCell ref="G47:J47"/>
    <mergeCell ref="L47:N47"/>
    <mergeCell ref="P47:Q47"/>
    <mergeCell ref="R47:S47"/>
    <mergeCell ref="U47:W47"/>
    <mergeCell ref="X47:Y47"/>
    <mergeCell ref="Z47:AA47"/>
    <mergeCell ref="B48:C48"/>
    <mergeCell ref="D48:E48"/>
    <mergeCell ref="G48:J48"/>
    <mergeCell ref="L48:N48"/>
    <mergeCell ref="P48:Q48"/>
    <mergeCell ref="R48:S48"/>
    <mergeCell ref="U48:W48"/>
    <mergeCell ref="X48:Y48"/>
    <mergeCell ref="Z48:AA48"/>
  </mergeCells>
  <phoneticPr fontId="81" type="noConversion"/>
  <conditionalFormatting sqref="D43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E49"/>
  <sheetViews>
    <sheetView zoomScale="85" zoomScaleNormal="85" workbookViewId="0">
      <selection activeCell="AA18" sqref="AA18"/>
    </sheetView>
  </sheetViews>
  <sheetFormatPr defaultColWidth="9" defaultRowHeight="13.5"/>
  <cols>
    <col min="1" max="1" width="5.875" style="40" customWidth="1"/>
    <col min="2" max="5" width="2.875" style="41" customWidth="1"/>
    <col min="6" max="11" width="2.875" style="41" hidden="1" customWidth="1"/>
    <col min="12" max="12" width="5.25" style="41" customWidth="1"/>
    <col min="13" max="13" width="17.25" style="41" customWidth="1"/>
    <col min="14" max="14" width="24.5" style="41" customWidth="1"/>
    <col min="15" max="15" width="10.5" style="41" customWidth="1"/>
    <col min="16" max="19" width="9" style="41"/>
    <col min="20" max="20" width="19" style="41" customWidth="1"/>
    <col min="21" max="24" width="9" style="41"/>
    <col min="25" max="25" width="11.75" style="41" customWidth="1"/>
    <col min="26" max="26" width="10.875" style="41" customWidth="1"/>
    <col min="27" max="27" width="15" style="41" customWidth="1"/>
    <col min="28" max="28" width="9" style="41"/>
    <col min="29" max="29" width="12.375" style="41" customWidth="1"/>
    <col min="30" max="30" width="18.75" style="41" customWidth="1"/>
    <col min="31" max="16384" width="9" style="41"/>
  </cols>
  <sheetData>
    <row r="1" spans="1:31" ht="14.25">
      <c r="A1" s="527"/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</row>
    <row r="2" spans="1:31" ht="24" customHeight="1">
      <c r="A2" s="441" t="s">
        <v>74</v>
      </c>
      <c r="B2" s="442"/>
      <c r="C2" s="442"/>
      <c r="D2" s="442"/>
      <c r="E2" s="443"/>
      <c r="F2" s="444" t="s">
        <v>75</v>
      </c>
      <c r="G2" s="445"/>
      <c r="H2" s="445"/>
      <c r="I2" s="445"/>
      <c r="J2" s="445"/>
      <c r="K2" s="446"/>
      <c r="L2" s="447" t="s">
        <v>76</v>
      </c>
      <c r="M2" s="447"/>
      <c r="N2" s="448"/>
      <c r="O2" s="450" t="s">
        <v>1040</v>
      </c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99"/>
      <c r="AC2" s="25" t="s">
        <v>32</v>
      </c>
      <c r="AD2" s="11" t="s">
        <v>1041</v>
      </c>
    </row>
    <row r="3" spans="1:31" ht="27">
      <c r="A3" s="449" t="s">
        <v>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50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99"/>
      <c r="AC3" s="25" t="s">
        <v>81</v>
      </c>
      <c r="AD3" s="25" t="s">
        <v>1042</v>
      </c>
    </row>
    <row r="4" spans="1:31" ht="18.75" customHeight="1">
      <c r="A4" s="448" t="s">
        <v>82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7" t="s">
        <v>83</v>
      </c>
      <c r="M4" s="447"/>
      <c r="N4" s="448"/>
      <c r="O4" s="450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99"/>
      <c r="AC4" s="25" t="s">
        <v>84</v>
      </c>
      <c r="AD4" s="25"/>
    </row>
    <row r="5" spans="1:31" ht="18.75" customHeight="1">
      <c r="A5" s="447" t="s">
        <v>86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50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99"/>
      <c r="AC5" s="25" t="s">
        <v>21</v>
      </c>
      <c r="AD5" s="25"/>
    </row>
    <row r="6" spans="1:31" ht="13.5" customHeight="1">
      <c r="A6" s="454" t="s">
        <v>89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6"/>
      <c r="O6" s="450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99"/>
      <c r="AC6" s="25" t="s">
        <v>90</v>
      </c>
      <c r="AD6" s="25">
        <v>8.2000000000000003E-2</v>
      </c>
    </row>
    <row r="7" spans="1:31" ht="14.25" customHeight="1">
      <c r="A7" s="457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9"/>
      <c r="O7" s="452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500"/>
      <c r="AC7" s="25" t="s">
        <v>91</v>
      </c>
      <c r="AD7" s="25"/>
      <c r="AE7" s="4"/>
    </row>
    <row r="8" spans="1:31" ht="14.25">
      <c r="A8" s="517" t="s">
        <v>92</v>
      </c>
      <c r="B8" s="524" t="s">
        <v>93</v>
      </c>
      <c r="C8" s="525"/>
      <c r="D8" s="525"/>
      <c r="E8" s="525"/>
      <c r="F8" s="525"/>
      <c r="G8" s="525"/>
      <c r="H8" s="525"/>
      <c r="I8" s="525"/>
      <c r="J8" s="525"/>
      <c r="K8" s="526"/>
      <c r="L8" s="505" t="s">
        <v>94</v>
      </c>
      <c r="M8" s="510" t="s">
        <v>32</v>
      </c>
      <c r="N8" s="505" t="s">
        <v>81</v>
      </c>
      <c r="O8" s="505" t="s">
        <v>95</v>
      </c>
      <c r="P8" s="505" t="s">
        <v>96</v>
      </c>
      <c r="Q8" s="505" t="s">
        <v>97</v>
      </c>
      <c r="R8" s="505" t="s">
        <v>15</v>
      </c>
      <c r="S8" s="510" t="s">
        <v>98</v>
      </c>
      <c r="T8" s="510" t="s">
        <v>99</v>
      </c>
      <c r="U8" s="510" t="s">
        <v>100</v>
      </c>
      <c r="V8" s="510" t="s">
        <v>101</v>
      </c>
      <c r="W8" s="513" t="s">
        <v>102</v>
      </c>
      <c r="X8" s="513" t="s">
        <v>410</v>
      </c>
      <c r="Y8" s="515" t="s">
        <v>104</v>
      </c>
      <c r="Z8" s="515" t="s">
        <v>105</v>
      </c>
      <c r="AA8" s="505" t="s">
        <v>106</v>
      </c>
      <c r="AB8" s="505" t="s">
        <v>107</v>
      </c>
      <c r="AC8" s="505" t="s">
        <v>22</v>
      </c>
      <c r="AD8" s="512" t="s">
        <v>109</v>
      </c>
      <c r="AE8" s="4"/>
    </row>
    <row r="9" spans="1:31" ht="14.25">
      <c r="A9" s="518"/>
      <c r="B9" s="7">
        <v>0</v>
      </c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11">
        <v>9</v>
      </c>
      <c r="L9" s="506"/>
      <c r="M9" s="511"/>
      <c r="N9" s="506"/>
      <c r="O9" s="507"/>
      <c r="P9" s="507"/>
      <c r="Q9" s="507"/>
      <c r="R9" s="507"/>
      <c r="S9" s="511"/>
      <c r="T9" s="511"/>
      <c r="U9" s="511"/>
      <c r="V9" s="511"/>
      <c r="W9" s="514"/>
      <c r="X9" s="514"/>
      <c r="Y9" s="516"/>
      <c r="Z9" s="516"/>
      <c r="AA9" s="507"/>
      <c r="AB9" s="507"/>
      <c r="AC9" s="507"/>
      <c r="AD9" s="507"/>
      <c r="AE9" s="2"/>
    </row>
    <row r="10" spans="1:31" s="39" customFormat="1" ht="24.95" customHeight="1">
      <c r="A10" s="46">
        <f>ROW()-9</f>
        <v>1</v>
      </c>
      <c r="B10" s="46">
        <v>0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52" t="s">
        <v>1041</v>
      </c>
      <c r="N10" s="52" t="s">
        <v>1042</v>
      </c>
      <c r="O10" s="53" t="s">
        <v>110</v>
      </c>
      <c r="P10" s="54" t="s">
        <v>134</v>
      </c>
      <c r="Q10" s="68" t="s">
        <v>112</v>
      </c>
      <c r="R10" s="69"/>
      <c r="S10" s="70" t="s">
        <v>113</v>
      </c>
      <c r="T10" s="52" t="s">
        <v>47</v>
      </c>
      <c r="U10" s="71" t="s">
        <v>122</v>
      </c>
      <c r="V10" s="72" t="s">
        <v>115</v>
      </c>
      <c r="W10" s="72" t="s">
        <v>114</v>
      </c>
      <c r="X10" s="73" t="s">
        <v>110</v>
      </c>
      <c r="Y10" s="73" t="s">
        <v>117</v>
      </c>
      <c r="Z10" s="68" t="s">
        <v>47</v>
      </c>
      <c r="AA10" s="68" t="s">
        <v>47</v>
      </c>
      <c r="AB10" s="68" t="s">
        <v>47</v>
      </c>
      <c r="AC10" s="53" t="s">
        <v>47</v>
      </c>
      <c r="AD10" s="84">
        <v>1</v>
      </c>
    </row>
    <row r="11" spans="1:31" s="39" customFormat="1" ht="24.95" customHeight="1">
      <c r="A11" s="46">
        <f t="shared" ref="A11:A46" si="0">ROW()-9</f>
        <v>2</v>
      </c>
      <c r="B11" s="46"/>
      <c r="C11" s="46">
        <v>1</v>
      </c>
      <c r="D11" s="46"/>
      <c r="E11" s="46"/>
      <c r="F11" s="46"/>
      <c r="G11" s="46"/>
      <c r="H11" s="46"/>
      <c r="I11" s="46"/>
      <c r="J11" s="46"/>
      <c r="K11" s="46"/>
      <c r="L11" s="46"/>
      <c r="M11" s="52" t="s">
        <v>1043</v>
      </c>
      <c r="N11" s="52" t="s">
        <v>1044</v>
      </c>
      <c r="O11" s="53" t="s">
        <v>188</v>
      </c>
      <c r="P11" s="54" t="s">
        <v>134</v>
      </c>
      <c r="Q11" s="68" t="s">
        <v>112</v>
      </c>
      <c r="R11" s="72"/>
      <c r="S11" s="70" t="s">
        <v>113</v>
      </c>
      <c r="T11" s="52" t="s">
        <v>1043</v>
      </c>
      <c r="U11" s="71" t="s">
        <v>1045</v>
      </c>
      <c r="V11" s="72" t="s">
        <v>115</v>
      </c>
      <c r="W11" s="72" t="s">
        <v>114</v>
      </c>
      <c r="X11" s="73" t="s">
        <v>188</v>
      </c>
      <c r="Y11" s="72" t="s">
        <v>1046</v>
      </c>
      <c r="Z11" s="68" t="s">
        <v>47</v>
      </c>
      <c r="AA11" s="73" t="s">
        <v>1047</v>
      </c>
      <c r="AB11" s="85">
        <v>3.9300000000000002E-2</v>
      </c>
      <c r="AC11" s="53"/>
      <c r="AD11" s="84">
        <v>1</v>
      </c>
    </row>
    <row r="12" spans="1:31" s="39" customFormat="1" ht="24.95" customHeight="1">
      <c r="A12" s="46">
        <f t="shared" si="0"/>
        <v>3</v>
      </c>
      <c r="B12" s="46"/>
      <c r="C12" s="46">
        <v>1</v>
      </c>
      <c r="D12" s="46"/>
      <c r="E12" s="46"/>
      <c r="F12" s="46"/>
      <c r="G12" s="46"/>
      <c r="H12" s="46"/>
      <c r="I12" s="46"/>
      <c r="J12" s="46"/>
      <c r="K12" s="46"/>
      <c r="L12" s="46"/>
      <c r="M12" s="52" t="s">
        <v>1048</v>
      </c>
      <c r="N12" s="52" t="s">
        <v>1049</v>
      </c>
      <c r="O12" s="53" t="s">
        <v>188</v>
      </c>
      <c r="P12" s="54" t="s">
        <v>134</v>
      </c>
      <c r="Q12" s="68" t="s">
        <v>112</v>
      </c>
      <c r="R12" s="68"/>
      <c r="S12" s="70" t="s">
        <v>1050</v>
      </c>
      <c r="T12" s="52" t="s">
        <v>1048</v>
      </c>
      <c r="U12" s="71" t="s">
        <v>122</v>
      </c>
      <c r="V12" s="72" t="s">
        <v>114</v>
      </c>
      <c r="W12" s="72" t="s">
        <v>115</v>
      </c>
      <c r="X12" s="73" t="s">
        <v>188</v>
      </c>
      <c r="Y12" s="72" t="s">
        <v>315</v>
      </c>
      <c r="Z12" s="68" t="s">
        <v>47</v>
      </c>
      <c r="AA12" s="73" t="s">
        <v>1051</v>
      </c>
      <c r="AB12" s="85">
        <v>3.2099999999999997E-2</v>
      </c>
      <c r="AC12" s="53"/>
      <c r="AD12" s="84"/>
    </row>
    <row r="13" spans="1:31" s="39" customFormat="1" ht="24.95" customHeight="1">
      <c r="A13" s="46">
        <f t="shared" si="0"/>
        <v>4</v>
      </c>
      <c r="B13" s="46"/>
      <c r="C13" s="46">
        <v>1</v>
      </c>
      <c r="D13" s="46"/>
      <c r="E13" s="46"/>
      <c r="F13" s="46"/>
      <c r="G13" s="46"/>
      <c r="H13" s="46"/>
      <c r="I13" s="46"/>
      <c r="J13" s="46"/>
      <c r="K13" s="46"/>
      <c r="L13" s="46"/>
      <c r="M13" s="52" t="s">
        <v>1052</v>
      </c>
      <c r="N13" s="52" t="s">
        <v>1053</v>
      </c>
      <c r="O13" s="53" t="s">
        <v>110</v>
      </c>
      <c r="P13" s="54" t="s">
        <v>134</v>
      </c>
      <c r="Q13" s="68" t="s">
        <v>112</v>
      </c>
      <c r="R13" s="72"/>
      <c r="S13" s="70" t="s">
        <v>113</v>
      </c>
      <c r="T13" s="62" t="s">
        <v>47</v>
      </c>
      <c r="U13" s="62" t="s">
        <v>47</v>
      </c>
      <c r="V13" s="72" t="s">
        <v>114</v>
      </c>
      <c r="W13" s="72" t="s">
        <v>115</v>
      </c>
      <c r="X13" s="73" t="s">
        <v>110</v>
      </c>
      <c r="Y13" s="52" t="s">
        <v>117</v>
      </c>
      <c r="Z13" s="68" t="s">
        <v>47</v>
      </c>
      <c r="AA13" s="73" t="s">
        <v>1054</v>
      </c>
      <c r="AB13" s="85">
        <v>1.2E-2</v>
      </c>
      <c r="AC13" s="53" t="s">
        <v>47</v>
      </c>
      <c r="AD13" s="86" t="s">
        <v>160</v>
      </c>
    </row>
    <row r="14" spans="1:31" s="39" customFormat="1" ht="24.95" customHeight="1">
      <c r="A14" s="46">
        <f t="shared" si="0"/>
        <v>5</v>
      </c>
      <c r="B14" s="46"/>
      <c r="C14" s="46">
        <v>1</v>
      </c>
      <c r="D14" s="46"/>
      <c r="E14" s="46"/>
      <c r="F14" s="46"/>
      <c r="G14" s="46"/>
      <c r="H14" s="46"/>
      <c r="I14" s="46"/>
      <c r="J14" s="46"/>
      <c r="K14" s="46"/>
      <c r="L14" s="46"/>
      <c r="M14" s="55" t="s">
        <v>1055</v>
      </c>
      <c r="N14" s="56" t="s">
        <v>1056</v>
      </c>
      <c r="O14" s="53" t="s">
        <v>140</v>
      </c>
      <c r="P14" s="54" t="s">
        <v>134</v>
      </c>
      <c r="Q14" s="68" t="s">
        <v>112</v>
      </c>
      <c r="R14" s="68"/>
      <c r="S14" s="70" t="s">
        <v>113</v>
      </c>
      <c r="T14" s="62" t="s">
        <v>47</v>
      </c>
      <c r="U14" s="62" t="s">
        <v>47</v>
      </c>
      <c r="V14" s="72" t="s">
        <v>114</v>
      </c>
      <c r="W14" s="72" t="s">
        <v>115</v>
      </c>
      <c r="X14" s="73" t="s">
        <v>140</v>
      </c>
      <c r="Y14" s="73" t="s">
        <v>47</v>
      </c>
      <c r="Z14" s="68" t="s">
        <v>47</v>
      </c>
      <c r="AA14" s="73" t="s">
        <v>1057</v>
      </c>
      <c r="AB14" s="53" t="s">
        <v>47</v>
      </c>
      <c r="AC14" s="53" t="s">
        <v>47</v>
      </c>
      <c r="AD14" s="84">
        <v>3</v>
      </c>
    </row>
    <row r="15" spans="1:31" s="40" customFormat="1" ht="24.95" customHeight="1">
      <c r="A15" s="46">
        <f t="shared" si="0"/>
        <v>6</v>
      </c>
      <c r="B15" s="47"/>
      <c r="C15" s="47">
        <v>1</v>
      </c>
      <c r="D15" s="47"/>
      <c r="E15" s="47"/>
      <c r="F15" s="47"/>
      <c r="G15" s="47"/>
      <c r="H15" s="47"/>
      <c r="I15" s="47"/>
      <c r="J15" s="47"/>
      <c r="K15" s="47"/>
      <c r="L15" s="47"/>
      <c r="M15" s="57" t="s">
        <v>1058</v>
      </c>
      <c r="N15" s="58" t="s">
        <v>1059</v>
      </c>
      <c r="O15" s="11" t="s">
        <v>1060</v>
      </c>
      <c r="P15" s="59" t="s">
        <v>134</v>
      </c>
      <c r="Q15" s="7" t="s">
        <v>112</v>
      </c>
      <c r="R15" s="74"/>
      <c r="S15" s="75" t="s">
        <v>113</v>
      </c>
      <c r="T15" s="57" t="s">
        <v>47</v>
      </c>
      <c r="U15" s="57" t="s">
        <v>47</v>
      </c>
      <c r="V15" s="76" t="s">
        <v>114</v>
      </c>
      <c r="W15" s="76" t="s">
        <v>115</v>
      </c>
      <c r="X15" s="77" t="s">
        <v>1060</v>
      </c>
      <c r="Y15" s="77" t="s">
        <v>1061</v>
      </c>
      <c r="Z15" s="7" t="s">
        <v>47</v>
      </c>
      <c r="AA15" s="87" t="s">
        <v>1062</v>
      </c>
      <c r="AB15" s="11" t="s">
        <v>47</v>
      </c>
      <c r="AC15" s="11" t="s">
        <v>47</v>
      </c>
      <c r="AD15" s="88">
        <v>1</v>
      </c>
    </row>
    <row r="16" spans="1:31" ht="24.95" customHeight="1">
      <c r="A16" s="46">
        <f t="shared" si="0"/>
        <v>7</v>
      </c>
      <c r="B16" s="47"/>
      <c r="C16" s="47">
        <v>1</v>
      </c>
      <c r="D16" s="47"/>
      <c r="E16" s="47"/>
      <c r="F16" s="47"/>
      <c r="G16" s="47"/>
      <c r="H16" s="47"/>
      <c r="I16" s="47"/>
      <c r="J16" s="47"/>
      <c r="K16" s="47"/>
      <c r="L16" s="47"/>
      <c r="M16" s="57" t="s">
        <v>1063</v>
      </c>
      <c r="N16" s="58" t="s">
        <v>1064</v>
      </c>
      <c r="O16" s="11" t="s">
        <v>1060</v>
      </c>
      <c r="P16" s="59" t="s">
        <v>134</v>
      </c>
      <c r="Q16" s="7" t="s">
        <v>112</v>
      </c>
      <c r="R16" s="74"/>
      <c r="S16" s="75" t="s">
        <v>113</v>
      </c>
      <c r="T16" s="57" t="s">
        <v>47</v>
      </c>
      <c r="U16" s="57" t="s">
        <v>47</v>
      </c>
      <c r="V16" s="76" t="s">
        <v>114</v>
      </c>
      <c r="W16" s="76" t="s">
        <v>115</v>
      </c>
      <c r="X16" s="77" t="s">
        <v>1060</v>
      </c>
      <c r="Y16" s="77" t="s">
        <v>1061</v>
      </c>
      <c r="Z16" s="7" t="s">
        <v>47</v>
      </c>
      <c r="AA16" s="87" t="s">
        <v>1065</v>
      </c>
      <c r="AB16" s="11" t="s">
        <v>47</v>
      </c>
      <c r="AC16" s="11" t="s">
        <v>47</v>
      </c>
      <c r="AD16" s="88">
        <v>1</v>
      </c>
    </row>
    <row r="17" spans="1:30" ht="24.95" customHeight="1">
      <c r="A17" s="46">
        <f t="shared" si="0"/>
        <v>8</v>
      </c>
      <c r="B17" s="47"/>
      <c r="C17" s="47">
        <v>1</v>
      </c>
      <c r="D17" s="47"/>
      <c r="E17" s="47"/>
      <c r="F17" s="47"/>
      <c r="G17" s="47"/>
      <c r="H17" s="47"/>
      <c r="I17" s="47"/>
      <c r="J17" s="47"/>
      <c r="K17" s="47"/>
      <c r="L17" s="47"/>
      <c r="M17" s="57" t="s">
        <v>1066</v>
      </c>
      <c r="N17" s="58" t="s">
        <v>1067</v>
      </c>
      <c r="O17" s="11" t="s">
        <v>1060</v>
      </c>
      <c r="P17" s="59" t="s">
        <v>134</v>
      </c>
      <c r="Q17" s="7" t="s">
        <v>112</v>
      </c>
      <c r="R17" s="74"/>
      <c r="S17" s="75" t="s">
        <v>113</v>
      </c>
      <c r="T17" s="57" t="s">
        <v>47</v>
      </c>
      <c r="U17" s="57" t="s">
        <v>47</v>
      </c>
      <c r="V17" s="76" t="s">
        <v>114</v>
      </c>
      <c r="W17" s="76" t="s">
        <v>115</v>
      </c>
      <c r="X17" s="77" t="s">
        <v>1060</v>
      </c>
      <c r="Y17" s="77" t="s">
        <v>1061</v>
      </c>
      <c r="Z17" s="7" t="s">
        <v>47</v>
      </c>
      <c r="AA17" s="87" t="s">
        <v>1068</v>
      </c>
      <c r="AB17" s="11" t="s">
        <v>47</v>
      </c>
      <c r="AC17" s="11" t="s">
        <v>47</v>
      </c>
      <c r="AD17" s="88">
        <v>1</v>
      </c>
    </row>
    <row r="18" spans="1:30" ht="24.95" customHeight="1">
      <c r="A18" s="46">
        <f t="shared" si="0"/>
        <v>9</v>
      </c>
      <c r="B18" s="47"/>
      <c r="C18" s="47">
        <v>1</v>
      </c>
      <c r="D18" s="47"/>
      <c r="E18" s="47"/>
      <c r="F18" s="47"/>
      <c r="G18" s="47"/>
      <c r="H18" s="47"/>
      <c r="I18" s="47"/>
      <c r="J18" s="47"/>
      <c r="K18" s="47"/>
      <c r="L18" s="47"/>
      <c r="M18" s="57" t="s">
        <v>1069</v>
      </c>
      <c r="N18" s="58" t="s">
        <v>1070</v>
      </c>
      <c r="O18" s="11" t="s">
        <v>1060</v>
      </c>
      <c r="P18" s="59" t="s">
        <v>134</v>
      </c>
      <c r="Q18" s="7" t="s">
        <v>112</v>
      </c>
      <c r="R18" s="74"/>
      <c r="S18" s="75" t="s">
        <v>113</v>
      </c>
      <c r="T18" s="57" t="s">
        <v>47</v>
      </c>
      <c r="U18" s="57" t="s">
        <v>47</v>
      </c>
      <c r="V18" s="76" t="s">
        <v>114</v>
      </c>
      <c r="W18" s="76" t="s">
        <v>115</v>
      </c>
      <c r="X18" s="77" t="s">
        <v>1060</v>
      </c>
      <c r="Y18" s="77" t="s">
        <v>1061</v>
      </c>
      <c r="Z18" s="7" t="s">
        <v>47</v>
      </c>
      <c r="AA18" s="89" t="s">
        <v>1071</v>
      </c>
      <c r="AB18" s="11" t="s">
        <v>47</v>
      </c>
      <c r="AC18" s="11" t="s">
        <v>47</v>
      </c>
      <c r="AD18" s="88">
        <v>1</v>
      </c>
    </row>
    <row r="19" spans="1:30" ht="24.95" customHeight="1">
      <c r="A19" s="46">
        <f t="shared" si="0"/>
        <v>10</v>
      </c>
      <c r="B19" s="47"/>
      <c r="C19" s="47">
        <v>1</v>
      </c>
      <c r="D19" s="47"/>
      <c r="E19" s="47"/>
      <c r="F19" s="47"/>
      <c r="G19" s="47"/>
      <c r="H19" s="47"/>
      <c r="I19" s="47"/>
      <c r="J19" s="47"/>
      <c r="K19" s="47"/>
      <c r="L19" s="47"/>
      <c r="M19" s="57" t="s">
        <v>1072</v>
      </c>
      <c r="N19" s="58" t="s">
        <v>1073</v>
      </c>
      <c r="O19" s="11" t="s">
        <v>1060</v>
      </c>
      <c r="P19" s="59" t="s">
        <v>134</v>
      </c>
      <c r="Q19" s="7" t="s">
        <v>112</v>
      </c>
      <c r="R19" s="74"/>
      <c r="S19" s="75" t="s">
        <v>113</v>
      </c>
      <c r="T19" s="57" t="s">
        <v>47</v>
      </c>
      <c r="U19" s="57" t="s">
        <v>47</v>
      </c>
      <c r="V19" s="76" t="s">
        <v>114</v>
      </c>
      <c r="W19" s="76" t="s">
        <v>115</v>
      </c>
      <c r="X19" s="77" t="s">
        <v>1060</v>
      </c>
      <c r="Y19" s="77" t="s">
        <v>1061</v>
      </c>
      <c r="Z19" s="7" t="s">
        <v>47</v>
      </c>
      <c r="AA19" s="89" t="s">
        <v>1074</v>
      </c>
      <c r="AB19" s="11" t="s">
        <v>47</v>
      </c>
      <c r="AC19" s="11" t="s">
        <v>47</v>
      </c>
      <c r="AD19" s="88">
        <v>1</v>
      </c>
    </row>
    <row r="20" spans="1:30" ht="24.95" customHeight="1">
      <c r="A20" s="46">
        <f t="shared" si="0"/>
        <v>11</v>
      </c>
      <c r="B20" s="47"/>
      <c r="C20" s="47">
        <v>1</v>
      </c>
      <c r="D20" s="47"/>
      <c r="E20" s="47"/>
      <c r="F20" s="47"/>
      <c r="G20" s="47"/>
      <c r="H20" s="47"/>
      <c r="I20" s="47"/>
      <c r="J20" s="47"/>
      <c r="K20" s="47"/>
      <c r="L20" s="47"/>
      <c r="M20" s="57" t="s">
        <v>1075</v>
      </c>
      <c r="N20" s="58" t="s">
        <v>1076</v>
      </c>
      <c r="O20" s="60" t="s">
        <v>1060</v>
      </c>
      <c r="P20" s="59" t="s">
        <v>134</v>
      </c>
      <c r="Q20" s="7" t="s">
        <v>112</v>
      </c>
      <c r="R20" s="74"/>
      <c r="S20" s="75" t="s">
        <v>113</v>
      </c>
      <c r="T20" s="57" t="s">
        <v>47</v>
      </c>
      <c r="U20" s="57" t="s">
        <v>47</v>
      </c>
      <c r="V20" s="76" t="s">
        <v>114</v>
      </c>
      <c r="W20" s="76" t="s">
        <v>115</v>
      </c>
      <c r="X20" s="77" t="s">
        <v>1060</v>
      </c>
      <c r="Y20" s="77" t="s">
        <v>1061</v>
      </c>
      <c r="Z20" s="7" t="s">
        <v>47</v>
      </c>
      <c r="AA20" s="89" t="s">
        <v>1077</v>
      </c>
      <c r="AB20" s="11" t="s">
        <v>47</v>
      </c>
      <c r="AC20" s="11" t="s">
        <v>47</v>
      </c>
      <c r="AD20" s="88">
        <v>1</v>
      </c>
    </row>
    <row r="21" spans="1:30" ht="24.95" customHeight="1">
      <c r="A21" s="46">
        <f t="shared" si="0"/>
        <v>12</v>
      </c>
      <c r="B21" s="47"/>
      <c r="C21" s="47">
        <v>1</v>
      </c>
      <c r="D21" s="47"/>
      <c r="E21" s="47"/>
      <c r="F21" s="47"/>
      <c r="G21" s="47"/>
      <c r="H21" s="47"/>
      <c r="I21" s="47"/>
      <c r="J21" s="47"/>
      <c r="K21" s="47"/>
      <c r="L21" s="47"/>
      <c r="M21" s="57" t="s">
        <v>1078</v>
      </c>
      <c r="N21" s="58" t="s">
        <v>1079</v>
      </c>
      <c r="O21" s="11" t="s">
        <v>1060</v>
      </c>
      <c r="P21" s="59" t="s">
        <v>134</v>
      </c>
      <c r="Q21" s="7" t="s">
        <v>112</v>
      </c>
      <c r="R21" s="74"/>
      <c r="S21" s="75" t="s">
        <v>113</v>
      </c>
      <c r="T21" s="57" t="s">
        <v>47</v>
      </c>
      <c r="U21" s="57" t="s">
        <v>47</v>
      </c>
      <c r="V21" s="76" t="s">
        <v>114</v>
      </c>
      <c r="W21" s="76" t="s">
        <v>115</v>
      </c>
      <c r="X21" s="77" t="s">
        <v>1060</v>
      </c>
      <c r="Y21" s="77" t="s">
        <v>1061</v>
      </c>
      <c r="Z21" s="7" t="s">
        <v>47</v>
      </c>
      <c r="AA21" s="87" t="s">
        <v>1080</v>
      </c>
      <c r="AB21" s="11"/>
      <c r="AC21" s="11"/>
      <c r="AD21" s="88">
        <v>2</v>
      </c>
    </row>
    <row r="22" spans="1:30" ht="24.95" customHeight="1">
      <c r="A22" s="46">
        <f t="shared" si="0"/>
        <v>13</v>
      </c>
      <c r="B22" s="47"/>
      <c r="C22" s="47">
        <v>1</v>
      </c>
      <c r="D22" s="47"/>
      <c r="E22" s="47"/>
      <c r="F22" s="47"/>
      <c r="G22" s="47"/>
      <c r="H22" s="47"/>
      <c r="I22" s="47"/>
      <c r="J22" s="47"/>
      <c r="K22" s="47"/>
      <c r="L22" s="47"/>
      <c r="M22" s="57" t="s">
        <v>1081</v>
      </c>
      <c r="N22" s="58" t="s">
        <v>1082</v>
      </c>
      <c r="O22" s="11" t="s">
        <v>1060</v>
      </c>
      <c r="P22" s="59" t="s">
        <v>134</v>
      </c>
      <c r="Q22" s="7" t="s">
        <v>112</v>
      </c>
      <c r="R22" s="74"/>
      <c r="S22" s="75" t="s">
        <v>113</v>
      </c>
      <c r="T22" s="57" t="s">
        <v>47</v>
      </c>
      <c r="U22" s="57" t="s">
        <v>47</v>
      </c>
      <c r="V22" s="76" t="s">
        <v>114</v>
      </c>
      <c r="W22" s="76" t="s">
        <v>115</v>
      </c>
      <c r="X22" s="77" t="s">
        <v>1060</v>
      </c>
      <c r="Y22" s="77" t="s">
        <v>1061</v>
      </c>
      <c r="Z22" s="7" t="s">
        <v>47</v>
      </c>
      <c r="AA22" s="89" t="s">
        <v>1083</v>
      </c>
      <c r="AB22" s="11"/>
      <c r="AC22" s="11"/>
      <c r="AD22" s="88">
        <v>1</v>
      </c>
    </row>
    <row r="23" spans="1:30" ht="24.95" customHeight="1">
      <c r="A23" s="46">
        <f t="shared" si="0"/>
        <v>14</v>
      </c>
      <c r="B23" s="47"/>
      <c r="C23" s="47">
        <v>1</v>
      </c>
      <c r="D23" s="47"/>
      <c r="E23" s="47"/>
      <c r="F23" s="47"/>
      <c r="G23" s="47"/>
      <c r="H23" s="47"/>
      <c r="I23" s="47"/>
      <c r="J23" s="47"/>
      <c r="K23" s="47"/>
      <c r="L23" s="47"/>
      <c r="M23" s="57" t="s">
        <v>1084</v>
      </c>
      <c r="N23" s="58" t="s">
        <v>1085</v>
      </c>
      <c r="O23" s="11" t="s">
        <v>1060</v>
      </c>
      <c r="P23" s="59" t="s">
        <v>134</v>
      </c>
      <c r="Q23" s="7" t="s">
        <v>112</v>
      </c>
      <c r="R23" s="74"/>
      <c r="S23" s="75" t="s">
        <v>113</v>
      </c>
      <c r="T23" s="57" t="s">
        <v>47</v>
      </c>
      <c r="U23" s="57" t="s">
        <v>47</v>
      </c>
      <c r="V23" s="76" t="s">
        <v>114</v>
      </c>
      <c r="W23" s="76" t="s">
        <v>115</v>
      </c>
      <c r="X23" s="77" t="s">
        <v>1060</v>
      </c>
      <c r="Y23" s="77" t="s">
        <v>1061</v>
      </c>
      <c r="Z23" s="7" t="s">
        <v>47</v>
      </c>
      <c r="AA23" s="89" t="s">
        <v>1086</v>
      </c>
      <c r="AB23" s="11" t="s">
        <v>47</v>
      </c>
      <c r="AC23" s="11" t="s">
        <v>47</v>
      </c>
      <c r="AD23" s="88">
        <v>1</v>
      </c>
    </row>
    <row r="24" spans="1:30" ht="24.95" customHeight="1">
      <c r="A24" s="46">
        <f t="shared" si="0"/>
        <v>15</v>
      </c>
      <c r="B24" s="47"/>
      <c r="C24" s="47">
        <v>1</v>
      </c>
      <c r="D24" s="47"/>
      <c r="E24" s="47"/>
      <c r="F24" s="47"/>
      <c r="G24" s="47"/>
      <c r="H24" s="47"/>
      <c r="I24" s="47"/>
      <c r="J24" s="47"/>
      <c r="K24" s="47"/>
      <c r="L24" s="47"/>
      <c r="M24" s="57" t="s">
        <v>1087</v>
      </c>
      <c r="N24" s="58" t="s">
        <v>1088</v>
      </c>
      <c r="O24" s="11" t="s">
        <v>1060</v>
      </c>
      <c r="P24" s="59" t="s">
        <v>134</v>
      </c>
      <c r="Q24" s="7" t="s">
        <v>112</v>
      </c>
      <c r="R24" s="74"/>
      <c r="S24" s="75" t="s">
        <v>113</v>
      </c>
      <c r="T24" s="57" t="s">
        <v>47</v>
      </c>
      <c r="U24" s="57" t="s">
        <v>47</v>
      </c>
      <c r="V24" s="76" t="s">
        <v>114</v>
      </c>
      <c r="W24" s="76" t="s">
        <v>115</v>
      </c>
      <c r="X24" s="77" t="s">
        <v>1060</v>
      </c>
      <c r="Y24" s="77" t="s">
        <v>1061</v>
      </c>
      <c r="Z24" s="7" t="s">
        <v>47</v>
      </c>
      <c r="AA24" s="87" t="s">
        <v>1089</v>
      </c>
      <c r="AB24" s="11" t="s">
        <v>47</v>
      </c>
      <c r="AC24" s="11" t="s">
        <v>47</v>
      </c>
      <c r="AD24" s="88">
        <v>2</v>
      </c>
    </row>
    <row r="25" spans="1:30" ht="24.95" customHeight="1">
      <c r="A25" s="46">
        <f t="shared" si="0"/>
        <v>16</v>
      </c>
      <c r="B25" s="47"/>
      <c r="C25" s="47">
        <v>1</v>
      </c>
      <c r="D25" s="47"/>
      <c r="E25" s="47"/>
      <c r="F25" s="47"/>
      <c r="G25" s="47"/>
      <c r="H25" s="47"/>
      <c r="I25" s="47"/>
      <c r="J25" s="47"/>
      <c r="K25" s="47"/>
      <c r="L25" s="47"/>
      <c r="M25" s="57" t="s">
        <v>1090</v>
      </c>
      <c r="N25" s="58" t="s">
        <v>1091</v>
      </c>
      <c r="O25" s="11" t="s">
        <v>1060</v>
      </c>
      <c r="P25" s="59" t="s">
        <v>134</v>
      </c>
      <c r="Q25" s="7" t="s">
        <v>112</v>
      </c>
      <c r="R25" s="74"/>
      <c r="S25" s="75" t="s">
        <v>113</v>
      </c>
      <c r="T25" s="57" t="s">
        <v>47</v>
      </c>
      <c r="U25" s="57" t="s">
        <v>47</v>
      </c>
      <c r="V25" s="76" t="s">
        <v>114</v>
      </c>
      <c r="W25" s="76" t="s">
        <v>115</v>
      </c>
      <c r="X25" s="77" t="s">
        <v>1060</v>
      </c>
      <c r="Y25" s="77" t="s">
        <v>1061</v>
      </c>
      <c r="Z25" s="7" t="s">
        <v>47</v>
      </c>
      <c r="AA25" s="87" t="s">
        <v>1092</v>
      </c>
      <c r="AB25" s="11" t="s">
        <v>47</v>
      </c>
      <c r="AC25" s="11" t="s">
        <v>47</v>
      </c>
      <c r="AD25" s="88">
        <v>1</v>
      </c>
    </row>
    <row r="26" spans="1:30" ht="24.95" customHeight="1">
      <c r="A26" s="46">
        <f t="shared" si="0"/>
        <v>17</v>
      </c>
      <c r="B26" s="47"/>
      <c r="C26" s="47">
        <v>1</v>
      </c>
      <c r="D26" s="47"/>
      <c r="E26" s="47"/>
      <c r="F26" s="47"/>
      <c r="G26" s="47"/>
      <c r="H26" s="47"/>
      <c r="I26" s="47"/>
      <c r="J26" s="47"/>
      <c r="K26" s="47"/>
      <c r="L26" s="47"/>
      <c r="M26" s="57" t="s">
        <v>1093</v>
      </c>
      <c r="N26" s="58" t="s">
        <v>1094</v>
      </c>
      <c r="O26" s="11" t="s">
        <v>1060</v>
      </c>
      <c r="P26" s="59" t="s">
        <v>134</v>
      </c>
      <c r="Q26" s="7" t="s">
        <v>112</v>
      </c>
      <c r="R26" s="74"/>
      <c r="S26" s="75" t="s">
        <v>113</v>
      </c>
      <c r="T26" s="57" t="s">
        <v>47</v>
      </c>
      <c r="U26" s="57" t="s">
        <v>47</v>
      </c>
      <c r="V26" s="76" t="s">
        <v>114</v>
      </c>
      <c r="W26" s="76" t="s">
        <v>115</v>
      </c>
      <c r="X26" s="77" t="s">
        <v>1060</v>
      </c>
      <c r="Y26" s="77" t="s">
        <v>1061</v>
      </c>
      <c r="Z26" s="7" t="s">
        <v>47</v>
      </c>
      <c r="AA26" s="89" t="s">
        <v>1095</v>
      </c>
      <c r="AB26" s="11" t="s">
        <v>47</v>
      </c>
      <c r="AC26" s="11" t="s">
        <v>47</v>
      </c>
      <c r="AD26" s="88">
        <v>1</v>
      </c>
    </row>
    <row r="27" spans="1:30" ht="24.95" customHeight="1">
      <c r="A27" s="46">
        <f t="shared" si="0"/>
        <v>18</v>
      </c>
      <c r="B27" s="47"/>
      <c r="C27" s="47">
        <v>1</v>
      </c>
      <c r="D27" s="47"/>
      <c r="E27" s="47"/>
      <c r="F27" s="47"/>
      <c r="G27" s="47"/>
      <c r="H27" s="47"/>
      <c r="I27" s="47"/>
      <c r="J27" s="47"/>
      <c r="K27" s="47"/>
      <c r="L27" s="47"/>
      <c r="M27" s="57" t="s">
        <v>1096</v>
      </c>
      <c r="N27" s="58" t="s">
        <v>1097</v>
      </c>
      <c r="O27" s="60" t="s">
        <v>1060</v>
      </c>
      <c r="P27" s="59" t="s">
        <v>134</v>
      </c>
      <c r="Q27" s="7" t="s">
        <v>112</v>
      </c>
      <c r="R27" s="74"/>
      <c r="S27" s="75" t="s">
        <v>113</v>
      </c>
      <c r="T27" s="57" t="s">
        <v>47</v>
      </c>
      <c r="U27" s="57" t="s">
        <v>47</v>
      </c>
      <c r="V27" s="76" t="s">
        <v>114</v>
      </c>
      <c r="W27" s="76" t="s">
        <v>115</v>
      </c>
      <c r="X27" s="77" t="s">
        <v>1060</v>
      </c>
      <c r="Y27" s="77" t="s">
        <v>1061</v>
      </c>
      <c r="Z27" s="7" t="s">
        <v>47</v>
      </c>
      <c r="AA27" s="89" t="s">
        <v>1098</v>
      </c>
      <c r="AB27" s="11" t="s">
        <v>47</v>
      </c>
      <c r="AC27" s="11" t="s">
        <v>47</v>
      </c>
      <c r="AD27" s="88">
        <v>1</v>
      </c>
    </row>
    <row r="28" spans="1:30" s="42" customFormat="1" ht="24.95" customHeight="1">
      <c r="A28" s="46">
        <f t="shared" si="0"/>
        <v>19</v>
      </c>
      <c r="B28" s="48"/>
      <c r="C28" s="48">
        <v>1</v>
      </c>
      <c r="D28" s="48"/>
      <c r="E28" s="48"/>
      <c r="F28" s="48"/>
      <c r="G28" s="48"/>
      <c r="H28" s="48"/>
      <c r="I28" s="48"/>
      <c r="J28" s="48"/>
      <c r="K28" s="48"/>
      <c r="L28" s="48"/>
      <c r="M28" s="57" t="s">
        <v>1099</v>
      </c>
      <c r="N28" s="58" t="s">
        <v>1100</v>
      </c>
      <c r="O28" s="11" t="s">
        <v>1060</v>
      </c>
      <c r="P28" s="59" t="s">
        <v>134</v>
      </c>
      <c r="Q28" s="7" t="s">
        <v>112</v>
      </c>
      <c r="R28" s="74"/>
      <c r="S28" s="75" t="s">
        <v>113</v>
      </c>
      <c r="T28" s="57" t="s">
        <v>47</v>
      </c>
      <c r="U28" s="57" t="s">
        <v>47</v>
      </c>
      <c r="V28" s="76" t="s">
        <v>114</v>
      </c>
      <c r="W28" s="76" t="s">
        <v>115</v>
      </c>
      <c r="X28" s="78" t="s">
        <v>1060</v>
      </c>
      <c r="Y28" s="78" t="s">
        <v>1061</v>
      </c>
      <c r="Z28" s="7" t="s">
        <v>47</v>
      </c>
      <c r="AA28" s="58" t="s">
        <v>1101</v>
      </c>
      <c r="AB28" s="11" t="s">
        <v>47</v>
      </c>
      <c r="AC28" s="11" t="s">
        <v>47</v>
      </c>
      <c r="AD28" s="88">
        <v>1</v>
      </c>
    </row>
    <row r="29" spans="1:30" ht="24.75" customHeight="1">
      <c r="A29" s="46">
        <f t="shared" si="0"/>
        <v>20</v>
      </c>
      <c r="B29" s="47"/>
      <c r="C29" s="47">
        <v>1</v>
      </c>
      <c r="D29" s="47"/>
      <c r="E29" s="47"/>
      <c r="F29" s="47"/>
      <c r="G29" s="47"/>
      <c r="H29" s="47"/>
      <c r="I29" s="47"/>
      <c r="J29" s="47"/>
      <c r="K29" s="47"/>
      <c r="L29" s="47"/>
      <c r="M29" s="61" t="s">
        <v>1102</v>
      </c>
      <c r="N29" s="61" t="s">
        <v>1103</v>
      </c>
      <c r="O29" s="60" t="s">
        <v>1060</v>
      </c>
      <c r="P29" s="59" t="s">
        <v>134</v>
      </c>
      <c r="Q29" s="7" t="s">
        <v>112</v>
      </c>
      <c r="R29" s="74"/>
      <c r="S29" s="75" t="s">
        <v>579</v>
      </c>
      <c r="T29" s="57" t="s">
        <v>47</v>
      </c>
      <c r="U29" s="57" t="s">
        <v>47</v>
      </c>
      <c r="V29" s="76" t="s">
        <v>114</v>
      </c>
      <c r="W29" s="76" t="s">
        <v>115</v>
      </c>
      <c r="X29" s="77" t="s">
        <v>1060</v>
      </c>
      <c r="Y29" s="77" t="s">
        <v>1061</v>
      </c>
      <c r="Z29" s="7" t="s">
        <v>47</v>
      </c>
      <c r="AA29" s="89" t="s">
        <v>1104</v>
      </c>
      <c r="AB29" s="11" t="s">
        <v>47</v>
      </c>
      <c r="AC29" s="11" t="s">
        <v>47</v>
      </c>
      <c r="AD29" s="88">
        <v>2</v>
      </c>
    </row>
    <row r="30" spans="1:30" s="43" customFormat="1" ht="24.95" customHeight="1">
      <c r="A30" s="46">
        <f t="shared" si="0"/>
        <v>21</v>
      </c>
      <c r="B30" s="49"/>
      <c r="C30" s="49">
        <v>1</v>
      </c>
      <c r="D30" s="49"/>
      <c r="E30" s="49"/>
      <c r="F30" s="49"/>
      <c r="G30" s="49"/>
      <c r="H30" s="49"/>
      <c r="I30" s="49"/>
      <c r="J30" s="49"/>
      <c r="K30" s="49"/>
      <c r="L30" s="49"/>
      <c r="M30" s="52" t="s">
        <v>1105</v>
      </c>
      <c r="N30" s="52" t="s">
        <v>569</v>
      </c>
      <c r="O30" s="53" t="s">
        <v>155</v>
      </c>
      <c r="P30" s="54" t="s">
        <v>134</v>
      </c>
      <c r="Q30" s="68" t="s">
        <v>112</v>
      </c>
      <c r="R30" s="69"/>
      <c r="S30" s="70" t="s">
        <v>113</v>
      </c>
      <c r="T30" s="62" t="s">
        <v>47</v>
      </c>
      <c r="U30" s="62" t="s">
        <v>47</v>
      </c>
      <c r="V30" s="72" t="s">
        <v>114</v>
      </c>
      <c r="W30" s="72" t="s">
        <v>115</v>
      </c>
      <c r="X30" s="73" t="s">
        <v>140</v>
      </c>
      <c r="Y30" s="73" t="s">
        <v>47</v>
      </c>
      <c r="Z30" s="68" t="s">
        <v>47</v>
      </c>
      <c r="AA30" s="73" t="s">
        <v>1106</v>
      </c>
      <c r="AB30" s="53" t="s">
        <v>47</v>
      </c>
      <c r="AC30" s="53" t="s">
        <v>47</v>
      </c>
      <c r="AD30" s="86">
        <v>1</v>
      </c>
    </row>
    <row r="31" spans="1:30" s="44" customFormat="1" ht="24.95" customHeight="1">
      <c r="A31" s="46">
        <f t="shared" si="0"/>
        <v>22</v>
      </c>
      <c r="B31" s="46"/>
      <c r="C31" s="46">
        <v>1</v>
      </c>
      <c r="D31" s="46"/>
      <c r="E31" s="46"/>
      <c r="F31" s="46"/>
      <c r="G31" s="46"/>
      <c r="H31" s="46"/>
      <c r="I31" s="46"/>
      <c r="J31" s="46"/>
      <c r="K31" s="46"/>
      <c r="L31" s="46"/>
      <c r="M31" s="53" t="s">
        <v>1107</v>
      </c>
      <c r="N31" s="53" t="s">
        <v>1108</v>
      </c>
      <c r="O31" s="56" t="s">
        <v>140</v>
      </c>
      <c r="P31" s="54" t="s">
        <v>134</v>
      </c>
      <c r="Q31" s="68" t="s">
        <v>112</v>
      </c>
      <c r="R31" s="69"/>
      <c r="S31" s="70" t="s">
        <v>113</v>
      </c>
      <c r="T31" s="62" t="s">
        <v>47</v>
      </c>
      <c r="U31" s="62" t="s">
        <v>47</v>
      </c>
      <c r="V31" s="72" t="s">
        <v>114</v>
      </c>
      <c r="W31" s="72" t="s">
        <v>115</v>
      </c>
      <c r="X31" s="73" t="s">
        <v>140</v>
      </c>
      <c r="Y31" s="73" t="s">
        <v>47</v>
      </c>
      <c r="Z31" s="68" t="s">
        <v>47</v>
      </c>
      <c r="AA31" s="55" t="s">
        <v>1109</v>
      </c>
      <c r="AB31" s="53" t="s">
        <v>47</v>
      </c>
      <c r="AC31" s="53" t="s">
        <v>47</v>
      </c>
      <c r="AD31" s="52">
        <v>1</v>
      </c>
    </row>
    <row r="32" spans="1:30" ht="24.95" customHeight="1">
      <c r="A32" s="46">
        <f t="shared" si="0"/>
        <v>23</v>
      </c>
      <c r="B32" s="47"/>
      <c r="C32" s="47">
        <v>1</v>
      </c>
      <c r="D32" s="47"/>
      <c r="E32" s="47"/>
      <c r="F32" s="47"/>
      <c r="G32" s="47"/>
      <c r="H32" s="47"/>
      <c r="I32" s="47"/>
      <c r="J32" s="47"/>
      <c r="K32" s="47"/>
      <c r="L32" s="47"/>
      <c r="M32" s="58" t="s">
        <v>1110</v>
      </c>
      <c r="N32" s="58" t="s">
        <v>1111</v>
      </c>
      <c r="O32" s="11" t="s">
        <v>188</v>
      </c>
      <c r="P32" s="59" t="s">
        <v>134</v>
      </c>
      <c r="Q32" s="7" t="s">
        <v>112</v>
      </c>
      <c r="R32" s="74" t="s">
        <v>47</v>
      </c>
      <c r="S32" s="79" t="s">
        <v>113</v>
      </c>
      <c r="T32" s="57" t="s">
        <v>47</v>
      </c>
      <c r="U32" s="57" t="s">
        <v>47</v>
      </c>
      <c r="V32" s="76" t="s">
        <v>114</v>
      </c>
      <c r="W32" s="76" t="s">
        <v>115</v>
      </c>
      <c r="X32" s="77" t="s">
        <v>188</v>
      </c>
      <c r="Y32" s="77" t="s">
        <v>47</v>
      </c>
      <c r="Z32" s="7" t="s">
        <v>47</v>
      </c>
      <c r="AA32" s="57" t="s">
        <v>1112</v>
      </c>
      <c r="AB32" s="11" t="s">
        <v>47</v>
      </c>
      <c r="AC32" s="11" t="s">
        <v>47</v>
      </c>
      <c r="AD32" s="88">
        <v>1</v>
      </c>
    </row>
    <row r="33" spans="1:30" ht="24.95" customHeight="1">
      <c r="A33" s="46">
        <f t="shared" si="0"/>
        <v>24</v>
      </c>
      <c r="B33" s="47"/>
      <c r="C33" s="47">
        <v>1</v>
      </c>
      <c r="D33" s="47"/>
      <c r="E33" s="47"/>
      <c r="F33" s="47"/>
      <c r="G33" s="47"/>
      <c r="H33" s="47"/>
      <c r="I33" s="47"/>
      <c r="J33" s="47"/>
      <c r="K33" s="47"/>
      <c r="L33" s="47"/>
      <c r="M33" s="58" t="s">
        <v>1113</v>
      </c>
      <c r="N33" s="58" t="s">
        <v>1114</v>
      </c>
      <c r="O33" s="11" t="s">
        <v>188</v>
      </c>
      <c r="P33" s="59" t="s">
        <v>134</v>
      </c>
      <c r="Q33" s="7" t="s">
        <v>112</v>
      </c>
      <c r="R33" s="74" t="s">
        <v>47</v>
      </c>
      <c r="S33" s="79" t="s">
        <v>113</v>
      </c>
      <c r="T33" s="57" t="s">
        <v>47</v>
      </c>
      <c r="U33" s="57" t="s">
        <v>47</v>
      </c>
      <c r="V33" s="76" t="s">
        <v>114</v>
      </c>
      <c r="W33" s="76" t="s">
        <v>115</v>
      </c>
      <c r="X33" s="77" t="s">
        <v>188</v>
      </c>
      <c r="Y33" s="77" t="s">
        <v>47</v>
      </c>
      <c r="Z33" s="7" t="s">
        <v>47</v>
      </c>
      <c r="AA33" s="57" t="s">
        <v>1115</v>
      </c>
      <c r="AB33" s="11" t="s">
        <v>47</v>
      </c>
      <c r="AC33" s="11" t="s">
        <v>47</v>
      </c>
      <c r="AD33" s="88">
        <v>1</v>
      </c>
    </row>
    <row r="34" spans="1:30" ht="24.95" customHeight="1">
      <c r="A34" s="46">
        <f t="shared" si="0"/>
        <v>25</v>
      </c>
      <c r="B34" s="47"/>
      <c r="C34" s="47">
        <v>1</v>
      </c>
      <c r="D34" s="47"/>
      <c r="E34" s="47"/>
      <c r="F34" s="47"/>
      <c r="G34" s="47"/>
      <c r="H34" s="47"/>
      <c r="I34" s="47"/>
      <c r="J34" s="47"/>
      <c r="K34" s="47"/>
      <c r="L34" s="47"/>
      <c r="M34" s="58" t="s">
        <v>1116</v>
      </c>
      <c r="N34" s="58" t="s">
        <v>1117</v>
      </c>
      <c r="O34" s="11" t="s">
        <v>188</v>
      </c>
      <c r="P34" s="59" t="s">
        <v>134</v>
      </c>
      <c r="Q34" s="7" t="s">
        <v>112</v>
      </c>
      <c r="R34" s="74" t="s">
        <v>47</v>
      </c>
      <c r="S34" s="79" t="s">
        <v>113</v>
      </c>
      <c r="T34" s="57" t="s">
        <v>47</v>
      </c>
      <c r="U34" s="57" t="s">
        <v>47</v>
      </c>
      <c r="V34" s="76" t="s">
        <v>114</v>
      </c>
      <c r="W34" s="76" t="s">
        <v>115</v>
      </c>
      <c r="X34" s="77" t="s">
        <v>188</v>
      </c>
      <c r="Y34" s="77" t="s">
        <v>47</v>
      </c>
      <c r="Z34" s="7" t="s">
        <v>47</v>
      </c>
      <c r="AA34" s="57" t="s">
        <v>1118</v>
      </c>
      <c r="AB34" s="11" t="s">
        <v>47</v>
      </c>
      <c r="AC34" s="11" t="s">
        <v>47</v>
      </c>
      <c r="AD34" s="88">
        <v>1</v>
      </c>
    </row>
    <row r="35" spans="1:30" ht="24.95" customHeight="1">
      <c r="A35" s="46">
        <f t="shared" si="0"/>
        <v>26</v>
      </c>
      <c r="B35" s="47"/>
      <c r="C35" s="47">
        <v>1</v>
      </c>
      <c r="D35" s="47"/>
      <c r="E35" s="47"/>
      <c r="F35" s="47"/>
      <c r="G35" s="47"/>
      <c r="H35" s="47"/>
      <c r="I35" s="47"/>
      <c r="J35" s="47"/>
      <c r="K35" s="47"/>
      <c r="L35" s="47"/>
      <c r="M35" s="58" t="s">
        <v>1119</v>
      </c>
      <c r="N35" s="58" t="s">
        <v>1120</v>
      </c>
      <c r="O35" s="11" t="s">
        <v>188</v>
      </c>
      <c r="P35" s="59" t="s">
        <v>134</v>
      </c>
      <c r="Q35" s="7" t="s">
        <v>112</v>
      </c>
      <c r="R35" s="74" t="s">
        <v>47</v>
      </c>
      <c r="S35" s="79" t="s">
        <v>113</v>
      </c>
      <c r="T35" s="57" t="s">
        <v>47</v>
      </c>
      <c r="U35" s="57" t="s">
        <v>47</v>
      </c>
      <c r="V35" s="76" t="s">
        <v>114</v>
      </c>
      <c r="W35" s="76" t="s">
        <v>115</v>
      </c>
      <c r="X35" s="77" t="s">
        <v>188</v>
      </c>
      <c r="Y35" s="77" t="s">
        <v>47</v>
      </c>
      <c r="Z35" s="7" t="s">
        <v>47</v>
      </c>
      <c r="AA35" s="57" t="s">
        <v>1121</v>
      </c>
      <c r="AB35" s="11" t="s">
        <v>47</v>
      </c>
      <c r="AC35" s="11" t="s">
        <v>47</v>
      </c>
      <c r="AD35" s="88">
        <v>1</v>
      </c>
    </row>
    <row r="36" spans="1:30" s="44" customFormat="1" ht="24.95" customHeight="1">
      <c r="A36" s="46">
        <f t="shared" si="0"/>
        <v>27</v>
      </c>
      <c r="B36" s="46"/>
      <c r="C36" s="46">
        <v>1</v>
      </c>
      <c r="D36" s="46"/>
      <c r="E36" s="46"/>
      <c r="F36" s="46"/>
      <c r="G36" s="46"/>
      <c r="H36" s="46"/>
      <c r="I36" s="46"/>
      <c r="J36" s="46"/>
      <c r="K36" s="46"/>
      <c r="L36" s="46"/>
      <c r="M36" s="62" t="s">
        <v>1122</v>
      </c>
      <c r="N36" s="52" t="s">
        <v>1123</v>
      </c>
      <c r="O36" s="53" t="s">
        <v>188</v>
      </c>
      <c r="P36" s="54" t="s">
        <v>134</v>
      </c>
      <c r="Q36" s="68" t="s">
        <v>112</v>
      </c>
      <c r="R36" s="69"/>
      <c r="S36" s="70" t="s">
        <v>113</v>
      </c>
      <c r="T36" s="62" t="s">
        <v>47</v>
      </c>
      <c r="U36" s="62" t="s">
        <v>47</v>
      </c>
      <c r="V36" s="72" t="s">
        <v>114</v>
      </c>
      <c r="W36" s="72" t="s">
        <v>115</v>
      </c>
      <c r="X36" s="73" t="s">
        <v>140</v>
      </c>
      <c r="Y36" s="73" t="s">
        <v>47</v>
      </c>
      <c r="Z36" s="68" t="s">
        <v>47</v>
      </c>
      <c r="AA36" s="68" t="s">
        <v>47</v>
      </c>
      <c r="AB36" s="53" t="s">
        <v>47</v>
      </c>
      <c r="AC36" s="53" t="s">
        <v>47</v>
      </c>
      <c r="AD36" s="52">
        <v>6</v>
      </c>
    </row>
    <row r="37" spans="1:30" s="44" customFormat="1" ht="24.95" customHeight="1">
      <c r="A37" s="46">
        <f t="shared" si="0"/>
        <v>28</v>
      </c>
      <c r="B37" s="46"/>
      <c r="C37" s="46">
        <v>1</v>
      </c>
      <c r="D37" s="46"/>
      <c r="E37" s="46"/>
      <c r="F37" s="46"/>
      <c r="G37" s="46"/>
      <c r="H37" s="46"/>
      <c r="I37" s="46"/>
      <c r="J37" s="46"/>
      <c r="K37" s="46"/>
      <c r="L37" s="46"/>
      <c r="M37" s="62" t="s">
        <v>1124</v>
      </c>
      <c r="N37" s="52" t="s">
        <v>1125</v>
      </c>
      <c r="O37" s="53" t="s">
        <v>188</v>
      </c>
      <c r="P37" s="54" t="s">
        <v>134</v>
      </c>
      <c r="Q37" s="68" t="s">
        <v>112</v>
      </c>
      <c r="R37" s="69"/>
      <c r="S37" s="70" t="s">
        <v>113</v>
      </c>
      <c r="T37" s="62" t="s">
        <v>47</v>
      </c>
      <c r="U37" s="62" t="s">
        <v>47</v>
      </c>
      <c r="V37" s="72" t="s">
        <v>114</v>
      </c>
      <c r="W37" s="72" t="s">
        <v>115</v>
      </c>
      <c r="X37" s="73" t="s">
        <v>140</v>
      </c>
      <c r="Y37" s="73" t="s">
        <v>47</v>
      </c>
      <c r="Z37" s="68" t="s">
        <v>47</v>
      </c>
      <c r="AA37" s="68" t="s">
        <v>47</v>
      </c>
      <c r="AB37" s="53" t="s">
        <v>47</v>
      </c>
      <c r="AC37" s="53" t="s">
        <v>47</v>
      </c>
      <c r="AD37" s="52">
        <v>24</v>
      </c>
    </row>
    <row r="38" spans="1:30" s="44" customFormat="1" ht="24.95" customHeight="1">
      <c r="A38" s="46">
        <f t="shared" si="0"/>
        <v>29</v>
      </c>
      <c r="B38" s="46"/>
      <c r="C38" s="46">
        <v>1</v>
      </c>
      <c r="D38" s="46"/>
      <c r="E38" s="46"/>
      <c r="F38" s="46"/>
      <c r="G38" s="46"/>
      <c r="H38" s="46"/>
      <c r="I38" s="46"/>
      <c r="J38" s="46"/>
      <c r="K38" s="46"/>
      <c r="L38" s="46"/>
      <c r="M38" s="62" t="s">
        <v>1126</v>
      </c>
      <c r="N38" s="52" t="s">
        <v>1127</v>
      </c>
      <c r="O38" s="53" t="s">
        <v>188</v>
      </c>
      <c r="P38" s="54" t="s">
        <v>134</v>
      </c>
      <c r="Q38" s="68" t="s">
        <v>112</v>
      </c>
      <c r="R38" s="69"/>
      <c r="S38" s="70" t="s">
        <v>113</v>
      </c>
      <c r="T38" s="62" t="s">
        <v>47</v>
      </c>
      <c r="U38" s="62" t="s">
        <v>47</v>
      </c>
      <c r="V38" s="72" t="s">
        <v>114</v>
      </c>
      <c r="W38" s="72" t="s">
        <v>115</v>
      </c>
      <c r="X38" s="73" t="s">
        <v>140</v>
      </c>
      <c r="Y38" s="73" t="s">
        <v>47</v>
      </c>
      <c r="Z38" s="68" t="s">
        <v>47</v>
      </c>
      <c r="AA38" s="68" t="s">
        <v>47</v>
      </c>
      <c r="AB38" s="53" t="s">
        <v>47</v>
      </c>
      <c r="AC38" s="53" t="s">
        <v>47</v>
      </c>
      <c r="AD38" s="52">
        <v>1</v>
      </c>
    </row>
    <row r="39" spans="1:30" s="44" customFormat="1" ht="24.95" customHeight="1">
      <c r="A39" s="46">
        <f t="shared" si="0"/>
        <v>30</v>
      </c>
      <c r="B39" s="46"/>
      <c r="C39" s="46">
        <v>1</v>
      </c>
      <c r="D39" s="46"/>
      <c r="E39" s="46"/>
      <c r="F39" s="46"/>
      <c r="G39" s="46"/>
      <c r="H39" s="46"/>
      <c r="I39" s="46"/>
      <c r="J39" s="46"/>
      <c r="K39" s="46"/>
      <c r="L39" s="46"/>
      <c r="M39" s="52" t="s">
        <v>1128</v>
      </c>
      <c r="N39" s="52" t="s">
        <v>1129</v>
      </c>
      <c r="O39" s="53" t="s">
        <v>188</v>
      </c>
      <c r="P39" s="54" t="s">
        <v>134</v>
      </c>
      <c r="Q39" s="68" t="s">
        <v>112</v>
      </c>
      <c r="R39" s="69"/>
      <c r="S39" s="70" t="s">
        <v>113</v>
      </c>
      <c r="T39" s="62" t="s">
        <v>47</v>
      </c>
      <c r="U39" s="62" t="s">
        <v>47</v>
      </c>
      <c r="V39" s="72" t="s">
        <v>114</v>
      </c>
      <c r="W39" s="72" t="s">
        <v>115</v>
      </c>
      <c r="X39" s="73" t="s">
        <v>140</v>
      </c>
      <c r="Y39" s="73" t="s">
        <v>47</v>
      </c>
      <c r="Z39" s="68" t="s">
        <v>47</v>
      </c>
      <c r="AA39" s="68" t="s">
        <v>47</v>
      </c>
      <c r="AB39" s="53" t="s">
        <v>47</v>
      </c>
      <c r="AC39" s="53" t="s">
        <v>47</v>
      </c>
      <c r="AD39" s="52">
        <v>3</v>
      </c>
    </row>
    <row r="40" spans="1:30" s="44" customFormat="1" ht="24.95" customHeight="1">
      <c r="A40" s="46">
        <f t="shared" si="0"/>
        <v>31</v>
      </c>
      <c r="B40" s="50"/>
      <c r="C40" s="50">
        <v>1</v>
      </c>
      <c r="D40" s="50"/>
      <c r="E40" s="50"/>
      <c r="F40" s="50"/>
      <c r="G40" s="50"/>
      <c r="H40" s="50"/>
      <c r="I40" s="50"/>
      <c r="J40" s="50"/>
      <c r="K40" s="50"/>
      <c r="L40" s="50"/>
      <c r="M40" s="63" t="s">
        <v>1130</v>
      </c>
      <c r="N40" s="64" t="s">
        <v>1131</v>
      </c>
      <c r="O40" s="60" t="s">
        <v>1132</v>
      </c>
      <c r="P40" s="65" t="s">
        <v>172</v>
      </c>
      <c r="Q40" s="80" t="s">
        <v>112</v>
      </c>
      <c r="R40" s="80"/>
      <c r="S40" s="81" t="s">
        <v>113</v>
      </c>
      <c r="T40" s="82"/>
      <c r="U40" s="60" t="s">
        <v>1133</v>
      </c>
      <c r="V40" s="83" t="s">
        <v>114</v>
      </c>
      <c r="W40" s="83" t="s">
        <v>115</v>
      </c>
      <c r="X40" s="80" t="s">
        <v>1132</v>
      </c>
      <c r="Y40" s="80" t="s">
        <v>273</v>
      </c>
      <c r="Z40" s="80" t="s">
        <v>1134</v>
      </c>
      <c r="AA40" s="80" t="s">
        <v>1135</v>
      </c>
      <c r="AB40" s="90">
        <v>2.3E-2</v>
      </c>
      <c r="AC40" s="60" t="s">
        <v>143</v>
      </c>
      <c r="AD40" s="63">
        <v>1</v>
      </c>
    </row>
    <row r="41" spans="1:30" s="44" customFormat="1" ht="24.95" customHeight="1">
      <c r="A41" s="46">
        <f t="shared" si="0"/>
        <v>32</v>
      </c>
      <c r="B41" s="50"/>
      <c r="C41" s="50">
        <v>1</v>
      </c>
      <c r="D41" s="50"/>
      <c r="E41" s="50"/>
      <c r="F41" s="50"/>
      <c r="G41" s="50"/>
      <c r="H41" s="50"/>
      <c r="I41" s="50"/>
      <c r="J41" s="50"/>
      <c r="K41" s="50"/>
      <c r="L41" s="50"/>
      <c r="M41" s="63" t="s">
        <v>1136</v>
      </c>
      <c r="N41" s="64" t="s">
        <v>1137</v>
      </c>
      <c r="O41" s="60" t="s">
        <v>1132</v>
      </c>
      <c r="P41" s="65" t="s">
        <v>172</v>
      </c>
      <c r="Q41" s="80" t="s">
        <v>112</v>
      </c>
      <c r="R41" s="80"/>
      <c r="S41" s="81" t="s">
        <v>113</v>
      </c>
      <c r="T41" s="82"/>
      <c r="U41" s="60" t="s">
        <v>1133</v>
      </c>
      <c r="V41" s="83" t="s">
        <v>115</v>
      </c>
      <c r="W41" s="83" t="s">
        <v>114</v>
      </c>
      <c r="X41" s="80" t="s">
        <v>1132</v>
      </c>
      <c r="Y41" s="80" t="s">
        <v>273</v>
      </c>
      <c r="Z41" s="80" t="s">
        <v>1134</v>
      </c>
      <c r="AA41" s="80" t="s">
        <v>1138</v>
      </c>
      <c r="AB41" s="90">
        <v>2.3E-2</v>
      </c>
      <c r="AC41" s="60" t="s">
        <v>143</v>
      </c>
      <c r="AD41" s="63">
        <v>1</v>
      </c>
    </row>
    <row r="42" spans="1:30" s="44" customFormat="1" ht="24.95" customHeight="1">
      <c r="A42" s="46">
        <f t="shared" si="0"/>
        <v>33</v>
      </c>
      <c r="B42" s="50"/>
      <c r="C42" s="50">
        <v>1</v>
      </c>
      <c r="D42" s="50"/>
      <c r="E42" s="50"/>
      <c r="F42" s="50"/>
      <c r="G42" s="50"/>
      <c r="H42" s="50"/>
      <c r="I42" s="50"/>
      <c r="J42" s="50"/>
      <c r="K42" s="50"/>
      <c r="L42" s="50"/>
      <c r="M42" s="63" t="s">
        <v>1139</v>
      </c>
      <c r="N42" s="64" t="s">
        <v>1140</v>
      </c>
      <c r="O42" s="60" t="s">
        <v>1132</v>
      </c>
      <c r="P42" s="65" t="s">
        <v>172</v>
      </c>
      <c r="Q42" s="80" t="s">
        <v>112</v>
      </c>
      <c r="R42" s="80"/>
      <c r="S42" s="81" t="s">
        <v>113</v>
      </c>
      <c r="T42" s="60"/>
      <c r="U42" s="60" t="s">
        <v>1133</v>
      </c>
      <c r="V42" s="83" t="s">
        <v>115</v>
      </c>
      <c r="W42" s="80" t="s">
        <v>114</v>
      </c>
      <c r="X42" s="80" t="s">
        <v>1132</v>
      </c>
      <c r="Y42" s="80" t="s">
        <v>273</v>
      </c>
      <c r="Z42" s="80" t="s">
        <v>1134</v>
      </c>
      <c r="AA42" s="80" t="s">
        <v>1141</v>
      </c>
      <c r="AB42" s="90">
        <v>2.3E-2</v>
      </c>
      <c r="AC42" s="60" t="s">
        <v>143</v>
      </c>
      <c r="AD42" s="63">
        <v>2</v>
      </c>
    </row>
    <row r="43" spans="1:30" s="45" customFormat="1" ht="24.95" customHeight="1">
      <c r="A43" s="46">
        <f t="shared" si="0"/>
        <v>34</v>
      </c>
      <c r="B43" s="51"/>
      <c r="C43" s="51">
        <v>1</v>
      </c>
      <c r="D43" s="51"/>
      <c r="E43" s="51"/>
      <c r="F43" s="51"/>
      <c r="G43" s="51"/>
      <c r="H43" s="51"/>
      <c r="I43" s="51"/>
      <c r="J43" s="51"/>
      <c r="K43" s="51"/>
      <c r="L43" s="51"/>
      <c r="M43" s="66" t="s">
        <v>1142</v>
      </c>
      <c r="N43" s="66" t="s">
        <v>1143</v>
      </c>
      <c r="O43" s="53" t="s">
        <v>188</v>
      </c>
      <c r="P43" s="54" t="s">
        <v>134</v>
      </c>
      <c r="Q43" s="68" t="s">
        <v>112</v>
      </c>
      <c r="R43" s="66"/>
      <c r="S43" s="70" t="s">
        <v>113</v>
      </c>
      <c r="T43" s="62" t="s">
        <v>47</v>
      </c>
      <c r="U43" s="62" t="s">
        <v>47</v>
      </c>
      <c r="V43" s="72" t="s">
        <v>114</v>
      </c>
      <c r="W43" s="72" t="s">
        <v>115</v>
      </c>
      <c r="X43" s="66" t="s">
        <v>188</v>
      </c>
      <c r="Y43" s="66" t="s">
        <v>1144</v>
      </c>
      <c r="Z43" s="68" t="s">
        <v>47</v>
      </c>
      <c r="AA43" s="66" t="s">
        <v>1145</v>
      </c>
      <c r="AB43" s="91">
        <f>11/1.17</f>
        <v>9.4017094017094021</v>
      </c>
      <c r="AC43" s="53" t="s">
        <v>47</v>
      </c>
      <c r="AD43" s="66">
        <v>1</v>
      </c>
    </row>
    <row r="44" spans="1:30" s="45" customFormat="1" ht="24.95" customHeight="1">
      <c r="A44" s="46">
        <f t="shared" si="0"/>
        <v>35</v>
      </c>
      <c r="B44" s="51"/>
      <c r="C44" s="51">
        <v>1</v>
      </c>
      <c r="D44" s="51"/>
      <c r="E44" s="51"/>
      <c r="F44" s="51"/>
      <c r="G44" s="51"/>
      <c r="H44" s="51"/>
      <c r="I44" s="51"/>
      <c r="J44" s="51"/>
      <c r="K44" s="51"/>
      <c r="L44" s="51"/>
      <c r="M44" s="66" t="s">
        <v>1146</v>
      </c>
      <c r="N44" s="66" t="s">
        <v>1147</v>
      </c>
      <c r="O44" s="53" t="s">
        <v>188</v>
      </c>
      <c r="P44" s="54" t="s">
        <v>134</v>
      </c>
      <c r="Q44" s="68" t="s">
        <v>112</v>
      </c>
      <c r="R44" s="66"/>
      <c r="S44" s="70" t="s">
        <v>113</v>
      </c>
      <c r="T44" s="62" t="s">
        <v>47</v>
      </c>
      <c r="U44" s="62" t="s">
        <v>47</v>
      </c>
      <c r="V44" s="72" t="s">
        <v>114</v>
      </c>
      <c r="W44" s="72" t="s">
        <v>115</v>
      </c>
      <c r="X44" s="66" t="s">
        <v>188</v>
      </c>
      <c r="Y44" s="66" t="s">
        <v>1144</v>
      </c>
      <c r="Z44" s="68" t="s">
        <v>47</v>
      </c>
      <c r="AA44" s="66" t="s">
        <v>1148</v>
      </c>
      <c r="AB44" s="91">
        <f>11/1.17</f>
        <v>9.4017094017094021</v>
      </c>
      <c r="AC44" s="53" t="s">
        <v>47</v>
      </c>
      <c r="AD44" s="66">
        <v>1</v>
      </c>
    </row>
    <row r="45" spans="1:30" s="45" customFormat="1" ht="24.95" customHeight="1">
      <c r="A45" s="46">
        <f t="shared" si="0"/>
        <v>36</v>
      </c>
      <c r="B45" s="51"/>
      <c r="C45" s="51">
        <v>1</v>
      </c>
      <c r="D45" s="51"/>
      <c r="E45" s="51"/>
      <c r="F45" s="51"/>
      <c r="G45" s="51"/>
      <c r="H45" s="51"/>
      <c r="I45" s="51"/>
      <c r="J45" s="51"/>
      <c r="K45" s="51"/>
      <c r="L45" s="51"/>
      <c r="M45" s="66" t="s">
        <v>1149</v>
      </c>
      <c r="N45" s="66" t="s">
        <v>1150</v>
      </c>
      <c r="O45" s="53" t="s">
        <v>188</v>
      </c>
      <c r="P45" s="54" t="s">
        <v>134</v>
      </c>
      <c r="Q45" s="68" t="s">
        <v>112</v>
      </c>
      <c r="R45" s="66"/>
      <c r="S45" s="70" t="s">
        <v>113</v>
      </c>
      <c r="T45" s="62" t="s">
        <v>47</v>
      </c>
      <c r="U45" s="62" t="s">
        <v>47</v>
      </c>
      <c r="V45" s="72" t="s">
        <v>114</v>
      </c>
      <c r="W45" s="72" t="s">
        <v>115</v>
      </c>
      <c r="X45" s="66" t="s">
        <v>1151</v>
      </c>
      <c r="Y45" s="66" t="s">
        <v>634</v>
      </c>
      <c r="Z45" s="68" t="s">
        <v>47</v>
      </c>
      <c r="AA45" s="66" t="s">
        <v>1152</v>
      </c>
      <c r="AB45" s="91">
        <f>2.45*7.8933*1.3/1.17</f>
        <v>21.487316666666672</v>
      </c>
      <c r="AC45" s="53" t="s">
        <v>47</v>
      </c>
      <c r="AD45" s="66">
        <v>1</v>
      </c>
    </row>
    <row r="46" spans="1:30" ht="24.95" customHeight="1">
      <c r="A46" s="46">
        <f t="shared" si="0"/>
        <v>37</v>
      </c>
      <c r="B46" s="51"/>
      <c r="C46" s="51">
        <v>1</v>
      </c>
      <c r="D46" s="51"/>
      <c r="E46" s="51"/>
      <c r="F46" s="51"/>
      <c r="G46" s="51"/>
      <c r="H46" s="51"/>
      <c r="I46" s="51"/>
      <c r="J46" s="51"/>
      <c r="K46" s="51"/>
      <c r="L46" s="51"/>
      <c r="M46" s="67" t="s">
        <v>1153</v>
      </c>
      <c r="N46" s="67" t="s">
        <v>1154</v>
      </c>
      <c r="O46" s="53" t="s">
        <v>188</v>
      </c>
      <c r="P46" s="54" t="s">
        <v>134</v>
      </c>
      <c r="Q46" s="68" t="s">
        <v>112</v>
      </c>
      <c r="R46" s="68"/>
      <c r="S46" s="70" t="s">
        <v>113</v>
      </c>
      <c r="T46" s="62" t="s">
        <v>47</v>
      </c>
      <c r="U46" s="62" t="s">
        <v>47</v>
      </c>
      <c r="V46" s="72" t="s">
        <v>114</v>
      </c>
      <c r="W46" s="72" t="s">
        <v>115</v>
      </c>
      <c r="X46" s="66" t="s">
        <v>1155</v>
      </c>
      <c r="Y46" s="66" t="s">
        <v>634</v>
      </c>
      <c r="Z46" s="68" t="s">
        <v>47</v>
      </c>
      <c r="AA46" s="66"/>
      <c r="AB46" s="91"/>
      <c r="AC46" s="53" t="s">
        <v>47</v>
      </c>
      <c r="AD46" s="66">
        <v>1</v>
      </c>
    </row>
    <row r="47" spans="1:30" ht="24.95" customHeight="1"/>
    <row r="48" spans="1:30" ht="24.95" customHeight="1"/>
    <row r="49" ht="24.95" customHeight="1"/>
  </sheetData>
  <mergeCells count="31">
    <mergeCell ref="A1:AD1"/>
    <mergeCell ref="A2:E2"/>
    <mergeCell ref="F2:K2"/>
    <mergeCell ref="L2:N2"/>
    <mergeCell ref="A3:N3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D8:AD9"/>
    <mergeCell ref="O2:AB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  <mergeCell ref="Q8:Q9"/>
  </mergeCells>
  <phoneticPr fontId="81" type="noConversion"/>
  <conditionalFormatting sqref="M10:M11">
    <cfRule type="duplicateValues" dxfId="181" priority="135"/>
    <cfRule type="duplicateValues" dxfId="180" priority="136"/>
    <cfRule type="duplicateValues" dxfId="179" priority="137"/>
  </conditionalFormatting>
  <conditionalFormatting sqref="M12:M13">
    <cfRule type="duplicateValues" dxfId="178" priority="13434"/>
    <cfRule type="duplicateValues" dxfId="177" priority="13435"/>
    <cfRule type="duplicateValues" dxfId="176" priority="13436"/>
  </conditionalFormatting>
  <conditionalFormatting sqref="M30 M10:M13">
    <cfRule type="duplicateValues" dxfId="175" priority="141"/>
    <cfRule type="duplicateValues" dxfId="174" priority="142"/>
    <cfRule type="duplicateValues" dxfId="173" priority="143"/>
  </conditionalFormatting>
  <conditionalFormatting sqref="M31">
    <cfRule type="duplicateValues" dxfId="172" priority="10" stopIfTrue="1"/>
    <cfRule type="duplicateValues" dxfId="171" priority="11"/>
  </conditionalFormatting>
  <conditionalFormatting sqref="M32:M35">
    <cfRule type="duplicateValues" dxfId="170" priority="51"/>
    <cfRule type="duplicateValues" dxfId="169" priority="52"/>
    <cfRule type="duplicateValues" dxfId="168" priority="53"/>
  </conditionalFormatting>
  <conditionalFormatting sqref="M42">
    <cfRule type="duplicateValues" dxfId="167" priority="121"/>
    <cfRule type="duplicateValues" dxfId="166" priority="122"/>
    <cfRule type="duplicateValues" dxfId="165" priority="123"/>
  </conditionalFormatting>
  <conditionalFormatting sqref="M43:M46">
    <cfRule type="duplicateValues" dxfId="164" priority="48"/>
    <cfRule type="duplicateValues" dxfId="163" priority="49"/>
    <cfRule type="duplicateValues" dxfId="162" priority="50"/>
  </conditionalFormatting>
  <conditionalFormatting sqref="O10:O14">
    <cfRule type="duplicateValues" dxfId="161" priority="13437"/>
    <cfRule type="duplicateValues" dxfId="160" priority="13438"/>
    <cfRule type="duplicateValues" dxfId="159" priority="13439"/>
    <cfRule type="duplicateValues" dxfId="158" priority="13440"/>
  </conditionalFormatting>
  <conditionalFormatting sqref="O16">
    <cfRule type="duplicateValues" dxfId="157" priority="128"/>
    <cfRule type="duplicateValues" dxfId="156" priority="129"/>
    <cfRule type="duplicateValues" dxfId="155" priority="130"/>
    <cfRule type="duplicateValues" dxfId="154" priority="131"/>
  </conditionalFormatting>
  <conditionalFormatting sqref="O18">
    <cfRule type="duplicateValues" dxfId="153" priority="85"/>
    <cfRule type="duplicateValues" dxfId="152" priority="86"/>
    <cfRule type="duplicateValues" dxfId="151" priority="87"/>
    <cfRule type="duplicateValues" dxfId="150" priority="88"/>
  </conditionalFormatting>
  <conditionalFormatting sqref="O19">
    <cfRule type="duplicateValues" dxfId="149" priority="15"/>
    <cfRule type="duplicateValues" dxfId="148" priority="16"/>
    <cfRule type="duplicateValues" dxfId="147" priority="17"/>
    <cfRule type="duplicateValues" dxfId="146" priority="18"/>
  </conditionalFormatting>
  <conditionalFormatting sqref="O20">
    <cfRule type="duplicateValues" dxfId="145" priority="78"/>
    <cfRule type="duplicateValues" dxfId="144" priority="79"/>
    <cfRule type="duplicateValues" dxfId="143" priority="80"/>
    <cfRule type="duplicateValues" dxfId="142" priority="81"/>
  </conditionalFormatting>
  <conditionalFormatting sqref="O22">
    <cfRule type="duplicateValues" dxfId="141" priority="92"/>
    <cfRule type="duplicateValues" dxfId="140" priority="93"/>
    <cfRule type="duplicateValues" dxfId="139" priority="94"/>
    <cfRule type="duplicateValues" dxfId="138" priority="95"/>
  </conditionalFormatting>
  <conditionalFormatting sqref="O23">
    <cfRule type="duplicateValues" dxfId="137" priority="71"/>
    <cfRule type="duplicateValues" dxfId="136" priority="72"/>
    <cfRule type="duplicateValues" dxfId="135" priority="73"/>
    <cfRule type="duplicateValues" dxfId="134" priority="74"/>
  </conditionalFormatting>
  <conditionalFormatting sqref="O24:O26">
    <cfRule type="duplicateValues" dxfId="133" priority="22"/>
    <cfRule type="duplicateValues" dxfId="132" priority="23"/>
    <cfRule type="duplicateValues" dxfId="131" priority="24"/>
    <cfRule type="duplicateValues" dxfId="130" priority="25"/>
  </conditionalFormatting>
  <conditionalFormatting sqref="O27">
    <cfRule type="duplicateValues" dxfId="129" priority="6"/>
    <cfRule type="duplicateValues" dxfId="128" priority="7"/>
    <cfRule type="duplicateValues" dxfId="127" priority="8"/>
    <cfRule type="duplicateValues" dxfId="126" priority="9"/>
  </conditionalFormatting>
  <conditionalFormatting sqref="O28">
    <cfRule type="duplicateValues" dxfId="125" priority="116"/>
    <cfRule type="duplicateValues" dxfId="124" priority="117"/>
    <cfRule type="duplicateValues" dxfId="123" priority="118"/>
    <cfRule type="duplicateValues" dxfId="122" priority="119"/>
  </conditionalFormatting>
  <conditionalFormatting sqref="O29">
    <cfRule type="duplicateValues" dxfId="121" priority="109"/>
    <cfRule type="duplicateValues" dxfId="120" priority="110"/>
    <cfRule type="duplicateValues" dxfId="119" priority="111"/>
    <cfRule type="duplicateValues" dxfId="118" priority="112"/>
  </conditionalFormatting>
  <conditionalFormatting sqref="O32">
    <cfRule type="duplicateValues" dxfId="117" priority="99"/>
    <cfRule type="duplicateValues" dxfId="116" priority="100"/>
    <cfRule type="duplicateValues" dxfId="115" priority="101"/>
    <cfRule type="duplicateValues" dxfId="114" priority="102"/>
  </conditionalFormatting>
  <conditionalFormatting sqref="O33">
    <cfRule type="duplicateValues" dxfId="113" priority="64"/>
    <cfRule type="duplicateValues" dxfId="112" priority="65"/>
    <cfRule type="duplicateValues" dxfId="111" priority="66"/>
    <cfRule type="duplicateValues" dxfId="110" priority="67"/>
  </conditionalFormatting>
  <conditionalFormatting sqref="O34">
    <cfRule type="duplicateValues" dxfId="109" priority="57"/>
    <cfRule type="duplicateValues" dxfId="108" priority="58"/>
    <cfRule type="duplicateValues" dxfId="107" priority="59"/>
    <cfRule type="duplicateValues" dxfId="106" priority="60"/>
  </conditionalFormatting>
  <conditionalFormatting sqref="O35">
    <cfRule type="duplicateValues" dxfId="105" priority="29"/>
    <cfRule type="duplicateValues" dxfId="104" priority="30"/>
    <cfRule type="duplicateValues" dxfId="103" priority="31"/>
    <cfRule type="duplicateValues" dxfId="102" priority="32"/>
  </conditionalFormatting>
  <conditionalFormatting sqref="O36:O39 O30 O15 O17 O21">
    <cfRule type="duplicateValues" dxfId="101" priority="147"/>
    <cfRule type="duplicateValues" dxfId="100" priority="148"/>
    <cfRule type="duplicateValues" dxfId="99" priority="149"/>
    <cfRule type="duplicateValues" dxfId="98" priority="150"/>
  </conditionalFormatting>
  <conditionalFormatting sqref="O43">
    <cfRule type="duplicateValues" dxfId="97" priority="44"/>
    <cfRule type="duplicateValues" dxfId="96" priority="45"/>
    <cfRule type="duplicateValues" dxfId="95" priority="46"/>
    <cfRule type="duplicateValues" dxfId="94" priority="47"/>
  </conditionalFormatting>
  <conditionalFormatting sqref="O44">
    <cfRule type="duplicateValues" dxfId="93" priority="40"/>
    <cfRule type="duplicateValues" dxfId="92" priority="41"/>
    <cfRule type="duplicateValues" dxfId="91" priority="42"/>
    <cfRule type="duplicateValues" dxfId="90" priority="43"/>
  </conditionalFormatting>
  <conditionalFormatting sqref="O45:O46">
    <cfRule type="duplicateValues" dxfId="89" priority="36"/>
    <cfRule type="duplicateValues" dxfId="88" priority="37"/>
    <cfRule type="duplicateValues" dxfId="87" priority="38"/>
    <cfRule type="duplicateValues" dxfId="86" priority="39"/>
  </conditionalFormatting>
  <conditionalFormatting sqref="T10:T11">
    <cfRule type="duplicateValues" dxfId="85" priority="132"/>
    <cfRule type="duplicateValues" dxfId="84" priority="133"/>
    <cfRule type="duplicateValues" dxfId="83" priority="134"/>
  </conditionalFormatting>
  <conditionalFormatting sqref="T41">
    <cfRule type="duplicateValues" dxfId="82" priority="2"/>
    <cfRule type="duplicateValues" dxfId="81" priority="3"/>
    <cfRule type="duplicateValues" dxfId="80" priority="4"/>
  </conditionalFormatting>
  <conditionalFormatting sqref="T42">
    <cfRule type="duplicateValues" dxfId="79" priority="124"/>
  </conditionalFormatting>
  <conditionalFormatting sqref="T16:U16">
    <cfRule type="duplicateValues" dxfId="78" priority="125"/>
    <cfRule type="duplicateValues" dxfId="77" priority="126"/>
    <cfRule type="duplicateValues" dxfId="76" priority="127"/>
  </conditionalFormatting>
  <conditionalFormatting sqref="T18:U18">
    <cfRule type="duplicateValues" dxfId="75" priority="82"/>
    <cfRule type="duplicateValues" dxfId="74" priority="83"/>
    <cfRule type="duplicateValues" dxfId="73" priority="84"/>
  </conditionalFormatting>
  <conditionalFormatting sqref="T19:U19">
    <cfRule type="duplicateValues" dxfId="72" priority="12"/>
    <cfRule type="duplicateValues" dxfId="71" priority="13"/>
    <cfRule type="duplicateValues" dxfId="70" priority="14"/>
  </conditionalFormatting>
  <conditionalFormatting sqref="T20:U20">
    <cfRule type="duplicateValues" dxfId="69" priority="75"/>
    <cfRule type="duplicateValues" dxfId="68" priority="76"/>
    <cfRule type="duplicateValues" dxfId="67" priority="77"/>
  </conditionalFormatting>
  <conditionalFormatting sqref="T22:U22">
    <cfRule type="duplicateValues" dxfId="66" priority="89"/>
    <cfRule type="duplicateValues" dxfId="65" priority="90"/>
    <cfRule type="duplicateValues" dxfId="64" priority="91"/>
  </conditionalFormatting>
  <conditionalFormatting sqref="T23:U23">
    <cfRule type="duplicateValues" dxfId="63" priority="68"/>
    <cfRule type="duplicateValues" dxfId="62" priority="69"/>
    <cfRule type="duplicateValues" dxfId="61" priority="70"/>
  </conditionalFormatting>
  <conditionalFormatting sqref="T24:U27">
    <cfRule type="duplicateValues" dxfId="60" priority="19"/>
    <cfRule type="duplicateValues" dxfId="59" priority="20"/>
    <cfRule type="duplicateValues" dxfId="58" priority="21"/>
  </conditionalFormatting>
  <conditionalFormatting sqref="T28:U28">
    <cfRule type="duplicateValues" dxfId="57" priority="113"/>
    <cfRule type="duplicateValues" dxfId="56" priority="114"/>
    <cfRule type="duplicateValues" dxfId="55" priority="115"/>
  </conditionalFormatting>
  <conditionalFormatting sqref="T29:U29">
    <cfRule type="duplicateValues" dxfId="54" priority="106"/>
    <cfRule type="duplicateValues" dxfId="53" priority="107"/>
    <cfRule type="duplicateValues" dxfId="52" priority="108"/>
  </conditionalFormatting>
  <conditionalFormatting sqref="T31:U31">
    <cfRule type="duplicateValues" dxfId="51" priority="103"/>
    <cfRule type="duplicateValues" dxfId="50" priority="104"/>
    <cfRule type="duplicateValues" dxfId="49" priority="105"/>
  </conditionalFormatting>
  <conditionalFormatting sqref="T32:U32">
    <cfRule type="duplicateValues" dxfId="48" priority="96"/>
    <cfRule type="duplicateValues" dxfId="47" priority="97"/>
    <cfRule type="duplicateValues" dxfId="46" priority="98"/>
  </conditionalFormatting>
  <conditionalFormatting sqref="T33:U33">
    <cfRule type="duplicateValues" dxfId="45" priority="61"/>
    <cfRule type="duplicateValues" dxfId="44" priority="62"/>
    <cfRule type="duplicateValues" dxfId="43" priority="63"/>
  </conditionalFormatting>
  <conditionalFormatting sqref="T34:U34">
    <cfRule type="duplicateValues" dxfId="42" priority="54"/>
    <cfRule type="duplicateValues" dxfId="41" priority="55"/>
    <cfRule type="duplicateValues" dxfId="40" priority="56"/>
  </conditionalFormatting>
  <conditionalFormatting sqref="T35:U35">
    <cfRule type="duplicateValues" dxfId="39" priority="26"/>
    <cfRule type="duplicateValues" dxfId="38" priority="27"/>
    <cfRule type="duplicateValues" dxfId="37" priority="28"/>
  </conditionalFormatting>
  <conditionalFormatting sqref="T36:U39 T30:U30 T17:U17 T12 T13:U15 T21:U21 T40">
    <cfRule type="duplicateValues" dxfId="36" priority="144"/>
    <cfRule type="duplicateValues" dxfId="35" priority="145"/>
    <cfRule type="duplicateValues" dxfId="34" priority="146"/>
  </conditionalFormatting>
  <conditionalFormatting sqref="T43:U46">
    <cfRule type="duplicateValues" dxfId="33" priority="33"/>
    <cfRule type="duplicateValues" dxfId="32" priority="34"/>
    <cfRule type="duplicateValues" dxfId="31" priority="35"/>
  </conditionalFormatting>
  <conditionalFormatting sqref="U40">
    <cfRule type="duplicateValues" dxfId="30" priority="5"/>
  </conditionalFormatting>
  <conditionalFormatting sqref="U41">
    <cfRule type="duplicateValues" dxfId="29" priority="1"/>
  </conditionalFormatting>
  <conditionalFormatting sqref="U42">
    <cfRule type="duplicateValues" dxfId="28" priority="120"/>
  </conditionalFormatting>
  <conditionalFormatting sqref="AD2">
    <cfRule type="duplicateValues" dxfId="27" priority="155"/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6"/>
  <sheetViews>
    <sheetView workbookViewId="0">
      <selection activeCell="AA18" sqref="AA18"/>
    </sheetView>
  </sheetViews>
  <sheetFormatPr defaultColWidth="9" defaultRowHeight="14.25"/>
  <cols>
    <col min="1" max="1" width="4.5" style="4" customWidth="1"/>
    <col min="2" max="11" width="2.5" style="4" customWidth="1"/>
    <col min="12" max="12" width="6.5" style="4" customWidth="1"/>
    <col min="13" max="13" width="17" style="4" customWidth="1"/>
    <col min="14" max="14" width="15.125" style="4" customWidth="1"/>
    <col min="15" max="15" width="7.5" style="5" customWidth="1"/>
    <col min="16" max="16" width="4.125" style="4" customWidth="1"/>
    <col min="17" max="17" width="3.25" style="4" customWidth="1"/>
    <col min="18" max="18" width="7.375" style="4" customWidth="1"/>
    <col min="19" max="19" width="4.875" style="4" customWidth="1"/>
    <col min="20" max="20" width="14.75" style="4" customWidth="1"/>
    <col min="21" max="21" width="4.875" style="4" customWidth="1"/>
    <col min="22" max="22" width="7.375" style="4" customWidth="1"/>
    <col min="23" max="23" width="5.625" style="4" customWidth="1"/>
    <col min="24" max="24" width="9.25" style="4" customWidth="1"/>
    <col min="25" max="25" width="19.75" style="4" customWidth="1"/>
    <col min="26" max="26" width="8.75" style="4" customWidth="1"/>
    <col min="27" max="27" width="10.375" style="4" customWidth="1"/>
    <col min="28" max="28" width="8.25" style="4" customWidth="1"/>
    <col min="29" max="29" width="5.125" style="4" customWidth="1"/>
    <col min="30" max="30" width="8.5" style="4" customWidth="1"/>
    <col min="31" max="31" width="15.25" style="4" customWidth="1"/>
    <col min="32" max="32" width="13.75" style="4" customWidth="1"/>
    <col min="33" max="33" width="28.625" style="4" customWidth="1"/>
    <col min="34" max="34" width="9" style="4"/>
    <col min="35" max="35" width="28.5" style="4" customWidth="1"/>
    <col min="36" max="36" width="9" style="4"/>
    <col min="37" max="37" width="11.125" style="4" customWidth="1"/>
    <col min="38" max="16384" width="9" style="4"/>
  </cols>
  <sheetData>
    <row r="1" spans="1:31">
      <c r="A1" s="439"/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</row>
    <row r="2" spans="1:31" ht="28.5" customHeight="1">
      <c r="A2" s="441" t="s">
        <v>74</v>
      </c>
      <c r="B2" s="442"/>
      <c r="C2" s="442"/>
      <c r="D2" s="442"/>
      <c r="E2" s="443"/>
      <c r="F2" s="444" t="s">
        <v>75</v>
      </c>
      <c r="G2" s="445"/>
      <c r="H2" s="445"/>
      <c r="I2" s="445"/>
      <c r="J2" s="445"/>
      <c r="K2" s="446"/>
      <c r="L2" s="447" t="s">
        <v>76</v>
      </c>
      <c r="M2" s="447"/>
      <c r="N2" s="448"/>
      <c r="O2" s="450" t="s">
        <v>1156</v>
      </c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25" t="s">
        <v>32</v>
      </c>
      <c r="AE2" s="7" t="s">
        <v>1022</v>
      </c>
    </row>
    <row r="3" spans="1:31" ht="18.75">
      <c r="A3" s="449" t="s">
        <v>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50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25" t="s">
        <v>81</v>
      </c>
      <c r="AE3" s="26" t="s">
        <v>322</v>
      </c>
    </row>
    <row r="4" spans="1:31" ht="18.75">
      <c r="A4" s="448" t="s">
        <v>82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7" t="s">
        <v>83</v>
      </c>
      <c r="M4" s="447"/>
      <c r="N4" s="448"/>
      <c r="O4" s="450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25" t="s">
        <v>84</v>
      </c>
      <c r="AE4" s="25" t="s">
        <v>47</v>
      </c>
    </row>
    <row r="5" spans="1:31" ht="18.75">
      <c r="A5" s="447" t="s">
        <v>86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50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25" t="s">
        <v>21</v>
      </c>
      <c r="AE5" s="25" t="s">
        <v>25</v>
      </c>
    </row>
    <row r="6" spans="1:31" ht="14.25" customHeight="1">
      <c r="A6" s="454" t="s">
        <v>89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6"/>
      <c r="O6" s="450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25" t="s">
        <v>90</v>
      </c>
      <c r="AE6" s="25">
        <v>3.9300000000000002E-2</v>
      </c>
    </row>
    <row r="7" spans="1:31" ht="14.25" customHeight="1">
      <c r="A7" s="457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9"/>
      <c r="O7" s="452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25" t="s">
        <v>91</v>
      </c>
      <c r="AE7" s="25"/>
    </row>
    <row r="8" spans="1:31" ht="18" customHeight="1">
      <c r="A8" s="517" t="s">
        <v>92</v>
      </c>
      <c r="B8" s="524" t="s">
        <v>93</v>
      </c>
      <c r="C8" s="525"/>
      <c r="D8" s="525"/>
      <c r="E8" s="525"/>
      <c r="F8" s="525"/>
      <c r="G8" s="525"/>
      <c r="H8" s="525"/>
      <c r="I8" s="525"/>
      <c r="J8" s="525"/>
      <c r="K8" s="526"/>
      <c r="L8" s="505" t="s">
        <v>94</v>
      </c>
      <c r="M8" s="510" t="s">
        <v>32</v>
      </c>
      <c r="N8" s="505" t="s">
        <v>81</v>
      </c>
      <c r="O8" s="505" t="s">
        <v>95</v>
      </c>
      <c r="P8" s="505" t="s">
        <v>96</v>
      </c>
      <c r="Q8" s="505" t="s">
        <v>97</v>
      </c>
      <c r="R8" s="505" t="s">
        <v>15</v>
      </c>
      <c r="S8" s="510" t="s">
        <v>98</v>
      </c>
      <c r="T8" s="510" t="s">
        <v>99</v>
      </c>
      <c r="U8" s="510" t="s">
        <v>100</v>
      </c>
      <c r="V8" s="510" t="s">
        <v>101</v>
      </c>
      <c r="W8" s="513" t="s">
        <v>102</v>
      </c>
      <c r="X8" s="513" t="s">
        <v>410</v>
      </c>
      <c r="Y8" s="515" t="s">
        <v>104</v>
      </c>
      <c r="Z8" s="515" t="s">
        <v>105</v>
      </c>
      <c r="AA8" s="505" t="s">
        <v>106</v>
      </c>
      <c r="AB8" s="505" t="s">
        <v>107</v>
      </c>
      <c r="AC8" s="505" t="s">
        <v>108</v>
      </c>
      <c r="AD8" s="505" t="s">
        <v>22</v>
      </c>
      <c r="AE8" s="505" t="s">
        <v>109</v>
      </c>
    </row>
    <row r="9" spans="1:31" s="2" customFormat="1" ht="18" customHeight="1">
      <c r="A9" s="518"/>
      <c r="B9" s="7">
        <v>0</v>
      </c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11">
        <v>9</v>
      </c>
      <c r="L9" s="506"/>
      <c r="M9" s="511"/>
      <c r="N9" s="506"/>
      <c r="O9" s="507"/>
      <c r="P9" s="507"/>
      <c r="Q9" s="507"/>
      <c r="R9" s="507"/>
      <c r="S9" s="511"/>
      <c r="T9" s="511"/>
      <c r="U9" s="511"/>
      <c r="V9" s="511"/>
      <c r="W9" s="514"/>
      <c r="X9" s="514"/>
      <c r="Y9" s="516"/>
      <c r="Z9" s="516"/>
      <c r="AA9" s="507"/>
      <c r="AB9" s="507"/>
      <c r="AC9" s="507"/>
      <c r="AD9" s="507"/>
      <c r="AE9" s="507"/>
    </row>
    <row r="10" spans="1:31" s="3" customFormat="1" ht="24" customHeight="1">
      <c r="A10" s="6">
        <f>ROW()-9</f>
        <v>1</v>
      </c>
      <c r="B10" s="8"/>
      <c r="C10" s="8">
        <v>1</v>
      </c>
      <c r="D10" s="8"/>
      <c r="E10" s="8"/>
      <c r="F10" s="8"/>
      <c r="G10" s="8"/>
      <c r="H10" s="8"/>
      <c r="I10" s="8"/>
      <c r="J10" s="8"/>
      <c r="K10" s="14"/>
      <c r="L10" s="14" t="s">
        <v>376</v>
      </c>
      <c r="M10" s="9" t="s">
        <v>377</v>
      </c>
      <c r="N10" s="15" t="s">
        <v>378</v>
      </c>
      <c r="O10" s="13" t="s">
        <v>110</v>
      </c>
      <c r="P10" s="13" t="s">
        <v>134</v>
      </c>
      <c r="Q10" s="9" t="s">
        <v>121</v>
      </c>
      <c r="R10" s="13"/>
      <c r="S10" s="9" t="s">
        <v>111</v>
      </c>
      <c r="T10" s="9" t="s">
        <v>377</v>
      </c>
      <c r="U10" s="9" t="s">
        <v>111</v>
      </c>
      <c r="V10" s="9" t="s">
        <v>114</v>
      </c>
      <c r="W10" s="21" t="s">
        <v>115</v>
      </c>
      <c r="X10" s="21" t="s">
        <v>116</v>
      </c>
      <c r="Y10" s="27" t="s">
        <v>117</v>
      </c>
      <c r="Z10" s="28"/>
      <c r="AA10" s="29" t="s">
        <v>379</v>
      </c>
      <c r="AB10" s="30">
        <v>3.9329999999999997E-2</v>
      </c>
      <c r="AC10" s="17" t="s">
        <v>47</v>
      </c>
      <c r="AD10" s="31"/>
      <c r="AE10" s="9">
        <v>1</v>
      </c>
    </row>
    <row r="11" spans="1:31" s="3" customFormat="1" ht="24" customHeight="1">
      <c r="A11" s="6">
        <f t="shared" ref="A11:A16" si="0">ROW()-9</f>
        <v>2</v>
      </c>
      <c r="B11" s="9"/>
      <c r="C11" s="9"/>
      <c r="D11" s="9">
        <v>2</v>
      </c>
      <c r="E11" s="9"/>
      <c r="F11" s="9"/>
      <c r="G11" s="9"/>
      <c r="H11" s="9"/>
      <c r="I11" s="9"/>
      <c r="J11" s="9"/>
      <c r="K11" s="9"/>
      <c r="L11" s="14" t="s">
        <v>376</v>
      </c>
      <c r="M11" s="9" t="s">
        <v>1157</v>
      </c>
      <c r="N11" s="16" t="s">
        <v>1158</v>
      </c>
      <c r="O11" s="17" t="s">
        <v>188</v>
      </c>
      <c r="P11" s="17" t="s">
        <v>134</v>
      </c>
      <c r="Q11" s="9" t="s">
        <v>121</v>
      </c>
      <c r="R11" s="17"/>
      <c r="S11" s="9" t="s">
        <v>111</v>
      </c>
      <c r="T11" s="22" t="s">
        <v>1157</v>
      </c>
      <c r="U11" s="9" t="s">
        <v>111</v>
      </c>
      <c r="V11" s="9" t="s">
        <v>114</v>
      </c>
      <c r="W11" s="21" t="s">
        <v>115</v>
      </c>
      <c r="X11" s="9" t="s">
        <v>367</v>
      </c>
      <c r="Y11" s="17" t="s">
        <v>620</v>
      </c>
      <c r="Z11" s="17"/>
      <c r="AA11" s="17" t="s">
        <v>379</v>
      </c>
      <c r="AB11" s="32">
        <v>1.2999999999999999E-2</v>
      </c>
      <c r="AC11" s="17" t="s">
        <v>348</v>
      </c>
      <c r="AD11" s="17"/>
      <c r="AE11" s="9">
        <v>1</v>
      </c>
    </row>
    <row r="12" spans="1:31" s="3" customFormat="1" ht="24" customHeight="1">
      <c r="A12" s="6">
        <f t="shared" si="0"/>
        <v>3</v>
      </c>
      <c r="B12" s="9"/>
      <c r="C12" s="9"/>
      <c r="D12" s="9">
        <v>2</v>
      </c>
      <c r="E12" s="9"/>
      <c r="F12" s="9"/>
      <c r="G12" s="9"/>
      <c r="H12" s="9"/>
      <c r="I12" s="9"/>
      <c r="J12" s="9"/>
      <c r="K12" s="9"/>
      <c r="L12" s="14" t="s">
        <v>376</v>
      </c>
      <c r="M12" s="9" t="s">
        <v>1159</v>
      </c>
      <c r="N12" s="16" t="s">
        <v>1160</v>
      </c>
      <c r="O12" s="17" t="s">
        <v>188</v>
      </c>
      <c r="P12" s="17" t="s">
        <v>134</v>
      </c>
      <c r="Q12" s="9" t="s">
        <v>121</v>
      </c>
      <c r="R12" s="17"/>
      <c r="S12" s="9" t="s">
        <v>111</v>
      </c>
      <c r="T12" s="22" t="s">
        <v>1159</v>
      </c>
      <c r="U12" s="9" t="s">
        <v>111</v>
      </c>
      <c r="V12" s="9" t="s">
        <v>114</v>
      </c>
      <c r="W12" s="21" t="s">
        <v>115</v>
      </c>
      <c r="X12" s="9" t="s">
        <v>367</v>
      </c>
      <c r="Y12" s="17" t="s">
        <v>620</v>
      </c>
      <c r="Z12" s="9"/>
      <c r="AA12" s="9" t="s">
        <v>1161</v>
      </c>
      <c r="AB12" s="33">
        <v>2E-3</v>
      </c>
      <c r="AC12" s="17" t="s">
        <v>348</v>
      </c>
      <c r="AD12" s="17"/>
      <c r="AE12" s="9">
        <v>1</v>
      </c>
    </row>
    <row r="13" spans="1:31" s="3" customFormat="1" ht="24" customHeight="1">
      <c r="A13" s="6">
        <f t="shared" si="0"/>
        <v>4</v>
      </c>
      <c r="B13" s="9"/>
      <c r="C13" s="9"/>
      <c r="D13" s="9">
        <v>2</v>
      </c>
      <c r="E13" s="9"/>
      <c r="F13" s="9"/>
      <c r="G13" s="9"/>
      <c r="H13" s="9"/>
      <c r="I13" s="9"/>
      <c r="J13" s="9"/>
      <c r="K13" s="9"/>
      <c r="L13" s="14" t="s">
        <v>376</v>
      </c>
      <c r="M13" s="9" t="s">
        <v>1162</v>
      </c>
      <c r="N13" s="16" t="s">
        <v>1163</v>
      </c>
      <c r="O13" s="17" t="s">
        <v>188</v>
      </c>
      <c r="P13" s="17" t="s">
        <v>134</v>
      </c>
      <c r="Q13" s="9" t="s">
        <v>121</v>
      </c>
      <c r="R13" s="17"/>
      <c r="S13" s="9" t="s">
        <v>111</v>
      </c>
      <c r="T13" s="22" t="s">
        <v>1164</v>
      </c>
      <c r="U13" s="9" t="s">
        <v>111</v>
      </c>
      <c r="V13" s="9" t="s">
        <v>114</v>
      </c>
      <c r="W13" s="21" t="s">
        <v>115</v>
      </c>
      <c r="X13" s="9" t="s">
        <v>367</v>
      </c>
      <c r="Y13" s="17" t="s">
        <v>620</v>
      </c>
      <c r="Z13" s="9"/>
      <c r="AA13" s="9" t="s">
        <v>1161</v>
      </c>
      <c r="AB13" s="33">
        <v>2E-3</v>
      </c>
      <c r="AC13" s="17" t="s">
        <v>348</v>
      </c>
      <c r="AD13" s="17"/>
      <c r="AE13" s="9">
        <v>1</v>
      </c>
    </row>
    <row r="14" spans="1:31" ht="26.25" customHeight="1">
      <c r="A14" s="6">
        <f t="shared" si="0"/>
        <v>5</v>
      </c>
      <c r="B14" s="9"/>
      <c r="C14" s="9"/>
      <c r="D14" s="9">
        <v>2</v>
      </c>
      <c r="E14" s="9"/>
      <c r="F14" s="9"/>
      <c r="G14" s="9"/>
      <c r="H14" s="9"/>
      <c r="I14" s="9"/>
      <c r="J14" s="9"/>
      <c r="K14" s="9"/>
      <c r="L14" s="14" t="s">
        <v>376</v>
      </c>
      <c r="M14" s="9" t="s">
        <v>1165</v>
      </c>
      <c r="N14" s="16" t="s">
        <v>1166</v>
      </c>
      <c r="O14" s="13" t="s">
        <v>188</v>
      </c>
      <c r="P14" s="17" t="s">
        <v>134</v>
      </c>
      <c r="Q14" s="9" t="s">
        <v>121</v>
      </c>
      <c r="R14" s="23"/>
      <c r="S14" s="9" t="s">
        <v>111</v>
      </c>
      <c r="T14" s="22" t="s">
        <v>1167</v>
      </c>
      <c r="U14" s="9" t="s">
        <v>111</v>
      </c>
      <c r="V14" s="9" t="s">
        <v>114</v>
      </c>
      <c r="W14" s="21" t="s">
        <v>115</v>
      </c>
      <c r="X14" s="9" t="s">
        <v>367</v>
      </c>
      <c r="Y14" s="17" t="s">
        <v>1144</v>
      </c>
      <c r="Z14" s="34"/>
      <c r="AA14" s="17" t="s">
        <v>1168</v>
      </c>
      <c r="AB14" s="32">
        <v>2E-3</v>
      </c>
      <c r="AC14" s="17" t="s">
        <v>348</v>
      </c>
      <c r="AD14" s="23"/>
      <c r="AE14" s="9">
        <v>1</v>
      </c>
    </row>
    <row r="15" spans="1:31" ht="27">
      <c r="A15" s="6">
        <f t="shared" si="0"/>
        <v>6</v>
      </c>
      <c r="B15" s="8"/>
      <c r="C15" s="8"/>
      <c r="D15" s="8">
        <v>2</v>
      </c>
      <c r="E15" s="8"/>
      <c r="F15" s="8"/>
      <c r="G15" s="8"/>
      <c r="H15" s="8"/>
      <c r="I15" s="8"/>
      <c r="J15" s="8"/>
      <c r="K15" s="14"/>
      <c r="L15" s="14" t="s">
        <v>376</v>
      </c>
      <c r="M15" s="18" t="s">
        <v>1169</v>
      </c>
      <c r="N15" s="19" t="s">
        <v>1170</v>
      </c>
      <c r="O15" s="13" t="s">
        <v>110</v>
      </c>
      <c r="P15" s="17" t="s">
        <v>111</v>
      </c>
      <c r="Q15" s="9" t="s">
        <v>121</v>
      </c>
      <c r="R15" s="13"/>
      <c r="S15" s="12" t="s">
        <v>111</v>
      </c>
      <c r="T15" s="18" t="s">
        <v>1169</v>
      </c>
      <c r="U15" s="9" t="s">
        <v>111</v>
      </c>
      <c r="V15" s="9" t="s">
        <v>114</v>
      </c>
      <c r="W15" s="21" t="s">
        <v>115</v>
      </c>
      <c r="X15" s="21" t="s">
        <v>116</v>
      </c>
      <c r="Y15" s="27" t="s">
        <v>117</v>
      </c>
      <c r="Z15" s="35"/>
      <c r="AA15" s="36" t="s">
        <v>1171</v>
      </c>
      <c r="AB15" s="37">
        <v>0.02</v>
      </c>
      <c r="AC15" s="38" t="s">
        <v>47</v>
      </c>
      <c r="AD15" s="23" t="s">
        <v>1172</v>
      </c>
      <c r="AE15" s="9">
        <v>1</v>
      </c>
    </row>
    <row r="16" spans="1:31" ht="24">
      <c r="A16" s="6">
        <f t="shared" si="0"/>
        <v>7</v>
      </c>
      <c r="B16" s="8"/>
      <c r="C16" s="8"/>
      <c r="D16" s="8">
        <v>2</v>
      </c>
      <c r="E16" s="8"/>
      <c r="F16" s="8"/>
      <c r="G16" s="8"/>
      <c r="H16" s="8"/>
      <c r="I16" s="8"/>
      <c r="J16" s="8"/>
      <c r="K16" s="14"/>
      <c r="L16" s="14" t="s">
        <v>376</v>
      </c>
      <c r="M16" s="20" t="s">
        <v>1173</v>
      </c>
      <c r="N16" s="19" t="s">
        <v>1056</v>
      </c>
      <c r="O16" s="13" t="s">
        <v>140</v>
      </c>
      <c r="P16" s="17" t="s">
        <v>172</v>
      </c>
      <c r="Q16" s="9" t="s">
        <v>121</v>
      </c>
      <c r="R16" s="13"/>
      <c r="S16" s="12" t="s">
        <v>111</v>
      </c>
      <c r="T16" s="18" t="s">
        <v>1055</v>
      </c>
      <c r="U16" s="24"/>
      <c r="V16" s="9" t="s">
        <v>114</v>
      </c>
      <c r="W16" s="21" t="s">
        <v>115</v>
      </c>
      <c r="X16" s="21" t="s">
        <v>140</v>
      </c>
      <c r="Y16" s="27" t="s">
        <v>47</v>
      </c>
      <c r="Z16" s="35"/>
      <c r="AA16" s="36" t="s">
        <v>1174</v>
      </c>
      <c r="AB16" s="37">
        <v>1E-4</v>
      </c>
      <c r="AC16" s="38" t="s">
        <v>47</v>
      </c>
      <c r="AD16" s="31"/>
      <c r="AE16" s="9">
        <v>3</v>
      </c>
    </row>
  </sheetData>
  <autoFilter ref="A9:AI16" xr:uid="{00000000-0009-0000-0000-000007000000}"/>
  <mergeCells count="32">
    <mergeCell ref="A1:AE1"/>
    <mergeCell ref="A2:E2"/>
    <mergeCell ref="F2:K2"/>
    <mergeCell ref="L2:N2"/>
    <mergeCell ref="A3:N3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D8:AD9"/>
    <mergeCell ref="AE8:AE9"/>
    <mergeCell ref="O2:AC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</mergeCells>
  <phoneticPr fontId="81" type="noConversion"/>
  <conditionalFormatting sqref="L17:L65179 L1">
    <cfRule type="duplicateValues" dxfId="26" priority="52"/>
  </conditionalFormatting>
  <conditionalFormatting sqref="M10:M14">
    <cfRule type="duplicateValues" dxfId="25" priority="13488"/>
  </conditionalFormatting>
  <conditionalFormatting sqref="M16">
    <cfRule type="duplicateValues" dxfId="24" priority="1"/>
    <cfRule type="duplicateValues" dxfId="23" priority="2"/>
  </conditionalFormatting>
  <conditionalFormatting sqref="M17:M65179 M1:M9">
    <cfRule type="duplicateValues" dxfId="22" priority="53"/>
  </conditionalFormatting>
  <conditionalFormatting sqref="M10:N14">
    <cfRule type="duplicateValues" dxfId="21" priority="13486"/>
  </conditionalFormatting>
  <conditionalFormatting sqref="T10">
    <cfRule type="duplicateValues" dxfId="20" priority="13463"/>
  </conditionalFormatting>
  <conditionalFormatting sqref="T11:T14">
    <cfRule type="duplicateValues" dxfId="19" priority="13480"/>
  </conditionalFormatting>
  <conditionalFormatting sqref="W10:W16 U16">
    <cfRule type="cellIs" dxfId="18" priority="10" operator="equal">
      <formula>"N"</formula>
    </cfRule>
    <cfRule type="cellIs" dxfId="17" priority="11" operator="equal">
      <formula>"Y"</formula>
    </cfRule>
    <cfRule type="colorScale" priority="12">
      <colorScale>
        <cfvo type="num" val="&quot;Y&quot;"/>
        <cfvo type="num" val="&quot;N&quot;"/>
        <color rgb="FF00B050"/>
        <color rgb="FFFF0000"/>
      </colorScale>
    </cfRule>
  </conditionalFormatting>
  <conditionalFormatting sqref="X10:X16">
    <cfRule type="cellIs" dxfId="16" priority="13" stopIfTrue="1" operator="equal">
      <formula>“总成件”</formula>
    </cfRule>
  </conditionalFormatting>
  <conditionalFormatting sqref="AE2">
    <cfRule type="duplicateValues" dxfId="15" priority="51"/>
  </conditionalFormatting>
  <dataValidations count="3">
    <dataValidation type="list" allowBlank="1" showInputMessage="1" showErrorMessage="1" sqref="U16:W16 V10:W15" xr:uid="{00000000-0002-0000-0700-000000000000}">
      <formula1>"Y,N"</formula1>
    </dataValidation>
    <dataValidation type="list" allowBlank="1" showInputMessage="1" showErrorMessage="1" sqref="P10:P16" xr:uid="{00000000-0002-0000-0700-000001000000}">
      <formula1>"A,B,C,"</formula1>
    </dataValidation>
    <dataValidation type="list" allowBlank="1" showInputMessage="1" showErrorMessage="1" sqref="X10:X16" xr:uid="{00000000-0002-0000-0700-000002000000}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42"/>
  <sheetViews>
    <sheetView tabSelected="1" view="pageBreakPreview" zoomScale="85" zoomScaleNormal="100" zoomScaleSheetLayoutView="85" workbookViewId="0">
      <pane xSplit="14" ySplit="9" topLeftCell="O23" activePane="bottomRight" state="frozen"/>
      <selection pane="topRight" activeCell="O1" sqref="O1"/>
      <selection pane="bottomLeft" activeCell="A10" sqref="A10"/>
      <selection pane="bottomRight" activeCell="AO28" sqref="AO28"/>
    </sheetView>
  </sheetViews>
  <sheetFormatPr defaultColWidth="9" defaultRowHeight="14.25" outlineLevelCol="1"/>
  <cols>
    <col min="1" max="1" width="4.5" style="4" customWidth="1"/>
    <col min="2" max="11" width="2.5" style="4" customWidth="1"/>
    <col min="12" max="12" width="5.375" style="4" customWidth="1"/>
    <col min="13" max="13" width="17" style="4" customWidth="1"/>
    <col min="14" max="14" width="15.125" style="4" customWidth="1"/>
    <col min="15" max="15" width="11" style="5" customWidth="1"/>
    <col min="16" max="16" width="4.125" style="4" customWidth="1"/>
    <col min="17" max="17" width="3.25" style="4" customWidth="1"/>
    <col min="18" max="18" width="7.375" style="4" customWidth="1"/>
    <col min="19" max="19" width="4.875" style="4" hidden="1" customWidth="1" outlineLevel="1"/>
    <col min="20" max="20" width="14.75" style="4" hidden="1" customWidth="1" outlineLevel="1"/>
    <col min="21" max="21" width="4.875" style="4" hidden="1" customWidth="1" outlineLevel="1"/>
    <col min="22" max="22" width="7.375" style="4" hidden="1" customWidth="1" outlineLevel="1"/>
    <col min="23" max="23" width="5.625" style="4" customWidth="1" collapsed="1"/>
    <col min="24" max="24" width="9.25" style="4" customWidth="1"/>
    <col min="25" max="25" width="19.75" style="4" customWidth="1"/>
    <col min="26" max="26" width="8.75" style="4" hidden="1" customWidth="1" outlineLevel="1"/>
    <col min="27" max="27" width="10.375" style="4" hidden="1" customWidth="1" outlineLevel="1"/>
    <col min="28" max="28" width="8.25" style="4" customWidth="1" collapsed="1"/>
    <col min="29" max="29" width="5.125" style="4" customWidth="1"/>
    <col min="30" max="30" width="8.5" style="4" customWidth="1"/>
    <col min="31" max="34" width="5.625" style="4" customWidth="1"/>
    <col min="35" max="36" width="5.625" style="240" customWidth="1"/>
    <col min="37" max="37" width="5.625" style="4" customWidth="1"/>
    <col min="38" max="39" width="5.625" style="240" customWidth="1"/>
    <col min="40" max="16384" width="9" style="4"/>
  </cols>
  <sheetData>
    <row r="1" spans="1:41">
      <c r="A1" s="439"/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10"/>
      <c r="AG1" s="10"/>
      <c r="AI1" s="4"/>
      <c r="AJ1" s="10"/>
      <c r="AL1" s="241"/>
      <c r="AM1" s="241"/>
    </row>
    <row r="2" spans="1:41" ht="54.75" customHeight="1">
      <c r="A2" s="532" t="s">
        <v>74</v>
      </c>
      <c r="B2" s="533"/>
      <c r="C2" s="533"/>
      <c r="D2" s="533"/>
      <c r="E2" s="534"/>
      <c r="F2" s="535" t="s">
        <v>75</v>
      </c>
      <c r="G2" s="536"/>
      <c r="H2" s="536"/>
      <c r="I2" s="536"/>
      <c r="J2" s="536"/>
      <c r="K2" s="537"/>
      <c r="L2" s="538" t="s">
        <v>76</v>
      </c>
      <c r="M2" s="538"/>
      <c r="N2" s="539"/>
      <c r="O2" s="540" t="s">
        <v>77</v>
      </c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2" t="s">
        <v>32</v>
      </c>
      <c r="AE2" s="543" t="s">
        <v>78</v>
      </c>
      <c r="AF2" s="543" t="s">
        <v>79</v>
      </c>
      <c r="AG2" s="543" t="s">
        <v>1506</v>
      </c>
      <c r="AH2" s="543" t="s">
        <v>1175</v>
      </c>
      <c r="AI2" s="543" t="s">
        <v>1280</v>
      </c>
      <c r="AJ2" s="543" t="s">
        <v>1281</v>
      </c>
      <c r="AK2" s="543" t="s">
        <v>1271</v>
      </c>
      <c r="AL2" s="543" t="s">
        <v>1484</v>
      </c>
      <c r="AM2" s="543" t="s">
        <v>1512</v>
      </c>
    </row>
    <row r="3" spans="1:41" ht="54">
      <c r="A3" s="544" t="s">
        <v>80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0"/>
      <c r="P3" s="541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541"/>
      <c r="AB3" s="541"/>
      <c r="AC3" s="541"/>
      <c r="AD3" s="542" t="s">
        <v>81</v>
      </c>
      <c r="AE3" s="542" t="s">
        <v>24</v>
      </c>
      <c r="AF3" s="542" t="s">
        <v>24</v>
      </c>
      <c r="AG3" s="542" t="s">
        <v>24</v>
      </c>
      <c r="AH3" s="542" t="s">
        <v>1176</v>
      </c>
      <c r="AI3" s="542" t="s">
        <v>1176</v>
      </c>
      <c r="AJ3" s="542" t="s">
        <v>24</v>
      </c>
      <c r="AK3" s="542" t="s">
        <v>1227</v>
      </c>
      <c r="AL3" s="542" t="s">
        <v>24</v>
      </c>
      <c r="AM3" s="542" t="s">
        <v>24</v>
      </c>
    </row>
    <row r="4" spans="1:41" ht="40.5">
      <c r="A4" s="539" t="s">
        <v>82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8" t="s">
        <v>83</v>
      </c>
      <c r="M4" s="538"/>
      <c r="N4" s="539"/>
      <c r="O4" s="540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2" t="s">
        <v>84</v>
      </c>
      <c r="AE4" s="542" t="s">
        <v>85</v>
      </c>
      <c r="AF4" s="542" t="s">
        <v>85</v>
      </c>
      <c r="AG4" s="542" t="s">
        <v>85</v>
      </c>
      <c r="AH4" s="542" t="s">
        <v>85</v>
      </c>
      <c r="AI4" s="542" t="s">
        <v>85</v>
      </c>
      <c r="AJ4" s="542" t="s">
        <v>85</v>
      </c>
      <c r="AK4" s="542" t="s">
        <v>85</v>
      </c>
      <c r="AL4" s="542" t="s">
        <v>85</v>
      </c>
      <c r="AM4" s="542" t="s">
        <v>85</v>
      </c>
    </row>
    <row r="5" spans="1:41" ht="67.5">
      <c r="A5" s="538" t="s">
        <v>86</v>
      </c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40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2" t="s">
        <v>21</v>
      </c>
      <c r="AE5" s="542" t="s">
        <v>87</v>
      </c>
      <c r="AF5" s="542" t="s">
        <v>25</v>
      </c>
      <c r="AG5" s="542" t="s">
        <v>88</v>
      </c>
      <c r="AH5" s="542" t="s">
        <v>1177</v>
      </c>
      <c r="AI5" s="542" t="s">
        <v>1272</v>
      </c>
      <c r="AJ5" s="542" t="s">
        <v>25</v>
      </c>
      <c r="AK5" s="545"/>
      <c r="AL5" s="542" t="s">
        <v>88</v>
      </c>
      <c r="AM5" s="542" t="s">
        <v>87</v>
      </c>
    </row>
    <row r="6" spans="1:41" ht="14.25" customHeight="1">
      <c r="A6" s="546" t="s">
        <v>89</v>
      </c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8"/>
      <c r="O6" s="540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2" t="s">
        <v>90</v>
      </c>
      <c r="AE6" s="542">
        <v>39.131500000000003</v>
      </c>
      <c r="AF6" s="542">
        <v>37.423999999999999</v>
      </c>
      <c r="AG6" s="542">
        <v>37.423999999999999</v>
      </c>
      <c r="AH6" s="545"/>
      <c r="AI6" s="545"/>
      <c r="AJ6" s="542">
        <v>37.423999999999999</v>
      </c>
      <c r="AK6" s="545"/>
      <c r="AL6" s="542">
        <v>37.423999999999999</v>
      </c>
      <c r="AM6" s="542">
        <v>39.131500000000003</v>
      </c>
    </row>
    <row r="7" spans="1:41" ht="14.25" customHeight="1">
      <c r="A7" s="549"/>
      <c r="B7" s="550"/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1"/>
      <c r="O7" s="552"/>
      <c r="P7" s="553"/>
      <c r="Q7" s="553"/>
      <c r="R7" s="553"/>
      <c r="S7" s="553"/>
      <c r="T7" s="553"/>
      <c r="U7" s="553"/>
      <c r="V7" s="553"/>
      <c r="W7" s="553"/>
      <c r="X7" s="553"/>
      <c r="Y7" s="553"/>
      <c r="Z7" s="553"/>
      <c r="AA7" s="553"/>
      <c r="AB7" s="553"/>
      <c r="AC7" s="553"/>
      <c r="AD7" s="542" t="s">
        <v>91</v>
      </c>
      <c r="AE7" s="542" t="s">
        <v>1513</v>
      </c>
      <c r="AF7" s="542"/>
      <c r="AG7" s="542"/>
      <c r="AH7" s="545"/>
      <c r="AI7" s="545"/>
      <c r="AJ7" s="542"/>
      <c r="AK7" s="545"/>
      <c r="AL7" s="542"/>
      <c r="AM7" s="542"/>
    </row>
    <row r="8" spans="1:41" ht="18" customHeight="1">
      <c r="A8" s="437" t="s">
        <v>92</v>
      </c>
      <c r="B8" s="554" t="s">
        <v>93</v>
      </c>
      <c r="C8" s="555"/>
      <c r="D8" s="555"/>
      <c r="E8" s="555"/>
      <c r="F8" s="555"/>
      <c r="G8" s="555"/>
      <c r="H8" s="555"/>
      <c r="I8" s="555"/>
      <c r="J8" s="555"/>
      <c r="K8" s="556"/>
      <c r="L8" s="557" t="s">
        <v>94</v>
      </c>
      <c r="M8" s="558" t="s">
        <v>32</v>
      </c>
      <c r="N8" s="557" t="s">
        <v>81</v>
      </c>
      <c r="O8" s="557" t="s">
        <v>95</v>
      </c>
      <c r="P8" s="557" t="s">
        <v>96</v>
      </c>
      <c r="Q8" s="557" t="s">
        <v>97</v>
      </c>
      <c r="R8" s="557" t="s">
        <v>15</v>
      </c>
      <c r="S8" s="558" t="s">
        <v>98</v>
      </c>
      <c r="T8" s="558" t="s">
        <v>99</v>
      </c>
      <c r="U8" s="558" t="s">
        <v>100</v>
      </c>
      <c r="V8" s="558" t="s">
        <v>101</v>
      </c>
      <c r="W8" s="432" t="s">
        <v>102</v>
      </c>
      <c r="X8" s="432" t="s">
        <v>103</v>
      </c>
      <c r="Y8" s="432" t="s">
        <v>104</v>
      </c>
      <c r="Z8" s="432" t="s">
        <v>105</v>
      </c>
      <c r="AA8" s="557" t="s">
        <v>106</v>
      </c>
      <c r="AB8" s="557" t="s">
        <v>107</v>
      </c>
      <c r="AC8" s="557" t="s">
        <v>108</v>
      </c>
      <c r="AD8" s="557" t="s">
        <v>22</v>
      </c>
      <c r="AE8" s="557" t="s">
        <v>109</v>
      </c>
      <c r="AF8" s="557" t="s">
        <v>109</v>
      </c>
      <c r="AG8" s="557" t="s">
        <v>109</v>
      </c>
      <c r="AH8" s="557" t="s">
        <v>109</v>
      </c>
      <c r="AI8" s="557" t="s">
        <v>109</v>
      </c>
      <c r="AJ8" s="557" t="s">
        <v>109</v>
      </c>
      <c r="AK8" s="557" t="s">
        <v>109</v>
      </c>
      <c r="AL8" s="557" t="s">
        <v>109</v>
      </c>
      <c r="AM8" s="557" t="s">
        <v>109</v>
      </c>
    </row>
    <row r="9" spans="1:41" s="2" customFormat="1" ht="18" customHeight="1">
      <c r="A9" s="438"/>
      <c r="B9" s="559">
        <v>0</v>
      </c>
      <c r="C9" s="559">
        <v>1</v>
      </c>
      <c r="D9" s="559">
        <v>2</v>
      </c>
      <c r="E9" s="559">
        <v>3</v>
      </c>
      <c r="F9" s="559">
        <v>4</v>
      </c>
      <c r="G9" s="559">
        <v>5</v>
      </c>
      <c r="H9" s="559">
        <v>6</v>
      </c>
      <c r="I9" s="559">
        <v>7</v>
      </c>
      <c r="J9" s="559">
        <v>8</v>
      </c>
      <c r="K9" s="116">
        <v>9</v>
      </c>
      <c r="L9" s="560"/>
      <c r="M9" s="561"/>
      <c r="N9" s="560"/>
      <c r="O9" s="560"/>
      <c r="P9" s="560"/>
      <c r="Q9" s="560"/>
      <c r="R9" s="560"/>
      <c r="S9" s="561"/>
      <c r="T9" s="561"/>
      <c r="U9" s="561"/>
      <c r="V9" s="561"/>
      <c r="W9" s="433"/>
      <c r="X9" s="433"/>
      <c r="Y9" s="433"/>
      <c r="Z9" s="433"/>
      <c r="AA9" s="560"/>
      <c r="AB9" s="560"/>
      <c r="AC9" s="560"/>
      <c r="AD9" s="560"/>
      <c r="AE9" s="560"/>
      <c r="AF9" s="560"/>
      <c r="AG9" s="560"/>
      <c r="AH9" s="560"/>
      <c r="AI9" s="560"/>
      <c r="AJ9" s="560"/>
      <c r="AK9" s="560"/>
      <c r="AL9" s="560"/>
      <c r="AM9" s="560"/>
    </row>
    <row r="10" spans="1:41" s="2" customFormat="1" ht="24" customHeight="1">
      <c r="A10" s="559">
        <f t="shared" ref="A10:A81" si="0">ROW()-9</f>
        <v>1</v>
      </c>
      <c r="B10" s="562">
        <v>0</v>
      </c>
      <c r="C10" s="562"/>
      <c r="D10" s="562"/>
      <c r="E10" s="562"/>
      <c r="F10" s="562"/>
      <c r="G10" s="562"/>
      <c r="H10" s="562"/>
      <c r="I10" s="562"/>
      <c r="J10" s="562"/>
      <c r="K10" s="562"/>
      <c r="L10" s="563"/>
      <c r="M10" s="562" t="s">
        <v>23</v>
      </c>
      <c r="N10" s="564" t="s">
        <v>24</v>
      </c>
      <c r="O10" s="562" t="s">
        <v>110</v>
      </c>
      <c r="P10" s="116" t="s">
        <v>111</v>
      </c>
      <c r="Q10" s="559" t="s">
        <v>112</v>
      </c>
      <c r="R10" s="565"/>
      <c r="S10" s="75" t="s">
        <v>113</v>
      </c>
      <c r="T10" s="562" t="s">
        <v>23</v>
      </c>
      <c r="U10" s="75" t="s">
        <v>111</v>
      </c>
      <c r="V10" s="155" t="s">
        <v>114</v>
      </c>
      <c r="W10" s="155" t="s">
        <v>115</v>
      </c>
      <c r="X10" s="116" t="s">
        <v>116</v>
      </c>
      <c r="Y10" s="116" t="s">
        <v>117</v>
      </c>
      <c r="Z10" s="116" t="s">
        <v>47</v>
      </c>
      <c r="AA10" s="116"/>
      <c r="AB10" s="163"/>
      <c r="AC10" s="116" t="s">
        <v>47</v>
      </c>
      <c r="AD10" s="116"/>
      <c r="AE10" s="566">
        <v>0</v>
      </c>
      <c r="AF10" s="566">
        <v>1</v>
      </c>
      <c r="AG10" s="566">
        <v>0</v>
      </c>
      <c r="AH10" s="217">
        <v>0</v>
      </c>
      <c r="AI10" s="217">
        <v>0</v>
      </c>
      <c r="AJ10" s="566">
        <v>0</v>
      </c>
      <c r="AK10" s="217">
        <v>0</v>
      </c>
      <c r="AL10" s="566">
        <v>0</v>
      </c>
      <c r="AM10" s="566">
        <v>0</v>
      </c>
      <c r="AN10" s="200"/>
      <c r="AO10" s="200"/>
    </row>
    <row r="11" spans="1:41" s="2" customFormat="1" ht="24" customHeight="1">
      <c r="A11" s="559">
        <f t="shared" si="0"/>
        <v>2</v>
      </c>
      <c r="B11" s="562">
        <v>0</v>
      </c>
      <c r="C11" s="562"/>
      <c r="D11" s="562"/>
      <c r="E11" s="562"/>
      <c r="F11" s="562"/>
      <c r="G11" s="562"/>
      <c r="H11" s="562"/>
      <c r="I11" s="562"/>
      <c r="J11" s="562"/>
      <c r="K11" s="562"/>
      <c r="L11" s="563"/>
      <c r="M11" s="562" t="s">
        <v>27</v>
      </c>
      <c r="N11" s="564" t="s">
        <v>24</v>
      </c>
      <c r="O11" s="562" t="s">
        <v>110</v>
      </c>
      <c r="P11" s="116" t="s">
        <v>111</v>
      </c>
      <c r="Q11" s="559" t="s">
        <v>112</v>
      </c>
      <c r="R11" s="565"/>
      <c r="S11" s="75" t="s">
        <v>113</v>
      </c>
      <c r="T11" s="562" t="s">
        <v>27</v>
      </c>
      <c r="U11" s="75" t="s">
        <v>111</v>
      </c>
      <c r="V11" s="155" t="s">
        <v>114</v>
      </c>
      <c r="W11" s="155" t="s">
        <v>115</v>
      </c>
      <c r="X11" s="116" t="s">
        <v>116</v>
      </c>
      <c r="Y11" s="116" t="s">
        <v>117</v>
      </c>
      <c r="Z11" s="116" t="s">
        <v>47</v>
      </c>
      <c r="AA11" s="116"/>
      <c r="AB11" s="163"/>
      <c r="AC11" s="116" t="s">
        <v>47</v>
      </c>
      <c r="AD11" s="116"/>
      <c r="AE11" s="566">
        <v>1</v>
      </c>
      <c r="AF11" s="566">
        <v>0</v>
      </c>
      <c r="AG11" s="566">
        <v>0</v>
      </c>
      <c r="AH11" s="217">
        <v>0</v>
      </c>
      <c r="AI11" s="217">
        <v>0</v>
      </c>
      <c r="AJ11" s="566">
        <v>0</v>
      </c>
      <c r="AK11" s="217">
        <v>0</v>
      </c>
      <c r="AL11" s="566">
        <v>0</v>
      </c>
      <c r="AM11" s="566">
        <v>0</v>
      </c>
      <c r="AN11" s="200"/>
      <c r="AO11" s="200"/>
    </row>
    <row r="12" spans="1:41" s="2" customFormat="1" ht="24" customHeight="1">
      <c r="A12" s="559">
        <f t="shared" si="0"/>
        <v>3</v>
      </c>
      <c r="B12" s="562">
        <v>0</v>
      </c>
      <c r="C12" s="562"/>
      <c r="D12" s="562"/>
      <c r="E12" s="562"/>
      <c r="F12" s="562"/>
      <c r="G12" s="562"/>
      <c r="H12" s="562"/>
      <c r="I12" s="562"/>
      <c r="J12" s="562"/>
      <c r="K12" s="562"/>
      <c r="L12" s="563"/>
      <c r="M12" s="562" t="s">
        <v>1251</v>
      </c>
      <c r="N12" s="564" t="s">
        <v>24</v>
      </c>
      <c r="O12" s="562" t="s">
        <v>110</v>
      </c>
      <c r="P12" s="116" t="s">
        <v>111</v>
      </c>
      <c r="Q12" s="559" t="s">
        <v>112</v>
      </c>
      <c r="R12" s="565"/>
      <c r="S12" s="75" t="s">
        <v>113</v>
      </c>
      <c r="T12" s="562" t="str">
        <f t="shared" ref="T12:T17" si="1">M12</f>
        <v>SHT0013998</v>
      </c>
      <c r="U12" s="75" t="s">
        <v>111</v>
      </c>
      <c r="V12" s="155" t="s">
        <v>115</v>
      </c>
      <c r="W12" s="155" t="s">
        <v>114</v>
      </c>
      <c r="X12" s="116" t="s">
        <v>116</v>
      </c>
      <c r="Y12" s="116" t="s">
        <v>117</v>
      </c>
      <c r="Z12" s="116" t="s">
        <v>47</v>
      </c>
      <c r="AA12" s="116"/>
      <c r="AB12" s="163"/>
      <c r="AC12" s="116" t="s">
        <v>47</v>
      </c>
      <c r="AD12" s="116"/>
      <c r="AE12" s="566">
        <v>0</v>
      </c>
      <c r="AF12" s="566">
        <v>0</v>
      </c>
      <c r="AG12" s="566">
        <v>1</v>
      </c>
      <c r="AH12" s="217">
        <v>0</v>
      </c>
      <c r="AI12" s="217">
        <v>0</v>
      </c>
      <c r="AJ12" s="566">
        <v>0</v>
      </c>
      <c r="AK12" s="217">
        <v>0</v>
      </c>
      <c r="AL12" s="566">
        <v>0</v>
      </c>
      <c r="AM12" s="566">
        <v>0</v>
      </c>
      <c r="AN12" s="200"/>
      <c r="AO12" s="200"/>
    </row>
    <row r="13" spans="1:41" s="211" customFormat="1" ht="24" customHeight="1">
      <c r="A13" s="559">
        <f t="shared" si="0"/>
        <v>4</v>
      </c>
      <c r="B13" s="562">
        <v>0</v>
      </c>
      <c r="C13" s="562"/>
      <c r="D13" s="562"/>
      <c r="E13" s="562"/>
      <c r="F13" s="562"/>
      <c r="G13" s="562"/>
      <c r="H13" s="562"/>
      <c r="I13" s="562"/>
      <c r="J13" s="562"/>
      <c r="K13" s="562"/>
      <c r="L13" s="563"/>
      <c r="M13" s="562" t="s">
        <v>1178</v>
      </c>
      <c r="N13" s="564" t="s">
        <v>24</v>
      </c>
      <c r="O13" s="562" t="s">
        <v>110</v>
      </c>
      <c r="P13" s="116" t="s">
        <v>111</v>
      </c>
      <c r="Q13" s="559" t="s">
        <v>112</v>
      </c>
      <c r="R13" s="565"/>
      <c r="S13" s="75" t="s">
        <v>579</v>
      </c>
      <c r="T13" s="562" t="str">
        <f t="shared" si="1"/>
        <v>SHT0014569</v>
      </c>
      <c r="U13" s="75" t="s">
        <v>111</v>
      </c>
      <c r="V13" s="155" t="s">
        <v>115</v>
      </c>
      <c r="W13" s="155" t="s">
        <v>114</v>
      </c>
      <c r="X13" s="116" t="s">
        <v>116</v>
      </c>
      <c r="Y13" s="116" t="s">
        <v>117</v>
      </c>
      <c r="Z13" s="116" t="s">
        <v>47</v>
      </c>
      <c r="AA13" s="116"/>
      <c r="AB13" s="163"/>
      <c r="AC13" s="116" t="s">
        <v>47</v>
      </c>
      <c r="AD13" s="116"/>
      <c r="AE13" s="566">
        <v>0</v>
      </c>
      <c r="AF13" s="566">
        <v>0</v>
      </c>
      <c r="AG13" s="566">
        <v>0</v>
      </c>
      <c r="AH13" s="217">
        <v>1</v>
      </c>
      <c r="AI13" s="217">
        <v>0</v>
      </c>
      <c r="AJ13" s="566">
        <v>0</v>
      </c>
      <c r="AK13" s="217">
        <v>0</v>
      </c>
      <c r="AL13" s="566">
        <v>0</v>
      </c>
      <c r="AM13" s="566">
        <v>0</v>
      </c>
      <c r="AN13" s="212"/>
      <c r="AO13" s="212"/>
    </row>
    <row r="14" spans="1:41" s="239" customFormat="1" ht="24" customHeight="1">
      <c r="A14" s="559">
        <f t="shared" si="0"/>
        <v>5</v>
      </c>
      <c r="B14" s="562">
        <v>0</v>
      </c>
      <c r="C14" s="562"/>
      <c r="D14" s="562"/>
      <c r="E14" s="562"/>
      <c r="F14" s="562"/>
      <c r="G14" s="562"/>
      <c r="H14" s="562"/>
      <c r="I14" s="562"/>
      <c r="J14" s="562"/>
      <c r="K14" s="562"/>
      <c r="L14" s="563"/>
      <c r="M14" s="562" t="s">
        <v>1278</v>
      </c>
      <c r="N14" s="564" t="s">
        <v>1292</v>
      </c>
      <c r="O14" s="562" t="s">
        <v>110</v>
      </c>
      <c r="P14" s="116" t="s">
        <v>111</v>
      </c>
      <c r="Q14" s="559" t="s">
        <v>112</v>
      </c>
      <c r="R14" s="565"/>
      <c r="S14" s="75" t="s">
        <v>579</v>
      </c>
      <c r="T14" s="562" t="str">
        <f t="shared" si="1"/>
        <v>SHT0017100</v>
      </c>
      <c r="U14" s="75" t="s">
        <v>111</v>
      </c>
      <c r="V14" s="155" t="s">
        <v>115</v>
      </c>
      <c r="W14" s="155" t="s">
        <v>114</v>
      </c>
      <c r="X14" s="116" t="s">
        <v>116</v>
      </c>
      <c r="Y14" s="116" t="s">
        <v>117</v>
      </c>
      <c r="Z14" s="116" t="s">
        <v>47</v>
      </c>
      <c r="AA14" s="116"/>
      <c r="AB14" s="163"/>
      <c r="AC14" s="116" t="s">
        <v>47</v>
      </c>
      <c r="AD14" s="116"/>
      <c r="AE14" s="566">
        <v>0</v>
      </c>
      <c r="AF14" s="566">
        <v>0</v>
      </c>
      <c r="AG14" s="566">
        <v>0</v>
      </c>
      <c r="AH14" s="217">
        <v>0</v>
      </c>
      <c r="AI14" s="217">
        <v>1</v>
      </c>
      <c r="AJ14" s="566">
        <v>0</v>
      </c>
      <c r="AK14" s="217">
        <v>0</v>
      </c>
      <c r="AL14" s="566">
        <v>0</v>
      </c>
      <c r="AM14" s="566">
        <v>0</v>
      </c>
      <c r="AN14" s="235"/>
      <c r="AO14" s="235"/>
    </row>
    <row r="15" spans="1:41" s="239" customFormat="1" ht="24" customHeight="1">
      <c r="A15" s="559">
        <f t="shared" si="0"/>
        <v>6</v>
      </c>
      <c r="B15" s="562">
        <v>0</v>
      </c>
      <c r="C15" s="562"/>
      <c r="D15" s="562"/>
      <c r="E15" s="562"/>
      <c r="F15" s="562"/>
      <c r="G15" s="562"/>
      <c r="H15" s="562"/>
      <c r="I15" s="562"/>
      <c r="J15" s="562"/>
      <c r="K15" s="562"/>
      <c r="L15" s="563"/>
      <c r="M15" s="562" t="s">
        <v>1279</v>
      </c>
      <c r="N15" s="564" t="s">
        <v>24</v>
      </c>
      <c r="O15" s="562" t="s">
        <v>110</v>
      </c>
      <c r="P15" s="116" t="s">
        <v>111</v>
      </c>
      <c r="Q15" s="559" t="s">
        <v>112</v>
      </c>
      <c r="R15" s="565"/>
      <c r="S15" s="75" t="s">
        <v>579</v>
      </c>
      <c r="T15" s="562" t="str">
        <f t="shared" si="1"/>
        <v>SHT0017101</v>
      </c>
      <c r="U15" s="75" t="s">
        <v>111</v>
      </c>
      <c r="V15" s="155" t="s">
        <v>115</v>
      </c>
      <c r="W15" s="155" t="s">
        <v>114</v>
      </c>
      <c r="X15" s="116" t="s">
        <v>116</v>
      </c>
      <c r="Y15" s="116" t="s">
        <v>117</v>
      </c>
      <c r="Z15" s="116" t="s">
        <v>47</v>
      </c>
      <c r="AA15" s="116"/>
      <c r="AB15" s="163"/>
      <c r="AC15" s="116" t="s">
        <v>47</v>
      </c>
      <c r="AD15" s="116"/>
      <c r="AE15" s="566">
        <v>0</v>
      </c>
      <c r="AF15" s="566">
        <v>0</v>
      </c>
      <c r="AG15" s="566">
        <v>0</v>
      </c>
      <c r="AH15" s="217">
        <v>0</v>
      </c>
      <c r="AI15" s="217">
        <v>0</v>
      </c>
      <c r="AJ15" s="566">
        <v>1</v>
      </c>
      <c r="AK15" s="217">
        <v>0</v>
      </c>
      <c r="AL15" s="566">
        <v>0</v>
      </c>
      <c r="AM15" s="566">
        <v>0</v>
      </c>
      <c r="AN15" s="235"/>
      <c r="AO15" s="235"/>
    </row>
    <row r="16" spans="1:41" s="215" customFormat="1" ht="24" customHeight="1">
      <c r="A16" s="559">
        <f t="shared" si="0"/>
        <v>7</v>
      </c>
      <c r="B16" s="562">
        <v>0</v>
      </c>
      <c r="C16" s="562"/>
      <c r="D16" s="562"/>
      <c r="E16" s="562"/>
      <c r="F16" s="562"/>
      <c r="G16" s="562"/>
      <c r="H16" s="562"/>
      <c r="I16" s="562"/>
      <c r="J16" s="562"/>
      <c r="K16" s="562"/>
      <c r="L16" s="563"/>
      <c r="M16" s="562" t="s">
        <v>1228</v>
      </c>
      <c r="N16" s="564" t="s">
        <v>1227</v>
      </c>
      <c r="O16" s="562" t="s">
        <v>110</v>
      </c>
      <c r="P16" s="116" t="s">
        <v>111</v>
      </c>
      <c r="Q16" s="559" t="s">
        <v>112</v>
      </c>
      <c r="R16" s="565"/>
      <c r="S16" s="75" t="s">
        <v>1229</v>
      </c>
      <c r="T16" s="562" t="str">
        <f t="shared" si="1"/>
        <v>SHT0014580</v>
      </c>
      <c r="U16" s="75" t="s">
        <v>111</v>
      </c>
      <c r="V16" s="155" t="s">
        <v>115</v>
      </c>
      <c r="W16" s="155" t="s">
        <v>114</v>
      </c>
      <c r="X16" s="116" t="s">
        <v>116</v>
      </c>
      <c r="Y16" s="116" t="s">
        <v>117</v>
      </c>
      <c r="Z16" s="116" t="s">
        <v>47</v>
      </c>
      <c r="AA16" s="116"/>
      <c r="AB16" s="163"/>
      <c r="AC16" s="116" t="s">
        <v>47</v>
      </c>
      <c r="AD16" s="116"/>
      <c r="AE16" s="566">
        <v>0</v>
      </c>
      <c r="AF16" s="566">
        <v>0</v>
      </c>
      <c r="AG16" s="566">
        <v>0</v>
      </c>
      <c r="AH16" s="217">
        <v>0</v>
      </c>
      <c r="AI16" s="217">
        <v>0</v>
      </c>
      <c r="AJ16" s="566">
        <v>0</v>
      </c>
      <c r="AK16" s="217">
        <v>1</v>
      </c>
      <c r="AL16" s="566">
        <v>0</v>
      </c>
      <c r="AM16" s="566">
        <v>0</v>
      </c>
      <c r="AN16" s="216"/>
      <c r="AO16" s="216"/>
    </row>
    <row r="17" spans="1:41" s="239" customFormat="1" ht="24" customHeight="1">
      <c r="A17" s="559">
        <f t="shared" si="0"/>
        <v>8</v>
      </c>
      <c r="B17" s="562">
        <v>0</v>
      </c>
      <c r="C17" s="562"/>
      <c r="D17" s="562"/>
      <c r="E17" s="562"/>
      <c r="F17" s="562"/>
      <c r="G17" s="562"/>
      <c r="H17" s="562"/>
      <c r="I17" s="562"/>
      <c r="J17" s="562"/>
      <c r="K17" s="562"/>
      <c r="L17" s="563"/>
      <c r="M17" s="562" t="s">
        <v>1485</v>
      </c>
      <c r="N17" s="564" t="s">
        <v>1292</v>
      </c>
      <c r="O17" s="562" t="s">
        <v>110</v>
      </c>
      <c r="P17" s="116" t="s">
        <v>111</v>
      </c>
      <c r="Q17" s="559" t="s">
        <v>112</v>
      </c>
      <c r="R17" s="565"/>
      <c r="S17" s="75" t="s">
        <v>1229</v>
      </c>
      <c r="T17" s="562" t="str">
        <f t="shared" si="1"/>
        <v>SHT0017340</v>
      </c>
      <c r="U17" s="75" t="s">
        <v>111</v>
      </c>
      <c r="V17" s="155" t="s">
        <v>115</v>
      </c>
      <c r="W17" s="155" t="s">
        <v>114</v>
      </c>
      <c r="X17" s="116" t="s">
        <v>116</v>
      </c>
      <c r="Y17" s="116" t="s">
        <v>117</v>
      </c>
      <c r="Z17" s="116" t="s">
        <v>47</v>
      </c>
      <c r="AA17" s="116"/>
      <c r="AB17" s="163"/>
      <c r="AC17" s="116" t="s">
        <v>47</v>
      </c>
      <c r="AD17" s="116"/>
      <c r="AE17" s="566">
        <v>0</v>
      </c>
      <c r="AF17" s="566">
        <v>0</v>
      </c>
      <c r="AG17" s="566">
        <v>0</v>
      </c>
      <c r="AH17" s="217">
        <v>0</v>
      </c>
      <c r="AI17" s="217">
        <v>0</v>
      </c>
      <c r="AJ17" s="566">
        <v>0</v>
      </c>
      <c r="AK17" s="217">
        <v>0</v>
      </c>
      <c r="AL17" s="566">
        <v>1</v>
      </c>
      <c r="AM17" s="566">
        <v>0</v>
      </c>
      <c r="AN17" s="235"/>
      <c r="AO17" s="235"/>
    </row>
    <row r="18" spans="1:41" s="239" customFormat="1" ht="24" customHeight="1">
      <c r="A18" s="559">
        <f t="shared" si="0"/>
        <v>9</v>
      </c>
      <c r="B18" s="562">
        <v>0</v>
      </c>
      <c r="C18" s="562"/>
      <c r="D18" s="562"/>
      <c r="E18" s="562"/>
      <c r="F18" s="562"/>
      <c r="G18" s="562"/>
      <c r="H18" s="562"/>
      <c r="I18" s="562"/>
      <c r="J18" s="562"/>
      <c r="K18" s="562"/>
      <c r="L18" s="563"/>
      <c r="M18" s="562" t="s">
        <v>1511</v>
      </c>
      <c r="N18" s="564" t="s">
        <v>1292</v>
      </c>
      <c r="O18" s="562" t="s">
        <v>110</v>
      </c>
      <c r="P18" s="116" t="s">
        <v>111</v>
      </c>
      <c r="Q18" s="559" t="s">
        <v>112</v>
      </c>
      <c r="R18" s="565"/>
      <c r="S18" s="75" t="s">
        <v>1229</v>
      </c>
      <c r="T18" s="562" t="str">
        <f t="shared" ref="T18" si="2">M18</f>
        <v>SHT0017575</v>
      </c>
      <c r="U18" s="75" t="s">
        <v>111</v>
      </c>
      <c r="V18" s="155" t="s">
        <v>115</v>
      </c>
      <c r="W18" s="155" t="s">
        <v>114</v>
      </c>
      <c r="X18" s="116" t="s">
        <v>116</v>
      </c>
      <c r="Y18" s="116" t="s">
        <v>117</v>
      </c>
      <c r="Z18" s="116" t="s">
        <v>47</v>
      </c>
      <c r="AA18" s="116"/>
      <c r="AB18" s="163"/>
      <c r="AC18" s="116" t="s">
        <v>47</v>
      </c>
      <c r="AD18" s="116"/>
      <c r="AE18" s="566">
        <v>0</v>
      </c>
      <c r="AF18" s="566">
        <v>0</v>
      </c>
      <c r="AG18" s="566">
        <v>0</v>
      </c>
      <c r="AH18" s="217">
        <v>0</v>
      </c>
      <c r="AI18" s="217">
        <v>0</v>
      </c>
      <c r="AJ18" s="566">
        <v>0</v>
      </c>
      <c r="AK18" s="217">
        <v>0</v>
      </c>
      <c r="AL18" s="566">
        <v>0</v>
      </c>
      <c r="AM18" s="566">
        <v>1</v>
      </c>
      <c r="AN18" s="235"/>
      <c r="AO18" s="235"/>
    </row>
    <row r="19" spans="1:41" s="2" customFormat="1" ht="24" customHeight="1">
      <c r="A19" s="559">
        <f t="shared" si="0"/>
        <v>10</v>
      </c>
      <c r="B19" s="562"/>
      <c r="C19" s="562">
        <v>1</v>
      </c>
      <c r="D19" s="116"/>
      <c r="E19" s="116"/>
      <c r="F19" s="116"/>
      <c r="G19" s="116"/>
      <c r="H19" s="116"/>
      <c r="I19" s="116"/>
      <c r="J19" s="116"/>
      <c r="K19" s="562"/>
      <c r="L19" s="562" t="s">
        <v>4</v>
      </c>
      <c r="M19" s="562" t="s">
        <v>118</v>
      </c>
      <c r="N19" s="116" t="s">
        <v>119</v>
      </c>
      <c r="O19" s="562" t="s">
        <v>120</v>
      </c>
      <c r="P19" s="562" t="s">
        <v>111</v>
      </c>
      <c r="Q19" s="562" t="s">
        <v>121</v>
      </c>
      <c r="R19" s="567"/>
      <c r="S19" s="75" t="s">
        <v>113</v>
      </c>
      <c r="T19" s="75" t="s">
        <v>118</v>
      </c>
      <c r="U19" s="559" t="s">
        <v>122</v>
      </c>
      <c r="V19" s="559" t="s">
        <v>114</v>
      </c>
      <c r="W19" s="155" t="s">
        <v>115</v>
      </c>
      <c r="X19" s="116" t="s">
        <v>123</v>
      </c>
      <c r="Y19" s="562" t="s">
        <v>117</v>
      </c>
      <c r="Z19" s="562" t="s">
        <v>47</v>
      </c>
      <c r="AA19" s="559" t="s">
        <v>124</v>
      </c>
      <c r="AB19" s="559">
        <v>1.9661</v>
      </c>
      <c r="AC19" s="559" t="s">
        <v>125</v>
      </c>
      <c r="AD19" s="163"/>
      <c r="AE19" s="568">
        <v>1</v>
      </c>
      <c r="AF19" s="568">
        <v>1</v>
      </c>
      <c r="AG19" s="568">
        <v>1</v>
      </c>
      <c r="AH19" s="568">
        <v>1</v>
      </c>
      <c r="AI19" s="568">
        <v>1</v>
      </c>
      <c r="AJ19" s="568">
        <v>1</v>
      </c>
      <c r="AK19" s="568">
        <v>1</v>
      </c>
      <c r="AL19" s="568">
        <v>1</v>
      </c>
      <c r="AM19" s="568">
        <v>1</v>
      </c>
      <c r="AN19" s="200"/>
      <c r="AO19" s="200"/>
    </row>
    <row r="20" spans="1:41" s="2" customFormat="1" ht="24" customHeight="1">
      <c r="A20" s="559">
        <f t="shared" si="0"/>
        <v>11</v>
      </c>
      <c r="B20" s="562"/>
      <c r="C20" s="562"/>
      <c r="D20" s="116">
        <v>2</v>
      </c>
      <c r="E20" s="116"/>
      <c r="F20" s="116"/>
      <c r="G20" s="116"/>
      <c r="H20" s="116"/>
      <c r="I20" s="116"/>
      <c r="J20" s="116"/>
      <c r="K20" s="116"/>
      <c r="L20" s="562" t="s">
        <v>4</v>
      </c>
      <c r="M20" s="562" t="s">
        <v>126</v>
      </c>
      <c r="N20" s="116" t="s">
        <v>127</v>
      </c>
      <c r="O20" s="562" t="s">
        <v>128</v>
      </c>
      <c r="P20" s="562" t="s">
        <v>111</v>
      </c>
      <c r="Q20" s="562" t="s">
        <v>121</v>
      </c>
      <c r="R20" s="567"/>
      <c r="S20" s="75" t="s">
        <v>113</v>
      </c>
      <c r="T20" s="75" t="s">
        <v>126</v>
      </c>
      <c r="U20" s="559" t="s">
        <v>122</v>
      </c>
      <c r="V20" s="559" t="s">
        <v>114</v>
      </c>
      <c r="W20" s="155" t="s">
        <v>115</v>
      </c>
      <c r="X20" s="116" t="s">
        <v>129</v>
      </c>
      <c r="Y20" s="559" t="s">
        <v>130</v>
      </c>
      <c r="Z20" s="559"/>
      <c r="AA20" s="559" t="s">
        <v>131</v>
      </c>
      <c r="AB20" s="559">
        <v>0.88149999999999995</v>
      </c>
      <c r="AC20" s="163" t="s">
        <v>47</v>
      </c>
      <c r="AD20" s="163"/>
      <c r="AE20" s="568">
        <v>1</v>
      </c>
      <c r="AF20" s="568">
        <v>1</v>
      </c>
      <c r="AG20" s="568">
        <v>1</v>
      </c>
      <c r="AH20" s="568">
        <v>1</v>
      </c>
      <c r="AI20" s="568">
        <v>1</v>
      </c>
      <c r="AJ20" s="568">
        <v>1</v>
      </c>
      <c r="AK20" s="568">
        <v>1</v>
      </c>
      <c r="AL20" s="568">
        <v>1</v>
      </c>
      <c r="AM20" s="568">
        <v>1</v>
      </c>
      <c r="AN20" s="200"/>
      <c r="AO20" s="200"/>
    </row>
    <row r="21" spans="1:41" s="2" customFormat="1" ht="24" customHeight="1">
      <c r="A21" s="559">
        <f t="shared" si="0"/>
        <v>12</v>
      </c>
      <c r="B21" s="116"/>
      <c r="C21" s="116"/>
      <c r="D21" s="116">
        <v>2</v>
      </c>
      <c r="E21" s="116"/>
      <c r="F21" s="116"/>
      <c r="G21" s="116"/>
      <c r="H21" s="116"/>
      <c r="I21" s="116"/>
      <c r="J21" s="116"/>
      <c r="K21" s="116"/>
      <c r="L21" s="562" t="s">
        <v>4</v>
      </c>
      <c r="M21" s="562" t="s">
        <v>132</v>
      </c>
      <c r="N21" s="116" t="s">
        <v>133</v>
      </c>
      <c r="O21" s="562" t="s">
        <v>128</v>
      </c>
      <c r="P21" s="562" t="s">
        <v>134</v>
      </c>
      <c r="Q21" s="562" t="s">
        <v>121</v>
      </c>
      <c r="R21" s="567"/>
      <c r="S21" s="75" t="s">
        <v>113</v>
      </c>
      <c r="T21" s="75" t="s">
        <v>126</v>
      </c>
      <c r="U21" s="559" t="s">
        <v>122</v>
      </c>
      <c r="V21" s="559" t="s">
        <v>114</v>
      </c>
      <c r="W21" s="155" t="s">
        <v>115</v>
      </c>
      <c r="X21" s="116" t="s">
        <v>129</v>
      </c>
      <c r="Y21" s="559" t="s">
        <v>130</v>
      </c>
      <c r="Z21" s="559"/>
      <c r="AA21" s="559" t="s">
        <v>131</v>
      </c>
      <c r="AB21" s="559">
        <v>0.85699999999999998</v>
      </c>
      <c r="AC21" s="155" t="s">
        <v>47</v>
      </c>
      <c r="AD21" s="116"/>
      <c r="AE21" s="568">
        <v>2</v>
      </c>
      <c r="AF21" s="568">
        <v>2</v>
      </c>
      <c r="AG21" s="568">
        <v>2</v>
      </c>
      <c r="AH21" s="568">
        <v>2</v>
      </c>
      <c r="AI21" s="568">
        <v>2</v>
      </c>
      <c r="AJ21" s="568">
        <v>2</v>
      </c>
      <c r="AK21" s="568">
        <v>2</v>
      </c>
      <c r="AL21" s="568">
        <v>2</v>
      </c>
      <c r="AM21" s="568">
        <v>2</v>
      </c>
      <c r="AN21" s="200"/>
      <c r="AO21" s="200"/>
    </row>
    <row r="22" spans="1:41" s="2" customFormat="1" ht="24" customHeight="1">
      <c r="A22" s="559">
        <f t="shared" si="0"/>
        <v>13</v>
      </c>
      <c r="B22" s="116"/>
      <c r="C22" s="116"/>
      <c r="D22" s="116">
        <v>2</v>
      </c>
      <c r="E22" s="116"/>
      <c r="F22" s="116"/>
      <c r="G22" s="116"/>
      <c r="H22" s="116"/>
      <c r="I22" s="116"/>
      <c r="J22" s="116"/>
      <c r="K22" s="116"/>
      <c r="L22" s="562" t="s">
        <v>4</v>
      </c>
      <c r="M22" s="562" t="s">
        <v>135</v>
      </c>
      <c r="N22" s="116" t="s">
        <v>136</v>
      </c>
      <c r="O22" s="562" t="s">
        <v>128</v>
      </c>
      <c r="P22" s="562" t="s">
        <v>134</v>
      </c>
      <c r="Q22" s="562" t="s">
        <v>121</v>
      </c>
      <c r="R22" s="567"/>
      <c r="S22" s="75" t="s">
        <v>113</v>
      </c>
      <c r="T22" s="75"/>
      <c r="U22" s="559" t="s">
        <v>122</v>
      </c>
      <c r="V22" s="559" t="s">
        <v>114</v>
      </c>
      <c r="W22" s="155" t="s">
        <v>115</v>
      </c>
      <c r="X22" s="116" t="s">
        <v>129</v>
      </c>
      <c r="Y22" s="559" t="s">
        <v>130</v>
      </c>
      <c r="Z22" s="559"/>
      <c r="AA22" s="155" t="s">
        <v>137</v>
      </c>
      <c r="AB22" s="155">
        <v>0.19800000000000001</v>
      </c>
      <c r="AC22" s="155" t="s">
        <v>47</v>
      </c>
      <c r="AD22" s="116"/>
      <c r="AE22" s="568">
        <v>1</v>
      </c>
      <c r="AF22" s="568">
        <v>1</v>
      </c>
      <c r="AG22" s="568">
        <v>1</v>
      </c>
      <c r="AH22" s="568">
        <v>1</v>
      </c>
      <c r="AI22" s="568">
        <v>1</v>
      </c>
      <c r="AJ22" s="568">
        <v>1</v>
      </c>
      <c r="AK22" s="568">
        <v>1</v>
      </c>
      <c r="AL22" s="568">
        <v>1</v>
      </c>
      <c r="AM22" s="568">
        <v>1</v>
      </c>
      <c r="AN22" s="200"/>
      <c r="AO22" s="200"/>
    </row>
    <row r="23" spans="1:41" s="2" customFormat="1" ht="24" customHeight="1">
      <c r="A23" s="559">
        <f t="shared" si="0"/>
        <v>14</v>
      </c>
      <c r="B23" s="116"/>
      <c r="C23" s="116"/>
      <c r="D23" s="116">
        <v>2</v>
      </c>
      <c r="E23" s="116"/>
      <c r="F23" s="116"/>
      <c r="G23" s="116"/>
      <c r="H23" s="116"/>
      <c r="I23" s="116"/>
      <c r="J23" s="116"/>
      <c r="K23" s="116"/>
      <c r="L23" s="562" t="s">
        <v>4</v>
      </c>
      <c r="M23" s="562" t="s">
        <v>138</v>
      </c>
      <c r="N23" s="116" t="s">
        <v>139</v>
      </c>
      <c r="O23" s="562" t="s">
        <v>140</v>
      </c>
      <c r="P23" s="562" t="s">
        <v>134</v>
      </c>
      <c r="Q23" s="562" t="s">
        <v>121</v>
      </c>
      <c r="R23" s="567"/>
      <c r="S23" s="75" t="s">
        <v>113</v>
      </c>
      <c r="T23" s="75"/>
      <c r="U23" s="559" t="s">
        <v>122</v>
      </c>
      <c r="V23" s="559" t="s">
        <v>114</v>
      </c>
      <c r="W23" s="155" t="s">
        <v>115</v>
      </c>
      <c r="X23" s="562" t="s">
        <v>140</v>
      </c>
      <c r="Y23" s="562" t="s">
        <v>141</v>
      </c>
      <c r="Z23" s="562"/>
      <c r="AA23" s="116" t="s">
        <v>142</v>
      </c>
      <c r="AB23" s="155">
        <v>5.0000000000000001E-3</v>
      </c>
      <c r="AC23" s="155" t="s">
        <v>143</v>
      </c>
      <c r="AD23" s="116"/>
      <c r="AE23" s="568">
        <v>4</v>
      </c>
      <c r="AF23" s="568">
        <v>4</v>
      </c>
      <c r="AG23" s="568">
        <v>4</v>
      </c>
      <c r="AH23" s="568">
        <v>4</v>
      </c>
      <c r="AI23" s="568">
        <v>4</v>
      </c>
      <c r="AJ23" s="568">
        <v>4</v>
      </c>
      <c r="AK23" s="568">
        <v>4</v>
      </c>
      <c r="AL23" s="568">
        <v>4</v>
      </c>
      <c r="AM23" s="568">
        <v>4</v>
      </c>
      <c r="AN23" s="200"/>
      <c r="AO23" s="200"/>
    </row>
    <row r="24" spans="1:41" s="2" customFormat="1" ht="24" customHeight="1">
      <c r="A24" s="559">
        <f t="shared" si="0"/>
        <v>15</v>
      </c>
      <c r="B24" s="559"/>
      <c r="C24" s="559">
        <v>1</v>
      </c>
      <c r="D24" s="559"/>
      <c r="E24" s="559"/>
      <c r="F24" s="559"/>
      <c r="G24" s="559"/>
      <c r="H24" s="559"/>
      <c r="I24" s="559"/>
      <c r="J24" s="559"/>
      <c r="K24" s="559"/>
      <c r="L24" s="559"/>
      <c r="M24" s="116" t="s">
        <v>144</v>
      </c>
      <c r="N24" s="116" t="s">
        <v>145</v>
      </c>
      <c r="O24" s="559" t="s">
        <v>140</v>
      </c>
      <c r="P24" s="75" t="s">
        <v>134</v>
      </c>
      <c r="Q24" s="559" t="s">
        <v>112</v>
      </c>
      <c r="R24" s="567"/>
      <c r="S24" s="569" t="s">
        <v>113</v>
      </c>
      <c r="T24" s="559"/>
      <c r="U24" s="559" t="s">
        <v>122</v>
      </c>
      <c r="V24" s="559" t="s">
        <v>114</v>
      </c>
      <c r="W24" s="559" t="s">
        <v>115</v>
      </c>
      <c r="X24" s="116" t="s">
        <v>140</v>
      </c>
      <c r="Y24" s="562" t="s">
        <v>146</v>
      </c>
      <c r="Z24" s="562" t="s">
        <v>146</v>
      </c>
      <c r="AA24" s="116" t="s">
        <v>147</v>
      </c>
      <c r="AB24" s="166">
        <v>1.34E-2</v>
      </c>
      <c r="AC24" s="116" t="s">
        <v>143</v>
      </c>
      <c r="AD24" s="163" t="s">
        <v>148</v>
      </c>
      <c r="AE24" s="169">
        <v>8</v>
      </c>
      <c r="AF24" s="169">
        <v>8</v>
      </c>
      <c r="AG24" s="169">
        <v>4</v>
      </c>
      <c r="AH24" s="169">
        <v>4</v>
      </c>
      <c r="AI24" s="169">
        <v>4</v>
      </c>
      <c r="AJ24" s="169">
        <v>8</v>
      </c>
      <c r="AK24" s="169">
        <v>4</v>
      </c>
      <c r="AL24" s="169">
        <v>4</v>
      </c>
      <c r="AM24" s="169">
        <v>8</v>
      </c>
      <c r="AN24" s="200"/>
      <c r="AO24" s="200"/>
    </row>
    <row r="25" spans="1:41" s="2" customFormat="1" ht="24" customHeight="1">
      <c r="A25" s="559">
        <f t="shared" si="0"/>
        <v>16</v>
      </c>
      <c r="B25" s="116"/>
      <c r="C25" s="116">
        <v>1</v>
      </c>
      <c r="D25" s="116"/>
      <c r="E25" s="116"/>
      <c r="F25" s="116"/>
      <c r="G25" s="116"/>
      <c r="H25" s="116"/>
      <c r="I25" s="116"/>
      <c r="J25" s="116"/>
      <c r="K25" s="116"/>
      <c r="L25" s="562" t="s">
        <v>4</v>
      </c>
      <c r="M25" s="562" t="s">
        <v>149</v>
      </c>
      <c r="N25" s="116" t="s">
        <v>150</v>
      </c>
      <c r="O25" s="562" t="s">
        <v>110</v>
      </c>
      <c r="P25" s="562" t="s">
        <v>134</v>
      </c>
      <c r="Q25" s="562" t="s">
        <v>121</v>
      </c>
      <c r="R25" s="567"/>
      <c r="S25" s="75" t="s">
        <v>113</v>
      </c>
      <c r="T25" s="75"/>
      <c r="U25" s="559" t="s">
        <v>122</v>
      </c>
      <c r="V25" s="559" t="s">
        <v>114</v>
      </c>
      <c r="W25" s="155" t="s">
        <v>115</v>
      </c>
      <c r="X25" s="116" t="s">
        <v>151</v>
      </c>
      <c r="Y25" s="562" t="s">
        <v>47</v>
      </c>
      <c r="Z25" s="562" t="s">
        <v>47</v>
      </c>
      <c r="AA25" s="116" t="s">
        <v>152</v>
      </c>
      <c r="AB25" s="155">
        <v>2.5</v>
      </c>
      <c r="AC25" s="155" t="s">
        <v>125</v>
      </c>
      <c r="AD25" s="116"/>
      <c r="AE25" s="568">
        <v>1</v>
      </c>
      <c r="AF25" s="568">
        <v>1</v>
      </c>
      <c r="AG25" s="568">
        <v>1</v>
      </c>
      <c r="AH25" s="568">
        <v>1</v>
      </c>
      <c r="AI25" s="568">
        <v>1</v>
      </c>
      <c r="AJ25" s="568">
        <v>1</v>
      </c>
      <c r="AK25" s="568">
        <v>1</v>
      </c>
      <c r="AL25" s="568">
        <v>1</v>
      </c>
      <c r="AM25" s="568">
        <v>1</v>
      </c>
      <c r="AN25" s="200"/>
      <c r="AO25" s="200"/>
    </row>
    <row r="26" spans="1:41" s="238" customFormat="1" ht="24" customHeight="1">
      <c r="A26" s="559">
        <f t="shared" si="0"/>
        <v>17</v>
      </c>
      <c r="B26" s="570"/>
      <c r="C26" s="570">
        <v>1</v>
      </c>
      <c r="D26" s="116"/>
      <c r="E26" s="116"/>
      <c r="F26" s="116"/>
      <c r="G26" s="116"/>
      <c r="H26" s="116"/>
      <c r="I26" s="116"/>
      <c r="J26" s="116"/>
      <c r="K26" s="116"/>
      <c r="L26" s="562" t="s">
        <v>4</v>
      </c>
      <c r="M26" s="570" t="s">
        <v>153</v>
      </c>
      <c r="N26" s="116" t="s">
        <v>154</v>
      </c>
      <c r="O26" s="570" t="s">
        <v>155</v>
      </c>
      <c r="P26" s="570" t="s">
        <v>111</v>
      </c>
      <c r="Q26" s="559" t="s">
        <v>112</v>
      </c>
      <c r="R26" s="571"/>
      <c r="S26" s="75" t="s">
        <v>113</v>
      </c>
      <c r="T26" s="570" t="s">
        <v>153</v>
      </c>
      <c r="U26" s="75" t="s">
        <v>111</v>
      </c>
      <c r="V26" s="559" t="s">
        <v>114</v>
      </c>
      <c r="W26" s="155" t="s">
        <v>115</v>
      </c>
      <c r="X26" s="116" t="s">
        <v>116</v>
      </c>
      <c r="Y26" s="116" t="s">
        <v>47</v>
      </c>
      <c r="Z26" s="116" t="s">
        <v>47</v>
      </c>
      <c r="AA26" s="163" t="s">
        <v>47</v>
      </c>
      <c r="AB26" s="116">
        <v>18.558299999999999</v>
      </c>
      <c r="AC26" s="163" t="s">
        <v>47</v>
      </c>
      <c r="AD26" s="116"/>
      <c r="AE26" s="568">
        <v>1</v>
      </c>
      <c r="AF26" s="568">
        <v>1</v>
      </c>
      <c r="AG26" s="568">
        <v>1</v>
      </c>
      <c r="AH26" s="217">
        <v>1</v>
      </c>
      <c r="AI26" s="217">
        <v>1</v>
      </c>
      <c r="AJ26" s="568">
        <v>1</v>
      </c>
      <c r="AK26" s="217">
        <v>0</v>
      </c>
      <c r="AL26" s="568">
        <v>1</v>
      </c>
      <c r="AM26" s="568">
        <v>1</v>
      </c>
      <c r="AN26" s="237"/>
      <c r="AO26" s="237"/>
    </row>
    <row r="27" spans="1:41" s="238" customFormat="1" ht="24" customHeight="1">
      <c r="A27" s="559">
        <f t="shared" si="0"/>
        <v>18</v>
      </c>
      <c r="B27" s="570"/>
      <c r="C27" s="570">
        <v>1</v>
      </c>
      <c r="D27" s="116"/>
      <c r="E27" s="116"/>
      <c r="F27" s="116"/>
      <c r="G27" s="116"/>
      <c r="H27" s="116"/>
      <c r="I27" s="116"/>
      <c r="J27" s="116"/>
      <c r="K27" s="116"/>
      <c r="L27" s="562"/>
      <c r="M27" s="570" t="s">
        <v>1230</v>
      </c>
      <c r="N27" s="116" t="s">
        <v>1231</v>
      </c>
      <c r="O27" s="570" t="s">
        <v>155</v>
      </c>
      <c r="P27" s="570" t="s">
        <v>111</v>
      </c>
      <c r="Q27" s="559" t="s">
        <v>112</v>
      </c>
      <c r="R27" s="571"/>
      <c r="S27" s="75" t="s">
        <v>579</v>
      </c>
      <c r="T27" s="570" t="s">
        <v>1232</v>
      </c>
      <c r="U27" s="75" t="s">
        <v>111</v>
      </c>
      <c r="V27" s="559" t="s">
        <v>114</v>
      </c>
      <c r="W27" s="155" t="s">
        <v>115</v>
      </c>
      <c r="X27" s="116" t="s">
        <v>116</v>
      </c>
      <c r="Y27" s="116" t="s">
        <v>47</v>
      </c>
      <c r="Z27" s="116"/>
      <c r="AA27" s="163"/>
      <c r="AB27" s="116">
        <v>18.558299999999999</v>
      </c>
      <c r="AC27" s="163" t="s">
        <v>47</v>
      </c>
      <c r="AD27" s="116"/>
      <c r="AE27" s="568">
        <v>0</v>
      </c>
      <c r="AF27" s="568">
        <v>0</v>
      </c>
      <c r="AG27" s="568">
        <v>0</v>
      </c>
      <c r="AH27" s="568">
        <v>0</v>
      </c>
      <c r="AI27" s="568">
        <v>0</v>
      </c>
      <c r="AJ27" s="568">
        <v>0</v>
      </c>
      <c r="AK27" s="217">
        <v>1</v>
      </c>
      <c r="AL27" s="568">
        <v>0</v>
      </c>
      <c r="AM27" s="568">
        <v>0</v>
      </c>
      <c r="AN27" s="237"/>
      <c r="AO27" s="237"/>
    </row>
    <row r="28" spans="1:41" s="236" customFormat="1" ht="24" customHeight="1">
      <c r="A28" s="80">
        <f t="shared" si="0"/>
        <v>19</v>
      </c>
      <c r="B28" s="111"/>
      <c r="C28" s="111">
        <v>1</v>
      </c>
      <c r="D28" s="60"/>
      <c r="E28" s="60"/>
      <c r="F28" s="60"/>
      <c r="G28" s="60"/>
      <c r="H28" s="60"/>
      <c r="I28" s="60"/>
      <c r="J28" s="60"/>
      <c r="K28" s="111"/>
      <c r="L28" s="529"/>
      <c r="M28" s="111" t="s">
        <v>1662</v>
      </c>
      <c r="N28" s="60" t="s">
        <v>1663</v>
      </c>
      <c r="O28" s="111" t="s">
        <v>1664</v>
      </c>
      <c r="P28" s="111" t="s">
        <v>1589</v>
      </c>
      <c r="Q28" s="80" t="s">
        <v>1665</v>
      </c>
      <c r="R28" s="530"/>
      <c r="S28" s="98" t="s">
        <v>1548</v>
      </c>
      <c r="T28" s="111" t="s">
        <v>1662</v>
      </c>
      <c r="U28" s="98" t="s">
        <v>1548</v>
      </c>
      <c r="V28" s="83" t="s">
        <v>1183</v>
      </c>
      <c r="W28" s="83" t="s">
        <v>1182</v>
      </c>
      <c r="X28" s="60" t="s">
        <v>1664</v>
      </c>
      <c r="Y28" s="60" t="s">
        <v>1666</v>
      </c>
      <c r="Z28" s="80" t="s">
        <v>1305</v>
      </c>
      <c r="AA28" s="531" t="s">
        <v>1667</v>
      </c>
      <c r="AB28" s="114">
        <v>1E-3</v>
      </c>
      <c r="AC28" s="531" t="s">
        <v>1305</v>
      </c>
      <c r="AD28" s="114">
        <v>1E-3</v>
      </c>
      <c r="AE28" s="270">
        <v>1</v>
      </c>
      <c r="AF28" s="270">
        <v>1</v>
      </c>
      <c r="AG28" s="270">
        <v>1</v>
      </c>
      <c r="AH28" s="270">
        <v>1</v>
      </c>
      <c r="AI28" s="270">
        <v>1</v>
      </c>
      <c r="AJ28" s="270">
        <v>1</v>
      </c>
      <c r="AK28" s="270">
        <v>1</v>
      </c>
      <c r="AL28" s="270">
        <v>1</v>
      </c>
      <c r="AM28" s="270">
        <v>1</v>
      </c>
    </row>
    <row r="29" spans="1:41" s="238" customFormat="1" ht="24" customHeight="1">
      <c r="A29" s="572">
        <f t="shared" si="0"/>
        <v>20</v>
      </c>
      <c r="B29" s="573"/>
      <c r="C29" s="573">
        <v>1</v>
      </c>
      <c r="D29" s="243"/>
      <c r="E29" s="243"/>
      <c r="F29" s="243"/>
      <c r="G29" s="243"/>
      <c r="H29" s="243"/>
      <c r="I29" s="243"/>
      <c r="J29" s="243"/>
      <c r="K29" s="243"/>
      <c r="L29" s="574"/>
      <c r="M29" s="573" t="s">
        <v>156</v>
      </c>
      <c r="N29" s="243" t="s">
        <v>154</v>
      </c>
      <c r="O29" s="573" t="s">
        <v>155</v>
      </c>
      <c r="P29" s="573" t="s">
        <v>111</v>
      </c>
      <c r="Q29" s="572" t="s">
        <v>112</v>
      </c>
      <c r="R29" s="575"/>
      <c r="S29" s="244" t="s">
        <v>113</v>
      </c>
      <c r="T29" s="573" t="s">
        <v>153</v>
      </c>
      <c r="U29" s="244" t="s">
        <v>111</v>
      </c>
      <c r="V29" s="245" t="s">
        <v>114</v>
      </c>
      <c r="W29" s="245" t="s">
        <v>115</v>
      </c>
      <c r="X29" s="243" t="s">
        <v>116</v>
      </c>
      <c r="Y29" s="243" t="s">
        <v>47</v>
      </c>
      <c r="Z29" s="243" t="s">
        <v>47</v>
      </c>
      <c r="AA29" s="246" t="s">
        <v>47</v>
      </c>
      <c r="AB29" s="243">
        <v>18.558299999999999</v>
      </c>
      <c r="AC29" s="246" t="s">
        <v>47</v>
      </c>
      <c r="AD29" s="243"/>
      <c r="AE29" s="576">
        <v>1</v>
      </c>
      <c r="AF29" s="576">
        <v>0</v>
      </c>
      <c r="AG29" s="576">
        <v>0</v>
      </c>
      <c r="AH29" s="247">
        <v>0</v>
      </c>
      <c r="AI29" s="247">
        <v>0</v>
      </c>
      <c r="AJ29" s="576">
        <v>0</v>
      </c>
      <c r="AK29" s="247">
        <v>0</v>
      </c>
      <c r="AL29" s="576">
        <v>0</v>
      </c>
      <c r="AM29" s="576">
        <v>1</v>
      </c>
      <c r="AN29" s="237"/>
      <c r="AO29" s="237"/>
    </row>
    <row r="30" spans="1:41" s="236" customFormat="1" ht="24" customHeight="1">
      <c r="A30" s="559">
        <f t="shared" si="0"/>
        <v>21</v>
      </c>
      <c r="B30" s="559"/>
      <c r="C30" s="559">
        <v>1</v>
      </c>
      <c r="D30" s="559"/>
      <c r="E30" s="559"/>
      <c r="F30" s="559"/>
      <c r="G30" s="559"/>
      <c r="H30" s="559"/>
      <c r="I30" s="559"/>
      <c r="J30" s="559"/>
      <c r="K30" s="559"/>
      <c r="L30" s="577"/>
      <c r="M30" s="559" t="s">
        <v>157</v>
      </c>
      <c r="N30" s="116" t="s">
        <v>158</v>
      </c>
      <c r="O30" s="559" t="s">
        <v>155</v>
      </c>
      <c r="P30" s="570" t="s">
        <v>111</v>
      </c>
      <c r="Q30" s="559" t="s">
        <v>112</v>
      </c>
      <c r="R30" s="155"/>
      <c r="S30" s="75" t="s">
        <v>113</v>
      </c>
      <c r="T30" s="559" t="s">
        <v>157</v>
      </c>
      <c r="U30" s="75" t="s">
        <v>111</v>
      </c>
      <c r="V30" s="155" t="s">
        <v>114</v>
      </c>
      <c r="W30" s="155" t="s">
        <v>115</v>
      </c>
      <c r="X30" s="116" t="s">
        <v>116</v>
      </c>
      <c r="Y30" s="559" t="s">
        <v>117</v>
      </c>
      <c r="Z30" s="559" t="s">
        <v>47</v>
      </c>
      <c r="AA30" s="559" t="s">
        <v>159</v>
      </c>
      <c r="AB30" s="578">
        <v>2.2023999999999999</v>
      </c>
      <c r="AC30" s="155" t="s">
        <v>47</v>
      </c>
      <c r="AD30" s="155"/>
      <c r="AE30" s="169">
        <v>1</v>
      </c>
      <c r="AF30" s="169">
        <v>0</v>
      </c>
      <c r="AG30" s="169">
        <v>0</v>
      </c>
      <c r="AH30" s="217">
        <v>1</v>
      </c>
      <c r="AI30" s="217">
        <v>1</v>
      </c>
      <c r="AJ30" s="169">
        <v>0</v>
      </c>
      <c r="AK30" s="217">
        <v>0</v>
      </c>
      <c r="AL30" s="169">
        <v>1</v>
      </c>
      <c r="AM30" s="169">
        <v>1</v>
      </c>
      <c r="AN30" s="235"/>
      <c r="AO30" s="235"/>
    </row>
    <row r="31" spans="1:41" s="214" customFormat="1" ht="24" customHeight="1">
      <c r="A31" s="559">
        <f t="shared" si="0"/>
        <v>22</v>
      </c>
      <c r="B31" s="559"/>
      <c r="C31" s="559">
        <v>1</v>
      </c>
      <c r="D31" s="559"/>
      <c r="E31" s="559"/>
      <c r="F31" s="559"/>
      <c r="G31" s="559"/>
      <c r="H31" s="559"/>
      <c r="I31" s="559"/>
      <c r="J31" s="559"/>
      <c r="K31" s="559"/>
      <c r="L31" s="577" t="s">
        <v>1199</v>
      </c>
      <c r="M31" s="559" t="s">
        <v>1233</v>
      </c>
      <c r="N31" s="116" t="s">
        <v>1234</v>
      </c>
      <c r="O31" s="559" t="s">
        <v>155</v>
      </c>
      <c r="P31" s="570" t="s">
        <v>111</v>
      </c>
      <c r="Q31" s="559" t="s">
        <v>112</v>
      </c>
      <c r="R31" s="155"/>
      <c r="S31" s="75" t="s">
        <v>111</v>
      </c>
      <c r="T31" s="559" t="s">
        <v>1233</v>
      </c>
      <c r="U31" s="75"/>
      <c r="V31" s="155"/>
      <c r="W31" s="155" t="s">
        <v>115</v>
      </c>
      <c r="X31" s="116" t="s">
        <v>116</v>
      </c>
      <c r="Y31" s="559" t="s">
        <v>117</v>
      </c>
      <c r="Z31" s="559"/>
      <c r="AA31" s="559"/>
      <c r="AB31" s="578">
        <v>2.1059999999999999</v>
      </c>
      <c r="AC31" s="155" t="s">
        <v>47</v>
      </c>
      <c r="AD31" s="155"/>
      <c r="AE31" s="169">
        <v>0</v>
      </c>
      <c r="AF31" s="169">
        <v>0</v>
      </c>
      <c r="AG31" s="169">
        <v>0</v>
      </c>
      <c r="AH31" s="169">
        <v>0</v>
      </c>
      <c r="AI31" s="169">
        <v>0</v>
      </c>
      <c r="AJ31" s="169">
        <v>0</v>
      </c>
      <c r="AK31" s="217">
        <v>1</v>
      </c>
      <c r="AL31" s="169">
        <v>0</v>
      </c>
      <c r="AM31" s="169">
        <v>0</v>
      </c>
      <c r="AN31" s="216"/>
      <c r="AO31" s="216"/>
    </row>
    <row r="32" spans="1:41" s="3" customFormat="1" ht="24" customHeight="1">
      <c r="A32" s="559">
        <f t="shared" si="0"/>
        <v>23</v>
      </c>
      <c r="B32" s="570"/>
      <c r="C32" s="570">
        <v>1</v>
      </c>
      <c r="D32" s="559"/>
      <c r="E32" s="559"/>
      <c r="F32" s="559"/>
      <c r="G32" s="559"/>
      <c r="H32" s="559"/>
      <c r="I32" s="559"/>
      <c r="J32" s="559"/>
      <c r="K32" s="559"/>
      <c r="L32" s="577"/>
      <c r="M32" s="559" t="s">
        <v>69</v>
      </c>
      <c r="N32" s="116" t="s">
        <v>70</v>
      </c>
      <c r="O32" s="559" t="s">
        <v>155</v>
      </c>
      <c r="P32" s="570" t="s">
        <v>111</v>
      </c>
      <c r="Q32" s="559" t="s">
        <v>112</v>
      </c>
      <c r="R32" s="155"/>
      <c r="S32" s="75" t="s">
        <v>113</v>
      </c>
      <c r="T32" s="559" t="s">
        <v>69</v>
      </c>
      <c r="U32" s="75" t="s">
        <v>111</v>
      </c>
      <c r="V32" s="155" t="s">
        <v>114</v>
      </c>
      <c r="W32" s="155" t="s">
        <v>115</v>
      </c>
      <c r="X32" s="116" t="s">
        <v>161</v>
      </c>
      <c r="Y32" s="559" t="s">
        <v>117</v>
      </c>
      <c r="Z32" s="559" t="s">
        <v>47</v>
      </c>
      <c r="AA32" s="559" t="s">
        <v>162</v>
      </c>
      <c r="AB32" s="579">
        <v>1.4954000000000001</v>
      </c>
      <c r="AC32" s="155" t="s">
        <v>47</v>
      </c>
      <c r="AD32" s="155"/>
      <c r="AE32" s="169">
        <v>0</v>
      </c>
      <c r="AF32" s="169">
        <v>1</v>
      </c>
      <c r="AG32" s="169">
        <v>1</v>
      </c>
      <c r="AH32" s="217">
        <v>0</v>
      </c>
      <c r="AI32" s="217">
        <v>0</v>
      </c>
      <c r="AJ32" s="169" t="s">
        <v>160</v>
      </c>
      <c r="AK32" s="217">
        <v>0</v>
      </c>
      <c r="AL32" s="169">
        <v>0</v>
      </c>
      <c r="AM32" s="169">
        <v>0</v>
      </c>
      <c r="AN32" s="200"/>
      <c r="AO32" s="200"/>
    </row>
    <row r="33" spans="1:41" s="3" customFormat="1" ht="24" customHeight="1">
      <c r="A33" s="559">
        <f t="shared" si="0"/>
        <v>24</v>
      </c>
      <c r="B33" s="559"/>
      <c r="C33" s="559">
        <v>1</v>
      </c>
      <c r="D33" s="559"/>
      <c r="E33" s="559"/>
      <c r="F33" s="559"/>
      <c r="G33" s="559"/>
      <c r="H33" s="559"/>
      <c r="I33" s="559"/>
      <c r="J33" s="559"/>
      <c r="K33" s="559"/>
      <c r="L33" s="577" t="s">
        <v>4</v>
      </c>
      <c r="M33" s="580" t="s">
        <v>72</v>
      </c>
      <c r="N33" s="562" t="s">
        <v>73</v>
      </c>
      <c r="O33" s="559" t="s">
        <v>155</v>
      </c>
      <c r="P33" s="570" t="s">
        <v>111</v>
      </c>
      <c r="Q33" s="559" t="s">
        <v>112</v>
      </c>
      <c r="R33" s="155"/>
      <c r="S33" s="75" t="s">
        <v>113</v>
      </c>
      <c r="T33" s="580" t="s">
        <v>72</v>
      </c>
      <c r="U33" s="75" t="s">
        <v>111</v>
      </c>
      <c r="V33" s="559" t="s">
        <v>114</v>
      </c>
      <c r="W33" s="155" t="s">
        <v>115</v>
      </c>
      <c r="X33" s="116" t="s">
        <v>116</v>
      </c>
      <c r="Y33" s="559" t="s">
        <v>117</v>
      </c>
      <c r="Z33" s="559" t="s">
        <v>47</v>
      </c>
      <c r="AA33" s="559" t="s">
        <v>163</v>
      </c>
      <c r="AB33" s="579">
        <v>0.95299999999999996</v>
      </c>
      <c r="AC33" s="155" t="s">
        <v>47</v>
      </c>
      <c r="AD33" s="155"/>
      <c r="AE33" s="169">
        <v>0</v>
      </c>
      <c r="AF33" s="116">
        <v>1</v>
      </c>
      <c r="AG33" s="116">
        <v>1</v>
      </c>
      <c r="AH33" s="217">
        <v>0</v>
      </c>
      <c r="AI33" s="217">
        <v>0</v>
      </c>
      <c r="AJ33" s="169" t="s">
        <v>160</v>
      </c>
      <c r="AK33" s="217">
        <v>0</v>
      </c>
      <c r="AL33" s="169" t="s">
        <v>160</v>
      </c>
      <c r="AM33" s="169">
        <v>0</v>
      </c>
      <c r="AN33" s="200"/>
      <c r="AO33" s="200"/>
    </row>
    <row r="34" spans="1:41" s="3" customFormat="1" ht="24" customHeight="1">
      <c r="A34" s="559">
        <f t="shared" si="0"/>
        <v>25</v>
      </c>
      <c r="B34" s="559"/>
      <c r="C34" s="559">
        <v>1</v>
      </c>
      <c r="D34" s="559"/>
      <c r="E34" s="559"/>
      <c r="F34" s="559"/>
      <c r="G34" s="559"/>
      <c r="H34" s="559"/>
      <c r="I34" s="559"/>
      <c r="J34" s="559"/>
      <c r="K34" s="559"/>
      <c r="L34" s="577"/>
      <c r="M34" s="562" t="s">
        <v>164</v>
      </c>
      <c r="N34" s="562" t="s">
        <v>165</v>
      </c>
      <c r="O34" s="562" t="s">
        <v>140</v>
      </c>
      <c r="P34" s="562" t="s">
        <v>111</v>
      </c>
      <c r="Q34" s="559" t="s">
        <v>112</v>
      </c>
      <c r="R34" s="562"/>
      <c r="S34" s="75" t="s">
        <v>113</v>
      </c>
      <c r="T34" s="562" t="s">
        <v>47</v>
      </c>
      <c r="U34" s="75" t="s">
        <v>122</v>
      </c>
      <c r="V34" s="559" t="s">
        <v>114</v>
      </c>
      <c r="W34" s="155" t="s">
        <v>115</v>
      </c>
      <c r="X34" s="116" t="s">
        <v>140</v>
      </c>
      <c r="Y34" s="559" t="s">
        <v>47</v>
      </c>
      <c r="Z34" s="559" t="s">
        <v>47</v>
      </c>
      <c r="AA34" s="559" t="s">
        <v>166</v>
      </c>
      <c r="AB34" s="578">
        <v>2.5999999999999999E-2</v>
      </c>
      <c r="AC34" s="75" t="s">
        <v>47</v>
      </c>
      <c r="AD34" s="75"/>
      <c r="AE34" s="169" t="s">
        <v>167</v>
      </c>
      <c r="AF34" s="169">
        <v>4</v>
      </c>
      <c r="AG34" s="169">
        <v>4</v>
      </c>
      <c r="AH34" s="116">
        <v>8</v>
      </c>
      <c r="AI34" s="169" t="s">
        <v>167</v>
      </c>
      <c r="AJ34" s="169">
        <v>4</v>
      </c>
      <c r="AK34" s="169" t="s">
        <v>167</v>
      </c>
      <c r="AL34" s="169">
        <v>4</v>
      </c>
      <c r="AM34" s="169" t="s">
        <v>167</v>
      </c>
      <c r="AN34" s="200"/>
      <c r="AO34" s="200"/>
    </row>
    <row r="35" spans="1:41" s="3" customFormat="1" ht="24" customHeight="1">
      <c r="A35" s="559">
        <f t="shared" si="0"/>
        <v>26</v>
      </c>
      <c r="B35" s="559"/>
      <c r="C35" s="559">
        <v>1</v>
      </c>
      <c r="D35" s="559"/>
      <c r="E35" s="559"/>
      <c r="F35" s="559"/>
      <c r="G35" s="559"/>
      <c r="H35" s="559"/>
      <c r="I35" s="559"/>
      <c r="J35" s="559"/>
      <c r="K35" s="559"/>
      <c r="L35" s="577"/>
      <c r="M35" s="562" t="s">
        <v>168</v>
      </c>
      <c r="N35" s="562" t="s">
        <v>165</v>
      </c>
      <c r="O35" s="562" t="s">
        <v>140</v>
      </c>
      <c r="P35" s="562" t="s">
        <v>111</v>
      </c>
      <c r="Q35" s="559" t="s">
        <v>112</v>
      </c>
      <c r="R35" s="562"/>
      <c r="S35" s="75" t="s">
        <v>113</v>
      </c>
      <c r="T35" s="562" t="s">
        <v>47</v>
      </c>
      <c r="U35" s="75" t="s">
        <v>122</v>
      </c>
      <c r="V35" s="559" t="s">
        <v>114</v>
      </c>
      <c r="W35" s="155" t="s">
        <v>115</v>
      </c>
      <c r="X35" s="116" t="s">
        <v>140</v>
      </c>
      <c r="Y35" s="559" t="s">
        <v>47</v>
      </c>
      <c r="Z35" s="559" t="s">
        <v>47</v>
      </c>
      <c r="AA35" s="559" t="s">
        <v>169</v>
      </c>
      <c r="AB35" s="578">
        <v>2.5999999999999999E-2</v>
      </c>
      <c r="AC35" s="75" t="s">
        <v>47</v>
      </c>
      <c r="AD35" s="75"/>
      <c r="AE35" s="169">
        <v>0</v>
      </c>
      <c r="AF35" s="169">
        <v>4</v>
      </c>
      <c r="AG35" s="169">
        <v>4</v>
      </c>
      <c r="AH35" s="169">
        <v>0</v>
      </c>
      <c r="AI35" s="169">
        <v>0</v>
      </c>
      <c r="AJ35" s="169">
        <v>4</v>
      </c>
      <c r="AK35" s="169">
        <v>0</v>
      </c>
      <c r="AL35" s="169">
        <v>4</v>
      </c>
      <c r="AM35" s="169">
        <v>0</v>
      </c>
      <c r="AN35" s="200"/>
      <c r="AO35" s="200"/>
    </row>
    <row r="36" spans="1:41" s="3" customFormat="1" ht="24" customHeight="1">
      <c r="A36" s="559">
        <f t="shared" si="0"/>
        <v>27</v>
      </c>
      <c r="B36" s="559"/>
      <c r="C36" s="559">
        <v>1</v>
      </c>
      <c r="D36" s="559"/>
      <c r="E36" s="559"/>
      <c r="F36" s="559"/>
      <c r="G36" s="559"/>
      <c r="H36" s="559"/>
      <c r="I36" s="559"/>
      <c r="J36" s="559"/>
      <c r="K36" s="559"/>
      <c r="L36" s="577"/>
      <c r="M36" s="562" t="s">
        <v>170</v>
      </c>
      <c r="N36" s="562" t="s">
        <v>171</v>
      </c>
      <c r="O36" s="562" t="s">
        <v>140</v>
      </c>
      <c r="P36" s="562" t="s">
        <v>172</v>
      </c>
      <c r="Q36" s="559" t="s">
        <v>112</v>
      </c>
      <c r="R36" s="562"/>
      <c r="S36" s="75" t="s">
        <v>113</v>
      </c>
      <c r="T36" s="562" t="s">
        <v>47</v>
      </c>
      <c r="U36" s="75" t="s">
        <v>122</v>
      </c>
      <c r="V36" s="559" t="s">
        <v>114</v>
      </c>
      <c r="W36" s="155" t="s">
        <v>115</v>
      </c>
      <c r="X36" s="116" t="s">
        <v>140</v>
      </c>
      <c r="Y36" s="559" t="s">
        <v>47</v>
      </c>
      <c r="Z36" s="559" t="s">
        <v>47</v>
      </c>
      <c r="AA36" s="559" t="s">
        <v>173</v>
      </c>
      <c r="AB36" s="578">
        <v>4.0000000000000001E-3</v>
      </c>
      <c r="AC36" s="75" t="s">
        <v>47</v>
      </c>
      <c r="AD36" s="75"/>
      <c r="AE36" s="169" t="s">
        <v>167</v>
      </c>
      <c r="AF36" s="169" t="s">
        <v>167</v>
      </c>
      <c r="AG36" s="169" t="s">
        <v>167</v>
      </c>
      <c r="AH36" s="169" t="s">
        <v>167</v>
      </c>
      <c r="AI36" s="169" t="s">
        <v>167</v>
      </c>
      <c r="AJ36" s="169" t="s">
        <v>167</v>
      </c>
      <c r="AK36" s="169" t="s">
        <v>167</v>
      </c>
      <c r="AL36" s="169" t="s">
        <v>167</v>
      </c>
      <c r="AM36" s="169" t="s">
        <v>167</v>
      </c>
      <c r="AN36" s="200"/>
      <c r="AO36" s="200"/>
    </row>
    <row r="37" spans="1:41" s="3" customFormat="1" ht="24" customHeight="1">
      <c r="A37" s="559">
        <f t="shared" si="0"/>
        <v>28</v>
      </c>
      <c r="B37" s="559"/>
      <c r="C37" s="559">
        <v>1</v>
      </c>
      <c r="D37" s="559"/>
      <c r="E37" s="559"/>
      <c r="F37" s="559"/>
      <c r="G37" s="559"/>
      <c r="H37" s="559"/>
      <c r="I37" s="559"/>
      <c r="J37" s="559"/>
      <c r="K37" s="559"/>
      <c r="L37" s="577"/>
      <c r="M37" s="562" t="s">
        <v>174</v>
      </c>
      <c r="N37" s="562" t="s">
        <v>175</v>
      </c>
      <c r="O37" s="562" t="s">
        <v>140</v>
      </c>
      <c r="P37" s="562" t="s">
        <v>172</v>
      </c>
      <c r="Q37" s="559" t="s">
        <v>112</v>
      </c>
      <c r="R37" s="562"/>
      <c r="S37" s="75" t="s">
        <v>113</v>
      </c>
      <c r="T37" s="562" t="s">
        <v>47</v>
      </c>
      <c r="U37" s="75" t="s">
        <v>122</v>
      </c>
      <c r="V37" s="559" t="s">
        <v>114</v>
      </c>
      <c r="W37" s="155" t="s">
        <v>115</v>
      </c>
      <c r="X37" s="116" t="s">
        <v>140</v>
      </c>
      <c r="Y37" s="559" t="s">
        <v>47</v>
      </c>
      <c r="Z37" s="559" t="s">
        <v>47</v>
      </c>
      <c r="AA37" s="559" t="s">
        <v>176</v>
      </c>
      <c r="AB37" s="578">
        <v>6.0000000000000001E-3</v>
      </c>
      <c r="AC37" s="75" t="s">
        <v>47</v>
      </c>
      <c r="AD37" s="75"/>
      <c r="AE37" s="169" t="s">
        <v>167</v>
      </c>
      <c r="AF37" s="169" t="s">
        <v>167</v>
      </c>
      <c r="AG37" s="169" t="s">
        <v>167</v>
      </c>
      <c r="AH37" s="169" t="s">
        <v>167</v>
      </c>
      <c r="AI37" s="169" t="s">
        <v>167</v>
      </c>
      <c r="AJ37" s="169" t="s">
        <v>167</v>
      </c>
      <c r="AK37" s="169" t="s">
        <v>167</v>
      </c>
      <c r="AL37" s="169" t="s">
        <v>167</v>
      </c>
      <c r="AM37" s="169" t="s">
        <v>167</v>
      </c>
      <c r="AN37" s="200"/>
      <c r="AO37" s="200"/>
    </row>
    <row r="38" spans="1:41" s="213" customFormat="1" ht="24" customHeight="1">
      <c r="A38" s="559">
        <f t="shared" si="0"/>
        <v>29</v>
      </c>
      <c r="B38" s="559"/>
      <c r="C38" s="559">
        <v>1</v>
      </c>
      <c r="D38" s="559"/>
      <c r="E38" s="559"/>
      <c r="F38" s="559"/>
      <c r="G38" s="559"/>
      <c r="H38" s="559"/>
      <c r="I38" s="559"/>
      <c r="J38" s="559"/>
      <c r="K38" s="559"/>
      <c r="L38" s="577" t="s">
        <v>235</v>
      </c>
      <c r="M38" s="562" t="s">
        <v>1277</v>
      </c>
      <c r="N38" s="562" t="s">
        <v>1205</v>
      </c>
      <c r="O38" s="562" t="s">
        <v>1206</v>
      </c>
      <c r="P38" s="562" t="s">
        <v>134</v>
      </c>
      <c r="Q38" s="559" t="s">
        <v>112</v>
      </c>
      <c r="R38" s="562"/>
      <c r="S38" s="75"/>
      <c r="T38" s="562" t="s">
        <v>1204</v>
      </c>
      <c r="U38" s="75" t="s">
        <v>111</v>
      </c>
      <c r="V38" s="559" t="s">
        <v>115</v>
      </c>
      <c r="W38" s="155" t="s">
        <v>115</v>
      </c>
      <c r="X38" s="116" t="s">
        <v>1213</v>
      </c>
      <c r="Y38" s="559" t="s">
        <v>117</v>
      </c>
      <c r="Z38" s="559"/>
      <c r="AA38" s="559"/>
      <c r="AB38" s="578" t="s">
        <v>47</v>
      </c>
      <c r="AC38" s="75" t="s">
        <v>47</v>
      </c>
      <c r="AD38" s="75"/>
      <c r="AE38" s="169">
        <v>0</v>
      </c>
      <c r="AF38" s="169">
        <v>0</v>
      </c>
      <c r="AG38" s="169">
        <v>0</v>
      </c>
      <c r="AH38" s="169">
        <v>1</v>
      </c>
      <c r="AI38" s="169">
        <v>0</v>
      </c>
      <c r="AJ38" s="169">
        <v>1</v>
      </c>
      <c r="AK38" s="169">
        <v>0</v>
      </c>
      <c r="AL38" s="169">
        <v>0</v>
      </c>
      <c r="AM38" s="169">
        <v>1</v>
      </c>
      <c r="AN38" s="212"/>
      <c r="AO38" s="212"/>
    </row>
    <row r="39" spans="1:41" s="213" customFormat="1" ht="24" customHeight="1">
      <c r="A39" s="559">
        <f t="shared" si="0"/>
        <v>30</v>
      </c>
      <c r="B39" s="559"/>
      <c r="C39" s="559">
        <v>1</v>
      </c>
      <c r="D39" s="559"/>
      <c r="E39" s="559"/>
      <c r="F39" s="559"/>
      <c r="G39" s="559"/>
      <c r="H39" s="559"/>
      <c r="I39" s="559"/>
      <c r="J39" s="559"/>
      <c r="K39" s="559"/>
      <c r="L39" s="577" t="s">
        <v>376</v>
      </c>
      <c r="M39" s="562" t="s">
        <v>1207</v>
      </c>
      <c r="N39" s="562" t="s">
        <v>1208</v>
      </c>
      <c r="O39" s="562" t="s">
        <v>1206</v>
      </c>
      <c r="P39" s="562" t="s">
        <v>134</v>
      </c>
      <c r="Q39" s="559" t="s">
        <v>112</v>
      </c>
      <c r="R39" s="562"/>
      <c r="S39" s="75" t="s">
        <v>111</v>
      </c>
      <c r="T39" s="562" t="s">
        <v>1207</v>
      </c>
      <c r="U39" s="75" t="s">
        <v>111</v>
      </c>
      <c r="V39" s="559" t="s">
        <v>114</v>
      </c>
      <c r="W39" s="155" t="s">
        <v>115</v>
      </c>
      <c r="X39" s="116" t="s">
        <v>110</v>
      </c>
      <c r="Y39" s="559" t="s">
        <v>117</v>
      </c>
      <c r="Z39" s="559"/>
      <c r="AA39" s="559"/>
      <c r="AB39" s="578" t="s">
        <v>1215</v>
      </c>
      <c r="AC39" s="75" t="s">
        <v>1216</v>
      </c>
      <c r="AD39" s="75"/>
      <c r="AE39" s="169">
        <v>0</v>
      </c>
      <c r="AF39" s="169">
        <v>0</v>
      </c>
      <c r="AG39" s="169">
        <v>0</v>
      </c>
      <c r="AH39" s="169">
        <v>1</v>
      </c>
      <c r="AI39" s="169">
        <v>0</v>
      </c>
      <c r="AJ39" s="169">
        <v>1</v>
      </c>
      <c r="AK39" s="169">
        <v>0</v>
      </c>
      <c r="AL39" s="169">
        <v>0</v>
      </c>
      <c r="AM39" s="169">
        <v>1</v>
      </c>
      <c r="AN39" s="212"/>
      <c r="AO39" s="212"/>
    </row>
    <row r="40" spans="1:41" s="213" customFormat="1" ht="24" customHeight="1">
      <c r="A40" s="559">
        <f t="shared" si="0"/>
        <v>31</v>
      </c>
      <c r="B40" s="559"/>
      <c r="C40" s="559">
        <v>1</v>
      </c>
      <c r="D40" s="559"/>
      <c r="E40" s="559"/>
      <c r="F40" s="559"/>
      <c r="G40" s="559"/>
      <c r="H40" s="559"/>
      <c r="I40" s="559"/>
      <c r="J40" s="559"/>
      <c r="K40" s="559"/>
      <c r="L40" s="577" t="s">
        <v>376</v>
      </c>
      <c r="M40" s="562" t="s">
        <v>1209</v>
      </c>
      <c r="N40" s="562" t="s">
        <v>1210</v>
      </c>
      <c r="O40" s="562" t="s">
        <v>1206</v>
      </c>
      <c r="P40" s="562" t="s">
        <v>172</v>
      </c>
      <c r="Q40" s="559" t="s">
        <v>112</v>
      </c>
      <c r="R40" s="562"/>
      <c r="S40" s="75" t="s">
        <v>111</v>
      </c>
      <c r="T40" s="562" t="s">
        <v>1209</v>
      </c>
      <c r="U40" s="75" t="s">
        <v>111</v>
      </c>
      <c r="V40" s="559" t="s">
        <v>114</v>
      </c>
      <c r="W40" s="155" t="s">
        <v>115</v>
      </c>
      <c r="X40" s="116" t="s">
        <v>161</v>
      </c>
      <c r="Y40" s="559" t="s">
        <v>117</v>
      </c>
      <c r="Z40" s="559"/>
      <c r="AA40" s="559"/>
      <c r="AB40" s="578">
        <v>0.38240000000000002</v>
      </c>
      <c r="AC40" s="75" t="s">
        <v>47</v>
      </c>
      <c r="AD40" s="75"/>
      <c r="AE40" s="169">
        <v>0</v>
      </c>
      <c r="AF40" s="169">
        <v>0</v>
      </c>
      <c r="AG40" s="169">
        <v>0</v>
      </c>
      <c r="AH40" s="169">
        <v>1</v>
      </c>
      <c r="AI40" s="169">
        <v>0</v>
      </c>
      <c r="AJ40" s="169">
        <v>1</v>
      </c>
      <c r="AK40" s="169">
        <v>0</v>
      </c>
      <c r="AL40" s="169">
        <v>0</v>
      </c>
      <c r="AM40" s="169">
        <v>1</v>
      </c>
      <c r="AN40" s="212"/>
      <c r="AO40" s="212"/>
    </row>
    <row r="41" spans="1:41" s="213" customFormat="1" ht="24" customHeight="1">
      <c r="A41" s="559">
        <f t="shared" si="0"/>
        <v>32</v>
      </c>
      <c r="B41" s="559"/>
      <c r="C41" s="559">
        <v>1</v>
      </c>
      <c r="D41" s="559"/>
      <c r="E41" s="559"/>
      <c r="F41" s="559"/>
      <c r="G41" s="559"/>
      <c r="H41" s="559"/>
      <c r="I41" s="559"/>
      <c r="J41" s="559"/>
      <c r="K41" s="559"/>
      <c r="L41" s="577" t="s">
        <v>376</v>
      </c>
      <c r="M41" s="562" t="s">
        <v>1276</v>
      </c>
      <c r="N41" s="562" t="s">
        <v>1275</v>
      </c>
      <c r="O41" s="562" t="s">
        <v>1206</v>
      </c>
      <c r="P41" s="562" t="s">
        <v>172</v>
      </c>
      <c r="Q41" s="559" t="s">
        <v>112</v>
      </c>
      <c r="R41" s="562"/>
      <c r="S41" s="75" t="s">
        <v>111</v>
      </c>
      <c r="T41" s="562" t="s">
        <v>1209</v>
      </c>
      <c r="U41" s="75" t="s">
        <v>111</v>
      </c>
      <c r="V41" s="559" t="s">
        <v>114</v>
      </c>
      <c r="W41" s="155" t="s">
        <v>115</v>
      </c>
      <c r="X41" s="116" t="s">
        <v>161</v>
      </c>
      <c r="Y41" s="559" t="s">
        <v>117</v>
      </c>
      <c r="Z41" s="559"/>
      <c r="AA41" s="559"/>
      <c r="AB41" s="578">
        <v>0.38240000000000002</v>
      </c>
      <c r="AC41" s="75" t="s">
        <v>47</v>
      </c>
      <c r="AD41" s="75"/>
      <c r="AE41" s="169">
        <v>0</v>
      </c>
      <c r="AF41" s="169">
        <v>0</v>
      </c>
      <c r="AG41" s="169">
        <v>0</v>
      </c>
      <c r="AH41" s="169">
        <v>1</v>
      </c>
      <c r="AI41" s="169">
        <v>0</v>
      </c>
      <c r="AJ41" s="169">
        <v>1</v>
      </c>
      <c r="AK41" s="169">
        <v>0</v>
      </c>
      <c r="AL41" s="169">
        <v>0</v>
      </c>
      <c r="AM41" s="169">
        <v>1</v>
      </c>
      <c r="AN41" s="212"/>
      <c r="AO41" s="212"/>
    </row>
    <row r="42" spans="1:41" s="213" customFormat="1" ht="24" customHeight="1">
      <c r="A42" s="559">
        <f t="shared" si="0"/>
        <v>33</v>
      </c>
      <c r="B42" s="559"/>
      <c r="C42" s="559">
        <v>1</v>
      </c>
      <c r="D42" s="559"/>
      <c r="E42" s="559"/>
      <c r="F42" s="559"/>
      <c r="G42" s="559"/>
      <c r="H42" s="559"/>
      <c r="I42" s="559"/>
      <c r="J42" s="559"/>
      <c r="K42" s="559"/>
      <c r="L42" s="577" t="s">
        <v>47</v>
      </c>
      <c r="M42" s="562" t="s">
        <v>1211</v>
      </c>
      <c r="N42" s="562" t="s">
        <v>714</v>
      </c>
      <c r="O42" s="562" t="s">
        <v>1212</v>
      </c>
      <c r="P42" s="562" t="s">
        <v>134</v>
      </c>
      <c r="Q42" s="559" t="s">
        <v>112</v>
      </c>
      <c r="R42" s="562"/>
      <c r="S42" s="75" t="s">
        <v>111</v>
      </c>
      <c r="T42" s="562" t="s">
        <v>713</v>
      </c>
      <c r="U42" s="75" t="s">
        <v>111</v>
      </c>
      <c r="V42" s="559" t="s">
        <v>114</v>
      </c>
      <c r="W42" s="155" t="s">
        <v>115</v>
      </c>
      <c r="X42" s="116" t="s">
        <v>1214</v>
      </c>
      <c r="Y42" s="559" t="s">
        <v>273</v>
      </c>
      <c r="Z42" s="559"/>
      <c r="AA42" s="559"/>
      <c r="AB42" s="578">
        <v>5.0999999999999997E-2</v>
      </c>
      <c r="AC42" s="75" t="s">
        <v>47</v>
      </c>
      <c r="AD42" s="75"/>
      <c r="AE42" s="169">
        <v>0</v>
      </c>
      <c r="AF42" s="169">
        <v>0</v>
      </c>
      <c r="AG42" s="169">
        <v>0</v>
      </c>
      <c r="AH42" s="169">
        <v>2</v>
      </c>
      <c r="AI42" s="169">
        <v>0</v>
      </c>
      <c r="AJ42" s="169">
        <v>2</v>
      </c>
      <c r="AK42" s="169">
        <v>0</v>
      </c>
      <c r="AL42" s="169">
        <v>0</v>
      </c>
      <c r="AM42" s="169">
        <v>2</v>
      </c>
      <c r="AN42" s="212"/>
      <c r="AO42" s="212"/>
    </row>
    <row r="43" spans="1:41" ht="24" customHeight="1">
      <c r="A43" s="559">
        <f t="shared" si="0"/>
        <v>34</v>
      </c>
      <c r="B43" s="559"/>
      <c r="C43" s="559">
        <v>1</v>
      </c>
      <c r="D43" s="559"/>
      <c r="E43" s="559"/>
      <c r="F43" s="559"/>
      <c r="G43" s="559"/>
      <c r="H43" s="559"/>
      <c r="I43" s="559"/>
      <c r="J43" s="559"/>
      <c r="K43" s="559"/>
      <c r="L43" s="141"/>
      <c r="M43" s="559" t="s">
        <v>177</v>
      </c>
      <c r="N43" s="116" t="s">
        <v>178</v>
      </c>
      <c r="O43" s="116" t="s">
        <v>155</v>
      </c>
      <c r="P43" s="75" t="s">
        <v>134</v>
      </c>
      <c r="Q43" s="559" t="s">
        <v>112</v>
      </c>
      <c r="R43" s="155"/>
      <c r="S43" s="75" t="s">
        <v>113</v>
      </c>
      <c r="T43" s="559" t="s">
        <v>47</v>
      </c>
      <c r="U43" s="75" t="s">
        <v>111</v>
      </c>
      <c r="V43" s="155" t="s">
        <v>114</v>
      </c>
      <c r="W43" s="155" t="s">
        <v>115</v>
      </c>
      <c r="X43" s="116" t="s">
        <v>116</v>
      </c>
      <c r="Y43" s="559" t="s">
        <v>117</v>
      </c>
      <c r="Z43" s="559" t="s">
        <v>47</v>
      </c>
      <c r="AA43" s="559"/>
      <c r="AB43" s="581">
        <v>2.9359999999999999</v>
      </c>
      <c r="AC43" s="75" t="s">
        <v>47</v>
      </c>
      <c r="AD43" s="75"/>
      <c r="AE43" s="169">
        <v>1</v>
      </c>
      <c r="AF43" s="169">
        <v>1</v>
      </c>
      <c r="AG43" s="562">
        <v>0</v>
      </c>
      <c r="AH43" s="217">
        <v>0</v>
      </c>
      <c r="AI43" s="217">
        <v>0</v>
      </c>
      <c r="AJ43" s="169">
        <v>1</v>
      </c>
      <c r="AK43" s="217">
        <v>1</v>
      </c>
      <c r="AL43" s="562">
        <v>0</v>
      </c>
      <c r="AM43" s="169">
        <v>1</v>
      </c>
      <c r="AN43" s="200"/>
      <c r="AO43" s="200"/>
    </row>
    <row r="44" spans="1:41" s="3" customFormat="1" ht="24" customHeight="1">
      <c r="A44" s="559">
        <f t="shared" si="0"/>
        <v>35</v>
      </c>
      <c r="B44" s="559"/>
      <c r="C44" s="559">
        <v>1</v>
      </c>
      <c r="D44" s="559"/>
      <c r="E44" s="559"/>
      <c r="F44" s="559"/>
      <c r="G44" s="559"/>
      <c r="H44" s="559"/>
      <c r="I44" s="559"/>
      <c r="J44" s="559"/>
      <c r="K44" s="559"/>
      <c r="L44" s="141"/>
      <c r="M44" s="559" t="s">
        <v>179</v>
      </c>
      <c r="N44" s="116" t="s">
        <v>180</v>
      </c>
      <c r="O44" s="116" t="s">
        <v>181</v>
      </c>
      <c r="P44" s="75" t="s">
        <v>134</v>
      </c>
      <c r="Q44" s="559" t="s">
        <v>112</v>
      </c>
      <c r="R44" s="155"/>
      <c r="S44" s="75" t="s">
        <v>113</v>
      </c>
      <c r="T44" s="559" t="s">
        <v>47</v>
      </c>
      <c r="U44" s="75" t="s">
        <v>111</v>
      </c>
      <c r="V44" s="155" t="s">
        <v>115</v>
      </c>
      <c r="W44" s="155" t="s">
        <v>114</v>
      </c>
      <c r="X44" s="116" t="s">
        <v>116</v>
      </c>
      <c r="Y44" s="559" t="s">
        <v>117</v>
      </c>
      <c r="Z44" s="559" t="s">
        <v>47</v>
      </c>
      <c r="AA44" s="559"/>
      <c r="AB44" s="581">
        <v>2.9359999999999999</v>
      </c>
      <c r="AC44" s="75" t="s">
        <v>47</v>
      </c>
      <c r="AD44" s="75"/>
      <c r="AE44" s="169">
        <v>0</v>
      </c>
      <c r="AF44" s="169">
        <v>0</v>
      </c>
      <c r="AG44" s="169">
        <v>1</v>
      </c>
      <c r="AH44" s="217">
        <v>0</v>
      </c>
      <c r="AI44" s="217">
        <v>0</v>
      </c>
      <c r="AJ44" s="169">
        <v>0</v>
      </c>
      <c r="AK44" s="217">
        <v>0</v>
      </c>
      <c r="AL44" s="169">
        <v>1</v>
      </c>
      <c r="AM44" s="169">
        <v>0</v>
      </c>
      <c r="AN44" s="200"/>
      <c r="AO44" s="200"/>
    </row>
    <row r="45" spans="1:41" s="213" customFormat="1" ht="24" customHeight="1">
      <c r="A45" s="559">
        <f t="shared" si="0"/>
        <v>36</v>
      </c>
      <c r="B45" s="559"/>
      <c r="C45" s="559">
        <v>1</v>
      </c>
      <c r="D45" s="559"/>
      <c r="E45" s="559"/>
      <c r="F45" s="559"/>
      <c r="G45" s="559"/>
      <c r="H45" s="559"/>
      <c r="I45" s="559"/>
      <c r="J45" s="559"/>
      <c r="K45" s="559"/>
      <c r="L45" s="141"/>
      <c r="M45" s="559" t="s">
        <v>1179</v>
      </c>
      <c r="N45" s="116" t="s">
        <v>180</v>
      </c>
      <c r="O45" s="116" t="s">
        <v>1180</v>
      </c>
      <c r="P45" s="75" t="s">
        <v>134</v>
      </c>
      <c r="Q45" s="559" t="s">
        <v>112</v>
      </c>
      <c r="R45" s="155"/>
      <c r="S45" s="75" t="s">
        <v>579</v>
      </c>
      <c r="T45" s="559" t="s">
        <v>47</v>
      </c>
      <c r="U45" s="75" t="s">
        <v>111</v>
      </c>
      <c r="V45" s="155" t="s">
        <v>115</v>
      </c>
      <c r="W45" s="155" t="s">
        <v>114</v>
      </c>
      <c r="X45" s="116" t="s">
        <v>116</v>
      </c>
      <c r="Y45" s="559" t="s">
        <v>117</v>
      </c>
      <c r="Z45" s="559" t="s">
        <v>47</v>
      </c>
      <c r="AA45" s="559"/>
      <c r="AB45" s="581">
        <v>3.9359999999999999</v>
      </c>
      <c r="AC45" s="75" t="s">
        <v>47</v>
      </c>
      <c r="AD45" s="75"/>
      <c r="AE45" s="169">
        <v>0</v>
      </c>
      <c r="AF45" s="169">
        <v>0</v>
      </c>
      <c r="AG45" s="169">
        <v>0</v>
      </c>
      <c r="AH45" s="217">
        <v>1</v>
      </c>
      <c r="AI45" s="217">
        <v>1</v>
      </c>
      <c r="AJ45" s="169">
        <v>0</v>
      </c>
      <c r="AK45" s="217">
        <v>0</v>
      </c>
      <c r="AL45" s="169">
        <v>0</v>
      </c>
      <c r="AM45" s="169">
        <v>0</v>
      </c>
      <c r="AN45" s="212"/>
      <c r="AO45" s="212"/>
    </row>
    <row r="46" spans="1:41" ht="24" customHeight="1">
      <c r="A46" s="559">
        <f t="shared" si="0"/>
        <v>37</v>
      </c>
      <c r="B46" s="559"/>
      <c r="C46" s="559"/>
      <c r="D46" s="559">
        <v>2</v>
      </c>
      <c r="E46" s="559"/>
      <c r="F46" s="559"/>
      <c r="G46" s="559"/>
      <c r="H46" s="559"/>
      <c r="I46" s="559"/>
      <c r="J46" s="559"/>
      <c r="K46" s="559"/>
      <c r="L46" s="577"/>
      <c r="M46" s="559" t="s">
        <v>182</v>
      </c>
      <c r="N46" s="116" t="s">
        <v>183</v>
      </c>
      <c r="O46" s="116" t="s">
        <v>155</v>
      </c>
      <c r="P46" s="562" t="s">
        <v>172</v>
      </c>
      <c r="Q46" s="559" t="s">
        <v>112</v>
      </c>
      <c r="R46" s="155"/>
      <c r="S46" s="75" t="s">
        <v>113</v>
      </c>
      <c r="T46" s="559" t="s">
        <v>47</v>
      </c>
      <c r="U46" s="75" t="s">
        <v>111</v>
      </c>
      <c r="V46" s="155" t="s">
        <v>114</v>
      </c>
      <c r="W46" s="155" t="s">
        <v>115</v>
      </c>
      <c r="X46" s="116" t="s">
        <v>116</v>
      </c>
      <c r="Y46" s="559" t="s">
        <v>117</v>
      </c>
      <c r="Z46" s="559" t="s">
        <v>47</v>
      </c>
      <c r="AA46" s="559"/>
      <c r="AB46" s="581">
        <v>0.32</v>
      </c>
      <c r="AC46" s="75" t="s">
        <v>47</v>
      </c>
      <c r="AD46" s="75"/>
      <c r="AE46" s="169">
        <v>1</v>
      </c>
      <c r="AF46" s="169">
        <v>1</v>
      </c>
      <c r="AG46" s="562">
        <v>0</v>
      </c>
      <c r="AH46" s="542">
        <v>0</v>
      </c>
      <c r="AI46" s="542">
        <v>0</v>
      </c>
      <c r="AJ46" s="169">
        <v>1</v>
      </c>
      <c r="AK46" s="545">
        <v>1</v>
      </c>
      <c r="AL46" s="562">
        <v>0</v>
      </c>
      <c r="AM46" s="169">
        <v>1</v>
      </c>
      <c r="AN46" s="200"/>
      <c r="AO46" s="200"/>
    </row>
    <row r="47" spans="1:41" s="3" customFormat="1" ht="24" customHeight="1">
      <c r="A47" s="559">
        <f t="shared" si="0"/>
        <v>38</v>
      </c>
      <c r="B47" s="559"/>
      <c r="C47" s="559"/>
      <c r="D47" s="559">
        <v>2</v>
      </c>
      <c r="E47" s="559"/>
      <c r="F47" s="559"/>
      <c r="G47" s="559"/>
      <c r="H47" s="559"/>
      <c r="I47" s="559"/>
      <c r="J47" s="559"/>
      <c r="K47" s="559"/>
      <c r="L47" s="577"/>
      <c r="M47" s="559" t="s">
        <v>184</v>
      </c>
      <c r="N47" s="116" t="s">
        <v>185</v>
      </c>
      <c r="O47" s="116" t="s">
        <v>181</v>
      </c>
      <c r="P47" s="562" t="s">
        <v>172</v>
      </c>
      <c r="Q47" s="559" t="s">
        <v>112</v>
      </c>
      <c r="R47" s="155"/>
      <c r="S47" s="75" t="s">
        <v>113</v>
      </c>
      <c r="T47" s="559" t="s">
        <v>47</v>
      </c>
      <c r="U47" s="75" t="s">
        <v>111</v>
      </c>
      <c r="V47" s="155" t="s">
        <v>115</v>
      </c>
      <c r="W47" s="155" t="s">
        <v>114</v>
      </c>
      <c r="X47" s="116" t="s">
        <v>116</v>
      </c>
      <c r="Y47" s="559" t="s">
        <v>117</v>
      </c>
      <c r="Z47" s="559" t="s">
        <v>47</v>
      </c>
      <c r="AA47" s="559"/>
      <c r="AB47" s="581">
        <v>0.32</v>
      </c>
      <c r="AC47" s="75" t="s">
        <v>47</v>
      </c>
      <c r="AD47" s="75"/>
      <c r="AE47" s="169">
        <v>0</v>
      </c>
      <c r="AF47" s="169">
        <v>0</v>
      </c>
      <c r="AG47" s="169">
        <v>1</v>
      </c>
      <c r="AH47" s="542">
        <v>1</v>
      </c>
      <c r="AI47" s="542">
        <v>1</v>
      </c>
      <c r="AJ47" s="169">
        <v>0</v>
      </c>
      <c r="AK47" s="545">
        <v>0</v>
      </c>
      <c r="AL47" s="169">
        <v>1</v>
      </c>
      <c r="AM47" s="169">
        <v>0</v>
      </c>
      <c r="AN47" s="200"/>
      <c r="AO47" s="200"/>
    </row>
    <row r="48" spans="1:41" ht="24" customHeight="1">
      <c r="A48" s="559">
        <f t="shared" si="0"/>
        <v>39</v>
      </c>
      <c r="B48" s="559"/>
      <c r="C48" s="559"/>
      <c r="D48" s="559">
        <v>2</v>
      </c>
      <c r="E48" s="559"/>
      <c r="F48" s="559"/>
      <c r="G48" s="559"/>
      <c r="H48" s="559"/>
      <c r="I48" s="559"/>
      <c r="J48" s="559"/>
      <c r="K48" s="559"/>
      <c r="L48" s="559" t="s">
        <v>186</v>
      </c>
      <c r="M48" s="562" t="s">
        <v>59</v>
      </c>
      <c r="N48" s="116" t="s">
        <v>187</v>
      </c>
      <c r="O48" s="116" t="s">
        <v>188</v>
      </c>
      <c r="P48" s="116" t="s">
        <v>111</v>
      </c>
      <c r="Q48" s="559" t="s">
        <v>112</v>
      </c>
      <c r="R48" s="567"/>
      <c r="S48" s="75" t="s">
        <v>113</v>
      </c>
      <c r="T48" s="75" t="s">
        <v>59</v>
      </c>
      <c r="U48" s="559" t="s">
        <v>122</v>
      </c>
      <c r="V48" s="155" t="s">
        <v>114</v>
      </c>
      <c r="W48" s="155" t="s">
        <v>115</v>
      </c>
      <c r="X48" s="116" t="s">
        <v>188</v>
      </c>
      <c r="Y48" s="559" t="s">
        <v>117</v>
      </c>
      <c r="Z48" s="559"/>
      <c r="AA48" s="559" t="s">
        <v>189</v>
      </c>
      <c r="AB48" s="582">
        <v>0.86719999999999997</v>
      </c>
      <c r="AC48" s="559"/>
      <c r="AD48" s="559"/>
      <c r="AE48" s="169">
        <v>1</v>
      </c>
      <c r="AF48" s="169">
        <v>1</v>
      </c>
      <c r="AG48" s="562">
        <v>0</v>
      </c>
      <c r="AH48" s="542">
        <v>0</v>
      </c>
      <c r="AI48" s="542">
        <v>0</v>
      </c>
      <c r="AJ48" s="169">
        <v>1</v>
      </c>
      <c r="AK48" s="545">
        <v>1</v>
      </c>
      <c r="AL48" s="562">
        <v>0</v>
      </c>
      <c r="AM48" s="169">
        <v>1</v>
      </c>
      <c r="AN48" s="200"/>
      <c r="AO48" s="200"/>
    </row>
    <row r="49" spans="1:41" s="3" customFormat="1" ht="24" customHeight="1">
      <c r="A49" s="559">
        <f t="shared" si="0"/>
        <v>40</v>
      </c>
      <c r="B49" s="559"/>
      <c r="C49" s="559"/>
      <c r="D49" s="559">
        <v>2</v>
      </c>
      <c r="E49" s="559"/>
      <c r="F49" s="559"/>
      <c r="G49" s="559"/>
      <c r="H49" s="559"/>
      <c r="I49" s="559"/>
      <c r="J49" s="559"/>
      <c r="K49" s="559"/>
      <c r="L49" s="559" t="s">
        <v>186</v>
      </c>
      <c r="M49" s="562" t="s">
        <v>190</v>
      </c>
      <c r="N49" s="116" t="s">
        <v>191</v>
      </c>
      <c r="O49" s="116" t="s">
        <v>188</v>
      </c>
      <c r="P49" s="116" t="s">
        <v>111</v>
      </c>
      <c r="Q49" s="559" t="s">
        <v>112</v>
      </c>
      <c r="R49" s="567"/>
      <c r="S49" s="75" t="s">
        <v>113</v>
      </c>
      <c r="T49" s="75" t="str">
        <f>M49</f>
        <v>SHT0012366</v>
      </c>
      <c r="U49" s="559" t="s">
        <v>122</v>
      </c>
      <c r="V49" s="155" t="s">
        <v>114</v>
      </c>
      <c r="W49" s="559" t="s">
        <v>115</v>
      </c>
      <c r="X49" s="116" t="s">
        <v>188</v>
      </c>
      <c r="Y49" s="559" t="s">
        <v>117</v>
      </c>
      <c r="Z49" s="559"/>
      <c r="AA49" s="559" t="s">
        <v>189</v>
      </c>
      <c r="AB49" s="582">
        <v>0.86719999999999997</v>
      </c>
      <c r="AC49" s="559"/>
      <c r="AD49" s="559"/>
      <c r="AE49" s="169">
        <v>0</v>
      </c>
      <c r="AF49" s="169">
        <v>0</v>
      </c>
      <c r="AG49" s="169">
        <v>1</v>
      </c>
      <c r="AH49" s="542">
        <v>1</v>
      </c>
      <c r="AI49" s="542">
        <v>1</v>
      </c>
      <c r="AJ49" s="169">
        <v>0</v>
      </c>
      <c r="AK49" s="545">
        <v>0</v>
      </c>
      <c r="AL49" s="169">
        <v>1</v>
      </c>
      <c r="AM49" s="169">
        <v>0</v>
      </c>
      <c r="AN49" s="200"/>
      <c r="AO49" s="200"/>
    </row>
    <row r="50" spans="1:41" ht="24" customHeight="1">
      <c r="A50" s="559">
        <f t="shared" si="0"/>
        <v>41</v>
      </c>
      <c r="B50" s="559"/>
      <c r="C50" s="559"/>
      <c r="D50" s="559"/>
      <c r="E50" s="559">
        <v>3</v>
      </c>
      <c r="F50" s="559"/>
      <c r="G50" s="559"/>
      <c r="H50" s="559"/>
      <c r="I50" s="559"/>
      <c r="J50" s="559"/>
      <c r="K50" s="559"/>
      <c r="L50" s="559" t="s">
        <v>186</v>
      </c>
      <c r="M50" s="583" t="s">
        <v>192</v>
      </c>
      <c r="N50" s="584" t="s">
        <v>193</v>
      </c>
      <c r="O50" s="116" t="s">
        <v>188</v>
      </c>
      <c r="P50" s="116" t="s">
        <v>134</v>
      </c>
      <c r="Q50" s="559" t="s">
        <v>112</v>
      </c>
      <c r="R50" s="567"/>
      <c r="S50" s="75" t="s">
        <v>113</v>
      </c>
      <c r="T50" s="75"/>
      <c r="U50" s="559" t="s">
        <v>122</v>
      </c>
      <c r="V50" s="155" t="s">
        <v>114</v>
      </c>
      <c r="W50" s="155" t="s">
        <v>115</v>
      </c>
      <c r="X50" s="116" t="s">
        <v>188</v>
      </c>
      <c r="Y50" s="562" t="s">
        <v>194</v>
      </c>
      <c r="Z50" s="562"/>
      <c r="AA50" s="559" t="s">
        <v>189</v>
      </c>
      <c r="AB50" s="582">
        <v>0.83730000000000004</v>
      </c>
      <c r="AC50" s="116"/>
      <c r="AD50" s="559"/>
      <c r="AE50" s="169">
        <v>1</v>
      </c>
      <c r="AF50" s="169">
        <v>1</v>
      </c>
      <c r="AG50" s="169">
        <v>0</v>
      </c>
      <c r="AH50" s="542">
        <v>0</v>
      </c>
      <c r="AI50" s="542">
        <v>0</v>
      </c>
      <c r="AJ50" s="169">
        <v>1</v>
      </c>
      <c r="AK50" s="545">
        <v>1</v>
      </c>
      <c r="AL50" s="169">
        <v>0</v>
      </c>
      <c r="AM50" s="169">
        <v>1</v>
      </c>
      <c r="AN50" s="200"/>
      <c r="AO50" s="200"/>
    </row>
    <row r="51" spans="1:41" s="3" customFormat="1" ht="24" customHeight="1">
      <c r="A51" s="559">
        <f t="shared" si="0"/>
        <v>42</v>
      </c>
      <c r="B51" s="559"/>
      <c r="C51" s="559"/>
      <c r="D51" s="559"/>
      <c r="E51" s="559">
        <v>3</v>
      </c>
      <c r="F51" s="559"/>
      <c r="G51" s="559"/>
      <c r="H51" s="559"/>
      <c r="I51" s="559"/>
      <c r="J51" s="559"/>
      <c r="K51" s="559"/>
      <c r="L51" s="559" t="s">
        <v>186</v>
      </c>
      <c r="M51" s="583" t="s">
        <v>195</v>
      </c>
      <c r="N51" s="585" t="s">
        <v>196</v>
      </c>
      <c r="O51" s="116" t="s">
        <v>188</v>
      </c>
      <c r="P51" s="116" t="s">
        <v>134</v>
      </c>
      <c r="Q51" s="559" t="s">
        <v>112</v>
      </c>
      <c r="R51" s="567"/>
      <c r="S51" s="75" t="s">
        <v>113</v>
      </c>
      <c r="T51" s="75"/>
      <c r="U51" s="559" t="s">
        <v>122</v>
      </c>
      <c r="V51" s="155" t="s">
        <v>114</v>
      </c>
      <c r="W51" s="559" t="s">
        <v>115</v>
      </c>
      <c r="X51" s="116" t="s">
        <v>188</v>
      </c>
      <c r="Y51" s="562" t="s">
        <v>194</v>
      </c>
      <c r="Z51" s="562"/>
      <c r="AA51" s="559" t="s">
        <v>189</v>
      </c>
      <c r="AB51" s="582">
        <v>0.83730000000000004</v>
      </c>
      <c r="AC51" s="116"/>
      <c r="AD51" s="559"/>
      <c r="AE51" s="169">
        <v>0</v>
      </c>
      <c r="AF51" s="169">
        <v>0</v>
      </c>
      <c r="AG51" s="169">
        <v>1</v>
      </c>
      <c r="AH51" s="542">
        <v>1</v>
      </c>
      <c r="AI51" s="542">
        <v>1</v>
      </c>
      <c r="AJ51" s="169">
        <v>0</v>
      </c>
      <c r="AK51" s="545">
        <v>0</v>
      </c>
      <c r="AL51" s="169">
        <v>1</v>
      </c>
      <c r="AM51" s="169">
        <v>0</v>
      </c>
      <c r="AN51" s="200"/>
      <c r="AO51" s="200"/>
    </row>
    <row r="52" spans="1:41" ht="24" customHeight="1">
      <c r="A52" s="559">
        <f t="shared" si="0"/>
        <v>43</v>
      </c>
      <c r="B52" s="559"/>
      <c r="C52" s="559"/>
      <c r="D52" s="559"/>
      <c r="E52" s="559">
        <v>3</v>
      </c>
      <c r="F52" s="559"/>
      <c r="G52" s="559"/>
      <c r="H52" s="559"/>
      <c r="I52" s="559"/>
      <c r="J52" s="559"/>
      <c r="K52" s="559"/>
      <c r="L52" s="559" t="s">
        <v>186</v>
      </c>
      <c r="M52" s="583" t="s">
        <v>197</v>
      </c>
      <c r="N52" s="584" t="s">
        <v>198</v>
      </c>
      <c r="O52" s="562" t="s">
        <v>199</v>
      </c>
      <c r="P52" s="116" t="s">
        <v>134</v>
      </c>
      <c r="Q52" s="559" t="s">
        <v>112</v>
      </c>
      <c r="R52" s="586"/>
      <c r="S52" s="75" t="s">
        <v>113</v>
      </c>
      <c r="T52" s="75"/>
      <c r="U52" s="559" t="s">
        <v>122</v>
      </c>
      <c r="V52" s="155" t="s">
        <v>114</v>
      </c>
      <c r="W52" s="155" t="s">
        <v>115</v>
      </c>
      <c r="X52" s="116" t="s">
        <v>200</v>
      </c>
      <c r="Y52" s="116" t="s">
        <v>201</v>
      </c>
      <c r="Z52" s="116"/>
      <c r="AA52" s="559" t="s">
        <v>202</v>
      </c>
      <c r="AB52" s="582">
        <v>1.17E-2</v>
      </c>
      <c r="AC52" s="559"/>
      <c r="AD52" s="75"/>
      <c r="AE52" s="169">
        <v>2</v>
      </c>
      <c r="AF52" s="169">
        <v>2</v>
      </c>
      <c r="AG52" s="169">
        <v>2</v>
      </c>
      <c r="AH52" s="169">
        <v>2</v>
      </c>
      <c r="AI52" s="169">
        <v>2</v>
      </c>
      <c r="AJ52" s="169">
        <v>2</v>
      </c>
      <c r="AK52" s="169">
        <v>2</v>
      </c>
      <c r="AL52" s="169">
        <v>2</v>
      </c>
      <c r="AM52" s="169">
        <v>2</v>
      </c>
      <c r="AN52" s="200"/>
      <c r="AO52" s="200"/>
    </row>
    <row r="53" spans="1:41" ht="24" customHeight="1">
      <c r="A53" s="559">
        <f t="shared" si="0"/>
        <v>44</v>
      </c>
      <c r="B53" s="559"/>
      <c r="C53" s="559"/>
      <c r="D53" s="559"/>
      <c r="E53" s="559">
        <v>3</v>
      </c>
      <c r="F53" s="559"/>
      <c r="G53" s="559"/>
      <c r="H53" s="559"/>
      <c r="I53" s="559"/>
      <c r="J53" s="559"/>
      <c r="K53" s="559"/>
      <c r="L53" s="559" t="s">
        <v>186</v>
      </c>
      <c r="M53" s="583" t="s">
        <v>203</v>
      </c>
      <c r="N53" s="584" t="s">
        <v>204</v>
      </c>
      <c r="O53" s="562" t="s">
        <v>199</v>
      </c>
      <c r="P53" s="116" t="s">
        <v>134</v>
      </c>
      <c r="Q53" s="559" t="s">
        <v>112</v>
      </c>
      <c r="R53" s="586"/>
      <c r="S53" s="75" t="s">
        <v>113</v>
      </c>
      <c r="T53" s="75"/>
      <c r="U53" s="559" t="s">
        <v>122</v>
      </c>
      <c r="V53" s="155" t="s">
        <v>114</v>
      </c>
      <c r="W53" s="155" t="s">
        <v>115</v>
      </c>
      <c r="X53" s="116" t="s">
        <v>200</v>
      </c>
      <c r="Y53" s="116" t="s">
        <v>201</v>
      </c>
      <c r="Z53" s="116"/>
      <c r="AA53" s="559" t="s">
        <v>205</v>
      </c>
      <c r="AB53" s="582">
        <v>6.8999999999999999E-3</v>
      </c>
      <c r="AC53" s="559"/>
      <c r="AD53" s="75"/>
      <c r="AE53" s="169">
        <v>1</v>
      </c>
      <c r="AF53" s="169">
        <v>1</v>
      </c>
      <c r="AG53" s="169">
        <v>1</v>
      </c>
      <c r="AH53" s="169">
        <v>1</v>
      </c>
      <c r="AI53" s="169">
        <v>1</v>
      </c>
      <c r="AJ53" s="169">
        <v>1</v>
      </c>
      <c r="AK53" s="169">
        <v>1</v>
      </c>
      <c r="AL53" s="169">
        <v>1</v>
      </c>
      <c r="AM53" s="169">
        <v>1</v>
      </c>
      <c r="AN53" s="200"/>
      <c r="AO53" s="200"/>
    </row>
    <row r="54" spans="1:41" ht="24" customHeight="1">
      <c r="A54" s="559">
        <f t="shared" si="0"/>
        <v>45</v>
      </c>
      <c r="B54" s="116"/>
      <c r="C54" s="116"/>
      <c r="D54" s="116">
        <v>2</v>
      </c>
      <c r="E54" s="116"/>
      <c r="F54" s="116"/>
      <c r="G54" s="116"/>
      <c r="H54" s="116"/>
      <c r="I54" s="116"/>
      <c r="J54" s="116"/>
      <c r="K54" s="582"/>
      <c r="L54" s="582" t="s">
        <v>4</v>
      </c>
      <c r="M54" s="587" t="s">
        <v>206</v>
      </c>
      <c r="N54" s="588" t="s">
        <v>207</v>
      </c>
      <c r="O54" s="116" t="s">
        <v>155</v>
      </c>
      <c r="P54" s="116" t="s">
        <v>111</v>
      </c>
      <c r="Q54" s="582" t="s">
        <v>112</v>
      </c>
      <c r="R54" s="589"/>
      <c r="S54" s="75" t="s">
        <v>113</v>
      </c>
      <c r="T54" s="75"/>
      <c r="U54" s="559" t="s">
        <v>122</v>
      </c>
      <c r="V54" s="155" t="s">
        <v>114</v>
      </c>
      <c r="W54" s="155" t="s">
        <v>115</v>
      </c>
      <c r="X54" s="116" t="s">
        <v>151</v>
      </c>
      <c r="Y54" s="562" t="s">
        <v>47</v>
      </c>
      <c r="Z54" s="562"/>
      <c r="AA54" s="155"/>
      <c r="AB54" s="166">
        <v>2.077</v>
      </c>
      <c r="AC54" s="163" t="s">
        <v>125</v>
      </c>
      <c r="AD54" s="169"/>
      <c r="AE54" s="169">
        <v>1</v>
      </c>
      <c r="AF54" s="169">
        <v>1</v>
      </c>
      <c r="AG54" s="169">
        <v>1</v>
      </c>
      <c r="AH54" s="169">
        <v>1</v>
      </c>
      <c r="AI54" s="169">
        <v>1</v>
      </c>
      <c r="AJ54" s="169">
        <v>1</v>
      </c>
      <c r="AK54" s="169">
        <v>1</v>
      </c>
      <c r="AL54" s="169">
        <v>1</v>
      </c>
      <c r="AM54" s="169">
        <v>1</v>
      </c>
      <c r="AN54" s="200"/>
      <c r="AO54" s="200"/>
    </row>
    <row r="55" spans="1:41" s="3" customFormat="1" ht="24" customHeight="1">
      <c r="A55" s="559">
        <f t="shared" si="0"/>
        <v>46</v>
      </c>
      <c r="B55" s="582"/>
      <c r="C55" s="582"/>
      <c r="D55" s="582"/>
      <c r="E55" s="582">
        <v>3</v>
      </c>
      <c r="F55" s="582"/>
      <c r="G55" s="582"/>
      <c r="H55" s="582"/>
      <c r="I55" s="582"/>
      <c r="J55" s="582"/>
      <c r="K55" s="582"/>
      <c r="L55" s="582" t="s">
        <v>4</v>
      </c>
      <c r="M55" s="584" t="s">
        <v>208</v>
      </c>
      <c r="N55" s="584" t="s">
        <v>209</v>
      </c>
      <c r="O55" s="116" t="s">
        <v>128</v>
      </c>
      <c r="P55" s="116" t="s">
        <v>134</v>
      </c>
      <c r="Q55" s="582" t="s">
        <v>112</v>
      </c>
      <c r="R55" s="589"/>
      <c r="S55" s="75" t="s">
        <v>113</v>
      </c>
      <c r="T55" s="75"/>
      <c r="U55" s="559" t="s">
        <v>122</v>
      </c>
      <c r="V55" s="582" t="s">
        <v>114</v>
      </c>
      <c r="W55" s="155" t="s">
        <v>115</v>
      </c>
      <c r="X55" s="116" t="s">
        <v>128</v>
      </c>
      <c r="Y55" s="116" t="s">
        <v>210</v>
      </c>
      <c r="Z55" s="116"/>
      <c r="AA55" s="116" t="s">
        <v>211</v>
      </c>
      <c r="AB55" s="166">
        <v>0.10100000000000001</v>
      </c>
      <c r="AC55" s="582" t="s">
        <v>47</v>
      </c>
      <c r="AD55" s="579"/>
      <c r="AE55" s="169">
        <v>1</v>
      </c>
      <c r="AF55" s="169">
        <v>1</v>
      </c>
      <c r="AG55" s="169">
        <v>1</v>
      </c>
      <c r="AH55" s="169">
        <v>1</v>
      </c>
      <c r="AI55" s="169">
        <v>1</v>
      </c>
      <c r="AJ55" s="169">
        <v>1</v>
      </c>
      <c r="AK55" s="169">
        <v>1</v>
      </c>
      <c r="AL55" s="169">
        <v>1</v>
      </c>
      <c r="AM55" s="169">
        <v>1</v>
      </c>
      <c r="AN55" s="200"/>
      <c r="AO55" s="200"/>
    </row>
    <row r="56" spans="1:41" s="3" customFormat="1" ht="24" customHeight="1">
      <c r="A56" s="559">
        <f t="shared" si="0"/>
        <v>47</v>
      </c>
      <c r="B56" s="116"/>
      <c r="C56" s="116"/>
      <c r="D56" s="116"/>
      <c r="E56" s="116">
        <v>3</v>
      </c>
      <c r="F56" s="116"/>
      <c r="G56" s="116"/>
      <c r="H56" s="116"/>
      <c r="I56" s="116"/>
      <c r="J56" s="116"/>
      <c r="K56" s="116"/>
      <c r="L56" s="582" t="s">
        <v>4</v>
      </c>
      <c r="M56" s="582" t="s">
        <v>212</v>
      </c>
      <c r="N56" s="116" t="s">
        <v>213</v>
      </c>
      <c r="O56" s="116" t="s">
        <v>128</v>
      </c>
      <c r="P56" s="116" t="s">
        <v>134</v>
      </c>
      <c r="Q56" s="582" t="s">
        <v>112</v>
      </c>
      <c r="R56" s="589"/>
      <c r="S56" s="75" t="s">
        <v>113</v>
      </c>
      <c r="T56" s="75"/>
      <c r="U56" s="559" t="s">
        <v>122</v>
      </c>
      <c r="V56" s="582" t="s">
        <v>114</v>
      </c>
      <c r="W56" s="155" t="s">
        <v>115</v>
      </c>
      <c r="X56" s="116" t="s">
        <v>128</v>
      </c>
      <c r="Y56" s="582" t="s">
        <v>214</v>
      </c>
      <c r="Z56" s="582"/>
      <c r="AA56" s="582" t="s">
        <v>215</v>
      </c>
      <c r="AB56" s="590">
        <v>1.93</v>
      </c>
      <c r="AC56" s="582" t="s">
        <v>47</v>
      </c>
      <c r="AD56" s="169"/>
      <c r="AE56" s="169">
        <v>1</v>
      </c>
      <c r="AF56" s="169">
        <v>1</v>
      </c>
      <c r="AG56" s="169">
        <v>1</v>
      </c>
      <c r="AH56" s="169">
        <v>1</v>
      </c>
      <c r="AI56" s="169">
        <v>1</v>
      </c>
      <c r="AJ56" s="169">
        <v>1</v>
      </c>
      <c r="AK56" s="169">
        <v>1</v>
      </c>
      <c r="AL56" s="169">
        <v>1</v>
      </c>
      <c r="AM56" s="169">
        <v>1</v>
      </c>
      <c r="AN56" s="200"/>
      <c r="AO56" s="200"/>
    </row>
    <row r="57" spans="1:41" s="3" customFormat="1" ht="24" customHeight="1">
      <c r="A57" s="559">
        <f t="shared" si="0"/>
        <v>48</v>
      </c>
      <c r="B57" s="116"/>
      <c r="C57" s="116"/>
      <c r="D57" s="116"/>
      <c r="E57" s="116">
        <v>3</v>
      </c>
      <c r="F57" s="116"/>
      <c r="G57" s="116"/>
      <c r="H57" s="116"/>
      <c r="I57" s="116"/>
      <c r="J57" s="116"/>
      <c r="K57" s="116"/>
      <c r="L57" s="582" t="s">
        <v>4</v>
      </c>
      <c r="M57" s="582" t="s">
        <v>216</v>
      </c>
      <c r="N57" s="116" t="s">
        <v>217</v>
      </c>
      <c r="O57" s="582" t="s">
        <v>128</v>
      </c>
      <c r="P57" s="116" t="s">
        <v>172</v>
      </c>
      <c r="Q57" s="582" t="s">
        <v>112</v>
      </c>
      <c r="R57" s="155"/>
      <c r="S57" s="75" t="s">
        <v>113</v>
      </c>
      <c r="T57" s="75"/>
      <c r="U57" s="559" t="s">
        <v>122</v>
      </c>
      <c r="V57" s="582" t="s">
        <v>114</v>
      </c>
      <c r="W57" s="155" t="s">
        <v>115</v>
      </c>
      <c r="X57" s="582" t="s">
        <v>128</v>
      </c>
      <c r="Y57" s="582" t="s">
        <v>218</v>
      </c>
      <c r="Z57" s="582"/>
      <c r="AA57" s="155" t="s">
        <v>219</v>
      </c>
      <c r="AB57" s="166">
        <v>0.04</v>
      </c>
      <c r="AC57" s="582" t="s">
        <v>47</v>
      </c>
      <c r="AD57" s="169"/>
      <c r="AE57" s="169">
        <v>1</v>
      </c>
      <c r="AF57" s="169">
        <v>1</v>
      </c>
      <c r="AG57" s="169">
        <v>1</v>
      </c>
      <c r="AH57" s="169">
        <v>1</v>
      </c>
      <c r="AI57" s="169">
        <v>1</v>
      </c>
      <c r="AJ57" s="169">
        <v>1</v>
      </c>
      <c r="AK57" s="169">
        <v>1</v>
      </c>
      <c r="AL57" s="169">
        <v>1</v>
      </c>
      <c r="AM57" s="169">
        <v>1</v>
      </c>
      <c r="AN57" s="200"/>
      <c r="AO57" s="200"/>
    </row>
    <row r="58" spans="1:41" s="3" customFormat="1" ht="24" customHeight="1">
      <c r="A58" s="559">
        <f t="shared" si="0"/>
        <v>49</v>
      </c>
      <c r="B58" s="582"/>
      <c r="C58" s="582"/>
      <c r="D58" s="582"/>
      <c r="E58" s="582">
        <v>3</v>
      </c>
      <c r="F58" s="582"/>
      <c r="G58" s="582"/>
      <c r="H58" s="582"/>
      <c r="I58" s="582"/>
      <c r="J58" s="582"/>
      <c r="K58" s="582"/>
      <c r="L58" s="582" t="s">
        <v>4</v>
      </c>
      <c r="M58" s="116" t="s">
        <v>220</v>
      </c>
      <c r="N58" s="116" t="s">
        <v>221</v>
      </c>
      <c r="O58" s="116" t="s">
        <v>222</v>
      </c>
      <c r="P58" s="116" t="s">
        <v>134</v>
      </c>
      <c r="Q58" s="582" t="s">
        <v>112</v>
      </c>
      <c r="R58" s="155"/>
      <c r="S58" s="75" t="s">
        <v>113</v>
      </c>
      <c r="T58" s="75"/>
      <c r="U58" s="559" t="s">
        <v>122</v>
      </c>
      <c r="V58" s="582" t="s">
        <v>114</v>
      </c>
      <c r="W58" s="155" t="s">
        <v>115</v>
      </c>
      <c r="X58" s="116" t="s">
        <v>222</v>
      </c>
      <c r="Y58" s="582" t="s">
        <v>223</v>
      </c>
      <c r="Z58" s="582"/>
      <c r="AA58" s="155" t="s">
        <v>224</v>
      </c>
      <c r="AB58" s="166">
        <v>6.0000000000000001E-3</v>
      </c>
      <c r="AC58" s="163" t="s">
        <v>47</v>
      </c>
      <c r="AD58" s="75"/>
      <c r="AE58" s="169">
        <v>1</v>
      </c>
      <c r="AF58" s="169">
        <v>1</v>
      </c>
      <c r="AG58" s="169">
        <v>1</v>
      </c>
      <c r="AH58" s="169">
        <v>1</v>
      </c>
      <c r="AI58" s="169">
        <v>1</v>
      </c>
      <c r="AJ58" s="169">
        <v>1</v>
      </c>
      <c r="AK58" s="169">
        <v>1</v>
      </c>
      <c r="AL58" s="169">
        <v>1</v>
      </c>
      <c r="AM58" s="169">
        <v>1</v>
      </c>
      <c r="AN58" s="200"/>
      <c r="AO58" s="200"/>
    </row>
    <row r="59" spans="1:41" s="3" customFormat="1" ht="24" customHeight="1">
      <c r="A59" s="559">
        <f t="shared" si="0"/>
        <v>50</v>
      </c>
      <c r="B59" s="582"/>
      <c r="C59" s="582">
        <v>1</v>
      </c>
      <c r="D59" s="582"/>
      <c r="E59" s="582"/>
      <c r="F59" s="582"/>
      <c r="G59" s="582"/>
      <c r="H59" s="582"/>
      <c r="I59" s="582"/>
      <c r="J59" s="582"/>
      <c r="K59" s="582"/>
      <c r="L59" s="582"/>
      <c r="M59" s="562" t="s">
        <v>225</v>
      </c>
      <c r="N59" s="562" t="s">
        <v>226</v>
      </c>
      <c r="O59" s="562" t="s">
        <v>227</v>
      </c>
      <c r="P59" s="218" t="s">
        <v>111</v>
      </c>
      <c r="Q59" s="582" t="s">
        <v>112</v>
      </c>
      <c r="R59" s="580"/>
      <c r="S59" s="75" t="s">
        <v>111</v>
      </c>
      <c r="T59" s="579" t="str">
        <f>M59</f>
        <v>SHT0013524</v>
      </c>
      <c r="U59" s="591" t="s">
        <v>111</v>
      </c>
      <c r="V59" s="155" t="s">
        <v>114</v>
      </c>
      <c r="W59" s="559" t="s">
        <v>115</v>
      </c>
      <c r="X59" s="592" t="s">
        <v>227</v>
      </c>
      <c r="Y59" s="562" t="s">
        <v>117</v>
      </c>
      <c r="Z59" s="219" t="s">
        <v>47</v>
      </c>
      <c r="AA59" s="219" t="s">
        <v>228</v>
      </c>
      <c r="AB59" s="579" t="s">
        <v>47</v>
      </c>
      <c r="AC59" s="163" t="s">
        <v>47</v>
      </c>
      <c r="AD59" s="219"/>
      <c r="AE59" s="562">
        <v>0</v>
      </c>
      <c r="AF59" s="562">
        <v>0</v>
      </c>
      <c r="AG59" s="562">
        <v>1</v>
      </c>
      <c r="AH59" s="217">
        <v>1</v>
      </c>
      <c r="AI59" s="217">
        <v>1</v>
      </c>
      <c r="AJ59" s="562">
        <v>0</v>
      </c>
      <c r="AK59" s="217">
        <v>0</v>
      </c>
      <c r="AL59" s="562">
        <v>1</v>
      </c>
      <c r="AM59" s="562">
        <v>0</v>
      </c>
      <c r="AN59" s="200"/>
      <c r="AO59" s="200"/>
    </row>
    <row r="60" spans="1:41" s="3" customFormat="1" ht="24" customHeight="1">
      <c r="A60" s="559">
        <f t="shared" si="0"/>
        <v>51</v>
      </c>
      <c r="B60" s="582"/>
      <c r="C60" s="582">
        <v>1</v>
      </c>
      <c r="D60" s="582"/>
      <c r="E60" s="582"/>
      <c r="F60" s="582"/>
      <c r="G60" s="582"/>
      <c r="H60" s="582"/>
      <c r="I60" s="582"/>
      <c r="J60" s="582"/>
      <c r="K60" s="582"/>
      <c r="L60" s="582"/>
      <c r="M60" s="562" t="s">
        <v>229</v>
      </c>
      <c r="N60" s="562" t="s">
        <v>230</v>
      </c>
      <c r="O60" s="562" t="s">
        <v>231</v>
      </c>
      <c r="P60" s="218" t="s">
        <v>111</v>
      </c>
      <c r="Q60" s="582" t="s">
        <v>112</v>
      </c>
      <c r="R60" s="580"/>
      <c r="S60" s="75" t="s">
        <v>111</v>
      </c>
      <c r="T60" s="579" t="str">
        <f>M60</f>
        <v>BEC0010094</v>
      </c>
      <c r="U60" s="591" t="s">
        <v>111</v>
      </c>
      <c r="V60" s="155" t="s">
        <v>114</v>
      </c>
      <c r="W60" s="559" t="s">
        <v>115</v>
      </c>
      <c r="X60" s="592" t="s">
        <v>1181</v>
      </c>
      <c r="Y60" s="562" t="s">
        <v>117</v>
      </c>
      <c r="Z60" s="219" t="s">
        <v>47</v>
      </c>
      <c r="AA60" s="219" t="s">
        <v>232</v>
      </c>
      <c r="AB60" s="579">
        <v>8.7999999999999995E-2</v>
      </c>
      <c r="AC60" s="163" t="s">
        <v>47</v>
      </c>
      <c r="AD60" s="219"/>
      <c r="AE60" s="562">
        <v>0</v>
      </c>
      <c r="AF60" s="562">
        <v>0</v>
      </c>
      <c r="AG60" s="562">
        <v>1</v>
      </c>
      <c r="AH60" s="217">
        <v>1</v>
      </c>
      <c r="AI60" s="217">
        <v>1</v>
      </c>
      <c r="AJ60" s="562">
        <v>0</v>
      </c>
      <c r="AK60" s="217">
        <v>0</v>
      </c>
      <c r="AL60" s="562">
        <v>1</v>
      </c>
      <c r="AM60" s="562">
        <v>0</v>
      </c>
      <c r="AN60" s="200"/>
      <c r="AO60" s="200"/>
    </row>
    <row r="61" spans="1:41" s="213" customFormat="1" ht="24" customHeight="1">
      <c r="A61" s="559">
        <f t="shared" si="0"/>
        <v>52</v>
      </c>
      <c r="B61" s="582"/>
      <c r="C61" s="582"/>
      <c r="D61" s="582"/>
      <c r="E61" s="582"/>
      <c r="F61" s="582"/>
      <c r="G61" s="582"/>
      <c r="H61" s="582"/>
      <c r="I61" s="582"/>
      <c r="J61" s="582"/>
      <c r="K61" s="582"/>
      <c r="L61" s="582"/>
      <c r="M61" s="562" t="s">
        <v>1217</v>
      </c>
      <c r="N61" s="562" t="s">
        <v>1218</v>
      </c>
      <c r="O61" s="562" t="s">
        <v>231</v>
      </c>
      <c r="P61" s="218" t="s">
        <v>134</v>
      </c>
      <c r="Q61" s="582" t="s">
        <v>112</v>
      </c>
      <c r="R61" s="580"/>
      <c r="S61" s="75" t="s">
        <v>111</v>
      </c>
      <c r="T61" s="579" t="s">
        <v>1217</v>
      </c>
      <c r="U61" s="591" t="s">
        <v>111</v>
      </c>
      <c r="V61" s="155" t="s">
        <v>115</v>
      </c>
      <c r="W61" s="559" t="s">
        <v>115</v>
      </c>
      <c r="X61" s="592" t="s">
        <v>1181</v>
      </c>
      <c r="Y61" s="562" t="s">
        <v>117</v>
      </c>
      <c r="Z61" s="219"/>
      <c r="AA61" s="219"/>
      <c r="AB61" s="579">
        <v>6.4000000000000001E-2</v>
      </c>
      <c r="AC61" s="163" t="s">
        <v>47</v>
      </c>
      <c r="AD61" s="219"/>
      <c r="AE61" s="562">
        <v>0</v>
      </c>
      <c r="AF61" s="562">
        <v>0</v>
      </c>
      <c r="AG61" s="562">
        <v>0</v>
      </c>
      <c r="AH61" s="217">
        <v>1</v>
      </c>
      <c r="AI61" s="217">
        <v>1</v>
      </c>
      <c r="AJ61" s="562">
        <v>0</v>
      </c>
      <c r="AK61" s="217">
        <v>0</v>
      </c>
      <c r="AL61" s="562">
        <v>0</v>
      </c>
      <c r="AM61" s="562">
        <v>0</v>
      </c>
      <c r="AN61" s="212"/>
      <c r="AO61" s="212"/>
    </row>
    <row r="62" spans="1:41" s="3" customFormat="1" ht="24" customHeight="1">
      <c r="A62" s="559">
        <f t="shared" si="0"/>
        <v>53</v>
      </c>
      <c r="B62" s="116"/>
      <c r="C62" s="562">
        <v>1</v>
      </c>
      <c r="D62" s="562"/>
      <c r="E62" s="562"/>
      <c r="F62" s="562"/>
      <c r="G62" s="562"/>
      <c r="H62" s="116"/>
      <c r="I62" s="116"/>
      <c r="J62" s="116"/>
      <c r="K62" s="559"/>
      <c r="L62" s="141"/>
      <c r="M62" s="116" t="s">
        <v>233</v>
      </c>
      <c r="N62" s="116" t="s">
        <v>234</v>
      </c>
      <c r="O62" s="562" t="s">
        <v>120</v>
      </c>
      <c r="P62" s="116" t="s">
        <v>134</v>
      </c>
      <c r="Q62" s="559" t="s">
        <v>112</v>
      </c>
      <c r="R62" s="116"/>
      <c r="S62" s="75" t="s">
        <v>111</v>
      </c>
      <c r="T62" s="116" t="s">
        <v>233</v>
      </c>
      <c r="U62" s="75" t="s">
        <v>111</v>
      </c>
      <c r="V62" s="582" t="s">
        <v>114</v>
      </c>
      <c r="W62" s="155" t="s">
        <v>115</v>
      </c>
      <c r="X62" s="116" t="s">
        <v>161</v>
      </c>
      <c r="Y62" s="562" t="s">
        <v>117</v>
      </c>
      <c r="Z62" s="116" t="s">
        <v>47</v>
      </c>
      <c r="AA62" s="116" t="s">
        <v>47</v>
      </c>
      <c r="AB62" s="578">
        <v>5.4063999999999997</v>
      </c>
      <c r="AC62" s="116" t="s">
        <v>125</v>
      </c>
      <c r="AD62" s="116"/>
      <c r="AE62" s="562">
        <v>1</v>
      </c>
      <c r="AF62" s="562">
        <v>0</v>
      </c>
      <c r="AG62" s="562">
        <v>0</v>
      </c>
      <c r="AH62" s="217">
        <v>0</v>
      </c>
      <c r="AI62" s="217">
        <v>0</v>
      </c>
      <c r="AJ62" s="562">
        <v>0</v>
      </c>
      <c r="AK62" s="217">
        <v>1</v>
      </c>
      <c r="AL62" s="562">
        <v>1</v>
      </c>
      <c r="AM62" s="562">
        <v>0</v>
      </c>
      <c r="AN62" s="200"/>
      <c r="AO62" s="200"/>
    </row>
    <row r="63" spans="1:41" s="236" customFormat="1" ht="24" customHeight="1">
      <c r="A63" s="559">
        <f t="shared" si="0"/>
        <v>54</v>
      </c>
      <c r="B63" s="582"/>
      <c r="C63" s="582">
        <v>1</v>
      </c>
      <c r="D63" s="582"/>
      <c r="E63" s="582"/>
      <c r="F63" s="582"/>
      <c r="G63" s="582"/>
      <c r="H63" s="582"/>
      <c r="I63" s="582"/>
      <c r="J63" s="582"/>
      <c r="K63" s="582"/>
      <c r="L63" s="582" t="s">
        <v>235</v>
      </c>
      <c r="M63" s="562" t="s">
        <v>236</v>
      </c>
      <c r="N63" s="562" t="s">
        <v>65</v>
      </c>
      <c r="O63" s="562" t="s">
        <v>123</v>
      </c>
      <c r="P63" s="218" t="s">
        <v>134</v>
      </c>
      <c r="Q63" s="582" t="s">
        <v>112</v>
      </c>
      <c r="R63" s="580"/>
      <c r="S63" s="75" t="s">
        <v>111</v>
      </c>
      <c r="T63" s="579" t="str">
        <f>M63</f>
        <v>SHT0013710</v>
      </c>
      <c r="U63" s="591" t="s">
        <v>111</v>
      </c>
      <c r="V63" s="591" t="s">
        <v>114</v>
      </c>
      <c r="W63" s="210" t="s">
        <v>115</v>
      </c>
      <c r="X63" s="592" t="s">
        <v>161</v>
      </c>
      <c r="Y63" s="562" t="s">
        <v>117</v>
      </c>
      <c r="Z63" s="219" t="s">
        <v>47</v>
      </c>
      <c r="AA63" s="219" t="s">
        <v>237</v>
      </c>
      <c r="AB63" s="579">
        <v>3.4157000000000002</v>
      </c>
      <c r="AC63" s="219" t="s">
        <v>125</v>
      </c>
      <c r="AD63" s="219"/>
      <c r="AE63" s="562">
        <v>0</v>
      </c>
      <c r="AF63" s="562">
        <v>1</v>
      </c>
      <c r="AG63" s="562">
        <v>1</v>
      </c>
      <c r="AH63" s="248">
        <v>0</v>
      </c>
      <c r="AI63" s="248">
        <v>0</v>
      </c>
      <c r="AJ63" s="562">
        <v>1</v>
      </c>
      <c r="AK63" s="248">
        <v>0</v>
      </c>
      <c r="AL63" s="562">
        <v>0</v>
      </c>
      <c r="AM63" s="562">
        <v>0</v>
      </c>
      <c r="AN63" s="235"/>
      <c r="AO63" s="235"/>
    </row>
    <row r="64" spans="1:41" s="236" customFormat="1" ht="24" customHeight="1">
      <c r="A64" s="572">
        <f t="shared" si="0"/>
        <v>55</v>
      </c>
      <c r="B64" s="593"/>
      <c r="C64" s="593">
        <v>1</v>
      </c>
      <c r="D64" s="593"/>
      <c r="E64" s="593"/>
      <c r="F64" s="593"/>
      <c r="G64" s="593"/>
      <c r="H64" s="593"/>
      <c r="I64" s="593"/>
      <c r="J64" s="593"/>
      <c r="K64" s="593"/>
      <c r="L64" s="593" t="s">
        <v>235</v>
      </c>
      <c r="M64" s="574" t="s">
        <v>64</v>
      </c>
      <c r="N64" s="574" t="s">
        <v>65</v>
      </c>
      <c r="O64" s="574" t="s">
        <v>123</v>
      </c>
      <c r="P64" s="249" t="s">
        <v>134</v>
      </c>
      <c r="Q64" s="593" t="s">
        <v>112</v>
      </c>
      <c r="R64" s="594"/>
      <c r="S64" s="244" t="s">
        <v>111</v>
      </c>
      <c r="T64" s="595" t="str">
        <f>M64</f>
        <v>SHT0012305</v>
      </c>
      <c r="U64" s="596" t="s">
        <v>111</v>
      </c>
      <c r="V64" s="596" t="s">
        <v>114</v>
      </c>
      <c r="W64" s="245" t="s">
        <v>115</v>
      </c>
      <c r="X64" s="597" t="s">
        <v>161</v>
      </c>
      <c r="Y64" s="574" t="s">
        <v>117</v>
      </c>
      <c r="Z64" s="250" t="s">
        <v>47</v>
      </c>
      <c r="AA64" s="250" t="s">
        <v>237</v>
      </c>
      <c r="AB64" s="595">
        <v>3.4157000000000002</v>
      </c>
      <c r="AC64" s="250" t="s">
        <v>125</v>
      </c>
      <c r="AD64" s="250"/>
      <c r="AE64" s="574">
        <v>0</v>
      </c>
      <c r="AF64" s="574">
        <v>1</v>
      </c>
      <c r="AG64" s="574">
        <v>1</v>
      </c>
      <c r="AH64" s="247">
        <v>0</v>
      </c>
      <c r="AI64" s="247">
        <v>0</v>
      </c>
      <c r="AJ64" s="574">
        <v>1</v>
      </c>
      <c r="AK64" s="247">
        <v>0</v>
      </c>
      <c r="AL64" s="574">
        <v>0</v>
      </c>
      <c r="AM64" s="574">
        <v>0</v>
      </c>
      <c r="AN64" s="235"/>
      <c r="AO64" s="235"/>
    </row>
    <row r="65" spans="1:41" s="213" customFormat="1" ht="24" customHeight="1">
      <c r="A65" s="572">
        <f t="shared" si="0"/>
        <v>56</v>
      </c>
      <c r="B65" s="593"/>
      <c r="C65" s="593">
        <v>1</v>
      </c>
      <c r="D65" s="593"/>
      <c r="E65" s="593"/>
      <c r="F65" s="593"/>
      <c r="G65" s="593"/>
      <c r="H65" s="593"/>
      <c r="I65" s="593"/>
      <c r="J65" s="593"/>
      <c r="K65" s="593"/>
      <c r="L65" s="593" t="s">
        <v>1199</v>
      </c>
      <c r="M65" s="574" t="s">
        <v>1200</v>
      </c>
      <c r="N65" s="574" t="s">
        <v>234</v>
      </c>
      <c r="O65" s="574" t="s">
        <v>1201</v>
      </c>
      <c r="P65" s="249" t="s">
        <v>111</v>
      </c>
      <c r="Q65" s="593" t="s">
        <v>112</v>
      </c>
      <c r="R65" s="594"/>
      <c r="S65" s="244" t="s">
        <v>111</v>
      </c>
      <c r="T65" s="595" t="s">
        <v>1202</v>
      </c>
      <c r="U65" s="596" t="s">
        <v>1203</v>
      </c>
      <c r="V65" s="596" t="s">
        <v>115</v>
      </c>
      <c r="W65" s="245" t="s">
        <v>1182</v>
      </c>
      <c r="X65" s="597" t="s">
        <v>161</v>
      </c>
      <c r="Y65" s="574" t="s">
        <v>117</v>
      </c>
      <c r="Z65" s="250" t="s">
        <v>47</v>
      </c>
      <c r="AA65" s="250" t="s">
        <v>237</v>
      </c>
      <c r="AB65" s="595">
        <v>5.68</v>
      </c>
      <c r="AC65" s="250" t="s">
        <v>125</v>
      </c>
      <c r="AD65" s="250"/>
      <c r="AE65" s="574">
        <v>0</v>
      </c>
      <c r="AF65" s="574">
        <v>0</v>
      </c>
      <c r="AG65" s="574">
        <v>0</v>
      </c>
      <c r="AH65" s="247">
        <v>1</v>
      </c>
      <c r="AI65" s="247">
        <v>1</v>
      </c>
      <c r="AJ65" s="574">
        <v>0</v>
      </c>
      <c r="AK65" s="247">
        <v>0</v>
      </c>
      <c r="AL65" s="574">
        <v>0</v>
      </c>
      <c r="AM65" s="574">
        <v>0</v>
      </c>
      <c r="AN65" s="212"/>
      <c r="AO65" s="212"/>
    </row>
    <row r="66" spans="1:41" s="236" customFormat="1" ht="24" customHeight="1">
      <c r="A66" s="559">
        <f t="shared" si="0"/>
        <v>57</v>
      </c>
      <c r="B66" s="582"/>
      <c r="C66" s="582">
        <v>1</v>
      </c>
      <c r="D66" s="582"/>
      <c r="E66" s="582"/>
      <c r="F66" s="582"/>
      <c r="G66" s="582"/>
      <c r="H66" s="582"/>
      <c r="I66" s="582"/>
      <c r="J66" s="582"/>
      <c r="K66" s="582"/>
      <c r="L66" s="582" t="s">
        <v>1199</v>
      </c>
      <c r="M66" s="562" t="s">
        <v>1274</v>
      </c>
      <c r="N66" s="562" t="s">
        <v>234</v>
      </c>
      <c r="O66" s="562" t="s">
        <v>1201</v>
      </c>
      <c r="P66" s="218" t="s">
        <v>111</v>
      </c>
      <c r="Q66" s="582" t="s">
        <v>112</v>
      </c>
      <c r="R66" s="580"/>
      <c r="S66" s="75" t="s">
        <v>111</v>
      </c>
      <c r="T66" s="579" t="s">
        <v>1202</v>
      </c>
      <c r="U66" s="591" t="s">
        <v>1203</v>
      </c>
      <c r="V66" s="591" t="s">
        <v>115</v>
      </c>
      <c r="W66" s="210" t="s">
        <v>1182</v>
      </c>
      <c r="X66" s="592" t="s">
        <v>161</v>
      </c>
      <c r="Y66" s="562" t="s">
        <v>117</v>
      </c>
      <c r="Z66" s="219" t="s">
        <v>47</v>
      </c>
      <c r="AA66" s="219" t="s">
        <v>237</v>
      </c>
      <c r="AB66" s="579">
        <v>5.68</v>
      </c>
      <c r="AC66" s="219" t="s">
        <v>125</v>
      </c>
      <c r="AD66" s="219"/>
      <c r="AE66" s="562">
        <v>0</v>
      </c>
      <c r="AF66" s="562">
        <v>0</v>
      </c>
      <c r="AG66" s="562">
        <v>0</v>
      </c>
      <c r="AH66" s="217">
        <v>1</v>
      </c>
      <c r="AI66" s="217">
        <v>1</v>
      </c>
      <c r="AJ66" s="562">
        <v>0</v>
      </c>
      <c r="AK66" s="217">
        <v>0</v>
      </c>
      <c r="AL66" s="562">
        <v>0</v>
      </c>
      <c r="AM66" s="562">
        <v>1</v>
      </c>
      <c r="AN66" s="235"/>
      <c r="AO66" s="235"/>
    </row>
    <row r="67" spans="1:41" s="3" customFormat="1" ht="24" customHeight="1">
      <c r="A67" s="559">
        <f t="shared" si="0"/>
        <v>58</v>
      </c>
      <c r="B67" s="116"/>
      <c r="C67" s="562">
        <v>1</v>
      </c>
      <c r="D67" s="562"/>
      <c r="E67" s="562"/>
      <c r="F67" s="562"/>
      <c r="G67" s="562"/>
      <c r="H67" s="116"/>
      <c r="I67" s="116"/>
      <c r="J67" s="116"/>
      <c r="K67" s="559"/>
      <c r="L67" s="141" t="s">
        <v>238</v>
      </c>
      <c r="M67" s="116" t="s">
        <v>239</v>
      </c>
      <c r="N67" s="116" t="s">
        <v>240</v>
      </c>
      <c r="O67" s="562" t="s">
        <v>110</v>
      </c>
      <c r="P67" s="116" t="s">
        <v>134</v>
      </c>
      <c r="Q67" s="559" t="s">
        <v>112</v>
      </c>
      <c r="R67" s="116"/>
      <c r="S67" s="75" t="s">
        <v>111</v>
      </c>
      <c r="T67" s="116" t="s">
        <v>239</v>
      </c>
      <c r="U67" s="75" t="s">
        <v>111</v>
      </c>
      <c r="V67" s="155" t="s">
        <v>114</v>
      </c>
      <c r="W67" s="155" t="s">
        <v>115</v>
      </c>
      <c r="X67" s="116" t="s">
        <v>241</v>
      </c>
      <c r="Y67" s="562" t="s">
        <v>117</v>
      </c>
      <c r="Z67" s="116" t="s">
        <v>47</v>
      </c>
      <c r="AA67" s="116" t="s">
        <v>242</v>
      </c>
      <c r="AB67" s="578">
        <v>0.19</v>
      </c>
      <c r="AC67" s="116" t="s">
        <v>47</v>
      </c>
      <c r="AD67" s="116"/>
      <c r="AE67" s="562">
        <v>1</v>
      </c>
      <c r="AF67" s="562">
        <v>1</v>
      </c>
      <c r="AG67" s="562">
        <v>1</v>
      </c>
      <c r="AH67" s="217">
        <v>1</v>
      </c>
      <c r="AI67" s="217">
        <v>1</v>
      </c>
      <c r="AJ67" s="562">
        <v>1</v>
      </c>
      <c r="AK67" s="217">
        <v>0</v>
      </c>
      <c r="AL67" s="562">
        <v>1</v>
      </c>
      <c r="AM67" s="562">
        <v>1</v>
      </c>
      <c r="AN67" s="200"/>
      <c r="AO67" s="200"/>
    </row>
    <row r="68" spans="1:41" s="214" customFormat="1" ht="24" customHeight="1">
      <c r="A68" s="559">
        <f t="shared" si="0"/>
        <v>59</v>
      </c>
      <c r="B68" s="116"/>
      <c r="C68" s="562"/>
      <c r="D68" s="562"/>
      <c r="E68" s="562"/>
      <c r="F68" s="562"/>
      <c r="G68" s="562"/>
      <c r="H68" s="116"/>
      <c r="I68" s="116"/>
      <c r="J68" s="116"/>
      <c r="K68" s="559"/>
      <c r="L68" s="141" t="s">
        <v>1199</v>
      </c>
      <c r="M68" s="116" t="s">
        <v>1248</v>
      </c>
      <c r="N68" s="116" t="s">
        <v>1249</v>
      </c>
      <c r="O68" s="562" t="s">
        <v>110</v>
      </c>
      <c r="P68" s="116" t="s">
        <v>134</v>
      </c>
      <c r="Q68" s="559" t="s">
        <v>112</v>
      </c>
      <c r="R68" s="116"/>
      <c r="S68" s="75" t="s">
        <v>111</v>
      </c>
      <c r="T68" s="116" t="s">
        <v>1250</v>
      </c>
      <c r="U68" s="75" t="s">
        <v>111</v>
      </c>
      <c r="V68" s="155" t="s">
        <v>114</v>
      </c>
      <c r="W68" s="155" t="s">
        <v>115</v>
      </c>
      <c r="X68" s="116" t="s">
        <v>241</v>
      </c>
      <c r="Y68" s="562" t="s">
        <v>117</v>
      </c>
      <c r="Z68" s="116"/>
      <c r="AA68" s="116"/>
      <c r="AB68" s="578">
        <v>0.47210000000000002</v>
      </c>
      <c r="AC68" s="116" t="s">
        <v>47</v>
      </c>
      <c r="AD68" s="116"/>
      <c r="AE68" s="562">
        <v>0</v>
      </c>
      <c r="AF68" s="562">
        <v>0</v>
      </c>
      <c r="AG68" s="562">
        <v>0</v>
      </c>
      <c r="AH68" s="217">
        <v>0</v>
      </c>
      <c r="AI68" s="217">
        <v>0</v>
      </c>
      <c r="AJ68" s="562">
        <v>0</v>
      </c>
      <c r="AK68" s="217">
        <v>1</v>
      </c>
      <c r="AL68" s="562">
        <v>0</v>
      </c>
      <c r="AM68" s="562">
        <v>0</v>
      </c>
      <c r="AN68" s="216"/>
      <c r="AO68" s="216"/>
    </row>
    <row r="69" spans="1:41" s="3" customFormat="1" ht="27.75" customHeight="1">
      <c r="A69" s="559">
        <f t="shared" si="0"/>
        <v>60</v>
      </c>
      <c r="B69" s="116"/>
      <c r="C69" s="562">
        <v>1</v>
      </c>
      <c r="D69" s="562"/>
      <c r="E69" s="562"/>
      <c r="F69" s="562"/>
      <c r="G69" s="562"/>
      <c r="H69" s="116"/>
      <c r="I69" s="116"/>
      <c r="J69" s="116"/>
      <c r="K69" s="559"/>
      <c r="L69" s="141"/>
      <c r="M69" s="562" t="s">
        <v>1507</v>
      </c>
      <c r="N69" s="562" t="s">
        <v>243</v>
      </c>
      <c r="O69" s="116" t="s">
        <v>110</v>
      </c>
      <c r="P69" s="75" t="s">
        <v>134</v>
      </c>
      <c r="Q69" s="559" t="s">
        <v>112</v>
      </c>
      <c r="R69" s="155"/>
      <c r="S69" s="75" t="s">
        <v>111</v>
      </c>
      <c r="T69" s="562" t="s">
        <v>47</v>
      </c>
      <c r="U69" s="75" t="s">
        <v>111</v>
      </c>
      <c r="V69" s="582" t="s">
        <v>114</v>
      </c>
      <c r="W69" s="155" t="s">
        <v>115</v>
      </c>
      <c r="X69" s="116" t="s">
        <v>116</v>
      </c>
      <c r="Y69" s="580" t="s">
        <v>117</v>
      </c>
      <c r="Z69" s="116" t="s">
        <v>47</v>
      </c>
      <c r="AA69" s="559" t="s">
        <v>244</v>
      </c>
      <c r="AB69" s="578">
        <v>0.65</v>
      </c>
      <c r="AC69" s="116" t="s">
        <v>47</v>
      </c>
      <c r="AD69" s="75"/>
      <c r="AE69" s="169">
        <v>1</v>
      </c>
      <c r="AF69" s="169">
        <v>0</v>
      </c>
      <c r="AG69" s="169">
        <v>0</v>
      </c>
      <c r="AH69" s="217">
        <v>0</v>
      </c>
      <c r="AI69" s="217">
        <v>0</v>
      </c>
      <c r="AJ69" s="169">
        <v>0</v>
      </c>
      <c r="AK69" s="217">
        <v>0</v>
      </c>
      <c r="AL69" s="169">
        <v>0</v>
      </c>
      <c r="AM69" s="169">
        <v>1</v>
      </c>
      <c r="AN69" s="200"/>
      <c r="AO69" s="200"/>
    </row>
    <row r="70" spans="1:41" s="3" customFormat="1" ht="27.75" customHeight="1">
      <c r="A70" s="559">
        <f t="shared" si="0"/>
        <v>61</v>
      </c>
      <c r="B70" s="116"/>
      <c r="C70" s="562">
        <v>1</v>
      </c>
      <c r="D70" s="562"/>
      <c r="E70" s="562"/>
      <c r="F70" s="562"/>
      <c r="G70" s="562"/>
      <c r="H70" s="116"/>
      <c r="I70" s="116"/>
      <c r="J70" s="116"/>
      <c r="K70" s="559"/>
      <c r="L70" s="141"/>
      <c r="M70" s="562" t="s">
        <v>245</v>
      </c>
      <c r="N70" s="562" t="s">
        <v>246</v>
      </c>
      <c r="O70" s="116" t="s">
        <v>110</v>
      </c>
      <c r="P70" s="75" t="s">
        <v>134</v>
      </c>
      <c r="Q70" s="559" t="s">
        <v>112</v>
      </c>
      <c r="R70" s="155"/>
      <c r="S70" s="75" t="s">
        <v>111</v>
      </c>
      <c r="T70" s="562" t="s">
        <v>47</v>
      </c>
      <c r="U70" s="75" t="s">
        <v>111</v>
      </c>
      <c r="V70" s="582" t="s">
        <v>114</v>
      </c>
      <c r="W70" s="155" t="s">
        <v>115</v>
      </c>
      <c r="X70" s="116" t="s">
        <v>116</v>
      </c>
      <c r="Y70" s="580" t="s">
        <v>117</v>
      </c>
      <c r="Z70" s="116" t="s">
        <v>47</v>
      </c>
      <c r="AA70" s="559" t="s">
        <v>244</v>
      </c>
      <c r="AB70" s="578">
        <v>0.65</v>
      </c>
      <c r="AC70" s="116" t="s">
        <v>47</v>
      </c>
      <c r="AD70" s="75"/>
      <c r="AE70" s="169">
        <v>0</v>
      </c>
      <c r="AF70" s="169">
        <v>1</v>
      </c>
      <c r="AG70" s="169">
        <v>0</v>
      </c>
      <c r="AH70" s="217">
        <v>0</v>
      </c>
      <c r="AI70" s="217">
        <v>0</v>
      </c>
      <c r="AJ70" s="169">
        <v>1</v>
      </c>
      <c r="AK70" s="217">
        <v>1</v>
      </c>
      <c r="AL70" s="169">
        <v>0</v>
      </c>
      <c r="AM70" s="169">
        <v>0</v>
      </c>
      <c r="AN70" s="200"/>
      <c r="AO70" s="200"/>
    </row>
    <row r="71" spans="1:41" s="236" customFormat="1" ht="27.75" customHeight="1">
      <c r="A71" s="559">
        <f t="shared" si="0"/>
        <v>62</v>
      </c>
      <c r="B71" s="116"/>
      <c r="C71" s="562">
        <v>1</v>
      </c>
      <c r="D71" s="562"/>
      <c r="E71" s="562"/>
      <c r="F71" s="562"/>
      <c r="G71" s="562"/>
      <c r="H71" s="116"/>
      <c r="I71" s="116"/>
      <c r="J71" s="116"/>
      <c r="K71" s="559"/>
      <c r="L71" s="141"/>
      <c r="M71" s="562" t="s">
        <v>1496</v>
      </c>
      <c r="N71" s="562" t="s">
        <v>247</v>
      </c>
      <c r="O71" s="116" t="s">
        <v>110</v>
      </c>
      <c r="P71" s="75" t="s">
        <v>134</v>
      </c>
      <c r="Q71" s="559" t="s">
        <v>112</v>
      </c>
      <c r="R71" s="155"/>
      <c r="S71" s="75" t="s">
        <v>111</v>
      </c>
      <c r="T71" s="562" t="s">
        <v>47</v>
      </c>
      <c r="U71" s="75" t="s">
        <v>111</v>
      </c>
      <c r="V71" s="155" t="s">
        <v>115</v>
      </c>
      <c r="W71" s="155" t="s">
        <v>114</v>
      </c>
      <c r="X71" s="116" t="s">
        <v>116</v>
      </c>
      <c r="Y71" s="580" t="s">
        <v>117</v>
      </c>
      <c r="Z71" s="116" t="s">
        <v>47</v>
      </c>
      <c r="AA71" s="559" t="s">
        <v>244</v>
      </c>
      <c r="AB71" s="578">
        <v>0.65</v>
      </c>
      <c r="AC71" s="116" t="s">
        <v>47</v>
      </c>
      <c r="AD71" s="75"/>
      <c r="AE71" s="169">
        <v>0</v>
      </c>
      <c r="AF71" s="169">
        <v>0</v>
      </c>
      <c r="AG71" s="169">
        <v>1</v>
      </c>
      <c r="AH71" s="217">
        <v>1</v>
      </c>
      <c r="AI71" s="217">
        <v>1</v>
      </c>
      <c r="AJ71" s="169">
        <v>0</v>
      </c>
      <c r="AK71" s="217">
        <v>0</v>
      </c>
      <c r="AL71" s="169">
        <v>0</v>
      </c>
      <c r="AM71" s="169">
        <v>0</v>
      </c>
      <c r="AN71" s="235"/>
      <c r="AO71" s="235"/>
    </row>
    <row r="72" spans="1:41" s="236" customFormat="1" ht="27.75" customHeight="1">
      <c r="A72" s="559">
        <f t="shared" si="0"/>
        <v>63</v>
      </c>
      <c r="B72" s="116"/>
      <c r="C72" s="562">
        <v>1</v>
      </c>
      <c r="D72" s="562"/>
      <c r="E72" s="562"/>
      <c r="F72" s="562"/>
      <c r="G72" s="562"/>
      <c r="H72" s="116"/>
      <c r="I72" s="116"/>
      <c r="J72" s="116"/>
      <c r="K72" s="559"/>
      <c r="L72" s="141"/>
      <c r="M72" s="562" t="s">
        <v>1490</v>
      </c>
      <c r="N72" s="562" t="s">
        <v>247</v>
      </c>
      <c r="O72" s="116" t="s">
        <v>1497</v>
      </c>
      <c r="P72" s="75" t="s">
        <v>134</v>
      </c>
      <c r="Q72" s="559" t="s">
        <v>112</v>
      </c>
      <c r="R72" s="155"/>
      <c r="S72" s="75" t="s">
        <v>111</v>
      </c>
      <c r="T72" s="562" t="s">
        <v>47</v>
      </c>
      <c r="U72" s="75" t="s">
        <v>111</v>
      </c>
      <c r="V72" s="155" t="s">
        <v>115</v>
      </c>
      <c r="W72" s="155" t="s">
        <v>114</v>
      </c>
      <c r="X72" s="116" t="s">
        <v>116</v>
      </c>
      <c r="Y72" s="580" t="s">
        <v>117</v>
      </c>
      <c r="Z72" s="116" t="s">
        <v>47</v>
      </c>
      <c r="AA72" s="559" t="s">
        <v>244</v>
      </c>
      <c r="AB72" s="578">
        <v>0.65</v>
      </c>
      <c r="AC72" s="116" t="s">
        <v>47</v>
      </c>
      <c r="AD72" s="75"/>
      <c r="AE72" s="169">
        <v>0</v>
      </c>
      <c r="AF72" s="169">
        <v>0</v>
      </c>
      <c r="AG72" s="169">
        <v>0</v>
      </c>
      <c r="AH72" s="169">
        <v>0</v>
      </c>
      <c r="AI72" s="169">
        <v>0</v>
      </c>
      <c r="AJ72" s="169">
        <v>0</v>
      </c>
      <c r="AK72" s="217">
        <v>0</v>
      </c>
      <c r="AL72" s="169">
        <v>1</v>
      </c>
      <c r="AM72" s="169">
        <v>0</v>
      </c>
      <c r="AN72" s="235"/>
      <c r="AO72" s="235"/>
    </row>
    <row r="73" spans="1:41" s="236" customFormat="1" ht="27.75" customHeight="1">
      <c r="A73" s="559">
        <f t="shared" si="0"/>
        <v>64</v>
      </c>
      <c r="B73" s="116"/>
      <c r="C73" s="562">
        <v>1</v>
      </c>
      <c r="D73" s="562"/>
      <c r="E73" s="562"/>
      <c r="F73" s="562"/>
      <c r="G73" s="562"/>
      <c r="H73" s="116"/>
      <c r="I73" s="116"/>
      <c r="J73" s="116"/>
      <c r="K73" s="559"/>
      <c r="L73" s="141"/>
      <c r="M73" s="562" t="s">
        <v>1514</v>
      </c>
      <c r="N73" s="562" t="s">
        <v>1509</v>
      </c>
      <c r="O73" s="116" t="s">
        <v>1508</v>
      </c>
      <c r="P73" s="75" t="s">
        <v>134</v>
      </c>
      <c r="Q73" s="559" t="s">
        <v>112</v>
      </c>
      <c r="R73" s="155"/>
      <c r="S73" s="75" t="s">
        <v>111</v>
      </c>
      <c r="T73" s="562" t="s">
        <v>47</v>
      </c>
      <c r="U73" s="75" t="s">
        <v>111</v>
      </c>
      <c r="V73" s="155" t="s">
        <v>115</v>
      </c>
      <c r="W73" s="155" t="s">
        <v>114</v>
      </c>
      <c r="X73" s="116" t="s">
        <v>116</v>
      </c>
      <c r="Y73" s="580" t="s">
        <v>117</v>
      </c>
      <c r="Z73" s="116" t="s">
        <v>47</v>
      </c>
      <c r="AA73" s="559" t="s">
        <v>244</v>
      </c>
      <c r="AB73" s="578">
        <v>0.65</v>
      </c>
      <c r="AC73" s="116" t="s">
        <v>47</v>
      </c>
      <c r="AD73" s="75"/>
      <c r="AE73" s="169">
        <v>0</v>
      </c>
      <c r="AF73" s="169">
        <v>0</v>
      </c>
      <c r="AG73" s="169">
        <v>0</v>
      </c>
      <c r="AH73" s="169">
        <v>0</v>
      </c>
      <c r="AI73" s="169">
        <v>0</v>
      </c>
      <c r="AJ73" s="169">
        <v>0</v>
      </c>
      <c r="AK73" s="217">
        <v>0</v>
      </c>
      <c r="AL73" s="169">
        <v>0</v>
      </c>
      <c r="AM73" s="169">
        <v>1</v>
      </c>
      <c r="AN73" s="235"/>
      <c r="AO73" s="235"/>
    </row>
    <row r="74" spans="1:41" s="3" customFormat="1" ht="27.75" customHeight="1">
      <c r="A74" s="559">
        <f t="shared" si="0"/>
        <v>65</v>
      </c>
      <c r="B74" s="116"/>
      <c r="C74" s="562">
        <v>1</v>
      </c>
      <c r="D74" s="562"/>
      <c r="E74" s="562"/>
      <c r="F74" s="598"/>
      <c r="G74" s="598"/>
      <c r="H74" s="598"/>
      <c r="I74" s="598"/>
      <c r="J74" s="598"/>
      <c r="K74" s="559"/>
      <c r="L74" s="598"/>
      <c r="M74" s="562" t="s">
        <v>248</v>
      </c>
      <c r="N74" s="562" t="s">
        <v>249</v>
      </c>
      <c r="O74" s="116" t="s">
        <v>250</v>
      </c>
      <c r="P74" s="75" t="s">
        <v>134</v>
      </c>
      <c r="Q74" s="559" t="s">
        <v>112</v>
      </c>
      <c r="R74" s="155"/>
      <c r="S74" s="75" t="s">
        <v>111</v>
      </c>
      <c r="T74" s="562" t="s">
        <v>248</v>
      </c>
      <c r="U74" s="75" t="s">
        <v>111</v>
      </c>
      <c r="V74" s="582" t="s">
        <v>114</v>
      </c>
      <c r="W74" s="155" t="s">
        <v>115</v>
      </c>
      <c r="X74" s="116" t="s">
        <v>250</v>
      </c>
      <c r="Y74" s="580" t="s">
        <v>117</v>
      </c>
      <c r="Z74" s="559" t="s">
        <v>47</v>
      </c>
      <c r="AA74" s="559" t="s">
        <v>244</v>
      </c>
      <c r="AB74" s="578">
        <v>1.4330000000000001</v>
      </c>
      <c r="AC74" s="559" t="s">
        <v>47</v>
      </c>
      <c r="AD74" s="75"/>
      <c r="AE74" s="169">
        <v>1</v>
      </c>
      <c r="AF74" s="169">
        <v>0</v>
      </c>
      <c r="AG74" s="169">
        <v>0</v>
      </c>
      <c r="AH74" s="217">
        <v>0</v>
      </c>
      <c r="AI74" s="217">
        <v>0</v>
      </c>
      <c r="AJ74" s="169">
        <v>0</v>
      </c>
      <c r="AK74" s="217">
        <v>0</v>
      </c>
      <c r="AL74" s="169">
        <v>0</v>
      </c>
      <c r="AM74" s="169">
        <v>1</v>
      </c>
      <c r="AN74" s="200"/>
      <c r="AO74" s="200"/>
    </row>
    <row r="75" spans="1:41" s="3" customFormat="1" ht="27.75" customHeight="1">
      <c r="A75" s="559">
        <f t="shared" si="0"/>
        <v>66</v>
      </c>
      <c r="B75" s="116"/>
      <c r="C75" s="562">
        <v>1</v>
      </c>
      <c r="D75" s="562"/>
      <c r="E75" s="562"/>
      <c r="F75" s="598"/>
      <c r="G75" s="598"/>
      <c r="H75" s="598"/>
      <c r="I75" s="598"/>
      <c r="J75" s="598"/>
      <c r="K75" s="559"/>
      <c r="L75" s="598"/>
      <c r="M75" s="562" t="s">
        <v>251</v>
      </c>
      <c r="N75" s="562" t="s">
        <v>252</v>
      </c>
      <c r="O75" s="116" t="s">
        <v>250</v>
      </c>
      <c r="P75" s="75" t="s">
        <v>134</v>
      </c>
      <c r="Q75" s="559" t="s">
        <v>112</v>
      </c>
      <c r="R75" s="155"/>
      <c r="S75" s="75" t="s">
        <v>111</v>
      </c>
      <c r="T75" s="562" t="s">
        <v>47</v>
      </c>
      <c r="U75" s="75" t="s">
        <v>111</v>
      </c>
      <c r="V75" s="582" t="s">
        <v>114</v>
      </c>
      <c r="W75" s="155" t="s">
        <v>115</v>
      </c>
      <c r="X75" s="116" t="s">
        <v>250</v>
      </c>
      <c r="Y75" s="580" t="s">
        <v>117</v>
      </c>
      <c r="Z75" s="559" t="s">
        <v>47</v>
      </c>
      <c r="AA75" s="559" t="s">
        <v>244</v>
      </c>
      <c r="AB75" s="578">
        <v>1.3988</v>
      </c>
      <c r="AC75" s="559" t="s">
        <v>47</v>
      </c>
      <c r="AD75" s="75"/>
      <c r="AE75" s="169">
        <v>0</v>
      </c>
      <c r="AF75" s="169">
        <v>1</v>
      </c>
      <c r="AG75" s="169">
        <v>0</v>
      </c>
      <c r="AH75" s="217">
        <v>0</v>
      </c>
      <c r="AI75" s="217">
        <v>0</v>
      </c>
      <c r="AJ75" s="169">
        <v>1</v>
      </c>
      <c r="AK75" s="217">
        <v>1</v>
      </c>
      <c r="AL75" s="169">
        <v>0</v>
      </c>
      <c r="AM75" s="169">
        <v>0</v>
      </c>
      <c r="AN75" s="200"/>
      <c r="AO75" s="200"/>
    </row>
    <row r="76" spans="1:41" s="3" customFormat="1" ht="27.75" customHeight="1">
      <c r="A76" s="559">
        <f t="shared" si="0"/>
        <v>67</v>
      </c>
      <c r="B76" s="116"/>
      <c r="C76" s="562">
        <v>1</v>
      </c>
      <c r="D76" s="562"/>
      <c r="E76" s="562"/>
      <c r="F76" s="598"/>
      <c r="G76" s="598"/>
      <c r="H76" s="598"/>
      <c r="I76" s="598"/>
      <c r="J76" s="598"/>
      <c r="K76" s="559"/>
      <c r="L76" s="598"/>
      <c r="M76" s="562" t="s">
        <v>253</v>
      </c>
      <c r="N76" s="562" t="s">
        <v>254</v>
      </c>
      <c r="O76" s="116" t="s">
        <v>250</v>
      </c>
      <c r="P76" s="75" t="s">
        <v>134</v>
      </c>
      <c r="Q76" s="559" t="s">
        <v>112</v>
      </c>
      <c r="R76" s="155"/>
      <c r="S76" s="75" t="s">
        <v>111</v>
      </c>
      <c r="T76" s="562" t="s">
        <v>47</v>
      </c>
      <c r="U76" s="75" t="s">
        <v>111</v>
      </c>
      <c r="V76" s="591" t="s">
        <v>114</v>
      </c>
      <c r="W76" s="210" t="s">
        <v>115</v>
      </c>
      <c r="X76" s="116" t="s">
        <v>250</v>
      </c>
      <c r="Y76" s="580" t="s">
        <v>117</v>
      </c>
      <c r="Z76" s="559" t="s">
        <v>47</v>
      </c>
      <c r="AA76" s="559" t="s">
        <v>244</v>
      </c>
      <c r="AB76" s="578">
        <v>1.3988</v>
      </c>
      <c r="AC76" s="559" t="s">
        <v>47</v>
      </c>
      <c r="AD76" s="75"/>
      <c r="AE76" s="169">
        <v>0</v>
      </c>
      <c r="AF76" s="169">
        <v>0</v>
      </c>
      <c r="AG76" s="169">
        <v>1</v>
      </c>
      <c r="AH76" s="217">
        <v>1</v>
      </c>
      <c r="AI76" s="217">
        <v>1</v>
      </c>
      <c r="AJ76" s="169">
        <v>0</v>
      </c>
      <c r="AK76" s="217">
        <v>0</v>
      </c>
      <c r="AL76" s="169">
        <v>1</v>
      </c>
      <c r="AM76" s="169">
        <v>0</v>
      </c>
      <c r="AN76" s="200"/>
      <c r="AO76" s="200"/>
    </row>
    <row r="77" spans="1:41" s="3" customFormat="1" ht="27.75" customHeight="1">
      <c r="A77" s="559">
        <f t="shared" si="0"/>
        <v>68</v>
      </c>
      <c r="B77" s="116"/>
      <c r="C77" s="562"/>
      <c r="D77" s="562">
        <v>2</v>
      </c>
      <c r="E77" s="562"/>
      <c r="F77" s="598"/>
      <c r="G77" s="598"/>
      <c r="H77" s="598"/>
      <c r="I77" s="598"/>
      <c r="J77" s="598"/>
      <c r="K77" s="559"/>
      <c r="L77" s="599"/>
      <c r="M77" s="562" t="s">
        <v>255</v>
      </c>
      <c r="N77" s="562" t="s">
        <v>256</v>
      </c>
      <c r="O77" s="116" t="s">
        <v>250</v>
      </c>
      <c r="P77" s="75" t="s">
        <v>134</v>
      </c>
      <c r="Q77" s="559" t="s">
        <v>112</v>
      </c>
      <c r="R77" s="155"/>
      <c r="S77" s="75" t="s">
        <v>111</v>
      </c>
      <c r="T77" s="562" t="s">
        <v>47</v>
      </c>
      <c r="U77" s="75" t="s">
        <v>111</v>
      </c>
      <c r="V77" s="582" t="s">
        <v>114</v>
      </c>
      <c r="W77" s="155" t="s">
        <v>115</v>
      </c>
      <c r="X77" s="116" t="s">
        <v>250</v>
      </c>
      <c r="Y77" s="562" t="s">
        <v>194</v>
      </c>
      <c r="Z77" s="559" t="s">
        <v>47</v>
      </c>
      <c r="AA77" s="559" t="s">
        <v>244</v>
      </c>
      <c r="AB77" s="578">
        <v>1.3499000000000001</v>
      </c>
      <c r="AC77" s="559" t="s">
        <v>47</v>
      </c>
      <c r="AD77" s="75"/>
      <c r="AE77" s="169">
        <v>1</v>
      </c>
      <c r="AF77" s="169">
        <v>0</v>
      </c>
      <c r="AG77" s="169">
        <v>0</v>
      </c>
      <c r="AH77" s="217">
        <v>0</v>
      </c>
      <c r="AI77" s="217">
        <v>0</v>
      </c>
      <c r="AJ77" s="169">
        <v>0</v>
      </c>
      <c r="AK77" s="217">
        <v>0</v>
      </c>
      <c r="AL77" s="169">
        <v>0</v>
      </c>
      <c r="AM77" s="169">
        <v>1</v>
      </c>
      <c r="AN77" s="200"/>
      <c r="AO77" s="200"/>
    </row>
    <row r="78" spans="1:41" s="3" customFormat="1" ht="27.75" customHeight="1">
      <c r="A78" s="559">
        <f t="shared" si="0"/>
        <v>69</v>
      </c>
      <c r="B78" s="116"/>
      <c r="C78" s="562"/>
      <c r="D78" s="562">
        <v>2</v>
      </c>
      <c r="E78" s="562"/>
      <c r="F78" s="598"/>
      <c r="G78" s="598"/>
      <c r="H78" s="598"/>
      <c r="I78" s="598"/>
      <c r="J78" s="598"/>
      <c r="K78" s="559"/>
      <c r="L78" s="598"/>
      <c r="M78" s="562" t="s">
        <v>257</v>
      </c>
      <c r="N78" s="562" t="s">
        <v>258</v>
      </c>
      <c r="O78" s="116" t="s">
        <v>250</v>
      </c>
      <c r="P78" s="75" t="s">
        <v>134</v>
      </c>
      <c r="Q78" s="559" t="s">
        <v>112</v>
      </c>
      <c r="R78" s="155"/>
      <c r="S78" s="75" t="s">
        <v>111</v>
      </c>
      <c r="T78" s="562" t="s">
        <v>47</v>
      </c>
      <c r="U78" s="75" t="s">
        <v>111</v>
      </c>
      <c r="V78" s="582" t="s">
        <v>114</v>
      </c>
      <c r="W78" s="155" t="s">
        <v>115</v>
      </c>
      <c r="X78" s="116" t="s">
        <v>250</v>
      </c>
      <c r="Y78" s="562" t="s">
        <v>194</v>
      </c>
      <c r="Z78" s="559" t="s">
        <v>47</v>
      </c>
      <c r="AA78" s="559" t="s">
        <v>244</v>
      </c>
      <c r="AB78" s="578">
        <v>1.3499000000000001</v>
      </c>
      <c r="AC78" s="559" t="s">
        <v>47</v>
      </c>
      <c r="AD78" s="75"/>
      <c r="AE78" s="169">
        <v>0</v>
      </c>
      <c r="AF78" s="169">
        <v>1</v>
      </c>
      <c r="AG78" s="169">
        <v>0</v>
      </c>
      <c r="AH78" s="217">
        <v>0</v>
      </c>
      <c r="AI78" s="217">
        <v>0</v>
      </c>
      <c r="AJ78" s="169">
        <v>1</v>
      </c>
      <c r="AK78" s="217">
        <v>1</v>
      </c>
      <c r="AL78" s="169">
        <v>0</v>
      </c>
      <c r="AM78" s="169">
        <v>0</v>
      </c>
      <c r="AN78" s="200"/>
      <c r="AO78" s="200"/>
    </row>
    <row r="79" spans="1:41" s="3" customFormat="1" ht="27.75" customHeight="1">
      <c r="A79" s="559">
        <f t="shared" si="0"/>
        <v>70</v>
      </c>
      <c r="B79" s="116"/>
      <c r="C79" s="562"/>
      <c r="D79" s="562">
        <v>2</v>
      </c>
      <c r="E79" s="562"/>
      <c r="F79" s="598"/>
      <c r="G79" s="598"/>
      <c r="H79" s="598"/>
      <c r="I79" s="598"/>
      <c r="J79" s="598"/>
      <c r="K79" s="559"/>
      <c r="L79" s="598"/>
      <c r="M79" s="562" t="s">
        <v>259</v>
      </c>
      <c r="N79" s="562" t="s">
        <v>260</v>
      </c>
      <c r="O79" s="116" t="s">
        <v>250</v>
      </c>
      <c r="P79" s="75" t="s">
        <v>134</v>
      </c>
      <c r="Q79" s="559" t="s">
        <v>112</v>
      </c>
      <c r="R79" s="155"/>
      <c r="S79" s="75" t="s">
        <v>111</v>
      </c>
      <c r="T79" s="562" t="s">
        <v>47</v>
      </c>
      <c r="U79" s="75" t="s">
        <v>111</v>
      </c>
      <c r="V79" s="591" t="s">
        <v>114</v>
      </c>
      <c r="W79" s="210" t="s">
        <v>115</v>
      </c>
      <c r="X79" s="116" t="s">
        <v>250</v>
      </c>
      <c r="Y79" s="562" t="s">
        <v>194</v>
      </c>
      <c r="Z79" s="559" t="s">
        <v>47</v>
      </c>
      <c r="AA79" s="559" t="s">
        <v>244</v>
      </c>
      <c r="AB79" s="578">
        <v>1.3499000000000001</v>
      </c>
      <c r="AC79" s="559" t="s">
        <v>47</v>
      </c>
      <c r="AD79" s="75"/>
      <c r="AE79" s="169">
        <v>0</v>
      </c>
      <c r="AF79" s="169">
        <v>0</v>
      </c>
      <c r="AG79" s="169">
        <v>1</v>
      </c>
      <c r="AH79" s="217">
        <v>1</v>
      </c>
      <c r="AI79" s="217">
        <v>1</v>
      </c>
      <c r="AJ79" s="169">
        <v>0</v>
      </c>
      <c r="AK79" s="217">
        <v>0</v>
      </c>
      <c r="AL79" s="169">
        <v>1</v>
      </c>
      <c r="AM79" s="169">
        <v>0</v>
      </c>
      <c r="AN79" s="200"/>
      <c r="AO79" s="200"/>
    </row>
    <row r="80" spans="1:41" s="3" customFormat="1" ht="27.75" customHeight="1">
      <c r="A80" s="559">
        <f t="shared" si="0"/>
        <v>71</v>
      </c>
      <c r="B80" s="116"/>
      <c r="C80" s="562"/>
      <c r="D80" s="562">
        <v>2</v>
      </c>
      <c r="E80" s="562"/>
      <c r="F80" s="598"/>
      <c r="G80" s="598"/>
      <c r="H80" s="598"/>
      <c r="I80" s="598"/>
      <c r="J80" s="598"/>
      <c r="K80" s="559"/>
      <c r="L80" s="141" t="s">
        <v>238</v>
      </c>
      <c r="M80" s="559" t="s">
        <v>261</v>
      </c>
      <c r="N80" s="116" t="s">
        <v>262</v>
      </c>
      <c r="O80" s="559" t="s">
        <v>199</v>
      </c>
      <c r="P80" s="116" t="s">
        <v>172</v>
      </c>
      <c r="Q80" s="559" t="s">
        <v>112</v>
      </c>
      <c r="R80" s="155"/>
      <c r="S80" s="75" t="s">
        <v>111</v>
      </c>
      <c r="T80" s="559" t="s">
        <v>261</v>
      </c>
      <c r="U80" s="75" t="s">
        <v>111</v>
      </c>
      <c r="V80" s="559" t="s">
        <v>114</v>
      </c>
      <c r="W80" s="155" t="s">
        <v>115</v>
      </c>
      <c r="X80" s="116" t="s">
        <v>199</v>
      </c>
      <c r="Y80" s="559" t="s">
        <v>263</v>
      </c>
      <c r="Z80" s="559" t="s">
        <v>264</v>
      </c>
      <c r="AA80" s="559" t="s">
        <v>265</v>
      </c>
      <c r="AB80" s="578">
        <v>6.0000000000000001E-3</v>
      </c>
      <c r="AC80" s="75" t="s">
        <v>47</v>
      </c>
      <c r="AD80" s="75"/>
      <c r="AE80" s="169">
        <v>2</v>
      </c>
      <c r="AF80" s="169">
        <v>2</v>
      </c>
      <c r="AG80" s="169">
        <v>2</v>
      </c>
      <c r="AH80" s="169">
        <v>2</v>
      </c>
      <c r="AI80" s="169">
        <v>2</v>
      </c>
      <c r="AJ80" s="169">
        <v>2</v>
      </c>
      <c r="AK80" s="169">
        <v>2</v>
      </c>
      <c r="AL80" s="169">
        <v>2</v>
      </c>
      <c r="AM80" s="169">
        <v>2</v>
      </c>
      <c r="AN80" s="200"/>
      <c r="AO80" s="200"/>
    </row>
    <row r="81" spans="1:41" s="3" customFormat="1" ht="27.75" customHeight="1">
      <c r="A81" s="559">
        <f t="shared" si="0"/>
        <v>72</v>
      </c>
      <c r="B81" s="116"/>
      <c r="C81" s="562"/>
      <c r="D81" s="562">
        <v>2</v>
      </c>
      <c r="E81" s="562"/>
      <c r="F81" s="598"/>
      <c r="G81" s="598"/>
      <c r="H81" s="598"/>
      <c r="I81" s="598"/>
      <c r="J81" s="598"/>
      <c r="K81" s="559"/>
      <c r="L81" s="599"/>
      <c r="M81" s="562" t="s">
        <v>266</v>
      </c>
      <c r="N81" s="562" t="s">
        <v>267</v>
      </c>
      <c r="O81" s="559" t="s">
        <v>199</v>
      </c>
      <c r="P81" s="116" t="s">
        <v>172</v>
      </c>
      <c r="Q81" s="559" t="s">
        <v>112</v>
      </c>
      <c r="R81" s="155"/>
      <c r="S81" s="75"/>
      <c r="T81" s="562" t="s">
        <v>266</v>
      </c>
      <c r="U81" s="75" t="s">
        <v>111</v>
      </c>
      <c r="V81" s="582" t="s">
        <v>114</v>
      </c>
      <c r="W81" s="155" t="s">
        <v>115</v>
      </c>
      <c r="X81" s="116" t="s">
        <v>199</v>
      </c>
      <c r="Y81" s="559" t="s">
        <v>263</v>
      </c>
      <c r="Z81" s="559" t="s">
        <v>264</v>
      </c>
      <c r="AA81" s="559"/>
      <c r="AB81" s="578">
        <v>8.8999999999999999E-3</v>
      </c>
      <c r="AC81" s="559" t="s">
        <v>47</v>
      </c>
      <c r="AD81" s="75"/>
      <c r="AE81" s="169">
        <v>1</v>
      </c>
      <c r="AF81" s="169">
        <v>1</v>
      </c>
      <c r="AG81" s="169">
        <v>1</v>
      </c>
      <c r="AH81" s="169">
        <v>1</v>
      </c>
      <c r="AI81" s="169">
        <v>1</v>
      </c>
      <c r="AJ81" s="169">
        <v>1</v>
      </c>
      <c r="AK81" s="169">
        <v>1</v>
      </c>
      <c r="AL81" s="169">
        <v>1</v>
      </c>
      <c r="AM81" s="169">
        <v>1</v>
      </c>
      <c r="AN81" s="200"/>
      <c r="AO81" s="200"/>
    </row>
    <row r="82" spans="1:41" s="3" customFormat="1" ht="27.75" customHeight="1">
      <c r="A82" s="559">
        <f t="shared" ref="A82:A141" si="3">ROW()-9</f>
        <v>73</v>
      </c>
      <c r="B82" s="116"/>
      <c r="C82" s="562"/>
      <c r="D82" s="562">
        <v>2</v>
      </c>
      <c r="E82" s="562"/>
      <c r="F82" s="598"/>
      <c r="G82" s="598"/>
      <c r="H82" s="598"/>
      <c r="I82" s="598"/>
      <c r="J82" s="598"/>
      <c r="K82" s="559"/>
      <c r="L82" s="599"/>
      <c r="M82" s="562" t="s">
        <v>268</v>
      </c>
      <c r="N82" s="562" t="s">
        <v>269</v>
      </c>
      <c r="O82" s="559" t="s">
        <v>199</v>
      </c>
      <c r="P82" s="116" t="s">
        <v>172</v>
      </c>
      <c r="Q82" s="559" t="s">
        <v>112</v>
      </c>
      <c r="R82" s="155"/>
      <c r="S82" s="75"/>
      <c r="T82" s="562" t="s">
        <v>268</v>
      </c>
      <c r="U82" s="75" t="s">
        <v>111</v>
      </c>
      <c r="V82" s="582" t="s">
        <v>114</v>
      </c>
      <c r="W82" s="155" t="s">
        <v>115</v>
      </c>
      <c r="X82" s="116" t="s">
        <v>199</v>
      </c>
      <c r="Y82" s="559" t="s">
        <v>263</v>
      </c>
      <c r="Z82" s="559" t="s">
        <v>264</v>
      </c>
      <c r="AA82" s="559"/>
      <c r="AB82" s="578">
        <v>2.8000000000000001E-2</v>
      </c>
      <c r="AC82" s="559" t="s">
        <v>47</v>
      </c>
      <c r="AD82" s="75"/>
      <c r="AE82" s="169">
        <v>1</v>
      </c>
      <c r="AF82" s="169">
        <v>1</v>
      </c>
      <c r="AG82" s="169">
        <v>1</v>
      </c>
      <c r="AH82" s="169">
        <v>1</v>
      </c>
      <c r="AI82" s="169">
        <v>1</v>
      </c>
      <c r="AJ82" s="169">
        <v>1</v>
      </c>
      <c r="AK82" s="169">
        <v>1</v>
      </c>
      <c r="AL82" s="169">
        <v>1</v>
      </c>
      <c r="AM82" s="169">
        <v>1</v>
      </c>
      <c r="AN82" s="200"/>
      <c r="AO82" s="200"/>
    </row>
    <row r="83" spans="1:41" s="3" customFormat="1" ht="27.75" customHeight="1">
      <c r="A83" s="559">
        <f t="shared" si="3"/>
        <v>74</v>
      </c>
      <c r="B83" s="116"/>
      <c r="C83" s="562"/>
      <c r="D83" s="562">
        <v>2</v>
      </c>
      <c r="E83" s="562"/>
      <c r="F83" s="598"/>
      <c r="G83" s="598"/>
      <c r="H83" s="598"/>
      <c r="I83" s="598"/>
      <c r="J83" s="598"/>
      <c r="K83" s="559"/>
      <c r="L83" s="599" t="s">
        <v>270</v>
      </c>
      <c r="M83" s="592" t="s">
        <v>271</v>
      </c>
      <c r="N83" s="592" t="s">
        <v>272</v>
      </c>
      <c r="O83" s="197" t="s">
        <v>128</v>
      </c>
      <c r="P83" s="198" t="s">
        <v>134</v>
      </c>
      <c r="Q83" s="559" t="s">
        <v>112</v>
      </c>
      <c r="R83" s="199"/>
      <c r="S83" s="198" t="s">
        <v>113</v>
      </c>
      <c r="T83" s="592" t="s">
        <v>271</v>
      </c>
      <c r="U83" s="75" t="s">
        <v>111</v>
      </c>
      <c r="V83" s="559" t="s">
        <v>114</v>
      </c>
      <c r="W83" s="199" t="s">
        <v>115</v>
      </c>
      <c r="X83" s="197" t="s">
        <v>129</v>
      </c>
      <c r="Y83" s="592" t="s">
        <v>273</v>
      </c>
      <c r="Z83" s="559" t="s">
        <v>274</v>
      </c>
      <c r="AA83" s="592" t="s">
        <v>275</v>
      </c>
      <c r="AB83" s="578">
        <v>3.3000000000000002E-2</v>
      </c>
      <c r="AC83" s="559" t="s">
        <v>47</v>
      </c>
      <c r="AD83" s="75"/>
      <c r="AE83" s="169">
        <v>1</v>
      </c>
      <c r="AF83" s="169">
        <v>0</v>
      </c>
      <c r="AG83" s="169">
        <v>0</v>
      </c>
      <c r="AH83" s="169">
        <v>0</v>
      </c>
      <c r="AI83" s="169">
        <v>0</v>
      </c>
      <c r="AJ83" s="169">
        <v>0</v>
      </c>
      <c r="AK83" s="169">
        <v>0</v>
      </c>
      <c r="AL83" s="169">
        <v>0</v>
      </c>
      <c r="AM83" s="169">
        <v>1</v>
      </c>
      <c r="AN83" s="200"/>
      <c r="AO83" s="200"/>
    </row>
    <row r="84" spans="1:41" s="3" customFormat="1" ht="27.75" customHeight="1">
      <c r="A84" s="559">
        <f t="shared" si="3"/>
        <v>75</v>
      </c>
      <c r="B84" s="116"/>
      <c r="C84" s="562">
        <v>1</v>
      </c>
      <c r="D84" s="562"/>
      <c r="E84" s="562"/>
      <c r="F84" s="598"/>
      <c r="G84" s="598"/>
      <c r="H84" s="598"/>
      <c r="I84" s="598"/>
      <c r="J84" s="598"/>
      <c r="K84" s="559"/>
      <c r="L84" s="599"/>
      <c r="M84" s="116" t="s">
        <v>276</v>
      </c>
      <c r="N84" s="562" t="s">
        <v>277</v>
      </c>
      <c r="O84" s="562" t="s">
        <v>227</v>
      </c>
      <c r="P84" s="116" t="s">
        <v>172</v>
      </c>
      <c r="Q84" s="559" t="s">
        <v>112</v>
      </c>
      <c r="R84" s="155"/>
      <c r="S84" s="220" t="s">
        <v>111</v>
      </c>
      <c r="T84" s="116" t="s">
        <v>276</v>
      </c>
      <c r="U84" s="220" t="s">
        <v>111</v>
      </c>
      <c r="V84" s="221" t="s">
        <v>114</v>
      </c>
      <c r="W84" s="221" t="s">
        <v>115</v>
      </c>
      <c r="X84" s="562" t="s">
        <v>227</v>
      </c>
      <c r="Y84" s="222" t="s">
        <v>117</v>
      </c>
      <c r="Z84" s="223" t="s">
        <v>47</v>
      </c>
      <c r="AA84" s="559" t="s">
        <v>278</v>
      </c>
      <c r="AB84" s="559" t="s">
        <v>47</v>
      </c>
      <c r="AC84" s="559" t="s">
        <v>47</v>
      </c>
      <c r="AD84" s="75"/>
      <c r="AE84" s="169">
        <v>0</v>
      </c>
      <c r="AF84" s="169">
        <v>0</v>
      </c>
      <c r="AG84" s="169">
        <v>1</v>
      </c>
      <c r="AH84" s="542">
        <v>1</v>
      </c>
      <c r="AI84" s="542">
        <v>1</v>
      </c>
      <c r="AJ84" s="169">
        <v>0</v>
      </c>
      <c r="AK84" s="542">
        <v>0</v>
      </c>
      <c r="AL84" s="169">
        <v>1</v>
      </c>
      <c r="AM84" s="169">
        <v>0</v>
      </c>
      <c r="AN84" s="200"/>
      <c r="AO84" s="200"/>
    </row>
    <row r="85" spans="1:41" s="3" customFormat="1" ht="27.75" customHeight="1">
      <c r="A85" s="559">
        <f t="shared" si="3"/>
        <v>76</v>
      </c>
      <c r="B85" s="116"/>
      <c r="C85" s="562">
        <v>1</v>
      </c>
      <c r="D85" s="562"/>
      <c r="E85" s="562"/>
      <c r="F85" s="598"/>
      <c r="G85" s="598"/>
      <c r="H85" s="598"/>
      <c r="I85" s="598"/>
      <c r="J85" s="598"/>
      <c r="K85" s="559"/>
      <c r="L85" s="599"/>
      <c r="M85" s="116" t="s">
        <v>279</v>
      </c>
      <c r="N85" s="562" t="s">
        <v>280</v>
      </c>
      <c r="O85" s="116" t="s">
        <v>250</v>
      </c>
      <c r="P85" s="116" t="s">
        <v>172</v>
      </c>
      <c r="Q85" s="559" t="s">
        <v>112</v>
      </c>
      <c r="R85" s="155"/>
      <c r="S85" s="220" t="s">
        <v>111</v>
      </c>
      <c r="T85" s="116" t="s">
        <v>279</v>
      </c>
      <c r="U85" s="220" t="s">
        <v>111</v>
      </c>
      <c r="V85" s="221" t="s">
        <v>114</v>
      </c>
      <c r="W85" s="221" t="s">
        <v>115</v>
      </c>
      <c r="X85" s="116" t="s">
        <v>250</v>
      </c>
      <c r="Y85" s="222" t="s">
        <v>117</v>
      </c>
      <c r="Z85" s="223" t="s">
        <v>47</v>
      </c>
      <c r="AA85" s="559" t="s">
        <v>281</v>
      </c>
      <c r="AB85" s="559" t="s">
        <v>47</v>
      </c>
      <c r="AC85" s="559" t="s">
        <v>47</v>
      </c>
      <c r="AD85" s="75"/>
      <c r="AE85" s="169">
        <v>0</v>
      </c>
      <c r="AF85" s="169">
        <v>0</v>
      </c>
      <c r="AG85" s="169">
        <v>1</v>
      </c>
      <c r="AH85" s="169">
        <v>1</v>
      </c>
      <c r="AI85" s="169">
        <v>1</v>
      </c>
      <c r="AJ85" s="169">
        <v>0</v>
      </c>
      <c r="AK85" s="542">
        <v>0</v>
      </c>
      <c r="AL85" s="169">
        <v>1</v>
      </c>
      <c r="AM85" s="169">
        <v>0</v>
      </c>
      <c r="AN85" s="200"/>
      <c r="AO85" s="200"/>
    </row>
    <row r="86" spans="1:41" s="3" customFormat="1" ht="27.75" customHeight="1">
      <c r="A86" s="559">
        <f t="shared" si="3"/>
        <v>77</v>
      </c>
      <c r="B86" s="116"/>
      <c r="C86" s="562">
        <v>1</v>
      </c>
      <c r="D86" s="562"/>
      <c r="E86" s="562"/>
      <c r="F86" s="598"/>
      <c r="G86" s="598"/>
      <c r="H86" s="598"/>
      <c r="I86" s="598"/>
      <c r="J86" s="598"/>
      <c r="K86" s="559"/>
      <c r="L86" s="599"/>
      <c r="M86" s="116" t="s">
        <v>282</v>
      </c>
      <c r="N86" s="562" t="s">
        <v>283</v>
      </c>
      <c r="O86" s="116" t="s">
        <v>250</v>
      </c>
      <c r="P86" s="116" t="s">
        <v>172</v>
      </c>
      <c r="Q86" s="559" t="s">
        <v>112</v>
      </c>
      <c r="R86" s="155"/>
      <c r="S86" s="220" t="s">
        <v>111</v>
      </c>
      <c r="T86" s="116" t="s">
        <v>282</v>
      </c>
      <c r="U86" s="220" t="s">
        <v>111</v>
      </c>
      <c r="V86" s="221" t="s">
        <v>114</v>
      </c>
      <c r="W86" s="221" t="s">
        <v>115</v>
      </c>
      <c r="X86" s="116" t="s">
        <v>250</v>
      </c>
      <c r="Y86" s="222" t="s">
        <v>117</v>
      </c>
      <c r="Z86" s="116" t="s">
        <v>47</v>
      </c>
      <c r="AA86" s="559" t="s">
        <v>284</v>
      </c>
      <c r="AB86" s="559" t="s">
        <v>47</v>
      </c>
      <c r="AC86" s="559" t="s">
        <v>47</v>
      </c>
      <c r="AD86" s="75"/>
      <c r="AE86" s="169">
        <v>0</v>
      </c>
      <c r="AF86" s="169">
        <v>0</v>
      </c>
      <c r="AG86" s="169">
        <v>1</v>
      </c>
      <c r="AH86" s="169">
        <v>1</v>
      </c>
      <c r="AI86" s="169">
        <v>1</v>
      </c>
      <c r="AJ86" s="169">
        <v>0</v>
      </c>
      <c r="AK86" s="542">
        <v>0</v>
      </c>
      <c r="AL86" s="169">
        <v>1</v>
      </c>
      <c r="AM86" s="169">
        <v>0</v>
      </c>
      <c r="AN86" s="200"/>
      <c r="AO86" s="200"/>
    </row>
    <row r="87" spans="1:41" s="3" customFormat="1" ht="27.75" customHeight="1">
      <c r="A87" s="559">
        <f t="shared" si="3"/>
        <v>78</v>
      </c>
      <c r="B87" s="116"/>
      <c r="C87" s="562">
        <v>1</v>
      </c>
      <c r="D87" s="562"/>
      <c r="E87" s="562"/>
      <c r="F87" s="598"/>
      <c r="G87" s="598"/>
      <c r="H87" s="598"/>
      <c r="I87" s="598"/>
      <c r="J87" s="598"/>
      <c r="K87" s="559"/>
      <c r="L87" s="599"/>
      <c r="M87" s="116" t="s">
        <v>285</v>
      </c>
      <c r="N87" s="600" t="s">
        <v>286</v>
      </c>
      <c r="O87" s="116" t="s">
        <v>231</v>
      </c>
      <c r="P87" s="116" t="s">
        <v>111</v>
      </c>
      <c r="Q87" s="559" t="s">
        <v>112</v>
      </c>
      <c r="R87" s="155"/>
      <c r="S87" s="224" t="s">
        <v>111</v>
      </c>
      <c r="T87" s="116" t="s">
        <v>285</v>
      </c>
      <c r="U87" s="225" t="s">
        <v>111</v>
      </c>
      <c r="V87" s="221" t="s">
        <v>114</v>
      </c>
      <c r="W87" s="221" t="s">
        <v>115</v>
      </c>
      <c r="X87" s="116" t="s">
        <v>231</v>
      </c>
      <c r="Y87" s="222" t="s">
        <v>117</v>
      </c>
      <c r="Z87" s="116" t="s">
        <v>47</v>
      </c>
      <c r="AA87" s="559" t="s">
        <v>232</v>
      </c>
      <c r="AB87" s="559">
        <v>5.7000000000000002E-2</v>
      </c>
      <c r="AC87" s="559" t="s">
        <v>47</v>
      </c>
      <c r="AD87" s="75"/>
      <c r="AE87" s="169">
        <v>0</v>
      </c>
      <c r="AF87" s="169">
        <v>0</v>
      </c>
      <c r="AG87" s="169">
        <v>1</v>
      </c>
      <c r="AH87" s="542">
        <v>1</v>
      </c>
      <c r="AI87" s="542">
        <v>1</v>
      </c>
      <c r="AJ87" s="169">
        <v>0</v>
      </c>
      <c r="AK87" s="542">
        <v>0</v>
      </c>
      <c r="AL87" s="169">
        <v>1</v>
      </c>
      <c r="AM87" s="169">
        <v>0</v>
      </c>
      <c r="AN87" s="200"/>
      <c r="AO87" s="200"/>
    </row>
    <row r="88" spans="1:41" s="213" customFormat="1" ht="27.75" customHeight="1">
      <c r="A88" s="559">
        <f t="shared" si="3"/>
        <v>79</v>
      </c>
      <c r="B88" s="116"/>
      <c r="C88" s="562">
        <v>1</v>
      </c>
      <c r="D88" s="562"/>
      <c r="E88" s="562"/>
      <c r="F88" s="598"/>
      <c r="G88" s="598"/>
      <c r="H88" s="598"/>
      <c r="I88" s="598"/>
      <c r="J88" s="598"/>
      <c r="K88" s="559"/>
      <c r="L88" s="599"/>
      <c r="M88" s="116" t="s">
        <v>1184</v>
      </c>
      <c r="N88" s="600" t="s">
        <v>1185</v>
      </c>
      <c r="O88" s="116" t="s">
        <v>1186</v>
      </c>
      <c r="P88" s="116" t="s">
        <v>1187</v>
      </c>
      <c r="Q88" s="559" t="s">
        <v>112</v>
      </c>
      <c r="R88" s="155"/>
      <c r="S88" s="224"/>
      <c r="T88" s="116"/>
      <c r="U88" s="225"/>
      <c r="V88" s="221"/>
      <c r="W88" s="221" t="s">
        <v>115</v>
      </c>
      <c r="X88" s="116" t="s">
        <v>1186</v>
      </c>
      <c r="Y88" s="222" t="s">
        <v>117</v>
      </c>
      <c r="Z88" s="116"/>
      <c r="AA88" s="559"/>
      <c r="AB88" s="559">
        <v>0.14499999999999999</v>
      </c>
      <c r="AC88" s="559"/>
      <c r="AD88" s="75"/>
      <c r="AE88" s="169">
        <v>0</v>
      </c>
      <c r="AF88" s="169">
        <v>0</v>
      </c>
      <c r="AG88" s="169">
        <v>0</v>
      </c>
      <c r="AH88" s="542">
        <v>1</v>
      </c>
      <c r="AI88" s="542">
        <v>1</v>
      </c>
      <c r="AJ88" s="169">
        <v>0</v>
      </c>
      <c r="AK88" s="542">
        <v>0</v>
      </c>
      <c r="AL88" s="169">
        <v>0</v>
      </c>
      <c r="AM88" s="169">
        <v>0</v>
      </c>
      <c r="AN88" s="212"/>
      <c r="AO88" s="212"/>
    </row>
    <row r="89" spans="1:41" s="3" customFormat="1" ht="27.75" customHeight="1">
      <c r="A89" s="559">
        <f t="shared" si="3"/>
        <v>80</v>
      </c>
      <c r="B89" s="116"/>
      <c r="C89" s="562">
        <v>1</v>
      </c>
      <c r="D89" s="562"/>
      <c r="E89" s="562"/>
      <c r="F89" s="598"/>
      <c r="G89" s="598"/>
      <c r="H89" s="598"/>
      <c r="I89" s="598"/>
      <c r="J89" s="598"/>
      <c r="K89" s="559"/>
      <c r="L89" s="599"/>
      <c r="M89" s="116" t="s">
        <v>287</v>
      </c>
      <c r="N89" s="600" t="s">
        <v>288</v>
      </c>
      <c r="O89" s="116" t="s">
        <v>231</v>
      </c>
      <c r="P89" s="116" t="s">
        <v>111</v>
      </c>
      <c r="Q89" s="559" t="s">
        <v>112</v>
      </c>
      <c r="R89" s="155"/>
      <c r="S89" s="224" t="s">
        <v>111</v>
      </c>
      <c r="T89" s="116" t="s">
        <v>287</v>
      </c>
      <c r="U89" s="225" t="s">
        <v>111</v>
      </c>
      <c r="V89" s="221" t="s">
        <v>114</v>
      </c>
      <c r="W89" s="221" t="s">
        <v>115</v>
      </c>
      <c r="X89" s="116" t="s">
        <v>231</v>
      </c>
      <c r="Y89" s="222" t="s">
        <v>117</v>
      </c>
      <c r="Z89" s="116" t="s">
        <v>47</v>
      </c>
      <c r="AA89" s="559" t="s">
        <v>47</v>
      </c>
      <c r="AB89" s="559">
        <v>0.12</v>
      </c>
      <c r="AC89" s="559" t="s">
        <v>47</v>
      </c>
      <c r="AD89" s="75"/>
      <c r="AE89" s="169">
        <v>0</v>
      </c>
      <c r="AF89" s="169">
        <v>0</v>
      </c>
      <c r="AG89" s="169">
        <v>1</v>
      </c>
      <c r="AH89" s="542">
        <v>0</v>
      </c>
      <c r="AI89" s="542">
        <v>0</v>
      </c>
      <c r="AJ89" s="169">
        <v>0</v>
      </c>
      <c r="AK89" s="542">
        <v>0</v>
      </c>
      <c r="AL89" s="169">
        <v>1</v>
      </c>
      <c r="AM89" s="169">
        <v>0</v>
      </c>
      <c r="AN89" s="200"/>
      <c r="AO89" s="200"/>
    </row>
    <row r="90" spans="1:41" s="213" customFormat="1" ht="27.75" customHeight="1">
      <c r="A90" s="559">
        <f t="shared" si="3"/>
        <v>81</v>
      </c>
      <c r="B90" s="116"/>
      <c r="C90" s="562">
        <v>1</v>
      </c>
      <c r="D90" s="562"/>
      <c r="E90" s="562"/>
      <c r="F90" s="598"/>
      <c r="G90" s="598"/>
      <c r="H90" s="598"/>
      <c r="I90" s="598"/>
      <c r="J90" s="598"/>
      <c r="K90" s="559"/>
      <c r="L90" s="599" t="s">
        <v>235</v>
      </c>
      <c r="M90" s="116" t="s">
        <v>1188</v>
      </c>
      <c r="N90" s="600" t="s">
        <v>1189</v>
      </c>
      <c r="O90" s="116" t="s">
        <v>231</v>
      </c>
      <c r="P90" s="116" t="s">
        <v>134</v>
      </c>
      <c r="Q90" s="559" t="s">
        <v>112</v>
      </c>
      <c r="R90" s="155"/>
      <c r="S90" s="224" t="s">
        <v>111</v>
      </c>
      <c r="T90" s="116" t="s">
        <v>1190</v>
      </c>
      <c r="U90" s="225" t="s">
        <v>111</v>
      </c>
      <c r="V90" s="221" t="s">
        <v>115</v>
      </c>
      <c r="W90" s="221" t="s">
        <v>114</v>
      </c>
      <c r="X90" s="116" t="s">
        <v>231</v>
      </c>
      <c r="Y90" s="222" t="s">
        <v>117</v>
      </c>
      <c r="Z90" s="116" t="s">
        <v>47</v>
      </c>
      <c r="AA90" s="559" t="s">
        <v>47</v>
      </c>
      <c r="AB90" s="559" t="s">
        <v>291</v>
      </c>
      <c r="AC90" s="559" t="s">
        <v>47</v>
      </c>
      <c r="AD90" s="75"/>
      <c r="AE90" s="169">
        <v>0</v>
      </c>
      <c r="AF90" s="169">
        <v>0</v>
      </c>
      <c r="AG90" s="169">
        <v>0</v>
      </c>
      <c r="AH90" s="542">
        <v>1</v>
      </c>
      <c r="AI90" s="542">
        <v>1</v>
      </c>
      <c r="AJ90" s="169">
        <v>0</v>
      </c>
      <c r="AK90" s="542">
        <v>0</v>
      </c>
      <c r="AL90" s="169">
        <v>0</v>
      </c>
      <c r="AM90" s="169">
        <v>0</v>
      </c>
      <c r="AN90" s="212"/>
      <c r="AO90" s="212"/>
    </row>
    <row r="91" spans="1:41" s="213" customFormat="1" ht="27.75" customHeight="1">
      <c r="A91" s="559">
        <f t="shared" si="3"/>
        <v>82</v>
      </c>
      <c r="B91" s="116"/>
      <c r="C91" s="562">
        <v>1</v>
      </c>
      <c r="D91" s="562"/>
      <c r="E91" s="562"/>
      <c r="F91" s="598"/>
      <c r="G91" s="598"/>
      <c r="H91" s="598"/>
      <c r="I91" s="598"/>
      <c r="J91" s="598"/>
      <c r="K91" s="559"/>
      <c r="L91" s="599" t="s">
        <v>235</v>
      </c>
      <c r="M91" s="116" t="s">
        <v>1194</v>
      </c>
      <c r="N91" s="600" t="s">
        <v>1195</v>
      </c>
      <c r="O91" s="116" t="s">
        <v>231</v>
      </c>
      <c r="P91" s="116" t="s">
        <v>134</v>
      </c>
      <c r="Q91" s="559" t="s">
        <v>112</v>
      </c>
      <c r="R91" s="155"/>
      <c r="S91" s="224" t="s">
        <v>111</v>
      </c>
      <c r="T91" s="116" t="s">
        <v>1194</v>
      </c>
      <c r="U91" s="225" t="s">
        <v>111</v>
      </c>
      <c r="V91" s="221" t="s">
        <v>115</v>
      </c>
      <c r="W91" s="221" t="s">
        <v>114</v>
      </c>
      <c r="X91" s="116" t="s">
        <v>231</v>
      </c>
      <c r="Y91" s="222" t="s">
        <v>117</v>
      </c>
      <c r="Z91" s="116"/>
      <c r="AA91" s="559"/>
      <c r="AB91" s="559">
        <v>4.7E-2</v>
      </c>
      <c r="AC91" s="559"/>
      <c r="AD91" s="75"/>
      <c r="AE91" s="169">
        <v>0</v>
      </c>
      <c r="AF91" s="169">
        <v>0</v>
      </c>
      <c r="AG91" s="169">
        <v>0</v>
      </c>
      <c r="AH91" s="542">
        <v>1</v>
      </c>
      <c r="AI91" s="542">
        <v>1</v>
      </c>
      <c r="AJ91" s="169">
        <v>0</v>
      </c>
      <c r="AK91" s="542">
        <v>0</v>
      </c>
      <c r="AL91" s="169">
        <v>0</v>
      </c>
      <c r="AM91" s="169">
        <v>0</v>
      </c>
      <c r="AN91" s="212"/>
      <c r="AO91" s="212"/>
    </row>
    <row r="92" spans="1:41" s="3" customFormat="1" ht="27.75" customHeight="1">
      <c r="A92" s="559">
        <f t="shared" si="3"/>
        <v>83</v>
      </c>
      <c r="B92" s="116"/>
      <c r="C92" s="562">
        <v>1</v>
      </c>
      <c r="D92" s="562"/>
      <c r="E92" s="562"/>
      <c r="F92" s="598"/>
      <c r="G92" s="598"/>
      <c r="H92" s="598"/>
      <c r="I92" s="598"/>
      <c r="J92" s="598"/>
      <c r="K92" s="559"/>
      <c r="L92" s="599"/>
      <c r="M92" s="116" t="s">
        <v>289</v>
      </c>
      <c r="N92" s="600" t="s">
        <v>290</v>
      </c>
      <c r="O92" s="116" t="s">
        <v>231</v>
      </c>
      <c r="P92" s="116" t="s">
        <v>111</v>
      </c>
      <c r="Q92" s="559" t="s">
        <v>112</v>
      </c>
      <c r="R92" s="155"/>
      <c r="S92" s="224" t="s">
        <v>111</v>
      </c>
      <c r="T92" s="116" t="s">
        <v>289</v>
      </c>
      <c r="U92" s="225" t="s">
        <v>111</v>
      </c>
      <c r="V92" s="221" t="s">
        <v>114</v>
      </c>
      <c r="W92" s="221" t="s">
        <v>115</v>
      </c>
      <c r="X92" s="116" t="s">
        <v>231</v>
      </c>
      <c r="Y92" s="222" t="s">
        <v>117</v>
      </c>
      <c r="Z92" s="116" t="s">
        <v>47</v>
      </c>
      <c r="AA92" s="559" t="s">
        <v>291</v>
      </c>
      <c r="AB92" s="559">
        <v>4.5999999999999999E-2</v>
      </c>
      <c r="AC92" s="559" t="s">
        <v>47</v>
      </c>
      <c r="AD92" s="75"/>
      <c r="AE92" s="169">
        <v>0</v>
      </c>
      <c r="AF92" s="169">
        <v>0</v>
      </c>
      <c r="AG92" s="169">
        <v>1</v>
      </c>
      <c r="AH92" s="542">
        <v>0</v>
      </c>
      <c r="AI92" s="542">
        <v>0</v>
      </c>
      <c r="AJ92" s="169">
        <v>0</v>
      </c>
      <c r="AK92" s="542">
        <v>0</v>
      </c>
      <c r="AL92" s="169">
        <v>1</v>
      </c>
      <c r="AM92" s="169">
        <v>0</v>
      </c>
      <c r="AN92" s="200"/>
      <c r="AO92" s="200"/>
    </row>
    <row r="93" spans="1:41" s="3" customFormat="1" ht="27.75" customHeight="1">
      <c r="A93" s="559">
        <f t="shared" si="3"/>
        <v>84</v>
      </c>
      <c r="B93" s="116"/>
      <c r="C93" s="562">
        <v>1</v>
      </c>
      <c r="D93" s="562"/>
      <c r="E93" s="562"/>
      <c r="F93" s="598"/>
      <c r="G93" s="598"/>
      <c r="H93" s="598"/>
      <c r="I93" s="598"/>
      <c r="J93" s="598"/>
      <c r="K93" s="559"/>
      <c r="L93" s="599"/>
      <c r="M93" s="116" t="s">
        <v>292</v>
      </c>
      <c r="N93" s="600" t="s">
        <v>293</v>
      </c>
      <c r="O93" s="116" t="s">
        <v>231</v>
      </c>
      <c r="P93" s="116" t="s">
        <v>134</v>
      </c>
      <c r="Q93" s="559" t="s">
        <v>112</v>
      </c>
      <c r="R93" s="155"/>
      <c r="S93" s="224" t="s">
        <v>111</v>
      </c>
      <c r="T93" s="116" t="s">
        <v>292</v>
      </c>
      <c r="U93" s="225" t="s">
        <v>111</v>
      </c>
      <c r="V93" s="221" t="s">
        <v>114</v>
      </c>
      <c r="W93" s="221" t="s">
        <v>115</v>
      </c>
      <c r="X93" s="116" t="s">
        <v>231</v>
      </c>
      <c r="Y93" s="222" t="s">
        <v>117</v>
      </c>
      <c r="Z93" s="116" t="s">
        <v>47</v>
      </c>
      <c r="AA93" s="559" t="s">
        <v>294</v>
      </c>
      <c r="AB93" s="559">
        <v>2.3E-2</v>
      </c>
      <c r="AC93" s="559" t="s">
        <v>47</v>
      </c>
      <c r="AD93" s="75"/>
      <c r="AE93" s="169">
        <v>0</v>
      </c>
      <c r="AF93" s="169">
        <v>0</v>
      </c>
      <c r="AG93" s="169">
        <v>1</v>
      </c>
      <c r="AH93" s="542">
        <v>1</v>
      </c>
      <c r="AI93" s="542">
        <v>1</v>
      </c>
      <c r="AJ93" s="169">
        <v>0</v>
      </c>
      <c r="AK93" s="542">
        <v>0</v>
      </c>
      <c r="AL93" s="169">
        <v>1</v>
      </c>
      <c r="AM93" s="169">
        <v>0</v>
      </c>
      <c r="AN93" s="200"/>
      <c r="AO93" s="200"/>
    </row>
    <row r="94" spans="1:41" s="213" customFormat="1" ht="27.75" customHeight="1">
      <c r="A94" s="559">
        <f t="shared" si="3"/>
        <v>85</v>
      </c>
      <c r="B94" s="116"/>
      <c r="C94" s="562">
        <v>1</v>
      </c>
      <c r="D94" s="562"/>
      <c r="E94" s="562"/>
      <c r="F94" s="598"/>
      <c r="G94" s="598"/>
      <c r="H94" s="598"/>
      <c r="I94" s="598"/>
      <c r="J94" s="598"/>
      <c r="K94" s="559"/>
      <c r="L94" s="599" t="s">
        <v>235</v>
      </c>
      <c r="M94" s="116" t="s">
        <v>1191</v>
      </c>
      <c r="N94" s="600" t="s">
        <v>1192</v>
      </c>
      <c r="O94" s="116" t="s">
        <v>231</v>
      </c>
      <c r="P94" s="116" t="s">
        <v>134</v>
      </c>
      <c r="Q94" s="559" t="s">
        <v>112</v>
      </c>
      <c r="R94" s="155"/>
      <c r="S94" s="224" t="s">
        <v>111</v>
      </c>
      <c r="T94" s="116" t="s">
        <v>1191</v>
      </c>
      <c r="U94" s="225" t="s">
        <v>111</v>
      </c>
      <c r="V94" s="221" t="s">
        <v>115</v>
      </c>
      <c r="W94" s="221" t="s">
        <v>114</v>
      </c>
      <c r="X94" s="116" t="s">
        <v>231</v>
      </c>
      <c r="Y94" s="222" t="s">
        <v>117</v>
      </c>
      <c r="Z94" s="116" t="s">
        <v>47</v>
      </c>
      <c r="AA94" s="559" t="s">
        <v>47</v>
      </c>
      <c r="AB94" s="559">
        <v>2.3E-2</v>
      </c>
      <c r="AC94" s="559" t="s">
        <v>1193</v>
      </c>
      <c r="AD94" s="75"/>
      <c r="AE94" s="169">
        <v>0</v>
      </c>
      <c r="AF94" s="169">
        <v>0</v>
      </c>
      <c r="AG94" s="169">
        <v>0</v>
      </c>
      <c r="AH94" s="542">
        <v>1</v>
      </c>
      <c r="AI94" s="542">
        <v>1</v>
      </c>
      <c r="AJ94" s="169">
        <v>0</v>
      </c>
      <c r="AK94" s="542">
        <v>0</v>
      </c>
      <c r="AL94" s="169">
        <v>0</v>
      </c>
      <c r="AM94" s="169">
        <v>0</v>
      </c>
      <c r="AN94" s="212"/>
      <c r="AO94" s="212"/>
    </row>
    <row r="95" spans="1:41" s="3" customFormat="1" ht="27.75" customHeight="1">
      <c r="A95" s="559">
        <f t="shared" si="3"/>
        <v>86</v>
      </c>
      <c r="B95" s="116"/>
      <c r="C95" s="562">
        <v>1</v>
      </c>
      <c r="D95" s="562"/>
      <c r="E95" s="562"/>
      <c r="F95" s="562"/>
      <c r="G95" s="562"/>
      <c r="H95" s="116"/>
      <c r="I95" s="116"/>
      <c r="J95" s="116"/>
      <c r="K95" s="116"/>
      <c r="L95" s="203" t="s">
        <v>302</v>
      </c>
      <c r="M95" s="116" t="s">
        <v>303</v>
      </c>
      <c r="N95" s="562" t="s">
        <v>296</v>
      </c>
      <c r="O95" s="116" t="s">
        <v>155</v>
      </c>
      <c r="P95" s="75" t="s">
        <v>134</v>
      </c>
      <c r="Q95" s="559" t="s">
        <v>112</v>
      </c>
      <c r="R95" s="155"/>
      <c r="S95" s="75" t="s">
        <v>113</v>
      </c>
      <c r="T95" s="580" t="s">
        <v>47</v>
      </c>
      <c r="U95" s="75" t="s">
        <v>122</v>
      </c>
      <c r="V95" s="155" t="s">
        <v>114</v>
      </c>
      <c r="W95" s="155" t="s">
        <v>115</v>
      </c>
      <c r="X95" s="116" t="s">
        <v>110</v>
      </c>
      <c r="Y95" s="580" t="s">
        <v>117</v>
      </c>
      <c r="Z95" s="559" t="s">
        <v>47</v>
      </c>
      <c r="AA95" s="559" t="s">
        <v>47</v>
      </c>
      <c r="AB95" s="578">
        <v>1.1000000000000001</v>
      </c>
      <c r="AC95" s="559" t="s">
        <v>47</v>
      </c>
      <c r="AD95" s="155"/>
      <c r="AE95" s="169">
        <v>1</v>
      </c>
      <c r="AF95" s="169">
        <v>0</v>
      </c>
      <c r="AG95" s="169">
        <v>0</v>
      </c>
      <c r="AH95" s="217">
        <v>0</v>
      </c>
      <c r="AI95" s="217">
        <v>0</v>
      </c>
      <c r="AJ95" s="169">
        <v>0</v>
      </c>
      <c r="AK95" s="217">
        <v>0</v>
      </c>
      <c r="AL95" s="169">
        <v>1</v>
      </c>
      <c r="AM95" s="169">
        <v>1</v>
      </c>
      <c r="AN95" s="200"/>
      <c r="AO95" s="200"/>
    </row>
    <row r="96" spans="1:41" s="3" customFormat="1" ht="27.75" customHeight="1">
      <c r="A96" s="559">
        <f t="shared" si="3"/>
        <v>87</v>
      </c>
      <c r="B96" s="116"/>
      <c r="C96" s="562">
        <v>1</v>
      </c>
      <c r="D96" s="562"/>
      <c r="E96" s="562"/>
      <c r="F96" s="562"/>
      <c r="G96" s="562"/>
      <c r="H96" s="116"/>
      <c r="I96" s="116"/>
      <c r="J96" s="116"/>
      <c r="K96" s="116"/>
      <c r="L96" s="203" t="s">
        <v>304</v>
      </c>
      <c r="M96" s="116" t="s">
        <v>305</v>
      </c>
      <c r="N96" s="562" t="s">
        <v>297</v>
      </c>
      <c r="O96" s="116" t="s">
        <v>188</v>
      </c>
      <c r="P96" s="75" t="s">
        <v>134</v>
      </c>
      <c r="Q96" s="559" t="s">
        <v>112</v>
      </c>
      <c r="R96" s="155"/>
      <c r="S96" s="75" t="s">
        <v>111</v>
      </c>
      <c r="T96" s="116" t="str">
        <f>M96</f>
        <v>H5-6802126</v>
      </c>
      <c r="U96" s="75" t="s">
        <v>111</v>
      </c>
      <c r="V96" s="221" t="s">
        <v>114</v>
      </c>
      <c r="W96" s="221" t="s">
        <v>115</v>
      </c>
      <c r="X96" s="116" t="s">
        <v>188</v>
      </c>
      <c r="Y96" s="580" t="s">
        <v>298</v>
      </c>
      <c r="Z96" s="559" t="s">
        <v>47</v>
      </c>
      <c r="AA96" s="559" t="s">
        <v>299</v>
      </c>
      <c r="AB96" s="578">
        <v>1.4999999999999999E-2</v>
      </c>
      <c r="AC96" s="559" t="s">
        <v>47</v>
      </c>
      <c r="AD96" s="155"/>
      <c r="AE96" s="169">
        <v>1</v>
      </c>
      <c r="AF96" s="169">
        <v>0</v>
      </c>
      <c r="AG96" s="169">
        <v>0</v>
      </c>
      <c r="AH96" s="217">
        <v>0</v>
      </c>
      <c r="AI96" s="217">
        <v>0</v>
      </c>
      <c r="AJ96" s="169">
        <v>0</v>
      </c>
      <c r="AK96" s="217">
        <v>0</v>
      </c>
      <c r="AL96" s="169">
        <v>1</v>
      </c>
      <c r="AM96" s="169">
        <v>1</v>
      </c>
      <c r="AN96" s="200"/>
      <c r="AO96" s="200"/>
    </row>
    <row r="97" spans="1:41" s="3" customFormat="1" ht="27.75" customHeight="1">
      <c r="A97" s="559">
        <f t="shared" si="3"/>
        <v>88</v>
      </c>
      <c r="B97" s="116"/>
      <c r="C97" s="562">
        <v>1</v>
      </c>
      <c r="D97" s="562"/>
      <c r="E97" s="562"/>
      <c r="F97" s="562"/>
      <c r="G97" s="562"/>
      <c r="H97" s="116"/>
      <c r="I97" s="116"/>
      <c r="J97" s="116"/>
      <c r="K97" s="116"/>
      <c r="L97" s="203" t="s">
        <v>304</v>
      </c>
      <c r="M97" s="592" t="s">
        <v>306</v>
      </c>
      <c r="N97" s="197" t="s">
        <v>300</v>
      </c>
      <c r="O97" s="197" t="s">
        <v>128</v>
      </c>
      <c r="P97" s="198" t="s">
        <v>134</v>
      </c>
      <c r="Q97" s="559" t="s">
        <v>112</v>
      </c>
      <c r="R97" s="199"/>
      <c r="S97" s="198" t="s">
        <v>113</v>
      </c>
      <c r="T97" s="116" t="str">
        <f>M97</f>
        <v>H5-6802127</v>
      </c>
      <c r="U97" s="198" t="s">
        <v>122</v>
      </c>
      <c r="V97" s="559" t="s">
        <v>114</v>
      </c>
      <c r="W97" s="199" t="s">
        <v>115</v>
      </c>
      <c r="X97" s="197" t="s">
        <v>129</v>
      </c>
      <c r="Y97" s="592" t="s">
        <v>273</v>
      </c>
      <c r="Z97" s="226" t="s">
        <v>274</v>
      </c>
      <c r="AA97" s="559" t="s">
        <v>301</v>
      </c>
      <c r="AB97" s="578">
        <v>7.4999999999999997E-3</v>
      </c>
      <c r="AC97" s="559" t="s">
        <v>125</v>
      </c>
      <c r="AD97" s="155"/>
      <c r="AE97" s="169">
        <v>1</v>
      </c>
      <c r="AF97" s="169">
        <v>0</v>
      </c>
      <c r="AG97" s="169">
        <v>0</v>
      </c>
      <c r="AH97" s="217">
        <v>0</v>
      </c>
      <c r="AI97" s="217">
        <v>0</v>
      </c>
      <c r="AJ97" s="169">
        <v>0</v>
      </c>
      <c r="AK97" s="217">
        <v>0</v>
      </c>
      <c r="AL97" s="169">
        <v>1</v>
      </c>
      <c r="AM97" s="169">
        <v>1</v>
      </c>
      <c r="AN97" s="200"/>
      <c r="AO97" s="200"/>
    </row>
    <row r="98" spans="1:41" s="3" customFormat="1" ht="27.75" customHeight="1">
      <c r="A98" s="559">
        <f t="shared" si="3"/>
        <v>89</v>
      </c>
      <c r="B98" s="116"/>
      <c r="C98" s="562">
        <v>1</v>
      </c>
      <c r="D98" s="562"/>
      <c r="E98" s="562"/>
      <c r="F98" s="562"/>
      <c r="G98" s="562"/>
      <c r="H98" s="116"/>
      <c r="I98" s="116"/>
      <c r="J98" s="116"/>
      <c r="K98" s="116"/>
      <c r="L98" s="203" t="s">
        <v>270</v>
      </c>
      <c r="M98" s="197" t="s">
        <v>307</v>
      </c>
      <c r="N98" s="197" t="s">
        <v>308</v>
      </c>
      <c r="O98" s="197" t="s">
        <v>140</v>
      </c>
      <c r="P98" s="198" t="s">
        <v>134</v>
      </c>
      <c r="Q98" s="559" t="s">
        <v>112</v>
      </c>
      <c r="R98" s="199"/>
      <c r="S98" s="198" t="s">
        <v>113</v>
      </c>
      <c r="T98" s="601" t="s">
        <v>47</v>
      </c>
      <c r="U98" s="198" t="s">
        <v>122</v>
      </c>
      <c r="V98" s="559" t="s">
        <v>114</v>
      </c>
      <c r="W98" s="199" t="s">
        <v>115</v>
      </c>
      <c r="X98" s="197" t="s">
        <v>140</v>
      </c>
      <c r="Y98" s="559" t="s">
        <v>309</v>
      </c>
      <c r="Z98" s="559" t="s">
        <v>47</v>
      </c>
      <c r="AA98" s="559" t="s">
        <v>47</v>
      </c>
      <c r="AB98" s="559">
        <v>1E-3</v>
      </c>
      <c r="AC98" s="559" t="s">
        <v>310</v>
      </c>
      <c r="AD98" s="155"/>
      <c r="AE98" s="169">
        <v>4</v>
      </c>
      <c r="AF98" s="169">
        <v>0</v>
      </c>
      <c r="AG98" s="169">
        <v>0</v>
      </c>
      <c r="AH98" s="169">
        <v>0</v>
      </c>
      <c r="AI98" s="169">
        <v>0</v>
      </c>
      <c r="AJ98" s="169">
        <v>0</v>
      </c>
      <c r="AK98" s="169">
        <v>0</v>
      </c>
      <c r="AL98" s="169">
        <v>4</v>
      </c>
      <c r="AM98" s="169">
        <v>4</v>
      </c>
      <c r="AN98" s="200"/>
      <c r="AO98" s="200"/>
    </row>
    <row r="99" spans="1:41" s="3" customFormat="1" ht="27.75" customHeight="1">
      <c r="A99" s="559">
        <f t="shared" si="3"/>
        <v>90</v>
      </c>
      <c r="B99" s="116"/>
      <c r="C99" s="562">
        <v>1</v>
      </c>
      <c r="D99" s="562"/>
      <c r="E99" s="562"/>
      <c r="F99" s="562"/>
      <c r="G99" s="562"/>
      <c r="H99" s="116"/>
      <c r="I99" s="116"/>
      <c r="J99" s="116"/>
      <c r="K99" s="116"/>
      <c r="L99" s="203" t="s">
        <v>238</v>
      </c>
      <c r="M99" s="116" t="s">
        <v>311</v>
      </c>
      <c r="N99" s="602" t="s">
        <v>312</v>
      </c>
      <c r="O99" s="116" t="s">
        <v>155</v>
      </c>
      <c r="P99" s="75" t="s">
        <v>134</v>
      </c>
      <c r="Q99" s="559" t="s">
        <v>112</v>
      </c>
      <c r="R99" s="155"/>
      <c r="S99" s="75" t="s">
        <v>113</v>
      </c>
      <c r="T99" s="580" t="s">
        <v>47</v>
      </c>
      <c r="U99" s="75" t="s">
        <v>122</v>
      </c>
      <c r="V99" s="559" t="s">
        <v>114</v>
      </c>
      <c r="W99" s="199" t="s">
        <v>115</v>
      </c>
      <c r="X99" s="116" t="s">
        <v>110</v>
      </c>
      <c r="Y99" s="580" t="s">
        <v>117</v>
      </c>
      <c r="Z99" s="559" t="s">
        <v>47</v>
      </c>
      <c r="AA99" s="559" t="s">
        <v>47</v>
      </c>
      <c r="AB99" s="578">
        <v>0.3</v>
      </c>
      <c r="AC99" s="559" t="s">
        <v>47</v>
      </c>
      <c r="AD99" s="155"/>
      <c r="AE99" s="169">
        <v>1</v>
      </c>
      <c r="AF99" s="169">
        <v>1</v>
      </c>
      <c r="AG99" s="169">
        <v>1</v>
      </c>
      <c r="AH99" s="169">
        <v>1</v>
      </c>
      <c r="AI99" s="169">
        <v>1</v>
      </c>
      <c r="AJ99" s="169">
        <v>1</v>
      </c>
      <c r="AK99" s="169">
        <v>1</v>
      </c>
      <c r="AL99" s="169">
        <v>1</v>
      </c>
      <c r="AM99" s="169">
        <v>1</v>
      </c>
      <c r="AN99" s="200"/>
      <c r="AO99" s="200"/>
    </row>
    <row r="100" spans="1:41" s="3" customFormat="1" ht="24" customHeight="1">
      <c r="A100" s="559">
        <f t="shared" si="3"/>
        <v>91</v>
      </c>
      <c r="B100" s="116"/>
      <c r="C100" s="116">
        <v>1</v>
      </c>
      <c r="D100" s="116"/>
      <c r="E100" s="116"/>
      <c r="F100" s="116"/>
      <c r="G100" s="116"/>
      <c r="H100" s="116"/>
      <c r="I100" s="116"/>
      <c r="J100" s="116"/>
      <c r="K100" s="559"/>
      <c r="L100" s="577"/>
      <c r="M100" s="562" t="s">
        <v>313</v>
      </c>
      <c r="N100" s="562" t="s">
        <v>314</v>
      </c>
      <c r="O100" s="116" t="s">
        <v>188</v>
      </c>
      <c r="P100" s="204" t="s">
        <v>134</v>
      </c>
      <c r="Q100" s="559" t="s">
        <v>112</v>
      </c>
      <c r="R100" s="116"/>
      <c r="S100" s="75" t="s">
        <v>113</v>
      </c>
      <c r="T100" s="562" t="s">
        <v>313</v>
      </c>
      <c r="U100" s="75" t="s">
        <v>111</v>
      </c>
      <c r="V100" s="559" t="s">
        <v>114</v>
      </c>
      <c r="W100" s="199" t="s">
        <v>115</v>
      </c>
      <c r="X100" s="116" t="s">
        <v>188</v>
      </c>
      <c r="Y100" s="155" t="s">
        <v>315</v>
      </c>
      <c r="Z100" s="559" t="s">
        <v>47</v>
      </c>
      <c r="AA100" s="562" t="s">
        <v>316</v>
      </c>
      <c r="AB100" s="177">
        <v>6.4100000000000004E-2</v>
      </c>
      <c r="AC100" s="116" t="s">
        <v>47</v>
      </c>
      <c r="AD100" s="116"/>
      <c r="AE100" s="169">
        <v>1</v>
      </c>
      <c r="AF100" s="169">
        <v>1</v>
      </c>
      <c r="AG100" s="169">
        <v>1</v>
      </c>
      <c r="AH100" s="169">
        <v>1</v>
      </c>
      <c r="AI100" s="169">
        <v>1</v>
      </c>
      <c r="AJ100" s="169">
        <v>1</v>
      </c>
      <c r="AK100" s="169">
        <v>0</v>
      </c>
      <c r="AL100" s="169">
        <v>1</v>
      </c>
      <c r="AM100" s="169">
        <v>1</v>
      </c>
      <c r="AN100" s="200"/>
      <c r="AO100" s="200"/>
    </row>
    <row r="101" spans="1:41" s="214" customFormat="1" ht="24" customHeight="1">
      <c r="A101" s="559">
        <f t="shared" si="3"/>
        <v>92</v>
      </c>
      <c r="B101" s="116"/>
      <c r="C101" s="116">
        <v>1</v>
      </c>
      <c r="D101" s="116"/>
      <c r="E101" s="116"/>
      <c r="F101" s="116"/>
      <c r="G101" s="116"/>
      <c r="H101" s="116"/>
      <c r="I101" s="116"/>
      <c r="J101" s="116"/>
      <c r="K101" s="559"/>
      <c r="L101" s="577" t="s">
        <v>340</v>
      </c>
      <c r="M101" s="562" t="s">
        <v>1241</v>
      </c>
      <c r="N101" s="562" t="s">
        <v>314</v>
      </c>
      <c r="O101" s="116" t="s">
        <v>188</v>
      </c>
      <c r="P101" s="204" t="s">
        <v>134</v>
      </c>
      <c r="Q101" s="559" t="s">
        <v>112</v>
      </c>
      <c r="R101" s="116"/>
      <c r="S101" s="75" t="s">
        <v>111</v>
      </c>
      <c r="T101" s="562"/>
      <c r="U101" s="75"/>
      <c r="V101" s="559"/>
      <c r="W101" s="199" t="s">
        <v>115</v>
      </c>
      <c r="X101" s="116" t="s">
        <v>188</v>
      </c>
      <c r="Y101" s="155" t="s">
        <v>1242</v>
      </c>
      <c r="Z101" s="559"/>
      <c r="AA101" s="562"/>
      <c r="AB101" s="116" t="s">
        <v>47</v>
      </c>
      <c r="AC101" s="116" t="s">
        <v>1193</v>
      </c>
      <c r="AD101" s="116"/>
      <c r="AE101" s="169">
        <v>0</v>
      </c>
      <c r="AF101" s="169">
        <v>0</v>
      </c>
      <c r="AG101" s="169">
        <v>0</v>
      </c>
      <c r="AH101" s="169">
        <v>0</v>
      </c>
      <c r="AI101" s="169">
        <v>0</v>
      </c>
      <c r="AJ101" s="169">
        <v>0</v>
      </c>
      <c r="AK101" s="217">
        <v>1</v>
      </c>
      <c r="AL101" s="169">
        <v>0</v>
      </c>
      <c r="AM101" s="169">
        <v>0</v>
      </c>
      <c r="AN101" s="216"/>
      <c r="AO101" s="216"/>
    </row>
    <row r="102" spans="1:41" s="3" customFormat="1" ht="24" customHeight="1">
      <c r="A102" s="559">
        <f t="shared" si="3"/>
        <v>93</v>
      </c>
      <c r="B102" s="116"/>
      <c r="C102" s="559">
        <v>1</v>
      </c>
      <c r="D102" s="116"/>
      <c r="E102" s="116"/>
      <c r="F102" s="116"/>
      <c r="G102" s="116"/>
      <c r="H102" s="116"/>
      <c r="I102" s="116"/>
      <c r="J102" s="116"/>
      <c r="K102" s="116"/>
      <c r="L102" s="577"/>
      <c r="M102" s="562" t="s">
        <v>317</v>
      </c>
      <c r="N102" s="116" t="s">
        <v>318</v>
      </c>
      <c r="O102" s="116" t="s">
        <v>188</v>
      </c>
      <c r="P102" s="204" t="s">
        <v>134</v>
      </c>
      <c r="Q102" s="559" t="s">
        <v>112</v>
      </c>
      <c r="R102" s="116"/>
      <c r="S102" s="75" t="s">
        <v>113</v>
      </c>
      <c r="T102" s="116" t="s">
        <v>319</v>
      </c>
      <c r="U102" s="75" t="s">
        <v>111</v>
      </c>
      <c r="V102" s="559" t="s">
        <v>114</v>
      </c>
      <c r="W102" s="199" t="s">
        <v>115</v>
      </c>
      <c r="X102" s="116" t="s">
        <v>188</v>
      </c>
      <c r="Y102" s="155" t="s">
        <v>315</v>
      </c>
      <c r="Z102" s="559" t="s">
        <v>47</v>
      </c>
      <c r="AA102" s="116" t="s">
        <v>320</v>
      </c>
      <c r="AB102" s="166">
        <v>5.7799999999999997E-2</v>
      </c>
      <c r="AC102" s="116" t="s">
        <v>47</v>
      </c>
      <c r="AD102" s="116"/>
      <c r="AE102" s="169">
        <v>1</v>
      </c>
      <c r="AF102" s="169">
        <v>1</v>
      </c>
      <c r="AG102" s="169">
        <v>1</v>
      </c>
      <c r="AH102" s="169">
        <v>1</v>
      </c>
      <c r="AI102" s="169">
        <v>1</v>
      </c>
      <c r="AJ102" s="169">
        <v>1</v>
      </c>
      <c r="AK102" s="217">
        <v>1</v>
      </c>
      <c r="AL102" s="169">
        <v>1</v>
      </c>
      <c r="AM102" s="169">
        <v>1</v>
      </c>
      <c r="AN102" s="200"/>
      <c r="AO102" s="200"/>
    </row>
    <row r="103" spans="1:41" s="3" customFormat="1" ht="24" customHeight="1">
      <c r="A103" s="559">
        <f t="shared" si="3"/>
        <v>94</v>
      </c>
      <c r="B103" s="603"/>
      <c r="C103" s="603">
        <v>1</v>
      </c>
      <c r="D103" s="603"/>
      <c r="E103" s="603"/>
      <c r="F103" s="603"/>
      <c r="G103" s="603"/>
      <c r="H103" s="603"/>
      <c r="I103" s="603"/>
      <c r="J103" s="603"/>
      <c r="K103" s="603"/>
      <c r="L103" s="603"/>
      <c r="M103" s="584" t="s">
        <v>321</v>
      </c>
      <c r="N103" s="584" t="s">
        <v>322</v>
      </c>
      <c r="O103" s="116" t="s">
        <v>155</v>
      </c>
      <c r="P103" s="204" t="s">
        <v>134</v>
      </c>
      <c r="Q103" s="582" t="s">
        <v>112</v>
      </c>
      <c r="R103" s="116"/>
      <c r="S103" s="75" t="s">
        <v>113</v>
      </c>
      <c r="T103" s="116"/>
      <c r="U103" s="75" t="s">
        <v>122</v>
      </c>
      <c r="V103" s="559" t="s">
        <v>114</v>
      </c>
      <c r="W103" s="199" t="s">
        <v>115</v>
      </c>
      <c r="X103" s="116" t="s">
        <v>116</v>
      </c>
      <c r="Y103" s="592" t="s">
        <v>117</v>
      </c>
      <c r="Z103" s="582" t="s">
        <v>47</v>
      </c>
      <c r="AA103" s="582" t="s">
        <v>323</v>
      </c>
      <c r="AB103" s="166">
        <v>0.22389999999999999</v>
      </c>
      <c r="AC103" s="116" t="s">
        <v>47</v>
      </c>
      <c r="AD103" s="116" t="s">
        <v>47</v>
      </c>
      <c r="AE103" s="116">
        <v>1</v>
      </c>
      <c r="AF103" s="169">
        <v>1</v>
      </c>
      <c r="AG103" s="169">
        <v>1</v>
      </c>
      <c r="AH103" s="169">
        <v>1</v>
      </c>
      <c r="AI103" s="169">
        <v>1</v>
      </c>
      <c r="AJ103" s="169">
        <v>1</v>
      </c>
      <c r="AK103" s="217">
        <v>1</v>
      </c>
      <c r="AL103" s="169">
        <v>1</v>
      </c>
      <c r="AM103" s="116">
        <v>1</v>
      </c>
      <c r="AN103" s="200"/>
      <c r="AO103" s="200"/>
    </row>
    <row r="104" spans="1:41" s="3" customFormat="1" ht="24" customHeight="1">
      <c r="A104" s="559">
        <f t="shared" si="3"/>
        <v>95</v>
      </c>
      <c r="B104" s="116"/>
      <c r="C104" s="559">
        <v>1</v>
      </c>
      <c r="D104" s="116"/>
      <c r="E104" s="116"/>
      <c r="F104" s="116"/>
      <c r="G104" s="116"/>
      <c r="H104" s="116"/>
      <c r="I104" s="116"/>
      <c r="J104" s="116"/>
      <c r="K104" s="116"/>
      <c r="L104" s="577" t="s">
        <v>238</v>
      </c>
      <c r="M104" s="562" t="s">
        <v>324</v>
      </c>
      <c r="N104" s="562" t="s">
        <v>325</v>
      </c>
      <c r="O104" s="580" t="s">
        <v>326</v>
      </c>
      <c r="P104" s="204" t="s">
        <v>134</v>
      </c>
      <c r="Q104" s="559" t="s">
        <v>112</v>
      </c>
      <c r="R104" s="565"/>
      <c r="S104" s="75" t="s">
        <v>113</v>
      </c>
      <c r="T104" s="562" t="s">
        <v>324</v>
      </c>
      <c r="U104" s="75" t="s">
        <v>122</v>
      </c>
      <c r="V104" s="604" t="s">
        <v>114</v>
      </c>
      <c r="W104" s="155" t="s">
        <v>115</v>
      </c>
      <c r="X104" s="580" t="s">
        <v>326</v>
      </c>
      <c r="Y104" s="116" t="s">
        <v>327</v>
      </c>
      <c r="Z104" s="559" t="s">
        <v>328</v>
      </c>
      <c r="AA104" s="559" t="s">
        <v>329</v>
      </c>
      <c r="AB104" s="562">
        <v>2.5000000000000001E-3</v>
      </c>
      <c r="AC104" s="75" t="s">
        <v>330</v>
      </c>
      <c r="AD104" s="116"/>
      <c r="AE104" s="169">
        <v>1</v>
      </c>
      <c r="AF104" s="169">
        <v>1</v>
      </c>
      <c r="AG104" s="169">
        <v>1</v>
      </c>
      <c r="AH104" s="169">
        <v>1</v>
      </c>
      <c r="AI104" s="169">
        <v>1</v>
      </c>
      <c r="AJ104" s="169">
        <v>1</v>
      </c>
      <c r="AK104" s="217">
        <v>1</v>
      </c>
      <c r="AL104" s="169">
        <v>1</v>
      </c>
      <c r="AM104" s="169">
        <v>1</v>
      </c>
      <c r="AN104" s="200"/>
      <c r="AO104" s="200"/>
    </row>
    <row r="105" spans="1:41" s="3" customFormat="1" ht="24" customHeight="1">
      <c r="A105" s="559">
        <f t="shared" si="3"/>
        <v>96</v>
      </c>
      <c r="B105" s="116"/>
      <c r="C105" s="559">
        <v>1</v>
      </c>
      <c r="D105" s="116"/>
      <c r="E105" s="116"/>
      <c r="F105" s="116"/>
      <c r="G105" s="116"/>
      <c r="H105" s="116"/>
      <c r="I105" s="116"/>
      <c r="J105" s="116"/>
      <c r="K105" s="116"/>
      <c r="L105" s="577"/>
      <c r="M105" s="562" t="s">
        <v>331</v>
      </c>
      <c r="N105" s="562" t="s">
        <v>332</v>
      </c>
      <c r="O105" s="116" t="s">
        <v>140</v>
      </c>
      <c r="P105" s="204" t="s">
        <v>172</v>
      </c>
      <c r="Q105" s="559" t="s">
        <v>112</v>
      </c>
      <c r="R105" s="565"/>
      <c r="S105" s="75" t="s">
        <v>113</v>
      </c>
      <c r="T105" s="116" t="s">
        <v>47</v>
      </c>
      <c r="U105" s="75" t="s">
        <v>47</v>
      </c>
      <c r="V105" s="559" t="s">
        <v>114</v>
      </c>
      <c r="W105" s="559" t="s">
        <v>115</v>
      </c>
      <c r="X105" s="116" t="s">
        <v>140</v>
      </c>
      <c r="Y105" s="562" t="s">
        <v>333</v>
      </c>
      <c r="Z105" s="559" t="s">
        <v>47</v>
      </c>
      <c r="AA105" s="559" t="s">
        <v>47</v>
      </c>
      <c r="AB105" s="562">
        <v>1.5E-3</v>
      </c>
      <c r="AC105" s="75" t="s">
        <v>330</v>
      </c>
      <c r="AD105" s="116"/>
      <c r="AE105" s="169">
        <v>1</v>
      </c>
      <c r="AF105" s="169">
        <v>1</v>
      </c>
      <c r="AG105" s="169">
        <v>1</v>
      </c>
      <c r="AH105" s="169">
        <v>1</v>
      </c>
      <c r="AI105" s="169">
        <v>1</v>
      </c>
      <c r="AJ105" s="169">
        <v>1</v>
      </c>
      <c r="AK105" s="217">
        <v>1</v>
      </c>
      <c r="AL105" s="169">
        <v>1</v>
      </c>
      <c r="AM105" s="169">
        <v>1</v>
      </c>
      <c r="AN105" s="200"/>
      <c r="AO105" s="200"/>
    </row>
    <row r="106" spans="1:41" s="3" customFormat="1" ht="24" customHeight="1">
      <c r="A106" s="559">
        <f t="shared" si="3"/>
        <v>97</v>
      </c>
      <c r="B106" s="116"/>
      <c r="C106" s="559">
        <v>1</v>
      </c>
      <c r="D106" s="116"/>
      <c r="E106" s="116"/>
      <c r="F106" s="116"/>
      <c r="G106" s="116"/>
      <c r="H106" s="116"/>
      <c r="I106" s="116"/>
      <c r="J106" s="116"/>
      <c r="K106" s="559"/>
      <c r="L106" s="577"/>
      <c r="M106" s="562" t="s">
        <v>334</v>
      </c>
      <c r="N106" s="562" t="s">
        <v>335</v>
      </c>
      <c r="O106" s="116" t="s">
        <v>188</v>
      </c>
      <c r="P106" s="204" t="s">
        <v>134</v>
      </c>
      <c r="Q106" s="559" t="s">
        <v>112</v>
      </c>
      <c r="R106" s="116"/>
      <c r="S106" s="75" t="s">
        <v>111</v>
      </c>
      <c r="T106" s="562"/>
      <c r="U106" s="75" t="s">
        <v>111</v>
      </c>
      <c r="V106" s="155" t="s">
        <v>114</v>
      </c>
      <c r="W106" s="155" t="s">
        <v>115</v>
      </c>
      <c r="X106" s="116" t="s">
        <v>188</v>
      </c>
      <c r="Y106" s="562" t="s">
        <v>336</v>
      </c>
      <c r="Z106" s="559" t="s">
        <v>47</v>
      </c>
      <c r="AA106" s="562" t="s">
        <v>337</v>
      </c>
      <c r="AB106" s="177">
        <v>0.29099999999999998</v>
      </c>
      <c r="AC106" s="116" t="s">
        <v>47</v>
      </c>
      <c r="AD106" s="116"/>
      <c r="AE106" s="169">
        <v>1</v>
      </c>
      <c r="AF106" s="169">
        <v>0</v>
      </c>
      <c r="AG106" s="169">
        <v>0</v>
      </c>
      <c r="AH106" s="169">
        <v>0</v>
      </c>
      <c r="AI106" s="169">
        <v>0</v>
      </c>
      <c r="AJ106" s="169">
        <v>0</v>
      </c>
      <c r="AK106" s="217">
        <v>0</v>
      </c>
      <c r="AL106" s="169">
        <v>0</v>
      </c>
      <c r="AM106" s="169">
        <v>1</v>
      </c>
      <c r="AN106" s="200"/>
      <c r="AO106" s="200"/>
    </row>
    <row r="107" spans="1:41" s="3" customFormat="1" ht="24" customHeight="1">
      <c r="A107" s="559">
        <f t="shared" si="3"/>
        <v>98</v>
      </c>
      <c r="B107" s="116"/>
      <c r="C107" s="559">
        <v>1</v>
      </c>
      <c r="D107" s="116"/>
      <c r="E107" s="116"/>
      <c r="F107" s="116"/>
      <c r="G107" s="116"/>
      <c r="H107" s="116"/>
      <c r="I107" s="116"/>
      <c r="J107" s="116"/>
      <c r="K107" s="559"/>
      <c r="L107" s="577"/>
      <c r="M107" s="562" t="s">
        <v>338</v>
      </c>
      <c r="N107" s="562" t="s">
        <v>339</v>
      </c>
      <c r="O107" s="116" t="s">
        <v>188</v>
      </c>
      <c r="P107" s="204" t="s">
        <v>134</v>
      </c>
      <c r="Q107" s="559" t="s">
        <v>112</v>
      </c>
      <c r="R107" s="116"/>
      <c r="S107" s="75" t="s">
        <v>111</v>
      </c>
      <c r="T107" s="562"/>
      <c r="U107" s="75" t="s">
        <v>111</v>
      </c>
      <c r="V107" s="155" t="s">
        <v>114</v>
      </c>
      <c r="W107" s="155" t="s">
        <v>115</v>
      </c>
      <c r="X107" s="116" t="s">
        <v>188</v>
      </c>
      <c r="Y107" s="562" t="s">
        <v>336</v>
      </c>
      <c r="Z107" s="559" t="s">
        <v>47</v>
      </c>
      <c r="AA107" s="562" t="s">
        <v>337</v>
      </c>
      <c r="AB107" s="177">
        <v>0.29099999999999998</v>
      </c>
      <c r="AC107" s="116" t="s">
        <v>47</v>
      </c>
      <c r="AD107" s="116"/>
      <c r="AE107" s="169">
        <v>0</v>
      </c>
      <c r="AF107" s="169">
        <v>1</v>
      </c>
      <c r="AG107" s="169">
        <v>0</v>
      </c>
      <c r="AH107" s="169">
        <v>0</v>
      </c>
      <c r="AI107" s="169">
        <v>0</v>
      </c>
      <c r="AJ107" s="169">
        <v>1</v>
      </c>
      <c r="AK107" s="217">
        <v>0</v>
      </c>
      <c r="AL107" s="169">
        <v>0</v>
      </c>
      <c r="AM107" s="169">
        <v>0</v>
      </c>
      <c r="AN107" s="200"/>
      <c r="AO107" s="200"/>
    </row>
    <row r="108" spans="1:41" s="3" customFormat="1" ht="24" customHeight="1">
      <c r="A108" s="559">
        <f t="shared" si="3"/>
        <v>99</v>
      </c>
      <c r="B108" s="116"/>
      <c r="C108" s="559">
        <v>1</v>
      </c>
      <c r="D108" s="116"/>
      <c r="E108" s="116"/>
      <c r="F108" s="116"/>
      <c r="G108" s="116"/>
      <c r="H108" s="116"/>
      <c r="I108" s="116"/>
      <c r="J108" s="116"/>
      <c r="K108" s="559"/>
      <c r="L108" s="577" t="s">
        <v>340</v>
      </c>
      <c r="M108" s="562" t="s">
        <v>1196</v>
      </c>
      <c r="N108" s="562" t="s">
        <v>341</v>
      </c>
      <c r="O108" s="116" t="s">
        <v>342</v>
      </c>
      <c r="P108" s="204" t="s">
        <v>134</v>
      </c>
      <c r="Q108" s="559" t="s">
        <v>112</v>
      </c>
      <c r="R108" s="116"/>
      <c r="S108" s="75" t="s">
        <v>111</v>
      </c>
      <c r="T108" s="562"/>
      <c r="U108" s="75" t="s">
        <v>111</v>
      </c>
      <c r="V108" s="155" t="s">
        <v>114</v>
      </c>
      <c r="W108" s="155" t="s">
        <v>115</v>
      </c>
      <c r="X108" s="116" t="s">
        <v>188</v>
      </c>
      <c r="Y108" s="562" t="s">
        <v>336</v>
      </c>
      <c r="Z108" s="559" t="s">
        <v>47</v>
      </c>
      <c r="AA108" s="562" t="s">
        <v>337</v>
      </c>
      <c r="AB108" s="177">
        <v>0.29099999999999998</v>
      </c>
      <c r="AC108" s="116" t="s">
        <v>47</v>
      </c>
      <c r="AD108" s="116"/>
      <c r="AE108" s="169">
        <v>0</v>
      </c>
      <c r="AF108" s="169">
        <v>0</v>
      </c>
      <c r="AG108" s="169">
        <v>1</v>
      </c>
      <c r="AH108" s="217">
        <v>1</v>
      </c>
      <c r="AI108" s="217">
        <v>1</v>
      </c>
      <c r="AJ108" s="169">
        <v>0</v>
      </c>
      <c r="AK108" s="217">
        <v>0</v>
      </c>
      <c r="AL108" s="169">
        <v>1</v>
      </c>
      <c r="AM108" s="169">
        <v>0</v>
      </c>
      <c r="AN108" s="200"/>
      <c r="AO108" s="200"/>
    </row>
    <row r="109" spans="1:41" s="3" customFormat="1" ht="24" customHeight="1">
      <c r="A109" s="559">
        <f t="shared" si="3"/>
        <v>100</v>
      </c>
      <c r="B109" s="116"/>
      <c r="C109" s="559">
        <v>1</v>
      </c>
      <c r="D109" s="116"/>
      <c r="E109" s="116"/>
      <c r="F109" s="116"/>
      <c r="G109" s="116"/>
      <c r="H109" s="116"/>
      <c r="I109" s="116"/>
      <c r="J109" s="116"/>
      <c r="K109" s="559"/>
      <c r="L109" s="577" t="s">
        <v>340</v>
      </c>
      <c r="M109" s="585" t="s">
        <v>343</v>
      </c>
      <c r="N109" s="585" t="s">
        <v>344</v>
      </c>
      <c r="O109" s="227" t="s">
        <v>188</v>
      </c>
      <c r="P109" s="228"/>
      <c r="Q109" s="605"/>
      <c r="R109" s="227"/>
      <c r="S109" s="229"/>
      <c r="T109" s="585" t="s">
        <v>343</v>
      </c>
      <c r="U109" s="230"/>
      <c r="V109" s="605" t="s">
        <v>345</v>
      </c>
      <c r="W109" s="231" t="s">
        <v>346</v>
      </c>
      <c r="X109" s="227" t="s">
        <v>188</v>
      </c>
      <c r="Y109" s="232" t="s">
        <v>347</v>
      </c>
      <c r="Z109" s="605" t="s">
        <v>47</v>
      </c>
      <c r="AA109" s="606"/>
      <c r="AB109" s="233" t="s">
        <v>47</v>
      </c>
      <c r="AC109" s="605" t="s">
        <v>348</v>
      </c>
      <c r="AD109" s="116"/>
      <c r="AE109" s="169">
        <v>0</v>
      </c>
      <c r="AF109" s="169">
        <v>0</v>
      </c>
      <c r="AG109" s="169">
        <v>1</v>
      </c>
      <c r="AH109" s="217">
        <v>0</v>
      </c>
      <c r="AI109" s="217">
        <v>0</v>
      </c>
      <c r="AJ109" s="169">
        <v>0</v>
      </c>
      <c r="AK109" s="217">
        <v>0</v>
      </c>
      <c r="AL109" s="169">
        <v>1</v>
      </c>
      <c r="AM109" s="169">
        <v>0</v>
      </c>
      <c r="AN109" s="200"/>
      <c r="AO109" s="200"/>
    </row>
    <row r="110" spans="1:41" s="213" customFormat="1" ht="24" customHeight="1">
      <c r="A110" s="559">
        <f t="shared" si="3"/>
        <v>101</v>
      </c>
      <c r="B110" s="116"/>
      <c r="C110" s="559">
        <v>1</v>
      </c>
      <c r="D110" s="116"/>
      <c r="E110" s="116"/>
      <c r="F110" s="116"/>
      <c r="G110" s="116"/>
      <c r="H110" s="116"/>
      <c r="I110" s="116"/>
      <c r="J110" s="116"/>
      <c r="K110" s="559"/>
      <c r="L110" s="577" t="s">
        <v>340</v>
      </c>
      <c r="M110" s="585" t="s">
        <v>1197</v>
      </c>
      <c r="N110" s="585" t="s">
        <v>1198</v>
      </c>
      <c r="O110" s="227" t="s">
        <v>188</v>
      </c>
      <c r="P110" s="234" t="s">
        <v>134</v>
      </c>
      <c r="Q110" s="605" t="s">
        <v>112</v>
      </c>
      <c r="R110" s="227"/>
      <c r="S110" s="229" t="s">
        <v>111</v>
      </c>
      <c r="T110" s="585" t="s">
        <v>1197</v>
      </c>
      <c r="U110" s="230" t="s">
        <v>111</v>
      </c>
      <c r="V110" s="605" t="s">
        <v>114</v>
      </c>
      <c r="W110" s="231" t="s">
        <v>1183</v>
      </c>
      <c r="X110" s="227" t="s">
        <v>188</v>
      </c>
      <c r="Y110" s="232" t="s">
        <v>347</v>
      </c>
      <c r="Z110" s="605" t="s">
        <v>47</v>
      </c>
      <c r="AA110" s="606"/>
      <c r="AB110" s="233" t="s">
        <v>47</v>
      </c>
      <c r="AC110" s="605" t="s">
        <v>348</v>
      </c>
      <c r="AD110" s="116"/>
      <c r="AE110" s="169">
        <v>0</v>
      </c>
      <c r="AF110" s="169">
        <v>0</v>
      </c>
      <c r="AG110" s="169">
        <v>0</v>
      </c>
      <c r="AH110" s="217">
        <v>1</v>
      </c>
      <c r="AI110" s="217">
        <v>1</v>
      </c>
      <c r="AJ110" s="169">
        <v>0</v>
      </c>
      <c r="AK110" s="217">
        <v>0</v>
      </c>
      <c r="AL110" s="169">
        <v>0</v>
      </c>
      <c r="AM110" s="169">
        <v>0</v>
      </c>
      <c r="AN110" s="212"/>
      <c r="AO110" s="212"/>
    </row>
    <row r="111" spans="1:41" s="214" customFormat="1" ht="24" customHeight="1">
      <c r="A111" s="559">
        <f t="shared" si="3"/>
        <v>102</v>
      </c>
      <c r="B111" s="116"/>
      <c r="C111" s="559">
        <v>1</v>
      </c>
      <c r="D111" s="116"/>
      <c r="E111" s="116"/>
      <c r="F111" s="116"/>
      <c r="G111" s="116"/>
      <c r="H111" s="116"/>
      <c r="I111" s="116"/>
      <c r="J111" s="116"/>
      <c r="K111" s="559"/>
      <c r="L111" s="577" t="s">
        <v>340</v>
      </c>
      <c r="M111" s="585" t="s">
        <v>1235</v>
      </c>
      <c r="N111" s="585" t="s">
        <v>1236</v>
      </c>
      <c r="O111" s="227" t="s">
        <v>188</v>
      </c>
      <c r="P111" s="234" t="s">
        <v>134</v>
      </c>
      <c r="Q111" s="605" t="s">
        <v>112</v>
      </c>
      <c r="R111" s="227"/>
      <c r="S111" s="229" t="s">
        <v>111</v>
      </c>
      <c r="T111" s="585"/>
      <c r="U111" s="230"/>
      <c r="V111" s="605"/>
      <c r="W111" s="231" t="s">
        <v>1182</v>
      </c>
      <c r="X111" s="227" t="s">
        <v>188</v>
      </c>
      <c r="Y111" s="607" t="s">
        <v>1239</v>
      </c>
      <c r="Z111" s="605"/>
      <c r="AA111" s="606"/>
      <c r="AB111" s="233" t="s">
        <v>47</v>
      </c>
      <c r="AC111" s="605" t="s">
        <v>348</v>
      </c>
      <c r="AD111" s="116"/>
      <c r="AE111" s="169">
        <v>0</v>
      </c>
      <c r="AF111" s="169">
        <v>0</v>
      </c>
      <c r="AG111" s="169">
        <v>0</v>
      </c>
      <c r="AH111" s="169">
        <v>0</v>
      </c>
      <c r="AI111" s="169">
        <v>0</v>
      </c>
      <c r="AJ111" s="169">
        <v>0</v>
      </c>
      <c r="AK111" s="217">
        <v>1</v>
      </c>
      <c r="AL111" s="169">
        <v>0</v>
      </c>
      <c r="AM111" s="169">
        <v>0</v>
      </c>
      <c r="AN111" s="216"/>
      <c r="AO111" s="216"/>
    </row>
    <row r="112" spans="1:41" s="214" customFormat="1" ht="24" customHeight="1">
      <c r="A112" s="559">
        <f t="shared" si="3"/>
        <v>103</v>
      </c>
      <c r="B112" s="116"/>
      <c r="C112" s="559">
        <v>1</v>
      </c>
      <c r="D112" s="116"/>
      <c r="E112" s="116"/>
      <c r="F112" s="116"/>
      <c r="G112" s="116"/>
      <c r="H112" s="116"/>
      <c r="I112" s="116"/>
      <c r="J112" s="116"/>
      <c r="K112" s="559"/>
      <c r="L112" s="577" t="s">
        <v>340</v>
      </c>
      <c r="M112" s="585" t="s">
        <v>1237</v>
      </c>
      <c r="N112" s="585" t="s">
        <v>1238</v>
      </c>
      <c r="O112" s="227" t="s">
        <v>188</v>
      </c>
      <c r="P112" s="234" t="s">
        <v>134</v>
      </c>
      <c r="Q112" s="605" t="s">
        <v>112</v>
      </c>
      <c r="R112" s="227"/>
      <c r="S112" s="229" t="s">
        <v>111</v>
      </c>
      <c r="T112" s="585"/>
      <c r="U112" s="230"/>
      <c r="V112" s="605"/>
      <c r="W112" s="231" t="s">
        <v>1182</v>
      </c>
      <c r="X112" s="227" t="s">
        <v>188</v>
      </c>
      <c r="Y112" s="607" t="s">
        <v>1240</v>
      </c>
      <c r="Z112" s="605"/>
      <c r="AA112" s="606"/>
      <c r="AB112" s="233" t="s">
        <v>47</v>
      </c>
      <c r="AC112" s="605" t="s">
        <v>348</v>
      </c>
      <c r="AD112" s="116"/>
      <c r="AE112" s="169">
        <v>0</v>
      </c>
      <c r="AF112" s="169">
        <v>0</v>
      </c>
      <c r="AG112" s="169">
        <v>0</v>
      </c>
      <c r="AH112" s="169">
        <v>0</v>
      </c>
      <c r="AI112" s="169">
        <v>0</v>
      </c>
      <c r="AJ112" s="169">
        <v>0</v>
      </c>
      <c r="AK112" s="217">
        <v>1</v>
      </c>
      <c r="AL112" s="169">
        <v>0</v>
      </c>
      <c r="AM112" s="169">
        <v>0</v>
      </c>
      <c r="AN112" s="216"/>
      <c r="AO112" s="216"/>
    </row>
    <row r="113" spans="1:41" s="3" customFormat="1" ht="24" customHeight="1">
      <c r="A113" s="559">
        <f t="shared" si="3"/>
        <v>104</v>
      </c>
      <c r="B113" s="116"/>
      <c r="C113" s="559">
        <v>1</v>
      </c>
      <c r="D113" s="116"/>
      <c r="E113" s="116"/>
      <c r="F113" s="116"/>
      <c r="G113" s="116"/>
      <c r="H113" s="116"/>
      <c r="I113" s="116"/>
      <c r="J113" s="116"/>
      <c r="K113" s="559"/>
      <c r="L113" s="577"/>
      <c r="M113" s="562" t="s">
        <v>349</v>
      </c>
      <c r="N113" s="562" t="s">
        <v>350</v>
      </c>
      <c r="O113" s="116" t="s">
        <v>188</v>
      </c>
      <c r="P113" s="204" t="s">
        <v>134</v>
      </c>
      <c r="Q113" s="559" t="s">
        <v>112</v>
      </c>
      <c r="R113" s="116"/>
      <c r="S113" s="75" t="s">
        <v>111</v>
      </c>
      <c r="T113" s="562"/>
      <c r="U113" s="75" t="s">
        <v>111</v>
      </c>
      <c r="V113" s="155" t="s">
        <v>114</v>
      </c>
      <c r="W113" s="155" t="s">
        <v>115</v>
      </c>
      <c r="X113" s="116" t="s">
        <v>188</v>
      </c>
      <c r="Y113" s="562" t="s">
        <v>336</v>
      </c>
      <c r="Z113" s="559" t="s">
        <v>47</v>
      </c>
      <c r="AA113" s="562" t="s">
        <v>351</v>
      </c>
      <c r="AB113" s="177">
        <v>0.30120000000000002</v>
      </c>
      <c r="AC113" s="116" t="s">
        <v>47</v>
      </c>
      <c r="AD113" s="116"/>
      <c r="AE113" s="169">
        <v>1</v>
      </c>
      <c r="AF113" s="169">
        <v>1</v>
      </c>
      <c r="AG113" s="169">
        <v>1</v>
      </c>
      <c r="AH113" s="217">
        <v>1</v>
      </c>
      <c r="AI113" s="217">
        <v>1</v>
      </c>
      <c r="AJ113" s="169">
        <v>1</v>
      </c>
      <c r="AK113" s="217">
        <v>0</v>
      </c>
      <c r="AL113" s="169">
        <v>1</v>
      </c>
      <c r="AM113" s="169">
        <v>1</v>
      </c>
      <c r="AN113" s="200"/>
      <c r="AO113" s="200"/>
    </row>
    <row r="114" spans="1:41" s="3" customFormat="1" ht="24" customHeight="1">
      <c r="A114" s="559">
        <f t="shared" si="3"/>
        <v>105</v>
      </c>
      <c r="B114" s="116"/>
      <c r="C114" s="116">
        <v>1</v>
      </c>
      <c r="D114" s="559"/>
      <c r="E114" s="559"/>
      <c r="F114" s="116"/>
      <c r="G114" s="116"/>
      <c r="H114" s="116"/>
      <c r="I114" s="116"/>
      <c r="J114" s="116"/>
      <c r="K114" s="116"/>
      <c r="L114" s="577"/>
      <c r="M114" s="562" t="s">
        <v>352</v>
      </c>
      <c r="N114" s="562" t="s">
        <v>353</v>
      </c>
      <c r="O114" s="116" t="s">
        <v>188</v>
      </c>
      <c r="P114" s="75" t="s">
        <v>134</v>
      </c>
      <c r="Q114" s="559" t="s">
        <v>112</v>
      </c>
      <c r="R114" s="562"/>
      <c r="S114" s="75" t="s">
        <v>111</v>
      </c>
      <c r="T114" s="562"/>
      <c r="U114" s="75" t="s">
        <v>111</v>
      </c>
      <c r="V114" s="155" t="s">
        <v>114</v>
      </c>
      <c r="W114" s="155" t="s">
        <v>115</v>
      </c>
      <c r="X114" s="116" t="s">
        <v>188</v>
      </c>
      <c r="Y114" s="562" t="s">
        <v>336</v>
      </c>
      <c r="Z114" s="559" t="s">
        <v>47</v>
      </c>
      <c r="AA114" s="562" t="s">
        <v>354</v>
      </c>
      <c r="AB114" s="177">
        <v>0.1124</v>
      </c>
      <c r="AC114" s="116" t="s">
        <v>47</v>
      </c>
      <c r="AD114" s="116"/>
      <c r="AE114" s="169">
        <v>1</v>
      </c>
      <c r="AF114" s="169">
        <v>1</v>
      </c>
      <c r="AG114" s="169">
        <v>1</v>
      </c>
      <c r="AH114" s="169">
        <v>1</v>
      </c>
      <c r="AI114" s="169">
        <v>1</v>
      </c>
      <c r="AJ114" s="169">
        <v>1</v>
      </c>
      <c r="AK114" s="169">
        <v>1</v>
      </c>
      <c r="AL114" s="169">
        <v>1</v>
      </c>
      <c r="AM114" s="169">
        <v>1</v>
      </c>
      <c r="AN114" s="200"/>
      <c r="AO114" s="200"/>
    </row>
    <row r="115" spans="1:41" s="3" customFormat="1" ht="24" customHeight="1">
      <c r="A115" s="559">
        <f t="shared" si="3"/>
        <v>106</v>
      </c>
      <c r="B115" s="116"/>
      <c r="C115" s="559">
        <v>1</v>
      </c>
      <c r="D115" s="116"/>
      <c r="E115" s="116"/>
      <c r="F115" s="116"/>
      <c r="G115" s="116"/>
      <c r="H115" s="116"/>
      <c r="I115" s="116"/>
      <c r="J115" s="116"/>
      <c r="K115" s="116"/>
      <c r="L115" s="577"/>
      <c r="M115" s="562" t="s">
        <v>355</v>
      </c>
      <c r="N115" s="562" t="s">
        <v>356</v>
      </c>
      <c r="O115" s="116" t="s">
        <v>188</v>
      </c>
      <c r="P115" s="204" t="s">
        <v>134</v>
      </c>
      <c r="Q115" s="559" t="s">
        <v>112</v>
      </c>
      <c r="R115" s="569"/>
      <c r="S115" s="75" t="s">
        <v>111</v>
      </c>
      <c r="T115" s="562"/>
      <c r="U115" s="75" t="s">
        <v>111</v>
      </c>
      <c r="V115" s="155" t="s">
        <v>114</v>
      </c>
      <c r="W115" s="155" t="s">
        <v>115</v>
      </c>
      <c r="X115" s="116" t="s">
        <v>188</v>
      </c>
      <c r="Y115" s="562" t="s">
        <v>336</v>
      </c>
      <c r="Z115" s="559" t="s">
        <v>47</v>
      </c>
      <c r="AA115" s="562" t="s">
        <v>357</v>
      </c>
      <c r="AB115" s="177">
        <v>0.1366</v>
      </c>
      <c r="AC115" s="116" t="s">
        <v>47</v>
      </c>
      <c r="AD115" s="116"/>
      <c r="AE115" s="169">
        <v>1</v>
      </c>
      <c r="AF115" s="169">
        <v>1</v>
      </c>
      <c r="AG115" s="169">
        <v>1</v>
      </c>
      <c r="AH115" s="169">
        <v>1</v>
      </c>
      <c r="AI115" s="169">
        <v>1</v>
      </c>
      <c r="AJ115" s="169">
        <v>1</v>
      </c>
      <c r="AK115" s="169">
        <v>1</v>
      </c>
      <c r="AL115" s="169">
        <v>1</v>
      </c>
      <c r="AM115" s="169">
        <v>1</v>
      </c>
      <c r="AN115" s="200"/>
      <c r="AO115" s="200"/>
    </row>
    <row r="116" spans="1:41" s="3" customFormat="1" ht="24" customHeight="1">
      <c r="A116" s="559">
        <f t="shared" si="3"/>
        <v>107</v>
      </c>
      <c r="B116" s="116"/>
      <c r="C116" s="559">
        <v>1</v>
      </c>
      <c r="D116" s="116"/>
      <c r="E116" s="116"/>
      <c r="F116" s="116"/>
      <c r="G116" s="116"/>
      <c r="H116" s="116"/>
      <c r="I116" s="116"/>
      <c r="J116" s="116"/>
      <c r="K116" s="116"/>
      <c r="L116" s="577"/>
      <c r="M116" s="562" t="s">
        <v>358</v>
      </c>
      <c r="N116" s="562" t="s">
        <v>359</v>
      </c>
      <c r="O116" s="116" t="s">
        <v>188</v>
      </c>
      <c r="P116" s="204" t="s">
        <v>134</v>
      </c>
      <c r="Q116" s="559" t="s">
        <v>112</v>
      </c>
      <c r="R116" s="569"/>
      <c r="S116" s="75" t="s">
        <v>111</v>
      </c>
      <c r="T116" s="562"/>
      <c r="U116" s="75" t="s">
        <v>111</v>
      </c>
      <c r="V116" s="155" t="s">
        <v>114</v>
      </c>
      <c r="W116" s="155" t="s">
        <v>115</v>
      </c>
      <c r="X116" s="116" t="s">
        <v>188</v>
      </c>
      <c r="Y116" s="155" t="s">
        <v>315</v>
      </c>
      <c r="Z116" s="559" t="s">
        <v>47</v>
      </c>
      <c r="AA116" s="562" t="s">
        <v>360</v>
      </c>
      <c r="AB116" s="177">
        <v>4.9799999999999997E-2</v>
      </c>
      <c r="AC116" s="116" t="s">
        <v>47</v>
      </c>
      <c r="AD116" s="116"/>
      <c r="AE116" s="169">
        <v>1</v>
      </c>
      <c r="AF116" s="169">
        <v>1</v>
      </c>
      <c r="AG116" s="169">
        <v>1</v>
      </c>
      <c r="AH116" s="169">
        <v>1</v>
      </c>
      <c r="AI116" s="169">
        <v>1</v>
      </c>
      <c r="AJ116" s="169">
        <v>1</v>
      </c>
      <c r="AK116" s="217">
        <v>0</v>
      </c>
      <c r="AL116" s="169">
        <v>1</v>
      </c>
      <c r="AM116" s="169">
        <v>1</v>
      </c>
      <c r="AN116" s="200"/>
      <c r="AO116" s="200"/>
    </row>
    <row r="117" spans="1:41" s="214" customFormat="1" ht="24" customHeight="1">
      <c r="A117" s="559">
        <f t="shared" si="3"/>
        <v>108</v>
      </c>
      <c r="B117" s="116"/>
      <c r="C117" s="559">
        <v>1</v>
      </c>
      <c r="D117" s="116"/>
      <c r="E117" s="116"/>
      <c r="F117" s="116"/>
      <c r="G117" s="116"/>
      <c r="H117" s="116"/>
      <c r="I117" s="116"/>
      <c r="J117" s="116"/>
      <c r="K117" s="116"/>
      <c r="L117" s="577" t="s">
        <v>340</v>
      </c>
      <c r="M117" s="562" t="s">
        <v>1244</v>
      </c>
      <c r="N117" s="562" t="s">
        <v>1245</v>
      </c>
      <c r="O117" s="116" t="s">
        <v>188</v>
      </c>
      <c r="P117" s="204" t="s">
        <v>134</v>
      </c>
      <c r="Q117" s="559" t="s">
        <v>112</v>
      </c>
      <c r="R117" s="569"/>
      <c r="S117" s="75"/>
      <c r="T117" s="562"/>
      <c r="U117" s="75"/>
      <c r="V117" s="155"/>
      <c r="W117" s="155" t="s">
        <v>115</v>
      </c>
      <c r="X117" s="116" t="s">
        <v>188</v>
      </c>
      <c r="Y117" s="155" t="s">
        <v>1242</v>
      </c>
      <c r="Z117" s="559"/>
      <c r="AA117" s="562"/>
      <c r="AB117" s="233" t="s">
        <v>47</v>
      </c>
      <c r="AC117" s="116" t="s">
        <v>1193</v>
      </c>
      <c r="AD117" s="116"/>
      <c r="AE117" s="169">
        <v>0</v>
      </c>
      <c r="AF117" s="169">
        <v>0</v>
      </c>
      <c r="AG117" s="169">
        <v>0</v>
      </c>
      <c r="AH117" s="169">
        <v>0</v>
      </c>
      <c r="AI117" s="169">
        <v>0</v>
      </c>
      <c r="AJ117" s="169">
        <v>0</v>
      </c>
      <c r="AK117" s="217">
        <v>1</v>
      </c>
      <c r="AL117" s="169">
        <v>0</v>
      </c>
      <c r="AM117" s="169">
        <v>0</v>
      </c>
      <c r="AN117" s="216"/>
      <c r="AO117" s="216"/>
    </row>
    <row r="118" spans="1:41" s="236" customFormat="1" ht="24" customHeight="1">
      <c r="A118" s="559">
        <f t="shared" si="3"/>
        <v>109</v>
      </c>
      <c r="B118" s="116"/>
      <c r="C118" s="559"/>
      <c r="D118" s="116"/>
      <c r="E118" s="116"/>
      <c r="F118" s="116"/>
      <c r="G118" s="116"/>
      <c r="H118" s="116"/>
      <c r="I118" s="116"/>
      <c r="J118" s="116"/>
      <c r="K118" s="116"/>
      <c r="L118" s="562" t="s">
        <v>1254</v>
      </c>
      <c r="M118" s="598" t="s">
        <v>1255</v>
      </c>
      <c r="N118" s="598" t="s">
        <v>1256</v>
      </c>
      <c r="O118" s="563" t="s">
        <v>1257</v>
      </c>
      <c r="P118" s="562" t="s">
        <v>1187</v>
      </c>
      <c r="Q118" s="562" t="s">
        <v>1258</v>
      </c>
      <c r="R118" s="598"/>
      <c r="S118" s="562" t="s">
        <v>1259</v>
      </c>
      <c r="T118" s="598" t="s">
        <v>1255</v>
      </c>
      <c r="U118" s="562" t="s">
        <v>1259</v>
      </c>
      <c r="V118" s="562" t="s">
        <v>1260</v>
      </c>
      <c r="W118" s="562" t="s">
        <v>1261</v>
      </c>
      <c r="X118" s="598" t="s">
        <v>1257</v>
      </c>
      <c r="Y118" s="598" t="s">
        <v>1262</v>
      </c>
      <c r="Z118" s="598" t="s">
        <v>1263</v>
      </c>
      <c r="AA118" s="598" t="s">
        <v>1263</v>
      </c>
      <c r="AB118" s="598" t="s">
        <v>1263</v>
      </c>
      <c r="AC118" s="598" t="s">
        <v>1263</v>
      </c>
      <c r="AD118" s="563" t="s">
        <v>1263</v>
      </c>
      <c r="AE118" s="562">
        <v>1</v>
      </c>
      <c r="AF118" s="562">
        <v>1</v>
      </c>
      <c r="AG118" s="562">
        <v>1</v>
      </c>
      <c r="AH118" s="562">
        <v>1</v>
      </c>
      <c r="AI118" s="562">
        <v>1</v>
      </c>
      <c r="AJ118" s="562">
        <v>1</v>
      </c>
      <c r="AK118" s="562">
        <v>0</v>
      </c>
      <c r="AL118" s="562">
        <v>1</v>
      </c>
      <c r="AM118" s="562">
        <v>1</v>
      </c>
      <c r="AN118" s="235"/>
      <c r="AO118" s="235"/>
    </row>
    <row r="119" spans="1:41" s="236" customFormat="1" ht="24" customHeight="1">
      <c r="A119" s="559">
        <f t="shared" si="3"/>
        <v>110</v>
      </c>
      <c r="B119" s="116"/>
      <c r="C119" s="559"/>
      <c r="D119" s="116"/>
      <c r="E119" s="116"/>
      <c r="F119" s="116"/>
      <c r="G119" s="116"/>
      <c r="H119" s="116"/>
      <c r="I119" s="116"/>
      <c r="J119" s="116"/>
      <c r="K119" s="116"/>
      <c r="L119" s="562" t="s">
        <v>1254</v>
      </c>
      <c r="M119" s="598" t="s">
        <v>1273</v>
      </c>
      <c r="N119" s="598" t="s">
        <v>1256</v>
      </c>
      <c r="O119" s="563" t="s">
        <v>1257</v>
      </c>
      <c r="P119" s="562" t="s">
        <v>1187</v>
      </c>
      <c r="Q119" s="562" t="s">
        <v>1258</v>
      </c>
      <c r="R119" s="598"/>
      <c r="S119" s="562" t="s">
        <v>1259</v>
      </c>
      <c r="T119" s="598" t="s">
        <v>1255</v>
      </c>
      <c r="U119" s="562" t="s">
        <v>1259</v>
      </c>
      <c r="V119" s="562" t="s">
        <v>1260</v>
      </c>
      <c r="W119" s="562" t="s">
        <v>1261</v>
      </c>
      <c r="X119" s="598" t="s">
        <v>1257</v>
      </c>
      <c r="Y119" s="598" t="s">
        <v>1262</v>
      </c>
      <c r="Z119" s="598" t="s">
        <v>1263</v>
      </c>
      <c r="AA119" s="598" t="s">
        <v>1263</v>
      </c>
      <c r="AB119" s="598" t="s">
        <v>1263</v>
      </c>
      <c r="AC119" s="598" t="s">
        <v>1263</v>
      </c>
      <c r="AD119" s="563" t="s">
        <v>1263</v>
      </c>
      <c r="AE119" s="562">
        <v>0</v>
      </c>
      <c r="AF119" s="562">
        <v>0</v>
      </c>
      <c r="AG119" s="562">
        <v>0</v>
      </c>
      <c r="AH119" s="562">
        <v>0</v>
      </c>
      <c r="AI119" s="562">
        <v>0</v>
      </c>
      <c r="AJ119" s="562">
        <v>0</v>
      </c>
      <c r="AK119" s="217">
        <v>1</v>
      </c>
      <c r="AL119" s="562">
        <v>0</v>
      </c>
      <c r="AM119" s="562">
        <v>0</v>
      </c>
      <c r="AN119" s="235"/>
      <c r="AO119" s="235"/>
    </row>
    <row r="120" spans="1:41" s="236" customFormat="1" ht="24" customHeight="1">
      <c r="A120" s="559">
        <f t="shared" si="3"/>
        <v>111</v>
      </c>
      <c r="B120" s="243"/>
      <c r="C120" s="572">
        <v>1</v>
      </c>
      <c r="D120" s="243"/>
      <c r="E120" s="243"/>
      <c r="F120" s="243"/>
      <c r="G120" s="243"/>
      <c r="H120" s="243"/>
      <c r="I120" s="243"/>
      <c r="J120" s="243"/>
      <c r="K120" s="243"/>
      <c r="L120" s="608"/>
      <c r="M120" s="574" t="s">
        <v>1243</v>
      </c>
      <c r="N120" s="574" t="s">
        <v>361</v>
      </c>
      <c r="O120" s="243" t="s">
        <v>110</v>
      </c>
      <c r="P120" s="251" t="s">
        <v>134</v>
      </c>
      <c r="Q120" s="572" t="s">
        <v>112</v>
      </c>
      <c r="R120" s="596"/>
      <c r="S120" s="244" t="s">
        <v>111</v>
      </c>
      <c r="T120" s="574"/>
      <c r="U120" s="244" t="s">
        <v>111</v>
      </c>
      <c r="V120" s="572" t="s">
        <v>114</v>
      </c>
      <c r="W120" s="252" t="s">
        <v>115</v>
      </c>
      <c r="X120" s="243" t="s">
        <v>110</v>
      </c>
      <c r="Y120" s="574" t="s">
        <v>117</v>
      </c>
      <c r="Z120" s="572" t="s">
        <v>47</v>
      </c>
      <c r="AA120" s="572" t="s">
        <v>47</v>
      </c>
      <c r="AB120" s="572">
        <v>0.12</v>
      </c>
      <c r="AC120" s="243" t="s">
        <v>47</v>
      </c>
      <c r="AD120" s="243"/>
      <c r="AE120" s="609">
        <v>1</v>
      </c>
      <c r="AF120" s="609">
        <v>1</v>
      </c>
      <c r="AG120" s="609">
        <v>1</v>
      </c>
      <c r="AH120" s="609">
        <v>1</v>
      </c>
      <c r="AI120" s="609">
        <v>1</v>
      </c>
      <c r="AJ120" s="609">
        <v>1</v>
      </c>
      <c r="AK120" s="247">
        <v>1</v>
      </c>
      <c r="AL120" s="609">
        <v>1</v>
      </c>
      <c r="AM120" s="609">
        <v>1</v>
      </c>
      <c r="AN120" s="235"/>
      <c r="AO120" s="235"/>
    </row>
    <row r="121" spans="1:41" s="236" customFormat="1" ht="24" customHeight="1">
      <c r="A121" s="559">
        <f t="shared" si="3"/>
        <v>112</v>
      </c>
      <c r="B121" s="116"/>
      <c r="C121" s="559">
        <v>1</v>
      </c>
      <c r="D121" s="116"/>
      <c r="E121" s="116"/>
      <c r="F121" s="116"/>
      <c r="G121" s="116"/>
      <c r="H121" s="116"/>
      <c r="I121" s="116"/>
      <c r="J121" s="116"/>
      <c r="K121" s="116"/>
      <c r="L121" s="577"/>
      <c r="M121" s="598" t="s">
        <v>1294</v>
      </c>
      <c r="N121" s="598" t="s">
        <v>1295</v>
      </c>
      <c r="O121" s="116" t="s">
        <v>110</v>
      </c>
      <c r="P121" s="204" t="s">
        <v>134</v>
      </c>
      <c r="Q121" s="559" t="s">
        <v>112</v>
      </c>
      <c r="R121" s="569"/>
      <c r="S121" s="75" t="s">
        <v>111</v>
      </c>
      <c r="T121" s="562"/>
      <c r="U121" s="75" t="s">
        <v>111</v>
      </c>
      <c r="V121" s="559" t="s">
        <v>114</v>
      </c>
      <c r="W121" s="199" t="s">
        <v>115</v>
      </c>
      <c r="X121" s="116" t="s">
        <v>110</v>
      </c>
      <c r="Y121" s="562" t="s">
        <v>117</v>
      </c>
      <c r="Z121" s="559" t="s">
        <v>47</v>
      </c>
      <c r="AA121" s="559" t="s">
        <v>362</v>
      </c>
      <c r="AB121" s="559">
        <v>3.5999999999999997E-2</v>
      </c>
      <c r="AC121" s="116" t="s">
        <v>47</v>
      </c>
      <c r="AD121" s="116"/>
      <c r="AE121" s="610">
        <v>1</v>
      </c>
      <c r="AF121" s="610">
        <v>1</v>
      </c>
      <c r="AG121" s="610">
        <v>1</v>
      </c>
      <c r="AH121" s="610">
        <v>1</v>
      </c>
      <c r="AI121" s="610">
        <v>1</v>
      </c>
      <c r="AJ121" s="610">
        <v>1</v>
      </c>
      <c r="AK121" s="610">
        <v>1</v>
      </c>
      <c r="AL121" s="610">
        <v>1</v>
      </c>
      <c r="AM121" s="610">
        <v>1</v>
      </c>
      <c r="AN121" s="235"/>
      <c r="AO121" s="235"/>
    </row>
    <row r="122" spans="1:41" s="3" customFormat="1" ht="24" customHeight="1">
      <c r="A122" s="559">
        <f t="shared" si="3"/>
        <v>113</v>
      </c>
      <c r="B122" s="116"/>
      <c r="C122" s="559">
        <v>1</v>
      </c>
      <c r="D122" s="116"/>
      <c r="E122" s="116"/>
      <c r="F122" s="116"/>
      <c r="G122" s="116"/>
      <c r="H122" s="116"/>
      <c r="I122" s="116"/>
      <c r="J122" s="116"/>
      <c r="K122" s="116"/>
      <c r="L122" s="577"/>
      <c r="M122" s="562" t="s">
        <v>39</v>
      </c>
      <c r="N122" s="562" t="s">
        <v>40</v>
      </c>
      <c r="O122" s="116" t="s">
        <v>110</v>
      </c>
      <c r="P122" s="204" t="s">
        <v>134</v>
      </c>
      <c r="Q122" s="559" t="s">
        <v>112</v>
      </c>
      <c r="R122" s="569"/>
      <c r="S122" s="75" t="s">
        <v>111</v>
      </c>
      <c r="T122" s="562"/>
      <c r="U122" s="75" t="s">
        <v>111</v>
      </c>
      <c r="V122" s="559" t="s">
        <v>114</v>
      </c>
      <c r="W122" s="199" t="s">
        <v>115</v>
      </c>
      <c r="X122" s="116" t="s">
        <v>110</v>
      </c>
      <c r="Y122" s="562" t="s">
        <v>117</v>
      </c>
      <c r="Z122" s="559" t="s">
        <v>47</v>
      </c>
      <c r="AA122" s="559" t="s">
        <v>362</v>
      </c>
      <c r="AB122" s="559">
        <v>3.5999999999999997E-2</v>
      </c>
      <c r="AC122" s="116" t="s">
        <v>47</v>
      </c>
      <c r="AD122" s="116"/>
      <c r="AE122" s="610">
        <v>1</v>
      </c>
      <c r="AF122" s="610">
        <v>1</v>
      </c>
      <c r="AG122" s="610">
        <v>1</v>
      </c>
      <c r="AH122" s="610">
        <v>1</v>
      </c>
      <c r="AI122" s="610">
        <v>1</v>
      </c>
      <c r="AJ122" s="610">
        <v>1</v>
      </c>
      <c r="AK122" s="610">
        <v>1</v>
      </c>
      <c r="AL122" s="610">
        <v>1</v>
      </c>
      <c r="AM122" s="610">
        <v>1</v>
      </c>
      <c r="AN122" s="200"/>
      <c r="AO122" s="200"/>
    </row>
    <row r="123" spans="1:41" s="3" customFormat="1" ht="24" customHeight="1">
      <c r="A123" s="559">
        <f t="shared" si="3"/>
        <v>114</v>
      </c>
      <c r="B123" s="116"/>
      <c r="C123" s="559">
        <v>1</v>
      </c>
      <c r="D123" s="116"/>
      <c r="E123" s="116"/>
      <c r="F123" s="116"/>
      <c r="G123" s="116"/>
      <c r="H123" s="116"/>
      <c r="I123" s="116"/>
      <c r="J123" s="116"/>
      <c r="K123" s="116"/>
      <c r="L123" s="577"/>
      <c r="M123" s="562" t="s">
        <v>44</v>
      </c>
      <c r="N123" s="562" t="s">
        <v>45</v>
      </c>
      <c r="O123" s="116" t="s">
        <v>188</v>
      </c>
      <c r="P123" s="204" t="s">
        <v>134</v>
      </c>
      <c r="Q123" s="559" t="s">
        <v>112</v>
      </c>
      <c r="R123" s="569"/>
      <c r="S123" s="75" t="s">
        <v>111</v>
      </c>
      <c r="T123" s="562"/>
      <c r="U123" s="75" t="s">
        <v>111</v>
      </c>
      <c r="V123" s="559" t="s">
        <v>114</v>
      </c>
      <c r="W123" s="199" t="s">
        <v>115</v>
      </c>
      <c r="X123" s="116" t="s">
        <v>188</v>
      </c>
      <c r="Y123" s="562" t="s">
        <v>363</v>
      </c>
      <c r="Z123" s="559" t="s">
        <v>47</v>
      </c>
      <c r="AA123" s="559" t="s">
        <v>364</v>
      </c>
      <c r="AB123" s="559">
        <v>8.9999999999999998E-4</v>
      </c>
      <c r="AC123" s="116" t="s">
        <v>47</v>
      </c>
      <c r="AD123" s="116"/>
      <c r="AE123" s="610">
        <v>1</v>
      </c>
      <c r="AF123" s="610">
        <v>1</v>
      </c>
      <c r="AG123" s="610">
        <v>1</v>
      </c>
      <c r="AH123" s="610">
        <v>1</v>
      </c>
      <c r="AI123" s="610">
        <v>1</v>
      </c>
      <c r="AJ123" s="610">
        <v>1</v>
      </c>
      <c r="AK123" s="610">
        <v>1</v>
      </c>
      <c r="AL123" s="610">
        <v>1</v>
      </c>
      <c r="AM123" s="610">
        <v>1</v>
      </c>
      <c r="AN123" s="200"/>
      <c r="AO123" s="200"/>
    </row>
    <row r="124" spans="1:41" s="3" customFormat="1" ht="24" customHeight="1">
      <c r="A124" s="559">
        <f t="shared" si="3"/>
        <v>115</v>
      </c>
      <c r="B124" s="559"/>
      <c r="C124" s="559">
        <v>1</v>
      </c>
      <c r="D124" s="559"/>
      <c r="E124" s="559"/>
      <c r="F124" s="559"/>
      <c r="G124" s="559"/>
      <c r="H124" s="559"/>
      <c r="I124" s="559"/>
      <c r="J124" s="559"/>
      <c r="K124" s="559"/>
      <c r="L124" s="559"/>
      <c r="M124" s="592" t="s">
        <v>365</v>
      </c>
      <c r="N124" s="592" t="s">
        <v>366</v>
      </c>
      <c r="O124" s="116" t="s">
        <v>188</v>
      </c>
      <c r="P124" s="204" t="s">
        <v>134</v>
      </c>
      <c r="Q124" s="559" t="s">
        <v>112</v>
      </c>
      <c r="R124" s="569"/>
      <c r="S124" s="75" t="s">
        <v>113</v>
      </c>
      <c r="T124" s="592" t="s">
        <v>365</v>
      </c>
      <c r="U124" s="75" t="s">
        <v>122</v>
      </c>
      <c r="V124" s="559" t="s">
        <v>114</v>
      </c>
      <c r="W124" s="155" t="s">
        <v>115</v>
      </c>
      <c r="X124" s="592" t="s">
        <v>367</v>
      </c>
      <c r="Y124" s="592" t="s">
        <v>368</v>
      </c>
      <c r="Z124" s="559" t="s">
        <v>47</v>
      </c>
      <c r="AA124" s="559" t="s">
        <v>369</v>
      </c>
      <c r="AB124" s="559">
        <v>1E-4</v>
      </c>
      <c r="AC124" s="116" t="s">
        <v>47</v>
      </c>
      <c r="AD124" s="116"/>
      <c r="AE124" s="610">
        <v>5</v>
      </c>
      <c r="AF124" s="610">
        <v>5</v>
      </c>
      <c r="AG124" s="610">
        <v>5</v>
      </c>
      <c r="AH124" s="610">
        <v>5</v>
      </c>
      <c r="AI124" s="610">
        <v>5</v>
      </c>
      <c r="AJ124" s="610">
        <v>5</v>
      </c>
      <c r="AK124" s="610">
        <v>5</v>
      </c>
      <c r="AL124" s="610">
        <v>5</v>
      </c>
      <c r="AM124" s="610">
        <v>5</v>
      </c>
      <c r="AN124" s="200"/>
      <c r="AO124" s="200"/>
    </row>
    <row r="125" spans="1:41" s="3" customFormat="1" ht="24" customHeight="1">
      <c r="A125" s="559">
        <f t="shared" si="3"/>
        <v>116</v>
      </c>
      <c r="B125" s="559"/>
      <c r="C125" s="559">
        <v>1</v>
      </c>
      <c r="D125" s="559"/>
      <c r="E125" s="559"/>
      <c r="F125" s="559"/>
      <c r="G125" s="559"/>
      <c r="H125" s="559"/>
      <c r="I125" s="559"/>
      <c r="J125" s="559"/>
      <c r="K125" s="559"/>
      <c r="L125" s="559"/>
      <c r="M125" s="583" t="s">
        <v>370</v>
      </c>
      <c r="N125" s="588" t="s">
        <v>371</v>
      </c>
      <c r="O125" s="155" t="s">
        <v>188</v>
      </c>
      <c r="P125" s="116" t="s">
        <v>134</v>
      </c>
      <c r="Q125" s="559" t="s">
        <v>112</v>
      </c>
      <c r="R125" s="155"/>
      <c r="S125" s="75" t="s">
        <v>113</v>
      </c>
      <c r="T125" s="583" t="s">
        <v>370</v>
      </c>
      <c r="U125" s="75" t="s">
        <v>122</v>
      </c>
      <c r="V125" s="559" t="s">
        <v>114</v>
      </c>
      <c r="W125" s="155" t="s">
        <v>115</v>
      </c>
      <c r="X125" s="155" t="s">
        <v>188</v>
      </c>
      <c r="Y125" s="116" t="s">
        <v>363</v>
      </c>
      <c r="Z125" s="559" t="s">
        <v>47</v>
      </c>
      <c r="AA125" s="611" t="s">
        <v>372</v>
      </c>
      <c r="AB125" s="612">
        <v>6.9999999999999999E-4</v>
      </c>
      <c r="AC125" s="75" t="s">
        <v>47</v>
      </c>
      <c r="AD125" s="75"/>
      <c r="AE125" s="169">
        <v>3</v>
      </c>
      <c r="AF125" s="610">
        <v>3</v>
      </c>
      <c r="AG125" s="610">
        <v>3</v>
      </c>
      <c r="AH125" s="610">
        <v>3</v>
      </c>
      <c r="AI125" s="610">
        <v>3</v>
      </c>
      <c r="AJ125" s="610">
        <v>3</v>
      </c>
      <c r="AK125" s="217">
        <v>3</v>
      </c>
      <c r="AL125" s="610">
        <v>3</v>
      </c>
      <c r="AM125" s="169">
        <v>3</v>
      </c>
      <c r="AN125" s="200"/>
      <c r="AO125" s="200"/>
    </row>
    <row r="126" spans="1:41" s="3" customFormat="1" ht="24" customHeight="1">
      <c r="A126" s="559">
        <f t="shared" si="3"/>
        <v>117</v>
      </c>
      <c r="B126" s="559"/>
      <c r="C126" s="559">
        <v>1</v>
      </c>
      <c r="D126" s="559"/>
      <c r="E126" s="559"/>
      <c r="F126" s="559"/>
      <c r="G126" s="559"/>
      <c r="H126" s="559"/>
      <c r="I126" s="559"/>
      <c r="J126" s="559"/>
      <c r="K126" s="559"/>
      <c r="L126" s="577"/>
      <c r="M126" s="562" t="s">
        <v>373</v>
      </c>
      <c r="N126" s="562" t="s">
        <v>332</v>
      </c>
      <c r="O126" s="116" t="s">
        <v>140</v>
      </c>
      <c r="P126" s="204" t="s">
        <v>172</v>
      </c>
      <c r="Q126" s="559" t="s">
        <v>112</v>
      </c>
      <c r="R126" s="565"/>
      <c r="S126" s="75" t="s">
        <v>113</v>
      </c>
      <c r="T126" s="116" t="s">
        <v>47</v>
      </c>
      <c r="U126" s="75" t="s">
        <v>47</v>
      </c>
      <c r="V126" s="559" t="s">
        <v>114</v>
      </c>
      <c r="W126" s="155" t="s">
        <v>115</v>
      </c>
      <c r="X126" s="116" t="s">
        <v>140</v>
      </c>
      <c r="Y126" s="562" t="s">
        <v>374</v>
      </c>
      <c r="Z126" s="559" t="s">
        <v>47</v>
      </c>
      <c r="AA126" s="559" t="s">
        <v>47</v>
      </c>
      <c r="AB126" s="562">
        <v>1.5E-3</v>
      </c>
      <c r="AC126" s="116" t="s">
        <v>375</v>
      </c>
      <c r="AD126" s="116"/>
      <c r="AE126" s="169">
        <v>2</v>
      </c>
      <c r="AF126" s="169">
        <v>2</v>
      </c>
      <c r="AG126" s="169">
        <v>2</v>
      </c>
      <c r="AH126" s="169">
        <v>2</v>
      </c>
      <c r="AI126" s="169">
        <v>2</v>
      </c>
      <c r="AJ126" s="169">
        <v>2</v>
      </c>
      <c r="AK126" s="217">
        <v>2</v>
      </c>
      <c r="AL126" s="169">
        <v>2</v>
      </c>
      <c r="AM126" s="169">
        <v>2</v>
      </c>
      <c r="AN126" s="200"/>
      <c r="AO126" s="200"/>
    </row>
    <row r="127" spans="1:41" ht="24" customHeight="1">
      <c r="A127" s="559">
        <f t="shared" si="3"/>
        <v>118</v>
      </c>
      <c r="B127" s="116"/>
      <c r="C127" s="559">
        <v>1</v>
      </c>
      <c r="D127" s="116"/>
      <c r="E127" s="116"/>
      <c r="F127" s="116"/>
      <c r="G127" s="116"/>
      <c r="H127" s="116"/>
      <c r="I127" s="116"/>
      <c r="J127" s="116"/>
      <c r="K127" s="116"/>
      <c r="L127" s="116" t="s">
        <v>376</v>
      </c>
      <c r="M127" s="584" t="s">
        <v>1296</v>
      </c>
      <c r="N127" s="562" t="s">
        <v>1246</v>
      </c>
      <c r="O127" s="613" t="s">
        <v>110</v>
      </c>
      <c r="P127" s="613" t="s">
        <v>134</v>
      </c>
      <c r="Q127" s="584" t="s">
        <v>121</v>
      </c>
      <c r="R127" s="613"/>
      <c r="S127" s="584" t="s">
        <v>111</v>
      </c>
      <c r="T127" s="584" t="s">
        <v>377</v>
      </c>
      <c r="U127" s="584" t="s">
        <v>111</v>
      </c>
      <c r="V127" s="559" t="s">
        <v>114</v>
      </c>
      <c r="W127" s="155" t="s">
        <v>115</v>
      </c>
      <c r="X127" s="155" t="s">
        <v>116</v>
      </c>
      <c r="Y127" s="614" t="s">
        <v>117</v>
      </c>
      <c r="Z127" s="615"/>
      <c r="AA127" s="616" t="s">
        <v>379</v>
      </c>
      <c r="AB127" s="562">
        <v>3.9300000000000002E-2</v>
      </c>
      <c r="AC127" s="617" t="s">
        <v>47</v>
      </c>
      <c r="AD127" s="208"/>
      <c r="AE127" s="584">
        <v>1</v>
      </c>
      <c r="AF127" s="610">
        <v>1</v>
      </c>
      <c r="AG127" s="610">
        <v>1</v>
      </c>
      <c r="AH127" s="610">
        <v>1</v>
      </c>
      <c r="AI127" s="610">
        <v>1</v>
      </c>
      <c r="AJ127" s="610">
        <v>1</v>
      </c>
      <c r="AK127" s="217">
        <v>0</v>
      </c>
      <c r="AL127" s="610">
        <v>1</v>
      </c>
      <c r="AM127" s="584">
        <v>1</v>
      </c>
      <c r="AN127" s="200"/>
      <c r="AO127" s="200"/>
    </row>
    <row r="128" spans="1:41" s="240" customFormat="1" ht="24" customHeight="1">
      <c r="A128" s="559">
        <f t="shared" si="3"/>
        <v>119</v>
      </c>
      <c r="B128" s="116"/>
      <c r="C128" s="559">
        <v>1</v>
      </c>
      <c r="D128" s="116"/>
      <c r="E128" s="116"/>
      <c r="F128" s="116"/>
      <c r="G128" s="116"/>
      <c r="H128" s="116"/>
      <c r="I128" s="116"/>
      <c r="J128" s="116"/>
      <c r="K128" s="116"/>
      <c r="L128" s="116" t="s">
        <v>1299</v>
      </c>
      <c r="M128" s="618" t="s">
        <v>1297</v>
      </c>
      <c r="N128" s="619" t="s">
        <v>1298</v>
      </c>
      <c r="O128" s="613" t="s">
        <v>155</v>
      </c>
      <c r="P128" s="613" t="s">
        <v>134</v>
      </c>
      <c r="Q128" s="584" t="s">
        <v>121</v>
      </c>
      <c r="R128" s="613"/>
      <c r="S128" s="584" t="s">
        <v>111</v>
      </c>
      <c r="T128" s="584" t="s">
        <v>1247</v>
      </c>
      <c r="U128" s="584" t="s">
        <v>111</v>
      </c>
      <c r="V128" s="559" t="s">
        <v>114</v>
      </c>
      <c r="W128" s="155" t="s">
        <v>115</v>
      </c>
      <c r="X128" s="155" t="s">
        <v>116</v>
      </c>
      <c r="Y128" s="614" t="s">
        <v>117</v>
      </c>
      <c r="Z128" s="615"/>
      <c r="AA128" s="616"/>
      <c r="AB128" s="562"/>
      <c r="AC128" s="617" t="s">
        <v>1193</v>
      </c>
      <c r="AD128" s="208"/>
      <c r="AE128" s="584">
        <v>0</v>
      </c>
      <c r="AF128" s="610">
        <v>0</v>
      </c>
      <c r="AG128" s="610">
        <v>0</v>
      </c>
      <c r="AH128" s="610">
        <v>0</v>
      </c>
      <c r="AI128" s="610">
        <v>0</v>
      </c>
      <c r="AJ128" s="610">
        <v>0</v>
      </c>
      <c r="AK128" s="217">
        <v>1</v>
      </c>
      <c r="AL128" s="610">
        <v>0</v>
      </c>
      <c r="AM128" s="584">
        <v>0</v>
      </c>
      <c r="AN128" s="235"/>
      <c r="AO128" s="235"/>
    </row>
    <row r="129" spans="1:41" s="3" customFormat="1" ht="24" customHeight="1">
      <c r="A129" s="559">
        <f t="shared" si="3"/>
        <v>120</v>
      </c>
      <c r="B129" s="559"/>
      <c r="C129" s="559">
        <v>1</v>
      </c>
      <c r="D129" s="559"/>
      <c r="E129" s="559"/>
      <c r="F129" s="559"/>
      <c r="G129" s="559"/>
      <c r="H129" s="559"/>
      <c r="I129" s="559"/>
      <c r="J129" s="559"/>
      <c r="K129" s="559"/>
      <c r="L129" s="577"/>
      <c r="M129" s="562" t="s">
        <v>380</v>
      </c>
      <c r="N129" s="562" t="s">
        <v>381</v>
      </c>
      <c r="O129" s="116" t="s">
        <v>140</v>
      </c>
      <c r="P129" s="204" t="s">
        <v>134</v>
      </c>
      <c r="Q129" s="559" t="s">
        <v>112</v>
      </c>
      <c r="R129" s="559"/>
      <c r="S129" s="584" t="s">
        <v>111</v>
      </c>
      <c r="T129" s="116" t="s">
        <v>47</v>
      </c>
      <c r="U129" s="116" t="s">
        <v>47</v>
      </c>
      <c r="V129" s="559" t="s">
        <v>114</v>
      </c>
      <c r="W129" s="155" t="s">
        <v>115</v>
      </c>
      <c r="X129" s="116" t="s">
        <v>140</v>
      </c>
      <c r="Y129" s="155" t="s">
        <v>382</v>
      </c>
      <c r="Z129" s="559" t="s">
        <v>383</v>
      </c>
      <c r="AA129" s="116" t="s">
        <v>47</v>
      </c>
      <c r="AB129" s="116">
        <v>2.3E-3</v>
      </c>
      <c r="AC129" s="116" t="s">
        <v>310</v>
      </c>
      <c r="AD129" s="116"/>
      <c r="AE129" s="610">
        <v>16</v>
      </c>
      <c r="AF129" s="610">
        <v>16</v>
      </c>
      <c r="AG129" s="610">
        <v>18</v>
      </c>
      <c r="AH129" s="217">
        <v>18</v>
      </c>
      <c r="AI129" s="217">
        <v>18</v>
      </c>
      <c r="AJ129" s="610">
        <v>16</v>
      </c>
      <c r="AK129" s="217">
        <v>16</v>
      </c>
      <c r="AL129" s="610">
        <v>18</v>
      </c>
      <c r="AM129" s="610">
        <v>16</v>
      </c>
      <c r="AN129" s="200"/>
      <c r="AO129" s="200"/>
    </row>
    <row r="130" spans="1:41" s="3" customFormat="1" ht="24" customHeight="1">
      <c r="A130" s="559">
        <f t="shared" si="3"/>
        <v>121</v>
      </c>
      <c r="B130" s="559"/>
      <c r="C130" s="559">
        <v>1</v>
      </c>
      <c r="D130" s="559"/>
      <c r="E130" s="559"/>
      <c r="F130" s="559"/>
      <c r="G130" s="559"/>
      <c r="H130" s="559"/>
      <c r="I130" s="559"/>
      <c r="J130" s="559"/>
      <c r="K130" s="559"/>
      <c r="L130" s="577"/>
      <c r="M130" s="562" t="s">
        <v>384</v>
      </c>
      <c r="N130" s="562" t="s">
        <v>385</v>
      </c>
      <c r="O130" s="116" t="s">
        <v>140</v>
      </c>
      <c r="P130" s="602" t="s">
        <v>172</v>
      </c>
      <c r="Q130" s="559" t="s">
        <v>112</v>
      </c>
      <c r="R130" s="569"/>
      <c r="S130" s="584" t="s">
        <v>111</v>
      </c>
      <c r="T130" s="559" t="s">
        <v>47</v>
      </c>
      <c r="U130" s="75" t="s">
        <v>122</v>
      </c>
      <c r="V130" s="559" t="s">
        <v>114</v>
      </c>
      <c r="W130" s="155" t="s">
        <v>115</v>
      </c>
      <c r="X130" s="116" t="s">
        <v>140</v>
      </c>
      <c r="Y130" s="559" t="s">
        <v>47</v>
      </c>
      <c r="Z130" s="559" t="s">
        <v>47</v>
      </c>
      <c r="AA130" s="559" t="s">
        <v>47</v>
      </c>
      <c r="AB130" s="578">
        <v>1E-3</v>
      </c>
      <c r="AC130" s="116" t="s">
        <v>310</v>
      </c>
      <c r="AD130" s="116"/>
      <c r="AE130" s="569" t="s">
        <v>386</v>
      </c>
      <c r="AF130" s="569" t="s">
        <v>386</v>
      </c>
      <c r="AG130" s="569" t="s">
        <v>386</v>
      </c>
      <c r="AH130" s="569" t="s">
        <v>386</v>
      </c>
      <c r="AI130" s="569" t="s">
        <v>386</v>
      </c>
      <c r="AJ130" s="569" t="s">
        <v>386</v>
      </c>
      <c r="AK130" s="569" t="s">
        <v>386</v>
      </c>
      <c r="AL130" s="569" t="s">
        <v>386</v>
      </c>
      <c r="AM130" s="569" t="s">
        <v>386</v>
      </c>
      <c r="AN130" s="200"/>
      <c r="AO130" s="200"/>
    </row>
    <row r="131" spans="1:41" ht="24" customHeight="1">
      <c r="A131" s="559">
        <f t="shared" si="3"/>
        <v>122</v>
      </c>
      <c r="B131" s="559"/>
      <c r="C131" s="559">
        <v>1</v>
      </c>
      <c r="D131" s="559"/>
      <c r="E131" s="559"/>
      <c r="F131" s="559"/>
      <c r="G131" s="559"/>
      <c r="H131" s="559"/>
      <c r="I131" s="559"/>
      <c r="J131" s="559"/>
      <c r="K131" s="559"/>
      <c r="L131" s="559"/>
      <c r="M131" s="562" t="s">
        <v>387</v>
      </c>
      <c r="N131" s="562" t="s">
        <v>388</v>
      </c>
      <c r="O131" s="116" t="s">
        <v>188</v>
      </c>
      <c r="P131" s="602" t="s">
        <v>172</v>
      </c>
      <c r="Q131" s="559" t="s">
        <v>112</v>
      </c>
      <c r="R131" s="569"/>
      <c r="S131" s="584" t="s">
        <v>111</v>
      </c>
      <c r="T131" s="116" t="s">
        <v>47</v>
      </c>
      <c r="U131" s="116" t="s">
        <v>47</v>
      </c>
      <c r="V131" s="559" t="s">
        <v>114</v>
      </c>
      <c r="W131" s="155" t="s">
        <v>115</v>
      </c>
      <c r="X131" s="116" t="s">
        <v>47</v>
      </c>
      <c r="Y131" s="116" t="s">
        <v>47</v>
      </c>
      <c r="Z131" s="116" t="s">
        <v>47</v>
      </c>
      <c r="AA131" s="116" t="s">
        <v>47</v>
      </c>
      <c r="AB131" s="116">
        <v>1E-4</v>
      </c>
      <c r="AC131" s="116" t="s">
        <v>47</v>
      </c>
      <c r="AD131" s="116"/>
      <c r="AE131" s="569" t="s">
        <v>389</v>
      </c>
      <c r="AF131" s="569" t="s">
        <v>389</v>
      </c>
      <c r="AG131" s="569" t="s">
        <v>389</v>
      </c>
      <c r="AH131" s="569" t="s">
        <v>389</v>
      </c>
      <c r="AI131" s="569" t="s">
        <v>389</v>
      </c>
      <c r="AJ131" s="569" t="s">
        <v>389</v>
      </c>
      <c r="AK131" s="569" t="s">
        <v>389</v>
      </c>
      <c r="AL131" s="569" t="s">
        <v>389</v>
      </c>
      <c r="AM131" s="569" t="s">
        <v>389</v>
      </c>
      <c r="AN131" s="200"/>
      <c r="AO131" s="200"/>
    </row>
    <row r="132" spans="1:41" s="240" customFormat="1" ht="24" customHeight="1">
      <c r="A132" s="559">
        <f t="shared" si="3"/>
        <v>123</v>
      </c>
      <c r="B132" s="559"/>
      <c r="C132" s="559">
        <v>1</v>
      </c>
      <c r="D132" s="559"/>
      <c r="E132" s="559"/>
      <c r="F132" s="559"/>
      <c r="G132" s="559"/>
      <c r="H132" s="559"/>
      <c r="I132" s="559"/>
      <c r="J132" s="559"/>
      <c r="K132" s="559"/>
      <c r="L132" s="559"/>
      <c r="M132" s="562" t="s">
        <v>1300</v>
      </c>
      <c r="N132" s="562" t="s">
        <v>1301</v>
      </c>
      <c r="O132" s="116" t="s">
        <v>1305</v>
      </c>
      <c r="P132" s="602" t="s">
        <v>172</v>
      </c>
      <c r="Q132" s="559" t="s">
        <v>112</v>
      </c>
      <c r="R132" s="569"/>
      <c r="S132" s="584" t="s">
        <v>111</v>
      </c>
      <c r="T132" s="116" t="s">
        <v>47</v>
      </c>
      <c r="U132" s="116" t="s">
        <v>47</v>
      </c>
      <c r="V132" s="559" t="s">
        <v>114</v>
      </c>
      <c r="W132" s="155" t="s">
        <v>115</v>
      </c>
      <c r="X132" s="116" t="s">
        <v>47</v>
      </c>
      <c r="Y132" s="116" t="s">
        <v>47</v>
      </c>
      <c r="Z132" s="116" t="s">
        <v>47</v>
      </c>
      <c r="AA132" s="116" t="s">
        <v>47</v>
      </c>
      <c r="AB132" s="116">
        <v>1E-4</v>
      </c>
      <c r="AC132" s="116" t="s">
        <v>47</v>
      </c>
      <c r="AD132" s="116"/>
      <c r="AE132" s="569" t="s">
        <v>1304</v>
      </c>
      <c r="AF132" s="569" t="s">
        <v>1304</v>
      </c>
      <c r="AG132" s="569" t="s">
        <v>1304</v>
      </c>
      <c r="AH132" s="569" t="s">
        <v>1304</v>
      </c>
      <c r="AI132" s="569" t="s">
        <v>1304</v>
      </c>
      <c r="AJ132" s="569" t="s">
        <v>1304</v>
      </c>
      <c r="AK132" s="569" t="s">
        <v>1304</v>
      </c>
      <c r="AL132" s="569" t="s">
        <v>1304</v>
      </c>
      <c r="AM132" s="569" t="s">
        <v>1304</v>
      </c>
      <c r="AN132" s="235"/>
      <c r="AO132" s="235"/>
    </row>
    <row r="133" spans="1:41" s="240" customFormat="1" ht="24" customHeight="1">
      <c r="A133" s="559">
        <f t="shared" si="3"/>
        <v>124</v>
      </c>
      <c r="B133" s="559"/>
      <c r="C133" s="559">
        <v>1</v>
      </c>
      <c r="D133" s="559"/>
      <c r="E133" s="559"/>
      <c r="F133" s="559"/>
      <c r="G133" s="559"/>
      <c r="H133" s="559"/>
      <c r="I133" s="559"/>
      <c r="J133" s="559"/>
      <c r="K133" s="559"/>
      <c r="L133" s="559"/>
      <c r="M133" s="562" t="s">
        <v>1302</v>
      </c>
      <c r="N133" s="562" t="s">
        <v>1303</v>
      </c>
      <c r="O133" s="116" t="s">
        <v>1305</v>
      </c>
      <c r="P133" s="602" t="s">
        <v>172</v>
      </c>
      <c r="Q133" s="559" t="s">
        <v>112</v>
      </c>
      <c r="R133" s="569"/>
      <c r="S133" s="584" t="s">
        <v>111</v>
      </c>
      <c r="T133" s="116" t="s">
        <v>47</v>
      </c>
      <c r="U133" s="116" t="s">
        <v>47</v>
      </c>
      <c r="V133" s="559" t="s">
        <v>114</v>
      </c>
      <c r="W133" s="155" t="s">
        <v>115</v>
      </c>
      <c r="X133" s="116" t="s">
        <v>47</v>
      </c>
      <c r="Y133" s="116" t="s">
        <v>47</v>
      </c>
      <c r="Z133" s="116" t="s">
        <v>47</v>
      </c>
      <c r="AA133" s="116" t="s">
        <v>47</v>
      </c>
      <c r="AB133" s="116">
        <v>1E-4</v>
      </c>
      <c r="AC133" s="116" t="s">
        <v>47</v>
      </c>
      <c r="AD133" s="116"/>
      <c r="AE133" s="569" t="s">
        <v>1304</v>
      </c>
      <c r="AF133" s="569" t="s">
        <v>1304</v>
      </c>
      <c r="AG133" s="569" t="s">
        <v>1304</v>
      </c>
      <c r="AH133" s="569" t="s">
        <v>1304</v>
      </c>
      <c r="AI133" s="569" t="s">
        <v>1304</v>
      </c>
      <c r="AJ133" s="569" t="s">
        <v>1304</v>
      </c>
      <c r="AK133" s="569" t="s">
        <v>1304</v>
      </c>
      <c r="AL133" s="569" t="s">
        <v>1304</v>
      </c>
      <c r="AM133" s="569" t="s">
        <v>1304</v>
      </c>
      <c r="AN133" s="235"/>
      <c r="AO133" s="235"/>
    </row>
    <row r="134" spans="1:41" s="240" customFormat="1" ht="24" customHeight="1">
      <c r="A134" s="559">
        <f t="shared" si="3"/>
        <v>125</v>
      </c>
      <c r="B134" s="559"/>
      <c r="C134" s="559">
        <v>1</v>
      </c>
      <c r="D134" s="559"/>
      <c r="E134" s="559"/>
      <c r="F134" s="559"/>
      <c r="G134" s="559"/>
      <c r="H134" s="559"/>
      <c r="I134" s="559"/>
      <c r="J134" s="559"/>
      <c r="K134" s="559"/>
      <c r="L134" s="559"/>
      <c r="M134" s="562" t="s">
        <v>1311</v>
      </c>
      <c r="N134" s="562" t="s">
        <v>1312</v>
      </c>
      <c r="O134" s="562" t="s">
        <v>1313</v>
      </c>
      <c r="P134" s="602" t="s">
        <v>172</v>
      </c>
      <c r="Q134" s="559" t="s">
        <v>112</v>
      </c>
      <c r="R134" s="569"/>
      <c r="S134" s="584" t="s">
        <v>111</v>
      </c>
      <c r="T134" s="116" t="s">
        <v>47</v>
      </c>
      <c r="U134" s="116" t="s">
        <v>47</v>
      </c>
      <c r="V134" s="559" t="s">
        <v>114</v>
      </c>
      <c r="W134" s="155" t="s">
        <v>115</v>
      </c>
      <c r="X134" s="562" t="s">
        <v>1314</v>
      </c>
      <c r="Y134" s="562" t="s">
        <v>1315</v>
      </c>
      <c r="Z134" s="116" t="s">
        <v>47</v>
      </c>
      <c r="AA134" s="116" t="s">
        <v>47</v>
      </c>
      <c r="AB134" s="116">
        <v>1E-4</v>
      </c>
      <c r="AC134" s="116" t="s">
        <v>47</v>
      </c>
      <c r="AD134" s="116"/>
      <c r="AE134" s="569" t="s">
        <v>1304</v>
      </c>
      <c r="AF134" s="569" t="s">
        <v>1304</v>
      </c>
      <c r="AG134" s="569" t="s">
        <v>1304</v>
      </c>
      <c r="AH134" s="569" t="s">
        <v>1304</v>
      </c>
      <c r="AI134" s="569" t="s">
        <v>1304</v>
      </c>
      <c r="AJ134" s="569" t="s">
        <v>1304</v>
      </c>
      <c r="AK134" s="569" t="s">
        <v>1304</v>
      </c>
      <c r="AL134" s="569" t="s">
        <v>1304</v>
      </c>
      <c r="AM134" s="569" t="s">
        <v>1304</v>
      </c>
      <c r="AN134" s="235"/>
      <c r="AO134" s="235"/>
    </row>
    <row r="135" spans="1:41" ht="24" customHeight="1">
      <c r="A135" s="559">
        <f t="shared" si="3"/>
        <v>126</v>
      </c>
      <c r="B135" s="620"/>
      <c r="C135" s="620">
        <v>1</v>
      </c>
      <c r="D135" s="620"/>
      <c r="E135" s="620"/>
      <c r="F135" s="620"/>
      <c r="G135" s="620"/>
      <c r="H135" s="620"/>
      <c r="I135" s="620"/>
      <c r="J135" s="620"/>
      <c r="K135" s="620"/>
      <c r="L135" s="620"/>
      <c r="M135" s="621" t="s">
        <v>390</v>
      </c>
      <c r="N135" s="621" t="s">
        <v>391</v>
      </c>
      <c r="O135" s="201" t="s">
        <v>129</v>
      </c>
      <c r="P135" s="622" t="s">
        <v>172</v>
      </c>
      <c r="Q135" s="620" t="s">
        <v>112</v>
      </c>
      <c r="R135" s="623"/>
      <c r="S135" s="624" t="s">
        <v>111</v>
      </c>
      <c r="T135" s="201" t="s">
        <v>47</v>
      </c>
      <c r="U135" s="201" t="s">
        <v>47</v>
      </c>
      <c r="V135" s="620" t="s">
        <v>114</v>
      </c>
      <c r="W135" s="206" t="s">
        <v>115</v>
      </c>
      <c r="X135" s="201" t="s">
        <v>129</v>
      </c>
      <c r="Y135" s="201" t="s">
        <v>392</v>
      </c>
      <c r="Z135" s="620" t="s">
        <v>47</v>
      </c>
      <c r="AA135" s="201" t="s">
        <v>47</v>
      </c>
      <c r="AB135" s="209">
        <v>8.0000000000000004E-4</v>
      </c>
      <c r="AC135" s="201" t="s">
        <v>47</v>
      </c>
      <c r="AD135" s="201"/>
      <c r="AE135" s="623" t="s">
        <v>160</v>
      </c>
      <c r="AF135" s="623" t="s">
        <v>160</v>
      </c>
      <c r="AG135" s="623" t="s">
        <v>160</v>
      </c>
      <c r="AH135" s="623" t="s">
        <v>160</v>
      </c>
      <c r="AI135" s="623" t="s">
        <v>160</v>
      </c>
      <c r="AJ135" s="623" t="s">
        <v>160</v>
      </c>
      <c r="AK135" s="217"/>
      <c r="AL135" s="623" t="s">
        <v>160</v>
      </c>
      <c r="AM135" s="623" t="s">
        <v>160</v>
      </c>
      <c r="AN135" s="200"/>
      <c r="AO135" s="200"/>
    </row>
    <row r="136" spans="1:41" ht="24" customHeight="1">
      <c r="A136" s="559">
        <f t="shared" si="3"/>
        <v>127</v>
      </c>
      <c r="B136" s="559"/>
      <c r="C136" s="559">
        <v>1</v>
      </c>
      <c r="D136" s="559"/>
      <c r="E136" s="559"/>
      <c r="F136" s="559"/>
      <c r="G136" s="559"/>
      <c r="H136" s="559"/>
      <c r="I136" s="559"/>
      <c r="J136" s="559"/>
      <c r="K136" s="559"/>
      <c r="L136" s="559"/>
      <c r="M136" s="625" t="s">
        <v>393</v>
      </c>
      <c r="N136" s="625" t="s">
        <v>391</v>
      </c>
      <c r="O136" s="116" t="s">
        <v>129</v>
      </c>
      <c r="P136" s="602" t="s">
        <v>172</v>
      </c>
      <c r="Q136" s="559" t="s">
        <v>112</v>
      </c>
      <c r="R136" s="569"/>
      <c r="S136" s="584" t="s">
        <v>111</v>
      </c>
      <c r="T136" s="116" t="s">
        <v>47</v>
      </c>
      <c r="U136" s="116" t="s">
        <v>47</v>
      </c>
      <c r="V136" s="559" t="s">
        <v>114</v>
      </c>
      <c r="W136" s="155" t="s">
        <v>115</v>
      </c>
      <c r="X136" s="116" t="s">
        <v>129</v>
      </c>
      <c r="Y136" s="116" t="s">
        <v>392</v>
      </c>
      <c r="Z136" s="559" t="s">
        <v>47</v>
      </c>
      <c r="AA136" s="116" t="s">
        <v>47</v>
      </c>
      <c r="AB136" s="166">
        <v>8.0000000000000004E-4</v>
      </c>
      <c r="AC136" s="116" t="s">
        <v>47</v>
      </c>
      <c r="AD136" s="116"/>
      <c r="AE136" s="569" t="s">
        <v>160</v>
      </c>
      <c r="AF136" s="569" t="s">
        <v>160</v>
      </c>
      <c r="AG136" s="569" t="s">
        <v>160</v>
      </c>
      <c r="AH136" s="569" t="s">
        <v>160</v>
      </c>
      <c r="AI136" s="569" t="s">
        <v>160</v>
      </c>
      <c r="AJ136" s="569" t="s">
        <v>160</v>
      </c>
      <c r="AK136" s="569" t="s">
        <v>160</v>
      </c>
      <c r="AL136" s="569" t="s">
        <v>160</v>
      </c>
      <c r="AM136" s="569" t="s">
        <v>160</v>
      </c>
      <c r="AN136" s="200"/>
      <c r="AO136" s="200"/>
    </row>
    <row r="137" spans="1:41" ht="24" customHeight="1">
      <c r="A137" s="559">
        <f t="shared" si="3"/>
        <v>128</v>
      </c>
      <c r="B137" s="559"/>
      <c r="C137" s="559">
        <v>1</v>
      </c>
      <c r="D137" s="559"/>
      <c r="E137" s="559"/>
      <c r="F137" s="559"/>
      <c r="G137" s="559"/>
      <c r="H137" s="559"/>
      <c r="I137" s="559"/>
      <c r="J137" s="559"/>
      <c r="K137" s="559"/>
      <c r="L137" s="559"/>
      <c r="M137" s="625" t="s">
        <v>394</v>
      </c>
      <c r="N137" s="625" t="s">
        <v>395</v>
      </c>
      <c r="O137" s="116" t="s">
        <v>140</v>
      </c>
      <c r="P137" s="602" t="s">
        <v>172</v>
      </c>
      <c r="Q137" s="559" t="s">
        <v>112</v>
      </c>
      <c r="R137" s="569"/>
      <c r="S137" s="584" t="s">
        <v>111</v>
      </c>
      <c r="T137" s="116" t="s">
        <v>47</v>
      </c>
      <c r="U137" s="116" t="s">
        <v>47</v>
      </c>
      <c r="V137" s="559" t="s">
        <v>114</v>
      </c>
      <c r="W137" s="155" t="s">
        <v>115</v>
      </c>
      <c r="X137" s="116" t="s">
        <v>140</v>
      </c>
      <c r="Y137" s="116" t="s">
        <v>47</v>
      </c>
      <c r="Z137" s="116" t="s">
        <v>47</v>
      </c>
      <c r="AA137" s="116" t="s">
        <v>47</v>
      </c>
      <c r="AB137" s="626">
        <v>1E-3</v>
      </c>
      <c r="AC137" s="116" t="s">
        <v>47</v>
      </c>
      <c r="AD137" s="116"/>
      <c r="AE137" s="569" t="s">
        <v>396</v>
      </c>
      <c r="AF137" s="569" t="s">
        <v>396</v>
      </c>
      <c r="AG137" s="569" t="s">
        <v>396</v>
      </c>
      <c r="AH137" s="569" t="s">
        <v>396</v>
      </c>
      <c r="AI137" s="569" t="s">
        <v>396</v>
      </c>
      <c r="AJ137" s="569" t="s">
        <v>396</v>
      </c>
      <c r="AK137" s="569" t="s">
        <v>396</v>
      </c>
      <c r="AL137" s="569" t="s">
        <v>396</v>
      </c>
      <c r="AM137" s="569" t="s">
        <v>396</v>
      </c>
      <c r="AN137" s="200"/>
      <c r="AO137" s="200"/>
    </row>
    <row r="138" spans="1:41" ht="24" customHeight="1">
      <c r="A138" s="559">
        <f t="shared" si="3"/>
        <v>129</v>
      </c>
      <c r="B138" s="559"/>
      <c r="C138" s="559">
        <v>1</v>
      </c>
      <c r="D138" s="559"/>
      <c r="E138" s="559"/>
      <c r="F138" s="559"/>
      <c r="G138" s="559"/>
      <c r="H138" s="559"/>
      <c r="I138" s="559"/>
      <c r="J138" s="559"/>
      <c r="K138" s="559"/>
      <c r="L138" s="559"/>
      <c r="M138" s="562" t="s">
        <v>397</v>
      </c>
      <c r="N138" s="625" t="s">
        <v>398</v>
      </c>
      <c r="O138" s="116" t="s">
        <v>399</v>
      </c>
      <c r="P138" s="602" t="s">
        <v>172</v>
      </c>
      <c r="Q138" s="559" t="s">
        <v>112</v>
      </c>
      <c r="R138" s="569"/>
      <c r="S138" s="584" t="s">
        <v>111</v>
      </c>
      <c r="T138" s="116" t="s">
        <v>47</v>
      </c>
      <c r="U138" s="116" t="s">
        <v>47</v>
      </c>
      <c r="V138" s="559" t="s">
        <v>114</v>
      </c>
      <c r="W138" s="199" t="s">
        <v>115</v>
      </c>
      <c r="X138" s="116" t="s">
        <v>399</v>
      </c>
      <c r="Y138" s="116" t="s">
        <v>47</v>
      </c>
      <c r="Z138" s="116" t="s">
        <v>47</v>
      </c>
      <c r="AA138" s="116" t="s">
        <v>47</v>
      </c>
      <c r="AB138" s="116">
        <v>2.0000000000000001E-4</v>
      </c>
      <c r="AC138" s="116" t="s">
        <v>47</v>
      </c>
      <c r="AD138" s="116"/>
      <c r="AE138" s="569" t="s">
        <v>160</v>
      </c>
      <c r="AF138" s="569" t="s">
        <v>160</v>
      </c>
      <c r="AG138" s="569" t="s">
        <v>160</v>
      </c>
      <c r="AH138" s="569" t="s">
        <v>160</v>
      </c>
      <c r="AI138" s="569" t="s">
        <v>160</v>
      </c>
      <c r="AJ138" s="569" t="s">
        <v>160</v>
      </c>
      <c r="AK138" s="569" t="s">
        <v>160</v>
      </c>
      <c r="AL138" s="569" t="s">
        <v>160</v>
      </c>
      <c r="AM138" s="569" t="s">
        <v>160</v>
      </c>
      <c r="AN138" s="200"/>
      <c r="AO138" s="200"/>
    </row>
    <row r="139" spans="1:41" ht="24" customHeight="1">
      <c r="A139" s="559">
        <f t="shared" si="3"/>
        <v>130</v>
      </c>
      <c r="B139" s="559"/>
      <c r="C139" s="559">
        <v>1</v>
      </c>
      <c r="D139" s="559"/>
      <c r="E139" s="559"/>
      <c r="F139" s="559"/>
      <c r="G139" s="559"/>
      <c r="H139" s="559"/>
      <c r="I139" s="559"/>
      <c r="J139" s="559"/>
      <c r="K139" s="559"/>
      <c r="L139" s="577" t="s">
        <v>295</v>
      </c>
      <c r="M139" s="562" t="s">
        <v>400</v>
      </c>
      <c r="N139" s="562" t="s">
        <v>401</v>
      </c>
      <c r="O139" s="116" t="s">
        <v>188</v>
      </c>
      <c r="P139" s="602" t="s">
        <v>172</v>
      </c>
      <c r="Q139" s="559" t="s">
        <v>112</v>
      </c>
      <c r="R139" s="569"/>
      <c r="S139" s="584" t="s">
        <v>111</v>
      </c>
      <c r="T139" s="116" t="s">
        <v>47</v>
      </c>
      <c r="U139" s="75" t="s">
        <v>122</v>
      </c>
      <c r="V139" s="155" t="s">
        <v>114</v>
      </c>
      <c r="W139" s="155" t="s">
        <v>115</v>
      </c>
      <c r="X139" s="559" t="s">
        <v>402</v>
      </c>
      <c r="Y139" s="559" t="s">
        <v>402</v>
      </c>
      <c r="Z139" s="559" t="s">
        <v>47</v>
      </c>
      <c r="AA139" s="559" t="s">
        <v>47</v>
      </c>
      <c r="AB139" s="627">
        <v>2.0000000000000001E-4</v>
      </c>
      <c r="AC139" s="116" t="s">
        <v>47</v>
      </c>
      <c r="AD139" s="116"/>
      <c r="AE139" s="569" t="s">
        <v>160</v>
      </c>
      <c r="AF139" s="569" t="s">
        <v>160</v>
      </c>
      <c r="AG139" s="569" t="s">
        <v>160</v>
      </c>
      <c r="AH139" s="569" t="s">
        <v>160</v>
      </c>
      <c r="AI139" s="569" t="s">
        <v>160</v>
      </c>
      <c r="AJ139" s="569" t="s">
        <v>160</v>
      </c>
      <c r="AK139" s="569" t="s">
        <v>160</v>
      </c>
      <c r="AL139" s="569" t="s">
        <v>160</v>
      </c>
      <c r="AM139" s="569" t="s">
        <v>160</v>
      </c>
      <c r="AN139" s="200"/>
      <c r="AO139" s="200"/>
    </row>
    <row r="140" spans="1:41" ht="24" customHeight="1">
      <c r="A140" s="559">
        <f t="shared" si="3"/>
        <v>131</v>
      </c>
      <c r="B140" s="559"/>
      <c r="C140" s="559">
        <v>1</v>
      </c>
      <c r="D140" s="559"/>
      <c r="E140" s="559"/>
      <c r="F140" s="559"/>
      <c r="G140" s="559"/>
      <c r="H140" s="559"/>
      <c r="I140" s="559"/>
      <c r="J140" s="559"/>
      <c r="K140" s="559"/>
      <c r="L140" s="577" t="s">
        <v>295</v>
      </c>
      <c r="M140" s="562" t="s">
        <v>403</v>
      </c>
      <c r="N140" s="562" t="s">
        <v>404</v>
      </c>
      <c r="O140" s="116" t="s">
        <v>188</v>
      </c>
      <c r="P140" s="602" t="s">
        <v>172</v>
      </c>
      <c r="Q140" s="559" t="s">
        <v>112</v>
      </c>
      <c r="R140" s="569"/>
      <c r="S140" s="584" t="s">
        <v>111</v>
      </c>
      <c r="T140" s="116" t="s">
        <v>47</v>
      </c>
      <c r="U140" s="75" t="s">
        <v>122</v>
      </c>
      <c r="V140" s="155" t="s">
        <v>114</v>
      </c>
      <c r="W140" s="155" t="s">
        <v>115</v>
      </c>
      <c r="X140" s="559" t="s">
        <v>402</v>
      </c>
      <c r="Y140" s="559" t="s">
        <v>402</v>
      </c>
      <c r="Z140" s="559" t="s">
        <v>47</v>
      </c>
      <c r="AA140" s="559" t="s">
        <v>47</v>
      </c>
      <c r="AB140" s="627">
        <v>2.0000000000000001E-4</v>
      </c>
      <c r="AC140" s="116" t="s">
        <v>47</v>
      </c>
      <c r="AD140" s="116"/>
      <c r="AE140" s="569" t="s">
        <v>160</v>
      </c>
      <c r="AF140" s="569" t="s">
        <v>160</v>
      </c>
      <c r="AG140" s="569" t="s">
        <v>160</v>
      </c>
      <c r="AH140" s="569" t="s">
        <v>160</v>
      </c>
      <c r="AI140" s="569" t="s">
        <v>160</v>
      </c>
      <c r="AJ140" s="569" t="s">
        <v>160</v>
      </c>
      <c r="AK140" s="569" t="s">
        <v>160</v>
      </c>
      <c r="AL140" s="569" t="s">
        <v>160</v>
      </c>
      <c r="AM140" s="569" t="s">
        <v>160</v>
      </c>
      <c r="AN140" s="200"/>
      <c r="AO140" s="200"/>
    </row>
    <row r="141" spans="1:41" ht="24" customHeight="1">
      <c r="A141" s="559">
        <f t="shared" si="3"/>
        <v>132</v>
      </c>
      <c r="B141" s="559"/>
      <c r="C141" s="559">
        <v>1</v>
      </c>
      <c r="D141" s="559"/>
      <c r="E141" s="559"/>
      <c r="F141" s="559"/>
      <c r="G141" s="559"/>
      <c r="H141" s="559"/>
      <c r="I141" s="559"/>
      <c r="J141" s="559"/>
      <c r="K141" s="559"/>
      <c r="L141" s="577" t="s">
        <v>238</v>
      </c>
      <c r="M141" s="562" t="s">
        <v>405</v>
      </c>
      <c r="N141" s="562" t="s">
        <v>406</v>
      </c>
      <c r="O141" s="116" t="s">
        <v>399</v>
      </c>
      <c r="P141" s="602" t="s">
        <v>172</v>
      </c>
      <c r="Q141" s="559" t="s">
        <v>112</v>
      </c>
      <c r="R141" s="569"/>
      <c r="S141" s="584" t="s">
        <v>111</v>
      </c>
      <c r="T141" s="116" t="s">
        <v>47</v>
      </c>
      <c r="U141" s="75" t="s">
        <v>122</v>
      </c>
      <c r="V141" s="155" t="s">
        <v>114</v>
      </c>
      <c r="W141" s="155" t="s">
        <v>115</v>
      </c>
      <c r="X141" s="116" t="s">
        <v>399</v>
      </c>
      <c r="Y141" s="116" t="s">
        <v>47</v>
      </c>
      <c r="Z141" s="559" t="s">
        <v>47</v>
      </c>
      <c r="AA141" s="559" t="s">
        <v>47</v>
      </c>
      <c r="AB141" s="578">
        <v>1E-4</v>
      </c>
      <c r="AC141" s="116" t="s">
        <v>47</v>
      </c>
      <c r="AD141" s="116"/>
      <c r="AE141" s="569" t="s">
        <v>160</v>
      </c>
      <c r="AF141" s="569" t="s">
        <v>160</v>
      </c>
      <c r="AG141" s="569" t="s">
        <v>160</v>
      </c>
      <c r="AH141" s="569" t="s">
        <v>160</v>
      </c>
      <c r="AI141" s="569" t="s">
        <v>160</v>
      </c>
      <c r="AJ141" s="569" t="s">
        <v>160</v>
      </c>
      <c r="AK141" s="569" t="s">
        <v>160</v>
      </c>
      <c r="AL141" s="569" t="s">
        <v>160</v>
      </c>
      <c r="AM141" s="569" t="s">
        <v>160</v>
      </c>
      <c r="AN141" s="200"/>
      <c r="AO141" s="200"/>
    </row>
    <row r="142" spans="1:41">
      <c r="A142" s="202"/>
      <c r="B142" s="202"/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5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J142" s="242"/>
      <c r="AL142" s="242"/>
      <c r="AM142" s="242"/>
    </row>
  </sheetData>
  <autoFilter ref="A9:AK141" xr:uid="{00000000-0009-0000-0000-000001000000}"/>
  <mergeCells count="40">
    <mergeCell ref="A1:AE1"/>
    <mergeCell ref="A2:E2"/>
    <mergeCell ref="F2:K2"/>
    <mergeCell ref="L2:N2"/>
    <mergeCell ref="A3:N3"/>
    <mergeCell ref="O2:AC7"/>
    <mergeCell ref="A4:K4"/>
    <mergeCell ref="L4:N4"/>
    <mergeCell ref="A5:N5"/>
    <mergeCell ref="A6:N7"/>
    <mergeCell ref="O8:O9"/>
    <mergeCell ref="P8:P9"/>
    <mergeCell ref="Q8:Q9"/>
    <mergeCell ref="R8:R9"/>
    <mergeCell ref="S8:S9"/>
    <mergeCell ref="B8:K8"/>
    <mergeCell ref="A8:A9"/>
    <mergeCell ref="L8:L9"/>
    <mergeCell ref="M8:M9"/>
    <mergeCell ref="N8:N9"/>
    <mergeCell ref="AC8:AC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M8:AM9"/>
    <mergeCell ref="AL8:AL9"/>
    <mergeCell ref="AK8:AK9"/>
    <mergeCell ref="AH8:AH9"/>
    <mergeCell ref="AD8:AD9"/>
    <mergeCell ref="AE8:AE9"/>
    <mergeCell ref="AF8:AF9"/>
    <mergeCell ref="AG8:AG9"/>
    <mergeCell ref="AI8:AI9"/>
    <mergeCell ref="AJ8:AJ9"/>
  </mergeCells>
  <phoneticPr fontId="20" type="noConversion"/>
  <conditionalFormatting sqref="V118:W119">
    <cfRule type="containsText" dxfId="611" priority="20" operator="containsText" text="Y">
      <formula>NOT(ISERROR(SEARCH("Y",V118)))</formula>
    </cfRule>
    <cfRule type="containsText" dxfId="610" priority="21" operator="containsText" text="N">
      <formula>NOT(ISERROR(SEARCH("N",V118)))</formula>
    </cfRule>
  </conditionalFormatting>
  <conditionalFormatting sqref="AE1:AM27 AE29:AM1048576">
    <cfRule type="cellIs" dxfId="609" priority="15" operator="equal">
      <formula>2</formula>
    </cfRule>
    <cfRule type="cellIs" dxfId="608" priority="16" operator="equal">
      <formula>1</formula>
    </cfRule>
    <cfRule type="cellIs" dxfId="607" priority="17" operator="equal">
      <formula>0</formula>
    </cfRule>
  </conditionalFormatting>
  <conditionalFormatting sqref="L28">
    <cfRule type="duplicateValues" dxfId="14" priority="7"/>
  </conditionalFormatting>
  <conditionalFormatting sqref="L28">
    <cfRule type="duplicateValues" dxfId="13" priority="8"/>
  </conditionalFormatting>
  <conditionalFormatting sqref="M28">
    <cfRule type="duplicateValues" dxfId="12" priority="9"/>
  </conditionalFormatting>
  <conditionalFormatting sqref="O28">
    <cfRule type="duplicateValues" dxfId="11" priority="11"/>
    <cfRule type="duplicateValues" dxfId="10" priority="12"/>
    <cfRule type="duplicateValues" dxfId="9" priority="13"/>
    <cfRule type="duplicateValues" dxfId="8" priority="14"/>
  </conditionalFormatting>
  <conditionalFormatting sqref="T28">
    <cfRule type="duplicateValues" dxfId="7" priority="10"/>
  </conditionalFormatting>
  <conditionalFormatting sqref="AE28:AM28">
    <cfRule type="cellIs" dxfId="3" priority="1" operator="equal">
      <formula>2</formula>
    </cfRule>
    <cfRule type="cellIs" dxfId="2" priority="2" operator="equal">
      <formula>1</formula>
    </cfRule>
    <cfRule type="cellIs" dxfId="1" priority="3" operator="equal">
      <formula>0</formula>
    </cfRule>
  </conditionalFormatting>
  <dataValidations disablePrompts="1" count="4">
    <dataValidation type="list" allowBlank="1" showInputMessage="1" showErrorMessage="1" sqref="P127:P128" xr:uid="{00000000-0002-0000-0100-000000000000}">
      <formula1>"A,B,C,"</formula1>
    </dataValidation>
    <dataValidation type="list" allowBlank="1" showInputMessage="1" showErrorMessage="1" sqref="Q25 Q59:Q61 Q19:Q23 Q63:Q66" xr:uid="{00000000-0002-0000-0100-000001000000}">
      <formula1>"ea,kg,g,m,mm,l,ml,m2"</formula1>
    </dataValidation>
    <dataValidation allowBlank="1" showErrorMessage="1" sqref="Y99 Y84:Y96 Y69:Y76" xr:uid="{00000000-0002-0000-0100-000002000000}"/>
    <dataValidation type="list" allowBlank="1" showInputMessage="1" showErrorMessage="1" sqref="X127:X128" xr:uid="{00000000-0002-0000-0100-000003000000}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43B4-DFEE-477D-B84C-165C35DE6968}">
  <dimension ref="A1:AB51"/>
  <sheetViews>
    <sheetView view="pageBreakPreview" topLeftCell="A6" zoomScale="70" zoomScaleNormal="100" zoomScaleSheetLayoutView="70" workbookViewId="0">
      <selection activeCell="K21" sqref="K21"/>
    </sheetView>
  </sheetViews>
  <sheetFormatPr defaultColWidth="4.625" defaultRowHeight="17.25"/>
  <cols>
    <col min="1" max="1" width="3.75" style="256" customWidth="1"/>
    <col min="2" max="2" width="10.875" style="256" customWidth="1"/>
    <col min="3" max="3" width="3.625" style="256" customWidth="1"/>
    <col min="4" max="4" width="10.5" style="256" customWidth="1"/>
    <col min="5" max="5" width="8.5" style="256" customWidth="1"/>
    <col min="6" max="6" width="19.625" style="256" customWidth="1"/>
    <col min="7" max="7" width="8.375" style="256" customWidth="1"/>
    <col min="8" max="8" width="4.625" style="256" customWidth="1"/>
    <col min="9" max="9" width="8.5" style="256" customWidth="1"/>
    <col min="10" max="10" width="0.125" style="256" customWidth="1"/>
    <col min="11" max="11" width="25.625" style="256" customWidth="1"/>
    <col min="12" max="12" width="10.875" style="256" customWidth="1"/>
    <col min="13" max="13" width="3.5" style="256" customWidth="1"/>
    <col min="14" max="14" width="6.375" style="256" customWidth="1"/>
    <col min="15" max="15" width="5" style="256" customWidth="1"/>
    <col min="16" max="16" width="5.875" style="256" customWidth="1"/>
    <col min="17" max="17" width="7.875" style="256" customWidth="1"/>
    <col min="18" max="18" width="6.125" style="256" customWidth="1"/>
    <col min="19" max="19" width="13.125" style="256" customWidth="1"/>
    <col min="20" max="20" width="21" style="256" customWidth="1"/>
    <col min="21" max="21" width="4.625" style="256" customWidth="1"/>
    <col min="22" max="22" width="8" style="256" customWidth="1"/>
    <col min="23" max="23" width="11.5" style="256" customWidth="1"/>
    <col min="24" max="24" width="11.625" style="256" customWidth="1"/>
    <col min="25" max="25" width="13.125" style="256" customWidth="1"/>
    <col min="26" max="26" width="10" style="256" customWidth="1"/>
    <col min="27" max="27" width="11.25" style="256" customWidth="1"/>
    <col min="28" max="248" width="9" style="256" customWidth="1"/>
    <col min="249" max="249" width="3.125" style="256" customWidth="1"/>
    <col min="250" max="250" width="7.625" style="256" customWidth="1"/>
    <col min="251" max="251" width="4.125" style="256" customWidth="1"/>
    <col min="252" max="252" width="17" style="256" customWidth="1"/>
    <col min="253" max="253" width="3.625" style="256" customWidth="1"/>
    <col min="254" max="254" width="9.125" style="256" customWidth="1"/>
    <col min="255" max="255" width="3.625" style="256" customWidth="1"/>
    <col min="256" max="16384" width="4.625" style="256"/>
  </cols>
  <sheetData>
    <row r="1" spans="1:28" s="254" customFormat="1" ht="16.5" customHeight="1">
      <c r="A1" s="482"/>
      <c r="B1" s="482"/>
      <c r="C1" s="482"/>
      <c r="D1" s="482"/>
      <c r="E1" s="482"/>
      <c r="F1" s="482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312"/>
      <c r="X1" s="312"/>
      <c r="Y1" s="312"/>
      <c r="Z1" s="312"/>
      <c r="AA1" s="312"/>
      <c r="AB1" s="312"/>
    </row>
    <row r="2" spans="1:28" s="254" customFormat="1" ht="30.75" customHeight="1">
      <c r="A2" s="484"/>
      <c r="B2" s="48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312"/>
      <c r="T2" s="312"/>
      <c r="U2" s="312"/>
      <c r="V2" s="312"/>
      <c r="W2" s="485" t="s">
        <v>1317</v>
      </c>
      <c r="X2" s="485"/>
      <c r="Y2" s="485"/>
      <c r="Z2" s="485"/>
      <c r="AA2" s="485"/>
      <c r="AB2" s="312"/>
    </row>
    <row r="3" spans="1:28" s="254" customFormat="1" ht="34.5" customHeight="1">
      <c r="A3" s="313" t="s">
        <v>1</v>
      </c>
      <c r="B3" s="313"/>
      <c r="C3" s="314"/>
      <c r="D3" s="314"/>
      <c r="E3" s="314"/>
      <c r="F3" s="486" t="s">
        <v>2</v>
      </c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315"/>
      <c r="T3" s="315"/>
      <c r="U3" s="315"/>
      <c r="V3" s="315"/>
      <c r="W3" s="485"/>
      <c r="X3" s="485"/>
      <c r="Y3" s="485"/>
      <c r="Z3" s="485"/>
      <c r="AA3" s="485"/>
      <c r="AB3" s="315"/>
    </row>
    <row r="4" spans="1:28" s="254" customFormat="1" ht="28.5" customHeight="1">
      <c r="A4" s="413" t="s">
        <v>3</v>
      </c>
      <c r="B4" s="413"/>
      <c r="C4" s="414" t="s">
        <v>1318</v>
      </c>
      <c r="D4" s="414"/>
      <c r="E4" s="307"/>
      <c r="F4" s="487" t="s">
        <v>1319</v>
      </c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316"/>
      <c r="U4" s="488" t="s">
        <v>6</v>
      </c>
      <c r="V4" s="488"/>
      <c r="W4" s="317" t="s">
        <v>7</v>
      </c>
      <c r="X4" s="317" t="s">
        <v>8</v>
      </c>
      <c r="Y4" s="317" t="s">
        <v>9</v>
      </c>
      <c r="Z4" s="318" t="s">
        <v>10</v>
      </c>
      <c r="AA4" s="317" t="s">
        <v>11</v>
      </c>
      <c r="AB4" s="319"/>
    </row>
    <row r="5" spans="1:28" s="254" customFormat="1" ht="36" customHeight="1">
      <c r="A5" s="413"/>
      <c r="B5" s="413"/>
      <c r="C5" s="414"/>
      <c r="D5" s="414"/>
      <c r="E5" s="307"/>
      <c r="F5" s="489" t="s">
        <v>12</v>
      </c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90"/>
      <c r="T5" s="490"/>
      <c r="U5" s="424" t="s">
        <v>13</v>
      </c>
      <c r="V5" s="424"/>
      <c r="W5" s="261"/>
      <c r="X5" s="261"/>
      <c r="Y5" s="262"/>
      <c r="Z5" s="263" t="s">
        <v>14</v>
      </c>
      <c r="AA5" s="320">
        <v>44382</v>
      </c>
      <c r="AB5" s="319"/>
    </row>
    <row r="6" spans="1:28" ht="36.75" customHeight="1">
      <c r="A6" s="425" t="s">
        <v>15</v>
      </c>
      <c r="B6" s="425"/>
      <c r="C6" s="425"/>
      <c r="D6" s="264" t="s">
        <v>16</v>
      </c>
      <c r="E6" s="412" t="s">
        <v>17</v>
      </c>
      <c r="F6" s="412"/>
      <c r="G6" s="412"/>
      <c r="H6" s="412"/>
      <c r="I6" s="412" t="s">
        <v>18</v>
      </c>
      <c r="J6" s="412"/>
      <c r="K6" s="412"/>
      <c r="L6" s="412"/>
      <c r="M6" s="412"/>
      <c r="N6" s="412" t="s">
        <v>19</v>
      </c>
      <c r="O6" s="412"/>
      <c r="P6" s="412"/>
      <c r="Q6" s="412"/>
      <c r="R6" s="412"/>
      <c r="S6" s="412"/>
      <c r="T6" s="412"/>
      <c r="U6" s="412" t="s">
        <v>20</v>
      </c>
      <c r="V6" s="412"/>
      <c r="W6" s="420" t="s">
        <v>21</v>
      </c>
      <c r="X6" s="420"/>
      <c r="Y6" s="420" t="s">
        <v>22</v>
      </c>
      <c r="Z6" s="420"/>
      <c r="AA6" s="420"/>
      <c r="AB6" s="257"/>
    </row>
    <row r="7" spans="1:28" ht="42" customHeight="1">
      <c r="A7" s="412"/>
      <c r="B7" s="412"/>
      <c r="C7" s="412"/>
      <c r="D7" s="264">
        <v>1</v>
      </c>
      <c r="E7" s="421" t="s">
        <v>1320</v>
      </c>
      <c r="F7" s="421"/>
      <c r="G7" s="421"/>
      <c r="H7" s="421"/>
      <c r="I7" s="421" t="s">
        <v>1321</v>
      </c>
      <c r="J7" s="421"/>
      <c r="K7" s="421"/>
      <c r="L7" s="421"/>
      <c r="M7" s="421"/>
      <c r="N7" s="422" t="s">
        <v>1519</v>
      </c>
      <c r="O7" s="422"/>
      <c r="P7" s="422"/>
      <c r="Q7" s="422"/>
      <c r="R7" s="422"/>
      <c r="S7" s="422"/>
      <c r="T7" s="422"/>
      <c r="U7" s="421">
        <v>1</v>
      </c>
      <c r="V7" s="421"/>
      <c r="W7" s="479" t="s">
        <v>1520</v>
      </c>
      <c r="X7" s="480"/>
      <c r="Y7" s="416"/>
      <c r="Z7" s="416"/>
      <c r="AA7" s="416"/>
      <c r="AB7" s="257"/>
    </row>
    <row r="8" spans="1:28" ht="42" customHeight="1">
      <c r="A8" s="412"/>
      <c r="B8" s="412"/>
      <c r="C8" s="412"/>
      <c r="D8" s="264">
        <v>2</v>
      </c>
      <c r="E8" s="421" t="s">
        <v>1322</v>
      </c>
      <c r="F8" s="421"/>
      <c r="G8" s="421"/>
      <c r="H8" s="421"/>
      <c r="I8" s="421" t="s">
        <v>1321</v>
      </c>
      <c r="J8" s="421"/>
      <c r="K8" s="421"/>
      <c r="L8" s="421"/>
      <c r="M8" s="421"/>
      <c r="N8" s="422" t="s">
        <v>1481</v>
      </c>
      <c r="O8" s="422"/>
      <c r="P8" s="422"/>
      <c r="Q8" s="422"/>
      <c r="R8" s="422"/>
      <c r="S8" s="422"/>
      <c r="T8" s="422"/>
      <c r="U8" s="421">
        <v>1</v>
      </c>
      <c r="V8" s="421"/>
      <c r="W8" s="479" t="s">
        <v>1520</v>
      </c>
      <c r="X8" s="480"/>
      <c r="Y8" s="416"/>
      <c r="Z8" s="416"/>
      <c r="AA8" s="416"/>
      <c r="AB8" s="257"/>
    </row>
    <row r="9" spans="1:28" ht="42" customHeight="1">
      <c r="A9" s="412"/>
      <c r="B9" s="412"/>
      <c r="C9" s="412"/>
      <c r="D9" s="264">
        <v>3</v>
      </c>
      <c r="E9" s="421" t="s">
        <v>1323</v>
      </c>
      <c r="F9" s="421"/>
      <c r="G9" s="421"/>
      <c r="H9" s="421"/>
      <c r="I9" s="421" t="s">
        <v>1321</v>
      </c>
      <c r="J9" s="421"/>
      <c r="K9" s="421"/>
      <c r="L9" s="421"/>
      <c r="M9" s="421"/>
      <c r="N9" s="422" t="s">
        <v>1324</v>
      </c>
      <c r="O9" s="422"/>
      <c r="P9" s="422"/>
      <c r="Q9" s="422"/>
      <c r="R9" s="422"/>
      <c r="S9" s="422"/>
      <c r="T9" s="422"/>
      <c r="U9" s="421">
        <v>1</v>
      </c>
      <c r="V9" s="421"/>
      <c r="W9" s="479" t="s">
        <v>1521</v>
      </c>
      <c r="X9" s="480"/>
      <c r="Y9" s="416" t="s">
        <v>1325</v>
      </c>
      <c r="Z9" s="416"/>
      <c r="AA9" s="416"/>
      <c r="AB9" s="257"/>
    </row>
    <row r="10" spans="1:28" ht="42" customHeight="1">
      <c r="A10" s="412"/>
      <c r="B10" s="412"/>
      <c r="C10" s="412"/>
      <c r="D10" s="264">
        <v>4</v>
      </c>
      <c r="E10" s="421" t="s">
        <v>1326</v>
      </c>
      <c r="F10" s="421"/>
      <c r="G10" s="421"/>
      <c r="H10" s="421"/>
      <c r="I10" s="421" t="s">
        <v>1321</v>
      </c>
      <c r="J10" s="421"/>
      <c r="K10" s="421"/>
      <c r="L10" s="421"/>
      <c r="M10" s="421"/>
      <c r="N10" s="422" t="s">
        <v>1327</v>
      </c>
      <c r="O10" s="422"/>
      <c r="P10" s="422"/>
      <c r="Q10" s="422"/>
      <c r="R10" s="422"/>
      <c r="S10" s="422"/>
      <c r="T10" s="422"/>
      <c r="U10" s="421">
        <v>1</v>
      </c>
      <c r="V10" s="421"/>
      <c r="W10" s="479" t="s">
        <v>1522</v>
      </c>
      <c r="X10" s="480"/>
      <c r="Y10" s="416"/>
      <c r="Z10" s="416"/>
      <c r="AA10" s="416"/>
      <c r="AB10" s="257"/>
    </row>
    <row r="11" spans="1:28" ht="42" customHeight="1">
      <c r="A11" s="412"/>
      <c r="B11" s="412"/>
      <c r="C11" s="412"/>
      <c r="D11" s="264">
        <v>5</v>
      </c>
      <c r="E11" s="421" t="s">
        <v>1328</v>
      </c>
      <c r="F11" s="421"/>
      <c r="G11" s="421"/>
      <c r="H11" s="421"/>
      <c r="I11" s="421" t="s">
        <v>1321</v>
      </c>
      <c r="J11" s="421"/>
      <c r="K11" s="421"/>
      <c r="L11" s="421"/>
      <c r="M11" s="421"/>
      <c r="N11" s="422" t="s">
        <v>1329</v>
      </c>
      <c r="O11" s="422"/>
      <c r="P11" s="422"/>
      <c r="Q11" s="422"/>
      <c r="R11" s="422"/>
      <c r="S11" s="422"/>
      <c r="T11" s="422"/>
      <c r="U11" s="421">
        <v>1</v>
      </c>
      <c r="V11" s="421"/>
      <c r="W11" s="479" t="s">
        <v>1522</v>
      </c>
      <c r="X11" s="480"/>
      <c r="Y11" s="416" t="s">
        <v>1330</v>
      </c>
      <c r="Z11" s="416"/>
      <c r="AA11" s="416"/>
      <c r="AB11" s="257"/>
    </row>
    <row r="12" spans="1:28" ht="42" customHeight="1">
      <c r="A12" s="412"/>
      <c r="B12" s="412"/>
      <c r="C12" s="412"/>
      <c r="D12" s="264">
        <v>6</v>
      </c>
      <c r="E12" s="421" t="s">
        <v>1483</v>
      </c>
      <c r="F12" s="421"/>
      <c r="G12" s="421"/>
      <c r="H12" s="421"/>
      <c r="I12" s="421" t="s">
        <v>1321</v>
      </c>
      <c r="J12" s="421"/>
      <c r="K12" s="421"/>
      <c r="L12" s="421"/>
      <c r="M12" s="421"/>
      <c r="N12" s="422" t="s">
        <v>1482</v>
      </c>
      <c r="O12" s="422"/>
      <c r="P12" s="422"/>
      <c r="Q12" s="422"/>
      <c r="R12" s="422"/>
      <c r="S12" s="422"/>
      <c r="T12" s="422"/>
      <c r="U12" s="421">
        <v>1</v>
      </c>
      <c r="V12" s="421"/>
      <c r="W12" s="479" t="s">
        <v>1522</v>
      </c>
      <c r="X12" s="480"/>
      <c r="Y12" s="416" t="s">
        <v>1330</v>
      </c>
      <c r="Z12" s="416"/>
      <c r="AA12" s="416"/>
      <c r="AB12" s="257"/>
    </row>
    <row r="13" spans="1:28" ht="42" customHeight="1">
      <c r="A13" s="412"/>
      <c r="B13" s="412"/>
      <c r="C13" s="412"/>
      <c r="D13" s="264">
        <v>7</v>
      </c>
      <c r="E13" s="421" t="s">
        <v>1502</v>
      </c>
      <c r="F13" s="421"/>
      <c r="G13" s="421"/>
      <c r="H13" s="421"/>
      <c r="I13" s="421" t="s">
        <v>1525</v>
      </c>
      <c r="J13" s="421"/>
      <c r="K13" s="421"/>
      <c r="L13" s="421"/>
      <c r="M13" s="421"/>
      <c r="N13" s="422" t="s">
        <v>1499</v>
      </c>
      <c r="O13" s="422"/>
      <c r="P13" s="422"/>
      <c r="Q13" s="422"/>
      <c r="R13" s="422"/>
      <c r="S13" s="422"/>
      <c r="T13" s="422"/>
      <c r="U13" s="421">
        <v>1</v>
      </c>
      <c r="V13" s="421"/>
      <c r="W13" s="479" t="s">
        <v>1520</v>
      </c>
      <c r="X13" s="480"/>
      <c r="Y13" s="416" t="s">
        <v>1500</v>
      </c>
      <c r="Z13" s="416"/>
      <c r="AA13" s="416"/>
      <c r="AB13" s="257"/>
    </row>
    <row r="14" spans="1:28" ht="36" customHeight="1">
      <c r="A14" s="412"/>
      <c r="B14" s="412"/>
      <c r="C14" s="412"/>
      <c r="D14" s="264">
        <v>8</v>
      </c>
      <c r="E14" s="423" t="s">
        <v>1529</v>
      </c>
      <c r="F14" s="423"/>
      <c r="G14" s="423"/>
      <c r="H14" s="423"/>
      <c r="I14" s="421" t="s">
        <v>1525</v>
      </c>
      <c r="J14" s="421"/>
      <c r="K14" s="421"/>
      <c r="L14" s="421"/>
      <c r="M14" s="421"/>
      <c r="N14" s="422" t="s">
        <v>1526</v>
      </c>
      <c r="O14" s="422"/>
      <c r="P14" s="422"/>
      <c r="Q14" s="422"/>
      <c r="R14" s="422"/>
      <c r="S14" s="422"/>
      <c r="T14" s="422"/>
      <c r="U14" s="421">
        <v>1</v>
      </c>
      <c r="V14" s="421"/>
      <c r="W14" s="479" t="s">
        <v>1528</v>
      </c>
      <c r="X14" s="480"/>
      <c r="Y14" s="481" t="s">
        <v>1527</v>
      </c>
      <c r="Z14" s="481"/>
      <c r="AA14" s="481"/>
      <c r="AB14" s="257"/>
    </row>
    <row r="15" spans="1:28" s="300" customFormat="1" ht="42" customHeight="1">
      <c r="A15" s="412"/>
      <c r="B15" s="412"/>
      <c r="C15" s="412"/>
      <c r="D15" s="258">
        <v>9</v>
      </c>
      <c r="E15" s="408" t="s">
        <v>1537</v>
      </c>
      <c r="F15" s="408"/>
      <c r="G15" s="408"/>
      <c r="H15" s="408"/>
      <c r="I15" s="408" t="s">
        <v>1321</v>
      </c>
      <c r="J15" s="408"/>
      <c r="K15" s="408"/>
      <c r="L15" s="408"/>
      <c r="M15" s="408"/>
      <c r="N15" s="409" t="s">
        <v>1538</v>
      </c>
      <c r="O15" s="409"/>
      <c r="P15" s="409"/>
      <c r="Q15" s="409"/>
      <c r="R15" s="409"/>
      <c r="S15" s="409"/>
      <c r="T15" s="409"/>
      <c r="U15" s="408">
        <v>1</v>
      </c>
      <c r="V15" s="408"/>
      <c r="W15" s="464" t="s">
        <v>1520</v>
      </c>
      <c r="X15" s="465"/>
      <c r="Y15" s="411" t="s">
        <v>1539</v>
      </c>
      <c r="Z15" s="411"/>
      <c r="AA15" s="411"/>
      <c r="AB15" s="260"/>
    </row>
    <row r="16" spans="1:28" ht="22.5" customHeight="1">
      <c r="A16" s="412"/>
      <c r="B16" s="412"/>
      <c r="C16" s="412"/>
      <c r="D16" s="264">
        <v>10</v>
      </c>
      <c r="E16" s="420" t="s">
        <v>1253</v>
      </c>
      <c r="F16" s="420"/>
      <c r="G16" s="420"/>
      <c r="H16" s="420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0"/>
      <c r="X16" s="420"/>
      <c r="Y16" s="423"/>
      <c r="Z16" s="423"/>
      <c r="AA16" s="423"/>
      <c r="AB16" s="257"/>
    </row>
    <row r="17" spans="1:28" ht="29.25" customHeight="1">
      <c r="A17" s="420" t="s">
        <v>29</v>
      </c>
      <c r="B17" s="420"/>
      <c r="C17" s="420"/>
      <c r="D17" s="257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257"/>
    </row>
    <row r="18" spans="1:28" ht="33.75" customHeight="1">
      <c r="A18" s="257" t="s">
        <v>30</v>
      </c>
      <c r="B18" s="420" t="s">
        <v>31</v>
      </c>
      <c r="C18" s="420"/>
      <c r="D18" s="420" t="s">
        <v>32</v>
      </c>
      <c r="E18" s="420"/>
      <c r="F18" s="265" t="s">
        <v>33</v>
      </c>
      <c r="G18" s="420" t="s">
        <v>34</v>
      </c>
      <c r="H18" s="420"/>
      <c r="I18" s="420"/>
      <c r="J18" s="420"/>
      <c r="K18" s="265" t="s">
        <v>35</v>
      </c>
      <c r="L18" s="420" t="s">
        <v>1498</v>
      </c>
      <c r="M18" s="420"/>
      <c r="N18" s="420"/>
      <c r="O18" s="265" t="s">
        <v>30</v>
      </c>
      <c r="P18" s="420" t="s">
        <v>37</v>
      </c>
      <c r="Q18" s="420"/>
      <c r="R18" s="420" t="s">
        <v>32</v>
      </c>
      <c r="S18" s="420"/>
      <c r="T18" s="265" t="s">
        <v>33</v>
      </c>
      <c r="U18" s="420" t="s">
        <v>34</v>
      </c>
      <c r="V18" s="420"/>
      <c r="W18" s="420"/>
      <c r="X18" s="420" t="s">
        <v>35</v>
      </c>
      <c r="Y18" s="420"/>
      <c r="Z18" s="420" t="s">
        <v>36</v>
      </c>
      <c r="AA18" s="420"/>
      <c r="AB18" s="257"/>
    </row>
    <row r="19" spans="1:28" ht="32.25" customHeight="1">
      <c r="A19" s="265">
        <v>1</v>
      </c>
      <c r="B19" s="1" t="s">
        <v>46</v>
      </c>
      <c r="C19" s="1"/>
      <c r="D19" s="406" t="s">
        <v>1331</v>
      </c>
      <c r="E19" s="406"/>
      <c r="F19" s="14" t="s">
        <v>1332</v>
      </c>
      <c r="G19" s="419" t="s">
        <v>1333</v>
      </c>
      <c r="H19" s="419"/>
      <c r="I19" s="419"/>
      <c r="J19" s="419"/>
      <c r="K19" s="321" t="s">
        <v>1334</v>
      </c>
      <c r="L19" s="419" t="s">
        <v>1335</v>
      </c>
      <c r="M19" s="419"/>
      <c r="N19" s="419"/>
      <c r="O19" s="268">
        <v>16</v>
      </c>
      <c r="P19" s="1"/>
      <c r="Q19" s="1"/>
      <c r="R19" s="406"/>
      <c r="S19" s="406"/>
      <c r="T19" s="267"/>
      <c r="U19" s="419"/>
      <c r="V19" s="419"/>
      <c r="W19" s="419"/>
      <c r="X19" s="419"/>
      <c r="Y19" s="419"/>
      <c r="Z19" s="419"/>
      <c r="AA19" s="419"/>
      <c r="AB19" s="257"/>
    </row>
    <row r="20" spans="1:28" ht="32.25" customHeight="1">
      <c r="A20" s="265">
        <v>2</v>
      </c>
      <c r="B20" s="1" t="s">
        <v>46</v>
      </c>
      <c r="C20" s="1"/>
      <c r="D20" s="406" t="s">
        <v>1336</v>
      </c>
      <c r="E20" s="406"/>
      <c r="F20" s="14" t="s">
        <v>1337</v>
      </c>
      <c r="G20" s="419" t="s">
        <v>1333</v>
      </c>
      <c r="H20" s="419"/>
      <c r="I20" s="419"/>
      <c r="J20" s="419"/>
      <c r="K20" s="321" t="s">
        <v>1334</v>
      </c>
      <c r="L20" s="419" t="s">
        <v>1335</v>
      </c>
      <c r="M20" s="419"/>
      <c r="N20" s="419"/>
      <c r="O20" s="268">
        <v>17</v>
      </c>
      <c r="P20" s="415"/>
      <c r="Q20" s="415"/>
      <c r="R20" s="406"/>
      <c r="S20" s="407"/>
      <c r="T20" s="269"/>
      <c r="U20" s="478"/>
      <c r="V20" s="478"/>
      <c r="W20" s="478"/>
      <c r="X20" s="407"/>
      <c r="Y20" s="407"/>
      <c r="Z20" s="407"/>
      <c r="AA20" s="407"/>
      <c r="AB20" s="257"/>
    </row>
    <row r="21" spans="1:28" ht="32.25" customHeight="1">
      <c r="A21" s="265">
        <v>3</v>
      </c>
      <c r="B21" s="1" t="s">
        <v>1338</v>
      </c>
      <c r="C21" s="1"/>
      <c r="D21" s="406" t="s">
        <v>1339</v>
      </c>
      <c r="E21" s="406"/>
      <c r="F21" s="14" t="s">
        <v>314</v>
      </c>
      <c r="G21" s="419" t="s">
        <v>1333</v>
      </c>
      <c r="H21" s="419"/>
      <c r="I21" s="419"/>
      <c r="J21" s="419"/>
      <c r="K21" s="266" t="s">
        <v>1340</v>
      </c>
      <c r="L21" s="419" t="s">
        <v>1335</v>
      </c>
      <c r="M21" s="419"/>
      <c r="N21" s="419"/>
      <c r="O21" s="268">
        <v>18</v>
      </c>
      <c r="P21" s="415"/>
      <c r="Q21" s="415"/>
      <c r="R21" s="407"/>
      <c r="S21" s="407"/>
      <c r="T21" s="269"/>
      <c r="U21" s="407"/>
      <c r="V21" s="407"/>
      <c r="W21" s="407"/>
      <c r="X21" s="407"/>
      <c r="Y21" s="407"/>
      <c r="Z21" s="407"/>
      <c r="AA21" s="407"/>
      <c r="AB21" s="257"/>
    </row>
    <row r="22" spans="1:28" ht="31.5" customHeight="1">
      <c r="A22" s="265">
        <v>4</v>
      </c>
      <c r="B22" s="1" t="s">
        <v>1341</v>
      </c>
      <c r="C22" s="1"/>
      <c r="D22" s="406" t="s">
        <v>1342</v>
      </c>
      <c r="E22" s="406"/>
      <c r="F22" s="14" t="s">
        <v>341</v>
      </c>
      <c r="G22" s="419" t="s">
        <v>1333</v>
      </c>
      <c r="H22" s="419"/>
      <c r="I22" s="419"/>
      <c r="J22" s="419"/>
      <c r="K22" s="266" t="s">
        <v>1343</v>
      </c>
      <c r="L22" s="419" t="s">
        <v>1335</v>
      </c>
      <c r="M22" s="419"/>
      <c r="N22" s="419"/>
      <c r="O22" s="268">
        <v>19</v>
      </c>
      <c r="P22" s="415"/>
      <c r="Q22" s="415"/>
      <c r="R22" s="407"/>
      <c r="S22" s="407"/>
      <c r="T22" s="269"/>
      <c r="U22" s="407"/>
      <c r="V22" s="407"/>
      <c r="W22" s="407"/>
      <c r="X22" s="407"/>
      <c r="Y22" s="407"/>
      <c r="Z22" s="407"/>
      <c r="AA22" s="407"/>
      <c r="AB22" s="257"/>
    </row>
    <row r="23" spans="1:28" ht="32.25" customHeight="1">
      <c r="A23" s="265">
        <v>5</v>
      </c>
      <c r="B23" s="1" t="s">
        <v>1341</v>
      </c>
      <c r="C23" s="1"/>
      <c r="D23" s="406" t="s">
        <v>1344</v>
      </c>
      <c r="E23" s="406"/>
      <c r="F23" s="14" t="s">
        <v>1238</v>
      </c>
      <c r="G23" s="419" t="s">
        <v>1333</v>
      </c>
      <c r="H23" s="419"/>
      <c r="I23" s="419"/>
      <c r="J23" s="419"/>
      <c r="K23" s="266" t="s">
        <v>1343</v>
      </c>
      <c r="L23" s="419" t="s">
        <v>1335</v>
      </c>
      <c r="M23" s="419"/>
      <c r="N23" s="419"/>
      <c r="O23" s="268">
        <v>20</v>
      </c>
      <c r="P23" s="415"/>
      <c r="Q23" s="415"/>
      <c r="R23" s="407"/>
      <c r="S23" s="407"/>
      <c r="T23" s="269"/>
      <c r="U23" s="407"/>
      <c r="V23" s="407"/>
      <c r="W23" s="407"/>
      <c r="X23" s="461"/>
      <c r="Y23" s="461"/>
      <c r="Z23" s="417"/>
      <c r="AA23" s="417"/>
      <c r="AB23" s="257"/>
    </row>
    <row r="24" spans="1:28" ht="41.25" customHeight="1">
      <c r="A24" s="265">
        <v>6</v>
      </c>
      <c r="B24" s="1" t="s">
        <v>1341</v>
      </c>
      <c r="C24" s="1"/>
      <c r="D24" s="406" t="s">
        <v>1345</v>
      </c>
      <c r="E24" s="406"/>
      <c r="F24" s="14" t="s">
        <v>1346</v>
      </c>
      <c r="G24" s="419" t="s">
        <v>1333</v>
      </c>
      <c r="H24" s="419"/>
      <c r="I24" s="419"/>
      <c r="J24" s="419"/>
      <c r="K24" s="266" t="s">
        <v>1343</v>
      </c>
      <c r="L24" s="419" t="s">
        <v>1335</v>
      </c>
      <c r="M24" s="419"/>
      <c r="N24" s="419"/>
      <c r="O24" s="268">
        <v>21</v>
      </c>
      <c r="P24" s="415"/>
      <c r="Q24" s="415"/>
      <c r="R24" s="407"/>
      <c r="S24" s="407"/>
      <c r="T24" s="322"/>
      <c r="U24" s="407"/>
      <c r="V24" s="407"/>
      <c r="W24" s="407"/>
      <c r="X24" s="461"/>
      <c r="Y24" s="461"/>
      <c r="Z24" s="417"/>
      <c r="AA24" s="417"/>
      <c r="AB24" s="257"/>
    </row>
    <row r="25" spans="1:28" ht="32.25" customHeight="1">
      <c r="A25" s="265">
        <v>7</v>
      </c>
      <c r="B25" s="1" t="s">
        <v>58</v>
      </c>
      <c r="C25" s="1"/>
      <c r="D25" s="476" t="s">
        <v>1347</v>
      </c>
      <c r="E25" s="476"/>
      <c r="F25" s="265" t="s">
        <v>60</v>
      </c>
      <c r="G25" s="418" t="s">
        <v>1348</v>
      </c>
      <c r="H25" s="418"/>
      <c r="I25" s="418"/>
      <c r="J25" s="418"/>
      <c r="K25" s="266" t="s">
        <v>61</v>
      </c>
      <c r="L25" s="419" t="s">
        <v>62</v>
      </c>
      <c r="M25" s="419"/>
      <c r="N25" s="419"/>
      <c r="O25" s="268">
        <v>22</v>
      </c>
      <c r="P25" s="415"/>
      <c r="Q25" s="415"/>
      <c r="R25" s="407"/>
      <c r="S25" s="407"/>
      <c r="T25" s="322"/>
      <c r="U25" s="407"/>
      <c r="V25" s="407"/>
      <c r="W25" s="407"/>
      <c r="X25" s="461"/>
      <c r="Y25" s="461"/>
      <c r="Z25" s="417"/>
      <c r="AA25" s="417"/>
      <c r="AB25" s="257"/>
    </row>
    <row r="26" spans="1:28" ht="32.25" customHeight="1">
      <c r="A26" s="265">
        <v>8</v>
      </c>
      <c r="B26" s="1" t="s">
        <v>63</v>
      </c>
      <c r="C26" s="1"/>
      <c r="D26" s="477" t="s">
        <v>1323</v>
      </c>
      <c r="E26" s="476"/>
      <c r="F26" s="306" t="s">
        <v>1349</v>
      </c>
      <c r="G26" s="419" t="s">
        <v>1350</v>
      </c>
      <c r="H26" s="419"/>
      <c r="I26" s="419"/>
      <c r="J26" s="419"/>
      <c r="K26" s="267" t="s">
        <v>1350</v>
      </c>
      <c r="L26" s="419" t="s">
        <v>1351</v>
      </c>
      <c r="M26" s="419"/>
      <c r="N26" s="419"/>
      <c r="O26" s="268">
        <v>23</v>
      </c>
      <c r="P26" s="415"/>
      <c r="Q26" s="415"/>
      <c r="R26" s="407"/>
      <c r="S26" s="407"/>
      <c r="T26" s="322"/>
      <c r="U26" s="407"/>
      <c r="V26" s="407"/>
      <c r="W26" s="407"/>
      <c r="X26" s="461"/>
      <c r="Y26" s="461"/>
      <c r="Z26" s="417"/>
      <c r="AA26" s="417"/>
      <c r="AB26" s="257"/>
    </row>
    <row r="27" spans="1:28" ht="32.25" customHeight="1">
      <c r="A27" s="265">
        <v>9</v>
      </c>
      <c r="B27" s="1" t="s">
        <v>1352</v>
      </c>
      <c r="C27" s="1"/>
      <c r="D27" s="476" t="s">
        <v>236</v>
      </c>
      <c r="E27" s="476"/>
      <c r="F27" s="265" t="s">
        <v>1353</v>
      </c>
      <c r="G27" s="419" t="s">
        <v>1354</v>
      </c>
      <c r="H27" s="419"/>
      <c r="I27" s="419"/>
      <c r="J27" s="419"/>
      <c r="K27" s="267" t="s">
        <v>1354</v>
      </c>
      <c r="L27" s="419" t="s">
        <v>1355</v>
      </c>
      <c r="M27" s="419"/>
      <c r="N27" s="419"/>
      <c r="O27" s="268">
        <v>24</v>
      </c>
      <c r="P27" s="415"/>
      <c r="Q27" s="415"/>
      <c r="R27" s="407"/>
      <c r="S27" s="407"/>
      <c r="T27" s="322"/>
      <c r="U27" s="407"/>
      <c r="V27" s="407"/>
      <c r="W27" s="407"/>
      <c r="X27" s="461"/>
      <c r="Y27" s="461"/>
      <c r="Z27" s="417"/>
      <c r="AA27" s="417"/>
      <c r="AB27" s="257"/>
    </row>
    <row r="28" spans="1:28" ht="32.25" customHeight="1">
      <c r="A28" s="265">
        <v>10</v>
      </c>
      <c r="B28" s="415" t="s">
        <v>1352</v>
      </c>
      <c r="C28" s="415"/>
      <c r="D28" s="476" t="s">
        <v>1356</v>
      </c>
      <c r="E28" s="476"/>
      <c r="F28" s="267" t="s">
        <v>1357</v>
      </c>
      <c r="G28" s="419" t="s">
        <v>1354</v>
      </c>
      <c r="H28" s="419"/>
      <c r="I28" s="419"/>
      <c r="J28" s="419" t="s">
        <v>1354</v>
      </c>
      <c r="K28" s="419"/>
      <c r="L28" s="419" t="s">
        <v>1355</v>
      </c>
      <c r="M28" s="419"/>
      <c r="N28" s="419"/>
      <c r="O28" s="268">
        <v>25</v>
      </c>
      <c r="P28" s="415"/>
      <c r="Q28" s="415"/>
      <c r="R28" s="407"/>
      <c r="S28" s="407"/>
      <c r="T28" s="322"/>
      <c r="U28" s="407"/>
      <c r="V28" s="407"/>
      <c r="W28" s="407"/>
      <c r="X28" s="461"/>
      <c r="Y28" s="461"/>
      <c r="Z28" s="417"/>
      <c r="AA28" s="417"/>
      <c r="AB28" s="257"/>
    </row>
    <row r="29" spans="1:28" ht="32.25" customHeight="1">
      <c r="A29" s="265">
        <v>11</v>
      </c>
      <c r="B29" s="415" t="s">
        <v>1358</v>
      </c>
      <c r="C29" s="415"/>
      <c r="D29" s="466" t="s">
        <v>1359</v>
      </c>
      <c r="E29" s="466"/>
      <c r="F29" s="267" t="s">
        <v>1353</v>
      </c>
      <c r="G29" s="419" t="s">
        <v>1264</v>
      </c>
      <c r="H29" s="419"/>
      <c r="I29" s="419"/>
      <c r="J29" s="419" t="s">
        <v>1360</v>
      </c>
      <c r="K29" s="419"/>
      <c r="L29" s="419" t="s">
        <v>1361</v>
      </c>
      <c r="M29" s="419"/>
      <c r="N29" s="419"/>
      <c r="O29" s="268">
        <v>26</v>
      </c>
      <c r="P29" s="415"/>
      <c r="Q29" s="415"/>
      <c r="R29" s="417"/>
      <c r="S29" s="417"/>
      <c r="T29" s="324"/>
      <c r="U29" s="407"/>
      <c r="V29" s="407"/>
      <c r="W29" s="407"/>
      <c r="X29" s="461"/>
      <c r="Y29" s="461"/>
      <c r="Z29" s="417"/>
      <c r="AA29" s="417"/>
      <c r="AB29" s="257"/>
    </row>
    <row r="30" spans="1:28" ht="32.25" customHeight="1">
      <c r="A30" s="265">
        <v>12</v>
      </c>
      <c r="B30" s="415" t="s">
        <v>1358</v>
      </c>
      <c r="C30" s="415"/>
      <c r="D30" s="466" t="s">
        <v>1362</v>
      </c>
      <c r="E30" s="466"/>
      <c r="F30" s="267" t="s">
        <v>1353</v>
      </c>
      <c r="G30" s="418" t="s">
        <v>1267</v>
      </c>
      <c r="H30" s="418"/>
      <c r="I30" s="418"/>
      <c r="J30" s="418"/>
      <c r="K30" s="266" t="s">
        <v>1360</v>
      </c>
      <c r="L30" s="419" t="s">
        <v>1361</v>
      </c>
      <c r="M30" s="419"/>
      <c r="N30" s="419"/>
      <c r="O30" s="268">
        <v>27</v>
      </c>
      <c r="P30" s="415"/>
      <c r="Q30" s="415"/>
      <c r="R30" s="407"/>
      <c r="S30" s="407"/>
      <c r="T30" s="322"/>
      <c r="U30" s="407"/>
      <c r="V30" s="407"/>
      <c r="W30" s="407"/>
      <c r="X30" s="461"/>
      <c r="Y30" s="461"/>
      <c r="Z30" s="417"/>
      <c r="AA30" s="417"/>
      <c r="AB30" s="257"/>
    </row>
    <row r="31" spans="1:28" ht="32.25" customHeight="1">
      <c r="A31" s="265">
        <v>13</v>
      </c>
      <c r="B31" s="1" t="s">
        <v>1363</v>
      </c>
      <c r="C31" s="1"/>
      <c r="D31" s="460" t="s">
        <v>1328</v>
      </c>
      <c r="E31" s="460"/>
      <c r="F31" s="326" t="s">
        <v>1321</v>
      </c>
      <c r="G31" s="419" t="s">
        <v>1267</v>
      </c>
      <c r="H31" s="419"/>
      <c r="I31" s="419"/>
      <c r="J31" s="419" t="s">
        <v>1293</v>
      </c>
      <c r="K31" s="419"/>
      <c r="L31" s="419"/>
      <c r="M31" s="419"/>
      <c r="N31" s="419"/>
      <c r="O31" s="268">
        <v>28</v>
      </c>
      <c r="P31" s="415"/>
      <c r="Q31" s="415"/>
      <c r="R31" s="417"/>
      <c r="S31" s="417"/>
      <c r="T31" s="324"/>
      <c r="U31" s="407"/>
      <c r="V31" s="407"/>
      <c r="W31" s="407"/>
      <c r="X31" s="461"/>
      <c r="Y31" s="461"/>
      <c r="Z31" s="417"/>
      <c r="AA31" s="417"/>
      <c r="AB31" s="257"/>
    </row>
    <row r="32" spans="1:28" ht="32.25" customHeight="1">
      <c r="A32" s="265">
        <v>14</v>
      </c>
      <c r="B32" s="1" t="s">
        <v>1363</v>
      </c>
      <c r="C32" s="1"/>
      <c r="D32" s="466" t="s">
        <v>1362</v>
      </c>
      <c r="E32" s="466"/>
      <c r="F32" s="323" t="s">
        <v>65</v>
      </c>
      <c r="G32" s="419" t="s">
        <v>1264</v>
      </c>
      <c r="H32" s="419"/>
      <c r="I32" s="419"/>
      <c r="J32" s="419"/>
      <c r="K32" s="267" t="s">
        <v>1364</v>
      </c>
      <c r="L32" s="419"/>
      <c r="M32" s="419"/>
      <c r="N32" s="419"/>
      <c r="O32" s="268">
        <v>27</v>
      </c>
      <c r="P32" s="415"/>
      <c r="Q32" s="415"/>
      <c r="R32" s="407"/>
      <c r="S32" s="407"/>
      <c r="T32" s="322"/>
      <c r="U32" s="407"/>
      <c r="V32" s="407"/>
      <c r="W32" s="407"/>
      <c r="X32" s="461"/>
      <c r="Y32" s="461"/>
      <c r="Z32" s="417"/>
      <c r="AA32" s="417"/>
      <c r="AB32" s="257"/>
    </row>
    <row r="33" spans="1:28" ht="32.25" customHeight="1">
      <c r="A33" s="265">
        <v>15</v>
      </c>
      <c r="B33" s="1" t="s">
        <v>1363</v>
      </c>
      <c r="C33" s="1"/>
      <c r="D33" s="466" t="s">
        <v>1365</v>
      </c>
      <c r="E33" s="466"/>
      <c r="F33" s="323" t="s">
        <v>65</v>
      </c>
      <c r="G33" s="419" t="s">
        <v>1267</v>
      </c>
      <c r="H33" s="419"/>
      <c r="I33" s="419"/>
      <c r="J33" s="419"/>
      <c r="K33" s="267" t="s">
        <v>1364</v>
      </c>
      <c r="L33" s="419"/>
      <c r="M33" s="419"/>
      <c r="N33" s="419"/>
      <c r="O33" s="268">
        <v>28</v>
      </c>
      <c r="P33" s="415"/>
      <c r="Q33" s="415"/>
      <c r="R33" s="417"/>
      <c r="S33" s="417"/>
      <c r="T33" s="324"/>
      <c r="U33" s="407"/>
      <c r="V33" s="407"/>
      <c r="W33" s="407"/>
      <c r="X33" s="461"/>
      <c r="Y33" s="461"/>
      <c r="Z33" s="417"/>
      <c r="AA33" s="417"/>
      <c r="AB33" s="257"/>
    </row>
    <row r="34" spans="1:28" ht="32.25" customHeight="1">
      <c r="A34" s="265">
        <v>16</v>
      </c>
      <c r="B34" s="1" t="s">
        <v>1363</v>
      </c>
      <c r="C34" s="1"/>
      <c r="D34" s="466" t="s">
        <v>1366</v>
      </c>
      <c r="E34" s="466"/>
      <c r="F34" s="323" t="s">
        <v>1357</v>
      </c>
      <c r="G34" s="467" t="s">
        <v>1267</v>
      </c>
      <c r="H34" s="467"/>
      <c r="I34" s="467"/>
      <c r="J34" s="406" t="s">
        <v>1364</v>
      </c>
      <c r="K34" s="406"/>
      <c r="L34" s="407"/>
      <c r="M34" s="407"/>
      <c r="N34" s="407"/>
      <c r="O34" s="268">
        <v>29</v>
      </c>
      <c r="P34" s="415"/>
      <c r="Q34" s="415"/>
      <c r="R34" s="417"/>
      <c r="S34" s="417"/>
      <c r="T34" s="327"/>
      <c r="U34" s="407"/>
      <c r="V34" s="407"/>
      <c r="W34" s="407"/>
      <c r="X34" s="461"/>
      <c r="Y34" s="461"/>
      <c r="Z34" s="417"/>
      <c r="AA34" s="417"/>
      <c r="AB34" s="257"/>
    </row>
    <row r="35" spans="1:28" ht="32.25" customHeight="1">
      <c r="A35" s="265">
        <v>17</v>
      </c>
      <c r="B35" s="1" t="s">
        <v>1363</v>
      </c>
      <c r="C35" s="1"/>
      <c r="D35" s="466" t="s">
        <v>1367</v>
      </c>
      <c r="E35" s="466"/>
      <c r="F35" s="323" t="s">
        <v>1357</v>
      </c>
      <c r="G35" s="419" t="s">
        <v>1264</v>
      </c>
      <c r="H35" s="419"/>
      <c r="I35" s="419"/>
      <c r="J35" s="419"/>
      <c r="K35" s="267" t="s">
        <v>1364</v>
      </c>
      <c r="L35" s="419"/>
      <c r="M35" s="419"/>
      <c r="N35" s="419"/>
      <c r="O35" s="268">
        <v>30</v>
      </c>
      <c r="P35" s="415"/>
      <c r="Q35" s="415"/>
      <c r="R35" s="407"/>
      <c r="S35" s="407"/>
      <c r="T35" s="269"/>
      <c r="U35" s="407"/>
      <c r="V35" s="407"/>
      <c r="W35" s="407"/>
      <c r="X35" s="461"/>
      <c r="Y35" s="461"/>
      <c r="Z35" s="417"/>
      <c r="AA35" s="417"/>
      <c r="AB35" s="257"/>
    </row>
    <row r="36" spans="1:28">
      <c r="A36" s="265">
        <v>18</v>
      </c>
      <c r="B36" s="420">
        <v>20240226</v>
      </c>
      <c r="C36" s="420"/>
      <c r="D36" s="460" t="s">
        <v>1328</v>
      </c>
      <c r="E36" s="460"/>
      <c r="F36" s="326" t="s">
        <v>1321</v>
      </c>
      <c r="G36" s="420" t="s">
        <v>1370</v>
      </c>
      <c r="H36" s="420"/>
      <c r="I36" s="420"/>
      <c r="J36" s="265"/>
      <c r="K36" s="265" t="s">
        <v>1293</v>
      </c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</row>
    <row r="37" spans="1:28">
      <c r="A37" s="265">
        <v>19</v>
      </c>
      <c r="B37" s="420">
        <v>20240605</v>
      </c>
      <c r="C37" s="420"/>
      <c r="D37" s="460" t="s">
        <v>1483</v>
      </c>
      <c r="E37" s="460"/>
      <c r="F37" s="326" t="s">
        <v>1321</v>
      </c>
      <c r="G37" s="462" t="s">
        <v>1487</v>
      </c>
      <c r="H37" s="463"/>
      <c r="I37" s="463"/>
      <c r="J37" s="463"/>
      <c r="K37" s="267" t="s">
        <v>1488</v>
      </c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</row>
    <row r="38" spans="1:28" ht="27">
      <c r="A38" s="265">
        <v>20</v>
      </c>
      <c r="B38" s="420">
        <v>20240627</v>
      </c>
      <c r="C38" s="420"/>
      <c r="D38" s="470" t="s">
        <v>1494</v>
      </c>
      <c r="E38" s="471"/>
      <c r="F38" s="323" t="s">
        <v>1369</v>
      </c>
      <c r="G38" s="403" t="s">
        <v>1267</v>
      </c>
      <c r="H38" s="404"/>
      <c r="I38" s="404"/>
      <c r="J38" s="405"/>
      <c r="K38" s="267" t="s">
        <v>1493</v>
      </c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</row>
    <row r="39" spans="1:28">
      <c r="A39" s="265">
        <v>21</v>
      </c>
      <c r="B39" s="420">
        <v>20240805</v>
      </c>
      <c r="C39" s="420"/>
      <c r="D39" s="472" t="s">
        <v>1502</v>
      </c>
      <c r="E39" s="473"/>
      <c r="F39" s="326" t="s">
        <v>1321</v>
      </c>
      <c r="G39" s="462" t="s">
        <v>1293</v>
      </c>
      <c r="H39" s="463"/>
      <c r="I39" s="463"/>
      <c r="J39" s="463"/>
      <c r="K39" s="267" t="s">
        <v>1504</v>
      </c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</row>
    <row r="40" spans="1:28">
      <c r="A40" s="265">
        <v>22</v>
      </c>
      <c r="B40" s="420">
        <v>20240903</v>
      </c>
      <c r="C40" s="420"/>
      <c r="D40" s="460" t="s">
        <v>1532</v>
      </c>
      <c r="E40" s="460"/>
      <c r="F40" s="326" t="s">
        <v>1321</v>
      </c>
      <c r="G40" s="462" t="s">
        <v>1293</v>
      </c>
      <c r="H40" s="463"/>
      <c r="I40" s="463"/>
      <c r="J40" s="463"/>
      <c r="K40" s="267" t="s">
        <v>1516</v>
      </c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</row>
    <row r="41" spans="1:28" ht="27">
      <c r="A41" s="265">
        <v>23</v>
      </c>
      <c r="B41" s="420">
        <v>20240903</v>
      </c>
      <c r="C41" s="420"/>
      <c r="D41" s="470" t="s">
        <v>1533</v>
      </c>
      <c r="E41" s="471"/>
      <c r="F41" s="323" t="s">
        <v>1369</v>
      </c>
      <c r="G41" s="403" t="s">
        <v>1267</v>
      </c>
      <c r="H41" s="404"/>
      <c r="I41" s="404"/>
      <c r="J41" s="405"/>
      <c r="K41" s="267" t="s">
        <v>1493</v>
      </c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</row>
    <row r="42" spans="1:28">
      <c r="A42" s="259">
        <v>24</v>
      </c>
      <c r="B42" s="410">
        <v>20241009</v>
      </c>
      <c r="C42" s="410"/>
      <c r="D42" s="468" t="s">
        <v>1537</v>
      </c>
      <c r="E42" s="469"/>
      <c r="F42" s="271" t="s">
        <v>1321</v>
      </c>
      <c r="G42" s="410" t="s">
        <v>1545</v>
      </c>
      <c r="H42" s="410"/>
      <c r="I42" s="410"/>
      <c r="J42" s="259"/>
      <c r="K42" s="474" t="s">
        <v>1546</v>
      </c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</row>
    <row r="43" spans="1:28" ht="48" customHeight="1">
      <c r="A43" s="259">
        <v>25</v>
      </c>
      <c r="B43" s="410">
        <v>20241009</v>
      </c>
      <c r="C43" s="410"/>
      <c r="D43" s="468" t="s">
        <v>1541</v>
      </c>
      <c r="E43" s="469"/>
      <c r="F43" s="272" t="s">
        <v>1542</v>
      </c>
      <c r="G43" s="410" t="s">
        <v>1545</v>
      </c>
      <c r="H43" s="410"/>
      <c r="I43" s="410"/>
      <c r="J43" s="259"/>
      <c r="K43" s="475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</row>
    <row r="44" spans="1:28">
      <c r="A44" s="265">
        <v>26</v>
      </c>
      <c r="B44" s="420"/>
      <c r="C44" s="420"/>
      <c r="D44" s="460"/>
      <c r="E44" s="460"/>
      <c r="F44" s="326"/>
      <c r="G44" s="420"/>
      <c r="H44" s="420"/>
      <c r="I44" s="420"/>
      <c r="J44" s="265"/>
      <c r="K44" s="265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</row>
    <row r="45" spans="1:28">
      <c r="A45" s="265">
        <v>27</v>
      </c>
      <c r="B45" s="420"/>
      <c r="C45" s="420"/>
      <c r="D45" s="460"/>
      <c r="E45" s="460"/>
      <c r="F45" s="326"/>
      <c r="G45" s="420"/>
      <c r="H45" s="420"/>
      <c r="I45" s="420"/>
      <c r="J45" s="265"/>
      <c r="K45" s="265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</row>
    <row r="46" spans="1:28">
      <c r="A46" s="265">
        <v>28</v>
      </c>
      <c r="B46" s="420"/>
      <c r="C46" s="420"/>
      <c r="D46" s="460"/>
      <c r="E46" s="460"/>
      <c r="F46" s="326"/>
      <c r="G46" s="420"/>
      <c r="H46" s="420"/>
      <c r="I46" s="420"/>
      <c r="J46" s="265"/>
      <c r="K46" s="265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</row>
    <row r="47" spans="1:28">
      <c r="A47" s="265">
        <v>29</v>
      </c>
      <c r="B47" s="420"/>
      <c r="C47" s="420"/>
      <c r="D47" s="460"/>
      <c r="E47" s="460"/>
      <c r="F47" s="326"/>
      <c r="G47" s="420"/>
      <c r="H47" s="420"/>
      <c r="I47" s="420"/>
      <c r="J47" s="265"/>
      <c r="K47" s="265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</row>
    <row r="48" spans="1:28">
      <c r="A48" s="265">
        <v>30</v>
      </c>
      <c r="B48" s="420"/>
      <c r="C48" s="420"/>
      <c r="D48" s="460"/>
      <c r="E48" s="460"/>
      <c r="F48" s="326"/>
      <c r="G48" s="420"/>
      <c r="H48" s="420"/>
      <c r="I48" s="420"/>
      <c r="J48" s="265"/>
      <c r="K48" s="265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</row>
    <row r="49" spans="1:28">
      <c r="A49" s="265">
        <v>31</v>
      </c>
      <c r="B49" s="420"/>
      <c r="C49" s="420"/>
      <c r="D49" s="460"/>
      <c r="E49" s="460"/>
      <c r="F49" s="326"/>
      <c r="G49" s="420"/>
      <c r="H49" s="420"/>
      <c r="I49" s="420"/>
      <c r="J49" s="265"/>
      <c r="K49" s="265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</row>
    <row r="50" spans="1:28">
      <c r="A50" s="265">
        <v>32</v>
      </c>
      <c r="B50" s="420"/>
      <c r="C50" s="420"/>
      <c r="D50" s="460"/>
      <c r="E50" s="460"/>
      <c r="F50" s="326"/>
      <c r="G50" s="420"/>
      <c r="H50" s="420"/>
      <c r="I50" s="420"/>
      <c r="J50" s="265"/>
      <c r="K50" s="265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</row>
    <row r="51" spans="1:28">
      <c r="A51" s="265">
        <v>33</v>
      </c>
      <c r="B51" s="420"/>
      <c r="C51" s="420"/>
      <c r="D51" s="460"/>
      <c r="E51" s="460"/>
      <c r="F51" s="326"/>
      <c r="G51" s="420"/>
      <c r="H51" s="420"/>
      <c r="I51" s="420"/>
      <c r="J51" s="265"/>
      <c r="K51" s="265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</row>
  </sheetData>
  <mergeCells count="305">
    <mergeCell ref="A1:B1"/>
    <mergeCell ref="C1:F1"/>
    <mergeCell ref="G1:V1"/>
    <mergeCell ref="A2:B2"/>
    <mergeCell ref="C2:F2"/>
    <mergeCell ref="G2:R2"/>
    <mergeCell ref="W2:AA3"/>
    <mergeCell ref="F3:R3"/>
    <mergeCell ref="A4:B5"/>
    <mergeCell ref="C4:D5"/>
    <mergeCell ref="F4:S4"/>
    <mergeCell ref="U4:V4"/>
    <mergeCell ref="F5:R5"/>
    <mergeCell ref="S5:T5"/>
    <mergeCell ref="U5:V5"/>
    <mergeCell ref="E7:H7"/>
    <mergeCell ref="I7:M7"/>
    <mergeCell ref="N7:T7"/>
    <mergeCell ref="U7:V7"/>
    <mergeCell ref="W7:X7"/>
    <mergeCell ref="Y7:AA7"/>
    <mergeCell ref="E8:H8"/>
    <mergeCell ref="I8:M8"/>
    <mergeCell ref="A6:C6"/>
    <mergeCell ref="E6:H6"/>
    <mergeCell ref="I6:M6"/>
    <mergeCell ref="N6:T6"/>
    <mergeCell ref="U6:V6"/>
    <mergeCell ref="W6:X6"/>
    <mergeCell ref="Y6:AA6"/>
    <mergeCell ref="A7:C16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E14:H14"/>
    <mergeCell ref="I14:M14"/>
    <mergeCell ref="N14:T14"/>
    <mergeCell ref="U14:V14"/>
    <mergeCell ref="W14:X14"/>
    <mergeCell ref="Y14:AA14"/>
    <mergeCell ref="E10:H10"/>
    <mergeCell ref="I10:M10"/>
    <mergeCell ref="N10:T10"/>
    <mergeCell ref="U10:V10"/>
    <mergeCell ref="W10:X10"/>
    <mergeCell ref="Y10:AA10"/>
    <mergeCell ref="E13:H13"/>
    <mergeCell ref="I13:M13"/>
    <mergeCell ref="N13:T13"/>
    <mergeCell ref="U13:V13"/>
    <mergeCell ref="W13:X13"/>
    <mergeCell ref="Y13:AA13"/>
    <mergeCell ref="E11:H11"/>
    <mergeCell ref="I11:M11"/>
    <mergeCell ref="N11:T11"/>
    <mergeCell ref="U11:V11"/>
    <mergeCell ref="W11:X11"/>
    <mergeCell ref="Y11:AA11"/>
    <mergeCell ref="N12:T12"/>
    <mergeCell ref="U12:V12"/>
    <mergeCell ref="W12:X12"/>
    <mergeCell ref="Y12:AA12"/>
    <mergeCell ref="E12:H12"/>
    <mergeCell ref="I12:M12"/>
    <mergeCell ref="A17:C17"/>
    <mergeCell ref="E17:H17"/>
    <mergeCell ref="I17:M17"/>
    <mergeCell ref="N17:T17"/>
    <mergeCell ref="U17:V17"/>
    <mergeCell ref="W17:Y17"/>
    <mergeCell ref="U16:V16"/>
    <mergeCell ref="W16:X16"/>
    <mergeCell ref="Y16:AA16"/>
    <mergeCell ref="E16:H16"/>
    <mergeCell ref="I16:M16"/>
    <mergeCell ref="N16:T16"/>
    <mergeCell ref="B18:C18"/>
    <mergeCell ref="D18:E18"/>
    <mergeCell ref="G18:J18"/>
    <mergeCell ref="L18:N18"/>
    <mergeCell ref="P18:Q18"/>
    <mergeCell ref="R18:S18"/>
    <mergeCell ref="U18:W18"/>
    <mergeCell ref="X18:Y18"/>
    <mergeCell ref="Z18:AA18"/>
    <mergeCell ref="B22:C22"/>
    <mergeCell ref="D22:E22"/>
    <mergeCell ref="G22:J22"/>
    <mergeCell ref="L22:N22"/>
    <mergeCell ref="U19:W19"/>
    <mergeCell ref="X19:Y19"/>
    <mergeCell ref="Z19:AA19"/>
    <mergeCell ref="B20:C20"/>
    <mergeCell ref="D20:E20"/>
    <mergeCell ref="G20:J20"/>
    <mergeCell ref="L20:N20"/>
    <mergeCell ref="P20:Q20"/>
    <mergeCell ref="R20:S20"/>
    <mergeCell ref="U20:W20"/>
    <mergeCell ref="B19:C19"/>
    <mergeCell ref="D19:E19"/>
    <mergeCell ref="G19:J19"/>
    <mergeCell ref="L19:N19"/>
    <mergeCell ref="P19:Q19"/>
    <mergeCell ref="R19:S19"/>
    <mergeCell ref="X20:Y20"/>
    <mergeCell ref="Z20:AA20"/>
    <mergeCell ref="B21:C21"/>
    <mergeCell ref="D21:E21"/>
    <mergeCell ref="G21:J21"/>
    <mergeCell ref="L21:N21"/>
    <mergeCell ref="P21:Q21"/>
    <mergeCell ref="R21:S21"/>
    <mergeCell ref="U21:W21"/>
    <mergeCell ref="X21:Y21"/>
    <mergeCell ref="Z21:AA21"/>
    <mergeCell ref="B26:C26"/>
    <mergeCell ref="D26:E26"/>
    <mergeCell ref="G26:J26"/>
    <mergeCell ref="L26:N26"/>
    <mergeCell ref="P26:Q26"/>
    <mergeCell ref="R26:S26"/>
    <mergeCell ref="U23:W23"/>
    <mergeCell ref="X23:Y23"/>
    <mergeCell ref="Z23:AA23"/>
    <mergeCell ref="B24:C24"/>
    <mergeCell ref="D24:E24"/>
    <mergeCell ref="G24:J24"/>
    <mergeCell ref="L24:N24"/>
    <mergeCell ref="P24:Q24"/>
    <mergeCell ref="R24:S24"/>
    <mergeCell ref="U24:W24"/>
    <mergeCell ref="B23:C23"/>
    <mergeCell ref="D23:E23"/>
    <mergeCell ref="G23:J23"/>
    <mergeCell ref="L23:N23"/>
    <mergeCell ref="P23:Q23"/>
    <mergeCell ref="R23:S23"/>
    <mergeCell ref="X24:Y24"/>
    <mergeCell ref="Z24:AA24"/>
    <mergeCell ref="B25:C25"/>
    <mergeCell ref="D25:E25"/>
    <mergeCell ref="G25:J25"/>
    <mergeCell ref="L25:N25"/>
    <mergeCell ref="P25:Q25"/>
    <mergeCell ref="R25:S25"/>
    <mergeCell ref="U25:W25"/>
    <mergeCell ref="X25:Y25"/>
    <mergeCell ref="Z25:AA25"/>
    <mergeCell ref="B28:C28"/>
    <mergeCell ref="D28:E28"/>
    <mergeCell ref="G28:I28"/>
    <mergeCell ref="J28:K28"/>
    <mergeCell ref="L28:N28"/>
    <mergeCell ref="P28:Q28"/>
    <mergeCell ref="R28:S28"/>
    <mergeCell ref="B27:C27"/>
    <mergeCell ref="D27:E27"/>
    <mergeCell ref="G27:J27"/>
    <mergeCell ref="L27:N27"/>
    <mergeCell ref="P27:Q27"/>
    <mergeCell ref="R27:S27"/>
    <mergeCell ref="B29:C29"/>
    <mergeCell ref="D29:E29"/>
    <mergeCell ref="G29:I29"/>
    <mergeCell ref="J29:K29"/>
    <mergeCell ref="L29:N29"/>
    <mergeCell ref="P29:Q29"/>
    <mergeCell ref="R29:S29"/>
    <mergeCell ref="U29:W29"/>
    <mergeCell ref="X29:Y29"/>
    <mergeCell ref="B30:C30"/>
    <mergeCell ref="D30:E30"/>
    <mergeCell ref="G30:J30"/>
    <mergeCell ref="L30:N30"/>
    <mergeCell ref="P30:Q30"/>
    <mergeCell ref="R30:S30"/>
    <mergeCell ref="U30:W30"/>
    <mergeCell ref="X30:Y30"/>
    <mergeCell ref="Z30:AA30"/>
    <mergeCell ref="B31:C31"/>
    <mergeCell ref="D31:E31"/>
    <mergeCell ref="G31:I31"/>
    <mergeCell ref="J31:K31"/>
    <mergeCell ref="L31:N31"/>
    <mergeCell ref="P31:Q31"/>
    <mergeCell ref="R31:S31"/>
    <mergeCell ref="U31:W31"/>
    <mergeCell ref="X31:Y31"/>
    <mergeCell ref="R33:S33"/>
    <mergeCell ref="U33:W33"/>
    <mergeCell ref="X33:Y33"/>
    <mergeCell ref="Z33:AA33"/>
    <mergeCell ref="B32:C32"/>
    <mergeCell ref="D32:E32"/>
    <mergeCell ref="G32:J32"/>
    <mergeCell ref="L32:N32"/>
    <mergeCell ref="P32:Q32"/>
    <mergeCell ref="R32:S32"/>
    <mergeCell ref="U32:W32"/>
    <mergeCell ref="X32:Y32"/>
    <mergeCell ref="B47:C47"/>
    <mergeCell ref="D47:E47"/>
    <mergeCell ref="G47:I47"/>
    <mergeCell ref="D41:E41"/>
    <mergeCell ref="B33:C33"/>
    <mergeCell ref="D33:E33"/>
    <mergeCell ref="G33:J33"/>
    <mergeCell ref="L33:N33"/>
    <mergeCell ref="P33:Q33"/>
    <mergeCell ref="G39:J39"/>
    <mergeCell ref="R35:S35"/>
    <mergeCell ref="U34:W34"/>
    <mergeCell ref="X34:Y34"/>
    <mergeCell ref="K42:K43"/>
    <mergeCell ref="B51:C51"/>
    <mergeCell ref="D51:E51"/>
    <mergeCell ref="G51:I51"/>
    <mergeCell ref="B50:C50"/>
    <mergeCell ref="D50:E50"/>
    <mergeCell ref="G50:I50"/>
    <mergeCell ref="B48:C48"/>
    <mergeCell ref="B35:C35"/>
    <mergeCell ref="D35:E35"/>
    <mergeCell ref="G35:J35"/>
    <mergeCell ref="B49:C49"/>
    <mergeCell ref="D49:E49"/>
    <mergeCell ref="G49:I49"/>
    <mergeCell ref="B44:C44"/>
    <mergeCell ref="D44:E44"/>
    <mergeCell ref="G44:I44"/>
    <mergeCell ref="B45:C45"/>
    <mergeCell ref="D45:E45"/>
    <mergeCell ref="B46:C46"/>
    <mergeCell ref="D46:E46"/>
    <mergeCell ref="B34:C34"/>
    <mergeCell ref="D34:E34"/>
    <mergeCell ref="G34:I34"/>
    <mergeCell ref="J34:K34"/>
    <mergeCell ref="L34:N34"/>
    <mergeCell ref="B42:C42"/>
    <mergeCell ref="D42:E42"/>
    <mergeCell ref="G42:I42"/>
    <mergeCell ref="B43:C43"/>
    <mergeCell ref="D43:E43"/>
    <mergeCell ref="G43:I43"/>
    <mergeCell ref="B40:C40"/>
    <mergeCell ref="D40:E40"/>
    <mergeCell ref="B41:C41"/>
    <mergeCell ref="G40:J40"/>
    <mergeCell ref="G41:J41"/>
    <mergeCell ref="B38:C38"/>
    <mergeCell ref="D38:E38"/>
    <mergeCell ref="B39:C39"/>
    <mergeCell ref="D39:E39"/>
    <mergeCell ref="B36:C36"/>
    <mergeCell ref="D36:E36"/>
    <mergeCell ref="G36:I36"/>
    <mergeCell ref="B37:C37"/>
    <mergeCell ref="E15:H15"/>
    <mergeCell ref="I15:M15"/>
    <mergeCell ref="N15:T15"/>
    <mergeCell ref="U15:V15"/>
    <mergeCell ref="W15:X15"/>
    <mergeCell ref="Y15:AA15"/>
    <mergeCell ref="U26:W26"/>
    <mergeCell ref="X26:Y26"/>
    <mergeCell ref="Z26:AA26"/>
    <mergeCell ref="P22:Q22"/>
    <mergeCell ref="R22:S22"/>
    <mergeCell ref="U22:W22"/>
    <mergeCell ref="X22:Y22"/>
    <mergeCell ref="Z22:AA22"/>
    <mergeCell ref="Z17:AA17"/>
    <mergeCell ref="D48:E48"/>
    <mergeCell ref="G48:I48"/>
    <mergeCell ref="G46:I46"/>
    <mergeCell ref="Z35:AA35"/>
    <mergeCell ref="Z32:AA32"/>
    <mergeCell ref="Z34:AA34"/>
    <mergeCell ref="Z31:AA31"/>
    <mergeCell ref="Z29:AA29"/>
    <mergeCell ref="U27:W27"/>
    <mergeCell ref="X27:Y27"/>
    <mergeCell ref="Z27:AA27"/>
    <mergeCell ref="U28:W28"/>
    <mergeCell ref="X28:Y28"/>
    <mergeCell ref="Z28:AA28"/>
    <mergeCell ref="D37:E37"/>
    <mergeCell ref="G37:J37"/>
    <mergeCell ref="G38:J38"/>
    <mergeCell ref="U35:W35"/>
    <mergeCell ref="X35:Y35"/>
    <mergeCell ref="P34:Q34"/>
    <mergeCell ref="R34:S34"/>
    <mergeCell ref="G45:I45"/>
    <mergeCell ref="L35:N35"/>
    <mergeCell ref="P35:Q35"/>
  </mergeCells>
  <phoneticPr fontId="81" type="noConversion"/>
  <conditionalFormatting sqref="D42">
    <cfRule type="duplicateValues" dxfId="606" priority="2"/>
  </conditionalFormatting>
  <conditionalFormatting sqref="D43">
    <cfRule type="duplicateValues" dxfId="605" priority="1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DFDB-D638-4B1B-9F28-A60CB665779D}">
  <dimension ref="A1:AM184"/>
  <sheetViews>
    <sheetView view="pageBreakPreview" zoomScaleNormal="100" zoomScaleSheetLayoutView="100" workbookViewId="0">
      <pane xSplit="18" ySplit="9" topLeftCell="V29" activePane="bottomRight" state="frozen"/>
      <selection activeCell="R25" sqref="R25:S25"/>
      <selection pane="topRight" activeCell="R25" sqref="R25:S25"/>
      <selection pane="bottomLeft" activeCell="R25" sqref="R25:S25"/>
      <selection pane="bottomRight" activeCell="N19" sqref="N19"/>
    </sheetView>
  </sheetViews>
  <sheetFormatPr defaultColWidth="9" defaultRowHeight="14.25" outlineLevelCol="1"/>
  <cols>
    <col min="1" max="1" width="4.5" style="4" customWidth="1"/>
    <col min="2" max="7" width="2.625" style="4" customWidth="1"/>
    <col min="8" max="11" width="2.625" style="4" hidden="1" customWidth="1"/>
    <col min="12" max="12" width="6.125" style="4" customWidth="1"/>
    <col min="13" max="13" width="17" style="4" customWidth="1"/>
    <col min="14" max="14" width="18.375" style="4" customWidth="1"/>
    <col min="15" max="15" width="5.875" style="5" customWidth="1"/>
    <col min="16" max="16" width="4.875" style="4" customWidth="1"/>
    <col min="17" max="17" width="5.25" style="4" customWidth="1"/>
    <col min="18" max="18" width="7.375" style="4" customWidth="1"/>
    <col min="19" max="21" width="6.125" style="4" customWidth="1" outlineLevel="1"/>
    <col min="22" max="22" width="8.375" style="4" customWidth="1" outlineLevel="1"/>
    <col min="23" max="23" width="7.625" style="4" customWidth="1"/>
    <col min="24" max="24" width="6" style="4" customWidth="1"/>
    <col min="25" max="25" width="14" style="4" customWidth="1"/>
    <col min="26" max="26" width="8.125" style="4" customWidth="1"/>
    <col min="27" max="27" width="10.875" style="4" customWidth="1"/>
    <col min="28" max="28" width="9.375" style="4" customWidth="1"/>
    <col min="29" max="29" width="5.125" style="4" customWidth="1"/>
    <col min="30" max="30" width="9.625" style="297" customWidth="1"/>
    <col min="31" max="34" width="5.625" style="298" customWidth="1"/>
    <col min="35" max="39" width="5.625" style="299" customWidth="1"/>
    <col min="40" max="16384" width="9" style="4"/>
  </cols>
  <sheetData>
    <row r="1" spans="1:39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4"/>
      <c r="AE1" s="273"/>
      <c r="AF1" s="273"/>
      <c r="AG1" s="273"/>
      <c r="AH1" s="273"/>
      <c r="AI1" s="275"/>
      <c r="AJ1" s="275"/>
      <c r="AK1" s="275"/>
      <c r="AL1" s="275"/>
      <c r="AM1" s="275"/>
    </row>
    <row r="2" spans="1:39" ht="66" customHeight="1">
      <c r="A2" s="441" t="s">
        <v>74</v>
      </c>
      <c r="B2" s="442"/>
      <c r="C2" s="442"/>
      <c r="D2" s="442"/>
      <c r="E2" s="443"/>
      <c r="F2" s="444" t="s">
        <v>75</v>
      </c>
      <c r="G2" s="445"/>
      <c r="H2" s="445"/>
      <c r="I2" s="445"/>
      <c r="J2" s="445"/>
      <c r="K2" s="446"/>
      <c r="L2" s="308"/>
      <c r="M2" s="497"/>
      <c r="N2" s="498"/>
      <c r="O2" s="450" t="s">
        <v>1371</v>
      </c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99"/>
      <c r="AD2" s="328" t="s">
        <v>32</v>
      </c>
      <c r="AE2" s="329" t="s">
        <v>1372</v>
      </c>
      <c r="AF2" s="329" t="s">
        <v>1373</v>
      </c>
      <c r="AG2" s="329" t="s">
        <v>1374</v>
      </c>
      <c r="AH2" s="329" t="s">
        <v>1375</v>
      </c>
      <c r="AI2" s="329" t="s">
        <v>1376</v>
      </c>
      <c r="AJ2" s="329" t="s">
        <v>1489</v>
      </c>
      <c r="AK2" s="329" t="s">
        <v>1503</v>
      </c>
      <c r="AL2" s="329" t="s">
        <v>1531</v>
      </c>
      <c r="AM2" s="276" t="s">
        <v>1547</v>
      </c>
    </row>
    <row r="3" spans="1:39" ht="24" customHeight="1">
      <c r="A3" s="444" t="s">
        <v>80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6"/>
      <c r="O3" s="450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99"/>
      <c r="AD3" s="328" t="s">
        <v>81</v>
      </c>
      <c r="AE3" s="138" t="s">
        <v>1321</v>
      </c>
      <c r="AF3" s="138" t="s">
        <v>1321</v>
      </c>
      <c r="AG3" s="138" t="s">
        <v>1321</v>
      </c>
      <c r="AH3" s="138" t="s">
        <v>1321</v>
      </c>
      <c r="AI3" s="138" t="s">
        <v>1321</v>
      </c>
      <c r="AJ3" s="138" t="s">
        <v>1321</v>
      </c>
      <c r="AK3" s="138" t="s">
        <v>1321</v>
      </c>
      <c r="AL3" s="138" t="s">
        <v>1321</v>
      </c>
      <c r="AM3" s="196" t="s">
        <v>1321</v>
      </c>
    </row>
    <row r="4" spans="1:39" ht="18.75" customHeight="1">
      <c r="A4" s="501" t="s">
        <v>82</v>
      </c>
      <c r="B4" s="502"/>
      <c r="C4" s="502"/>
      <c r="D4" s="502"/>
      <c r="E4" s="502"/>
      <c r="F4" s="502"/>
      <c r="G4" s="502"/>
      <c r="H4" s="502"/>
      <c r="I4" s="502"/>
      <c r="J4" s="502"/>
      <c r="K4" s="503"/>
      <c r="L4" s="309"/>
      <c r="M4" s="497"/>
      <c r="N4" s="498"/>
      <c r="O4" s="450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99"/>
      <c r="AD4" s="328" t="s">
        <v>84</v>
      </c>
      <c r="AE4" s="138" t="s">
        <v>85</v>
      </c>
      <c r="AF4" s="138" t="s">
        <v>85</v>
      </c>
      <c r="AG4" s="138" t="s">
        <v>85</v>
      </c>
      <c r="AH4" s="138" t="s">
        <v>85</v>
      </c>
      <c r="AI4" s="138" t="s">
        <v>85</v>
      </c>
      <c r="AJ4" s="138" t="s">
        <v>85</v>
      </c>
      <c r="AK4" s="138" t="s">
        <v>85</v>
      </c>
      <c r="AL4" s="138" t="s">
        <v>85</v>
      </c>
      <c r="AM4" s="196" t="s">
        <v>85</v>
      </c>
    </row>
    <row r="5" spans="1:39" ht="18.75" customHeight="1">
      <c r="A5" s="497" t="s">
        <v>86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498"/>
      <c r="O5" s="450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99"/>
      <c r="AD5" s="328" t="s">
        <v>21</v>
      </c>
      <c r="AE5" s="138" t="s">
        <v>25</v>
      </c>
      <c r="AF5" s="138" t="s">
        <v>87</v>
      </c>
      <c r="AG5" s="138" t="s">
        <v>25</v>
      </c>
      <c r="AH5" s="138" t="s">
        <v>25</v>
      </c>
      <c r="AI5" s="138" t="s">
        <v>87</v>
      </c>
      <c r="AJ5" s="138" t="s">
        <v>87</v>
      </c>
      <c r="AK5" s="138" t="s">
        <v>1501</v>
      </c>
      <c r="AL5" s="138" t="s">
        <v>87</v>
      </c>
      <c r="AM5" s="196" t="s">
        <v>25</v>
      </c>
    </row>
    <row r="6" spans="1:39" ht="14.25" customHeight="1">
      <c r="A6" s="454" t="s">
        <v>89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6"/>
      <c r="O6" s="450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99"/>
      <c r="AD6" s="328" t="s">
        <v>90</v>
      </c>
      <c r="AE6" s="330">
        <v>17.489000000000001</v>
      </c>
      <c r="AF6" s="330">
        <v>17.489000000000001</v>
      </c>
      <c r="AG6" s="330">
        <v>17.489000000000001</v>
      </c>
      <c r="AH6" s="330">
        <v>17.489000000000001</v>
      </c>
      <c r="AI6" s="330">
        <v>17.489000000000001</v>
      </c>
      <c r="AJ6" s="330">
        <v>17.489000000000001</v>
      </c>
      <c r="AK6" s="330">
        <v>17.489000000000001</v>
      </c>
      <c r="AL6" s="330">
        <v>17.489000000000001</v>
      </c>
      <c r="AM6" s="301">
        <v>17.489000000000001</v>
      </c>
    </row>
    <row r="7" spans="1:39" ht="14.25" customHeight="1">
      <c r="A7" s="457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9"/>
      <c r="O7" s="452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500"/>
      <c r="AD7" s="311" t="s">
        <v>91</v>
      </c>
      <c r="AE7" s="25"/>
      <c r="AF7" s="25" t="s">
        <v>1377</v>
      </c>
      <c r="AG7" s="3"/>
      <c r="AH7" s="3"/>
      <c r="AI7" s="25" t="s">
        <v>1377</v>
      </c>
      <c r="AJ7" s="25" t="s">
        <v>1377</v>
      </c>
      <c r="AK7" s="25"/>
      <c r="AL7" s="25" t="s">
        <v>1377</v>
      </c>
      <c r="AM7" s="162"/>
    </row>
    <row r="8" spans="1:39" ht="14.25" customHeight="1">
      <c r="A8" s="437" t="s">
        <v>92</v>
      </c>
      <c r="B8" s="434" t="s">
        <v>93</v>
      </c>
      <c r="C8" s="435"/>
      <c r="D8" s="435"/>
      <c r="E8" s="435"/>
      <c r="F8" s="435"/>
      <c r="G8" s="435"/>
      <c r="H8" s="435"/>
      <c r="I8" s="435"/>
      <c r="J8" s="435"/>
      <c r="K8" s="436"/>
      <c r="L8" s="428" t="s">
        <v>94</v>
      </c>
      <c r="M8" s="430" t="s">
        <v>32</v>
      </c>
      <c r="N8" s="428" t="s">
        <v>81</v>
      </c>
      <c r="O8" s="428" t="s">
        <v>95</v>
      </c>
      <c r="P8" s="428" t="s">
        <v>96</v>
      </c>
      <c r="Q8" s="428" t="s">
        <v>97</v>
      </c>
      <c r="R8" s="428" t="s">
        <v>15</v>
      </c>
      <c r="S8" s="430" t="s">
        <v>98</v>
      </c>
      <c r="T8" s="430" t="s">
        <v>99</v>
      </c>
      <c r="U8" s="430" t="s">
        <v>100</v>
      </c>
      <c r="V8" s="430" t="s">
        <v>101</v>
      </c>
      <c r="W8" s="432" t="s">
        <v>102</v>
      </c>
      <c r="X8" s="432" t="s">
        <v>103</v>
      </c>
      <c r="Y8" s="432" t="s">
        <v>104</v>
      </c>
      <c r="Z8" s="432" t="s">
        <v>105</v>
      </c>
      <c r="AA8" s="428" t="s">
        <v>106</v>
      </c>
      <c r="AB8" s="428" t="s">
        <v>107</v>
      </c>
      <c r="AC8" s="428" t="s">
        <v>108</v>
      </c>
      <c r="AD8" s="495" t="s">
        <v>22</v>
      </c>
      <c r="AE8" s="493" t="s">
        <v>109</v>
      </c>
      <c r="AF8" s="493" t="s">
        <v>109</v>
      </c>
      <c r="AG8" s="493" t="s">
        <v>109</v>
      </c>
      <c r="AH8" s="493" t="s">
        <v>109</v>
      </c>
      <c r="AI8" s="493" t="s">
        <v>109</v>
      </c>
      <c r="AJ8" s="493" t="s">
        <v>109</v>
      </c>
      <c r="AK8" s="493" t="s">
        <v>109</v>
      </c>
      <c r="AL8" s="493" t="s">
        <v>109</v>
      </c>
      <c r="AM8" s="491" t="s">
        <v>109</v>
      </c>
    </row>
    <row r="9" spans="1:39" s="2" customFormat="1">
      <c r="A9" s="438"/>
      <c r="B9" s="138">
        <v>0</v>
      </c>
      <c r="C9" s="138">
        <v>1</v>
      </c>
      <c r="D9" s="138">
        <v>2</v>
      </c>
      <c r="E9" s="138">
        <v>3</v>
      </c>
      <c r="F9" s="138">
        <v>4</v>
      </c>
      <c r="G9" s="138">
        <v>5</v>
      </c>
      <c r="H9" s="138">
        <v>6</v>
      </c>
      <c r="I9" s="138">
        <v>7</v>
      </c>
      <c r="J9" s="138">
        <v>8</v>
      </c>
      <c r="K9" s="116">
        <v>9</v>
      </c>
      <c r="L9" s="429"/>
      <c r="M9" s="431"/>
      <c r="N9" s="429"/>
      <c r="O9" s="429"/>
      <c r="P9" s="429"/>
      <c r="Q9" s="429"/>
      <c r="R9" s="429"/>
      <c r="S9" s="431"/>
      <c r="T9" s="431"/>
      <c r="U9" s="431"/>
      <c r="V9" s="431"/>
      <c r="W9" s="433"/>
      <c r="X9" s="433"/>
      <c r="Y9" s="433"/>
      <c r="Z9" s="433"/>
      <c r="AA9" s="429"/>
      <c r="AB9" s="429"/>
      <c r="AC9" s="429"/>
      <c r="AD9" s="496"/>
      <c r="AE9" s="494"/>
      <c r="AF9" s="494"/>
      <c r="AG9" s="494"/>
      <c r="AH9" s="494"/>
      <c r="AI9" s="494"/>
      <c r="AJ9" s="494"/>
      <c r="AK9" s="494"/>
      <c r="AL9" s="494"/>
      <c r="AM9" s="492"/>
    </row>
    <row r="10" spans="1:39" ht="30" customHeight="1">
      <c r="A10" s="331">
        <f t="shared" ref="A10:A79" si="0">ROW()-9</f>
        <v>1</v>
      </c>
      <c r="B10" s="323">
        <v>0</v>
      </c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5" t="s">
        <v>1322</v>
      </c>
      <c r="N10" s="326" t="s">
        <v>1321</v>
      </c>
      <c r="O10" s="323" t="s">
        <v>110</v>
      </c>
      <c r="P10" s="116" t="s">
        <v>111</v>
      </c>
      <c r="Q10" s="331" t="s">
        <v>112</v>
      </c>
      <c r="R10" s="332"/>
      <c r="S10" s="75" t="s">
        <v>111</v>
      </c>
      <c r="T10" s="75"/>
      <c r="U10" s="138" t="s">
        <v>122</v>
      </c>
      <c r="V10" s="155" t="s">
        <v>114</v>
      </c>
      <c r="W10" s="155" t="s">
        <v>115</v>
      </c>
      <c r="X10" s="323" t="s">
        <v>110</v>
      </c>
      <c r="Y10" s="323" t="s">
        <v>117</v>
      </c>
      <c r="Z10" s="219" t="s">
        <v>47</v>
      </c>
      <c r="AA10" s="333"/>
      <c r="AB10" s="334">
        <v>17.489000000000001</v>
      </c>
      <c r="AC10" s="116"/>
      <c r="AD10" s="116"/>
      <c r="AE10" s="323">
        <v>0</v>
      </c>
      <c r="AF10" s="323">
        <v>1</v>
      </c>
      <c r="AG10" s="323">
        <v>0</v>
      </c>
      <c r="AH10" s="323">
        <v>0</v>
      </c>
      <c r="AI10" s="323">
        <v>0</v>
      </c>
      <c r="AJ10" s="323">
        <v>0</v>
      </c>
      <c r="AK10" s="323">
        <v>0</v>
      </c>
      <c r="AL10" s="323">
        <v>0</v>
      </c>
      <c r="AM10" s="272">
        <v>0</v>
      </c>
    </row>
    <row r="11" spans="1:39" ht="30" customHeight="1">
      <c r="A11" s="331">
        <f t="shared" si="0"/>
        <v>2</v>
      </c>
      <c r="B11" s="323">
        <v>0</v>
      </c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5" t="s">
        <v>1320</v>
      </c>
      <c r="N11" s="326" t="s">
        <v>1321</v>
      </c>
      <c r="O11" s="323" t="s">
        <v>110</v>
      </c>
      <c r="P11" s="116" t="s">
        <v>111</v>
      </c>
      <c r="Q11" s="331" t="s">
        <v>112</v>
      </c>
      <c r="R11" s="332"/>
      <c r="S11" s="75" t="s">
        <v>111</v>
      </c>
      <c r="T11" s="75"/>
      <c r="U11" s="138" t="s">
        <v>495</v>
      </c>
      <c r="V11" s="155" t="s">
        <v>114</v>
      </c>
      <c r="W11" s="155" t="s">
        <v>115</v>
      </c>
      <c r="X11" s="323" t="s">
        <v>110</v>
      </c>
      <c r="Y11" s="323" t="s">
        <v>117</v>
      </c>
      <c r="Z11" s="219" t="s">
        <v>47</v>
      </c>
      <c r="AA11" s="333"/>
      <c r="AB11" s="334">
        <v>21.8568</v>
      </c>
      <c r="AC11" s="116"/>
      <c r="AD11" s="116"/>
      <c r="AE11" s="323">
        <v>1</v>
      </c>
      <c r="AF11" s="323">
        <v>0</v>
      </c>
      <c r="AG11" s="323">
        <v>0</v>
      </c>
      <c r="AH11" s="323">
        <v>0</v>
      </c>
      <c r="AI11" s="323">
        <v>0</v>
      </c>
      <c r="AJ11" s="323">
        <v>0</v>
      </c>
      <c r="AK11" s="323">
        <v>0</v>
      </c>
      <c r="AL11" s="323">
        <v>0</v>
      </c>
      <c r="AM11" s="272">
        <v>0</v>
      </c>
    </row>
    <row r="12" spans="1:39" ht="30" customHeight="1">
      <c r="A12" s="331">
        <f t="shared" si="0"/>
        <v>3</v>
      </c>
      <c r="B12" s="323">
        <v>0</v>
      </c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5" t="s">
        <v>1323</v>
      </c>
      <c r="N12" s="326" t="s">
        <v>1321</v>
      </c>
      <c r="O12" s="323" t="s">
        <v>110</v>
      </c>
      <c r="P12" s="116" t="s">
        <v>111</v>
      </c>
      <c r="Q12" s="331" t="s">
        <v>112</v>
      </c>
      <c r="R12" s="332"/>
      <c r="S12" s="75" t="s">
        <v>111</v>
      </c>
      <c r="T12" s="75"/>
      <c r="U12" s="138" t="s">
        <v>495</v>
      </c>
      <c r="V12" s="155" t="s">
        <v>114</v>
      </c>
      <c r="W12" s="155" t="s">
        <v>115</v>
      </c>
      <c r="X12" s="323" t="s">
        <v>110</v>
      </c>
      <c r="Y12" s="323" t="s">
        <v>117</v>
      </c>
      <c r="Z12" s="219" t="s">
        <v>47</v>
      </c>
      <c r="AA12" s="333"/>
      <c r="AB12" s="334">
        <v>17.489000000000001</v>
      </c>
      <c r="AC12" s="116"/>
      <c r="AD12" s="116"/>
      <c r="AE12" s="323">
        <v>0</v>
      </c>
      <c r="AF12" s="323">
        <v>0</v>
      </c>
      <c r="AG12" s="323">
        <v>1</v>
      </c>
      <c r="AH12" s="323">
        <v>0</v>
      </c>
      <c r="AI12" s="323">
        <v>0</v>
      </c>
      <c r="AJ12" s="323">
        <v>0</v>
      </c>
      <c r="AK12" s="323">
        <v>0</v>
      </c>
      <c r="AL12" s="323">
        <v>0</v>
      </c>
      <c r="AM12" s="272">
        <v>0</v>
      </c>
    </row>
    <row r="13" spans="1:39" ht="30" customHeight="1">
      <c r="A13" s="331">
        <f t="shared" si="0"/>
        <v>4</v>
      </c>
      <c r="B13" s="323">
        <v>0</v>
      </c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5" t="s">
        <v>1378</v>
      </c>
      <c r="N13" s="326" t="s">
        <v>1321</v>
      </c>
      <c r="O13" s="323" t="s">
        <v>110</v>
      </c>
      <c r="P13" s="116" t="s">
        <v>111</v>
      </c>
      <c r="Q13" s="331" t="s">
        <v>112</v>
      </c>
      <c r="R13" s="332"/>
      <c r="S13" s="75" t="s">
        <v>111</v>
      </c>
      <c r="T13" s="75"/>
      <c r="U13" s="138" t="s">
        <v>495</v>
      </c>
      <c r="V13" s="155" t="s">
        <v>115</v>
      </c>
      <c r="W13" s="155" t="s">
        <v>114</v>
      </c>
      <c r="X13" s="323" t="s">
        <v>110</v>
      </c>
      <c r="Y13" s="323" t="s">
        <v>117</v>
      </c>
      <c r="Z13" s="219" t="s">
        <v>47</v>
      </c>
      <c r="AA13" s="333"/>
      <c r="AB13" s="334">
        <v>17.489000000000001</v>
      </c>
      <c r="AC13" s="116"/>
      <c r="AD13" s="116"/>
      <c r="AE13" s="323">
        <v>0</v>
      </c>
      <c r="AF13" s="323">
        <v>0</v>
      </c>
      <c r="AG13" s="323">
        <v>0</v>
      </c>
      <c r="AH13" s="323">
        <v>1</v>
      </c>
      <c r="AI13" s="323">
        <v>0</v>
      </c>
      <c r="AJ13" s="323">
        <v>0</v>
      </c>
      <c r="AK13" s="323">
        <v>0</v>
      </c>
      <c r="AL13" s="323">
        <v>0</v>
      </c>
      <c r="AM13" s="272">
        <v>0</v>
      </c>
    </row>
    <row r="14" spans="1:39" s="240" customFormat="1" ht="30" customHeight="1">
      <c r="A14" s="331">
        <f t="shared" si="0"/>
        <v>5</v>
      </c>
      <c r="B14" s="323">
        <v>0</v>
      </c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5" t="s">
        <v>1328</v>
      </c>
      <c r="N14" s="326" t="s">
        <v>1321</v>
      </c>
      <c r="O14" s="323" t="s">
        <v>110</v>
      </c>
      <c r="P14" s="116" t="s">
        <v>111</v>
      </c>
      <c r="Q14" s="331" t="s">
        <v>112</v>
      </c>
      <c r="R14" s="332"/>
      <c r="S14" s="75" t="s">
        <v>111</v>
      </c>
      <c r="T14" s="75"/>
      <c r="U14" s="138" t="s">
        <v>495</v>
      </c>
      <c r="V14" s="155" t="s">
        <v>115</v>
      </c>
      <c r="W14" s="155" t="s">
        <v>114</v>
      </c>
      <c r="X14" s="323" t="s">
        <v>110</v>
      </c>
      <c r="Y14" s="323" t="s">
        <v>117</v>
      </c>
      <c r="Z14" s="219" t="s">
        <v>47</v>
      </c>
      <c r="AA14" s="333"/>
      <c r="AB14" s="334">
        <v>17.489000000000001</v>
      </c>
      <c r="AC14" s="116"/>
      <c r="AD14" s="116"/>
      <c r="AE14" s="323">
        <v>0</v>
      </c>
      <c r="AF14" s="323">
        <v>0</v>
      </c>
      <c r="AG14" s="323">
        <v>0</v>
      </c>
      <c r="AH14" s="323">
        <v>0</v>
      </c>
      <c r="AI14" s="323">
        <v>1</v>
      </c>
      <c r="AJ14" s="323">
        <v>0</v>
      </c>
      <c r="AK14" s="323">
        <v>0</v>
      </c>
      <c r="AL14" s="323">
        <v>0</v>
      </c>
      <c r="AM14" s="272">
        <v>0</v>
      </c>
    </row>
    <row r="15" spans="1:39" s="240" customFormat="1" ht="30" customHeight="1">
      <c r="A15" s="331">
        <f t="shared" si="0"/>
        <v>6</v>
      </c>
      <c r="B15" s="323">
        <v>0</v>
      </c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5" t="s">
        <v>1483</v>
      </c>
      <c r="N15" s="326" t="s">
        <v>1321</v>
      </c>
      <c r="O15" s="323" t="s">
        <v>110</v>
      </c>
      <c r="P15" s="116" t="s">
        <v>111</v>
      </c>
      <c r="Q15" s="331" t="s">
        <v>112</v>
      </c>
      <c r="R15" s="332"/>
      <c r="S15" s="75" t="s">
        <v>111</v>
      </c>
      <c r="T15" s="75"/>
      <c r="U15" s="138" t="s">
        <v>495</v>
      </c>
      <c r="V15" s="155" t="s">
        <v>115</v>
      </c>
      <c r="W15" s="155" t="s">
        <v>114</v>
      </c>
      <c r="X15" s="323" t="s">
        <v>110</v>
      </c>
      <c r="Y15" s="323" t="s">
        <v>117</v>
      </c>
      <c r="Z15" s="219" t="s">
        <v>47</v>
      </c>
      <c r="AA15" s="333"/>
      <c r="AB15" s="334">
        <v>17.489000000000001</v>
      </c>
      <c r="AC15" s="116"/>
      <c r="AD15" s="116"/>
      <c r="AE15" s="323">
        <v>0</v>
      </c>
      <c r="AF15" s="323">
        <v>0</v>
      </c>
      <c r="AG15" s="323">
        <v>0</v>
      </c>
      <c r="AH15" s="323">
        <v>0</v>
      </c>
      <c r="AI15" s="323">
        <v>0</v>
      </c>
      <c r="AJ15" s="323">
        <v>1</v>
      </c>
      <c r="AK15" s="323">
        <v>0</v>
      </c>
      <c r="AL15" s="323">
        <v>0</v>
      </c>
      <c r="AM15" s="272">
        <v>0</v>
      </c>
    </row>
    <row r="16" spans="1:39" s="240" customFormat="1" ht="30" customHeight="1">
      <c r="A16" s="331">
        <f t="shared" si="0"/>
        <v>7</v>
      </c>
      <c r="B16" s="323">
        <v>0</v>
      </c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5" t="s">
        <v>1502</v>
      </c>
      <c r="N16" s="326" t="s">
        <v>1321</v>
      </c>
      <c r="O16" s="323" t="s">
        <v>110</v>
      </c>
      <c r="P16" s="116" t="s">
        <v>111</v>
      </c>
      <c r="Q16" s="331" t="s">
        <v>112</v>
      </c>
      <c r="R16" s="332"/>
      <c r="S16" s="75" t="s">
        <v>111</v>
      </c>
      <c r="T16" s="75"/>
      <c r="U16" s="138" t="s">
        <v>495</v>
      </c>
      <c r="V16" s="155" t="s">
        <v>115</v>
      </c>
      <c r="W16" s="155" t="s">
        <v>114</v>
      </c>
      <c r="X16" s="323" t="s">
        <v>110</v>
      </c>
      <c r="Y16" s="323" t="s">
        <v>117</v>
      </c>
      <c r="Z16" s="219" t="s">
        <v>47</v>
      </c>
      <c r="AA16" s="333"/>
      <c r="AB16" s="334">
        <v>17.489000000000001</v>
      </c>
      <c r="AC16" s="116"/>
      <c r="AD16" s="116"/>
      <c r="AE16" s="323">
        <v>0</v>
      </c>
      <c r="AF16" s="323">
        <v>0</v>
      </c>
      <c r="AG16" s="323">
        <v>0</v>
      </c>
      <c r="AH16" s="323">
        <v>0</v>
      </c>
      <c r="AI16" s="323">
        <v>0</v>
      </c>
      <c r="AJ16" s="323">
        <v>0</v>
      </c>
      <c r="AK16" s="323">
        <v>1</v>
      </c>
      <c r="AL16" s="323">
        <v>0</v>
      </c>
      <c r="AM16" s="272">
        <v>0</v>
      </c>
    </row>
    <row r="17" spans="1:39" s="240" customFormat="1" ht="30" customHeight="1">
      <c r="A17" s="331">
        <f t="shared" si="0"/>
        <v>8</v>
      </c>
      <c r="B17" s="323">
        <v>0</v>
      </c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5" t="s">
        <v>1529</v>
      </c>
      <c r="N17" s="326" t="s">
        <v>1321</v>
      </c>
      <c r="O17" s="323" t="s">
        <v>110</v>
      </c>
      <c r="P17" s="116" t="s">
        <v>111</v>
      </c>
      <c r="Q17" s="331" t="s">
        <v>112</v>
      </c>
      <c r="R17" s="332"/>
      <c r="S17" s="75" t="s">
        <v>111</v>
      </c>
      <c r="T17" s="75"/>
      <c r="U17" s="138" t="s">
        <v>495</v>
      </c>
      <c r="V17" s="155" t="s">
        <v>115</v>
      </c>
      <c r="W17" s="155" t="s">
        <v>114</v>
      </c>
      <c r="X17" s="323" t="s">
        <v>110</v>
      </c>
      <c r="Y17" s="323" t="s">
        <v>117</v>
      </c>
      <c r="Z17" s="219" t="s">
        <v>47</v>
      </c>
      <c r="AA17" s="333"/>
      <c r="AB17" s="334">
        <v>17.489000000000001</v>
      </c>
      <c r="AC17" s="116"/>
      <c r="AD17" s="116"/>
      <c r="AE17" s="323">
        <v>0</v>
      </c>
      <c r="AF17" s="323">
        <v>0</v>
      </c>
      <c r="AG17" s="323">
        <v>0</v>
      </c>
      <c r="AH17" s="323">
        <v>0</v>
      </c>
      <c r="AI17" s="323">
        <v>0</v>
      </c>
      <c r="AJ17" s="323">
        <v>0</v>
      </c>
      <c r="AK17" s="323">
        <v>0</v>
      </c>
      <c r="AL17" s="323">
        <v>1</v>
      </c>
      <c r="AM17" s="272">
        <v>0</v>
      </c>
    </row>
    <row r="18" spans="1:39" s="240" customFormat="1" ht="30" customHeight="1">
      <c r="A18" s="277">
        <f t="shared" si="0"/>
        <v>9</v>
      </c>
      <c r="B18" s="272">
        <v>0</v>
      </c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8" t="s">
        <v>1537</v>
      </c>
      <c r="N18" s="271" t="s">
        <v>1321</v>
      </c>
      <c r="O18" s="272" t="s">
        <v>110</v>
      </c>
      <c r="P18" s="114" t="s">
        <v>111</v>
      </c>
      <c r="Q18" s="277" t="s">
        <v>112</v>
      </c>
      <c r="R18" s="279"/>
      <c r="S18" s="81" t="s">
        <v>111</v>
      </c>
      <c r="T18" s="81"/>
      <c r="U18" s="196" t="s">
        <v>495</v>
      </c>
      <c r="V18" s="190" t="s">
        <v>115</v>
      </c>
      <c r="W18" s="190" t="s">
        <v>114</v>
      </c>
      <c r="X18" s="272" t="s">
        <v>110</v>
      </c>
      <c r="Y18" s="272" t="s">
        <v>117</v>
      </c>
      <c r="Z18" s="280" t="s">
        <v>47</v>
      </c>
      <c r="AA18" s="281"/>
      <c r="AB18" s="282">
        <v>17.489000000000001</v>
      </c>
      <c r="AC18" s="114"/>
      <c r="AD18" s="114"/>
      <c r="AE18" s="272">
        <v>0</v>
      </c>
      <c r="AF18" s="272">
        <v>0</v>
      </c>
      <c r="AG18" s="272">
        <v>0</v>
      </c>
      <c r="AH18" s="272">
        <v>0</v>
      </c>
      <c r="AI18" s="272">
        <v>0</v>
      </c>
      <c r="AJ18" s="272">
        <v>0</v>
      </c>
      <c r="AK18" s="272">
        <v>0</v>
      </c>
      <c r="AL18" s="272">
        <v>0</v>
      </c>
      <c r="AM18" s="272">
        <v>1</v>
      </c>
    </row>
    <row r="19" spans="1:39" ht="30" customHeight="1">
      <c r="A19" s="331">
        <f t="shared" si="0"/>
        <v>10</v>
      </c>
      <c r="B19" s="323"/>
      <c r="C19" s="323">
        <v>1</v>
      </c>
      <c r="D19" s="116"/>
      <c r="E19" s="116"/>
      <c r="F19" s="116"/>
      <c r="G19" s="116"/>
      <c r="H19" s="116"/>
      <c r="I19" s="116"/>
      <c r="J19" s="116"/>
      <c r="K19" s="323"/>
      <c r="L19" s="331" t="s">
        <v>186</v>
      </c>
      <c r="M19" s="325" t="s">
        <v>1543</v>
      </c>
      <c r="N19" s="323" t="s">
        <v>1379</v>
      </c>
      <c r="O19" s="323" t="s">
        <v>123</v>
      </c>
      <c r="P19" s="116" t="s">
        <v>111</v>
      </c>
      <c r="Q19" s="331" t="s">
        <v>112</v>
      </c>
      <c r="R19" s="335"/>
      <c r="S19" s="220" t="s">
        <v>111</v>
      </c>
      <c r="T19" s="174" t="str">
        <f>M19</f>
        <v>SHT0012339</v>
      </c>
      <c r="U19" s="302" t="s">
        <v>111</v>
      </c>
      <c r="V19" s="302" t="s">
        <v>114</v>
      </c>
      <c r="W19" s="210" t="s">
        <v>115</v>
      </c>
      <c r="X19" s="336" t="s">
        <v>155</v>
      </c>
      <c r="Y19" s="323" t="s">
        <v>117</v>
      </c>
      <c r="Z19" s="219" t="s">
        <v>47</v>
      </c>
      <c r="AA19" s="219" t="s">
        <v>237</v>
      </c>
      <c r="AB19" s="174">
        <v>5.5978000000000003</v>
      </c>
      <c r="AC19" s="219" t="s">
        <v>125</v>
      </c>
      <c r="AD19" s="219"/>
      <c r="AE19" s="323">
        <v>1</v>
      </c>
      <c r="AF19" s="323">
        <v>0</v>
      </c>
      <c r="AG19" s="323">
        <v>1</v>
      </c>
      <c r="AH19" s="323">
        <v>1</v>
      </c>
      <c r="AI19" s="323">
        <v>0</v>
      </c>
      <c r="AJ19" s="323">
        <v>0</v>
      </c>
      <c r="AK19" s="323">
        <v>1</v>
      </c>
      <c r="AL19" s="323">
        <v>0</v>
      </c>
      <c r="AM19" s="272">
        <v>0</v>
      </c>
    </row>
    <row r="20" spans="1:39" ht="30" customHeight="1">
      <c r="A20" s="331">
        <f t="shared" si="0"/>
        <v>11</v>
      </c>
      <c r="B20" s="323"/>
      <c r="C20" s="323">
        <v>1</v>
      </c>
      <c r="D20" s="116"/>
      <c r="E20" s="116"/>
      <c r="F20" s="116"/>
      <c r="G20" s="116"/>
      <c r="H20" s="116"/>
      <c r="I20" s="116"/>
      <c r="J20" s="116"/>
      <c r="K20" s="323"/>
      <c r="L20" s="331"/>
      <c r="M20" s="325" t="s">
        <v>1540</v>
      </c>
      <c r="N20" s="323" t="s">
        <v>1379</v>
      </c>
      <c r="O20" s="323" t="s">
        <v>123</v>
      </c>
      <c r="P20" s="116" t="s">
        <v>111</v>
      </c>
      <c r="Q20" s="331" t="s">
        <v>112</v>
      </c>
      <c r="R20" s="335"/>
      <c r="S20" s="220" t="s">
        <v>111</v>
      </c>
      <c r="T20" s="174"/>
      <c r="U20" s="302" t="s">
        <v>111</v>
      </c>
      <c r="V20" s="302" t="s">
        <v>114</v>
      </c>
      <c r="W20" s="210" t="s">
        <v>115</v>
      </c>
      <c r="X20" s="336" t="s">
        <v>155</v>
      </c>
      <c r="Y20" s="323" t="s">
        <v>117</v>
      </c>
      <c r="Z20" s="219" t="s">
        <v>47</v>
      </c>
      <c r="AA20" s="219" t="s">
        <v>237</v>
      </c>
      <c r="AB20" s="174">
        <v>6.8117999999999999</v>
      </c>
      <c r="AC20" s="219" t="s">
        <v>125</v>
      </c>
      <c r="AD20" s="219"/>
      <c r="AE20" s="323">
        <v>0</v>
      </c>
      <c r="AF20" s="323">
        <v>1</v>
      </c>
      <c r="AG20" s="323">
        <v>0</v>
      </c>
      <c r="AH20" s="323">
        <v>0</v>
      </c>
      <c r="AI20" s="323">
        <v>1</v>
      </c>
      <c r="AJ20" s="323">
        <v>1</v>
      </c>
      <c r="AK20" s="323">
        <v>0</v>
      </c>
      <c r="AL20" s="323">
        <v>1</v>
      </c>
      <c r="AM20" s="272">
        <v>0</v>
      </c>
    </row>
    <row r="21" spans="1:39" s="240" customFormat="1" ht="30" customHeight="1">
      <c r="A21" s="277">
        <f t="shared" si="0"/>
        <v>12</v>
      </c>
      <c r="B21" s="272"/>
      <c r="C21" s="272">
        <v>1</v>
      </c>
      <c r="D21" s="114"/>
      <c r="E21" s="114"/>
      <c r="F21" s="114"/>
      <c r="G21" s="114"/>
      <c r="H21" s="114"/>
      <c r="I21" s="114"/>
      <c r="J21" s="114"/>
      <c r="K21" s="272"/>
      <c r="L21" s="277"/>
      <c r="M21" s="278" t="s">
        <v>1541</v>
      </c>
      <c r="N21" s="272" t="s">
        <v>1542</v>
      </c>
      <c r="O21" s="272" t="s">
        <v>1544</v>
      </c>
      <c r="P21" s="114" t="s">
        <v>111</v>
      </c>
      <c r="Q21" s="277" t="s">
        <v>112</v>
      </c>
      <c r="R21" s="283"/>
      <c r="S21" s="362" t="s">
        <v>111</v>
      </c>
      <c r="T21" s="363"/>
      <c r="U21" s="364" t="s">
        <v>111</v>
      </c>
      <c r="V21" s="364" t="s">
        <v>114</v>
      </c>
      <c r="W21" s="365" t="s">
        <v>115</v>
      </c>
      <c r="X21" s="366" t="s">
        <v>155</v>
      </c>
      <c r="Y21" s="272" t="s">
        <v>117</v>
      </c>
      <c r="Z21" s="280" t="s">
        <v>47</v>
      </c>
      <c r="AA21" s="280" t="s">
        <v>237</v>
      </c>
      <c r="AB21" s="363">
        <v>6.8117999999999999</v>
      </c>
      <c r="AC21" s="280" t="s">
        <v>125</v>
      </c>
      <c r="AD21" s="280"/>
      <c r="AE21" s="272">
        <v>0</v>
      </c>
      <c r="AF21" s="272">
        <v>0</v>
      </c>
      <c r="AG21" s="272">
        <v>0</v>
      </c>
      <c r="AH21" s="272">
        <v>0</v>
      </c>
      <c r="AI21" s="272">
        <v>0</v>
      </c>
      <c r="AJ21" s="272">
        <v>0</v>
      </c>
      <c r="AK21" s="272">
        <v>0</v>
      </c>
      <c r="AL21" s="272">
        <v>0</v>
      </c>
      <c r="AM21" s="272">
        <v>1</v>
      </c>
    </row>
    <row r="22" spans="1:39" ht="30" customHeight="1">
      <c r="A22" s="331">
        <f t="shared" si="0"/>
        <v>13</v>
      </c>
      <c r="B22" s="323"/>
      <c r="C22" s="323">
        <v>1</v>
      </c>
      <c r="D22" s="116"/>
      <c r="E22" s="116"/>
      <c r="F22" s="116"/>
      <c r="G22" s="116"/>
      <c r="H22" s="116"/>
      <c r="I22" s="116"/>
      <c r="J22" s="116"/>
      <c r="K22" s="323"/>
      <c r="L22" s="323"/>
      <c r="M22" s="138" t="s">
        <v>1380</v>
      </c>
      <c r="N22" s="116" t="s">
        <v>1381</v>
      </c>
      <c r="O22" s="116" t="s">
        <v>155</v>
      </c>
      <c r="P22" s="75" t="s">
        <v>134</v>
      </c>
      <c r="Q22" s="331" t="s">
        <v>112</v>
      </c>
      <c r="R22" s="155"/>
      <c r="S22" s="75" t="s">
        <v>111</v>
      </c>
      <c r="T22" s="138" t="s">
        <v>47</v>
      </c>
      <c r="U22" s="75" t="s">
        <v>111</v>
      </c>
      <c r="V22" s="155" t="s">
        <v>114</v>
      </c>
      <c r="W22" s="155" t="s">
        <v>115</v>
      </c>
      <c r="X22" s="116" t="s">
        <v>116</v>
      </c>
      <c r="Y22" s="138" t="s">
        <v>117</v>
      </c>
      <c r="Z22" s="138" t="s">
        <v>47</v>
      </c>
      <c r="AA22" s="138"/>
      <c r="AB22" s="303">
        <v>2.9104999999999999</v>
      </c>
      <c r="AC22" s="75" t="s">
        <v>47</v>
      </c>
      <c r="AD22" s="75"/>
      <c r="AE22" s="169">
        <v>1</v>
      </c>
      <c r="AF22" s="169">
        <v>1</v>
      </c>
      <c r="AG22" s="169">
        <v>0</v>
      </c>
      <c r="AH22" s="169">
        <v>0</v>
      </c>
      <c r="AI22" s="169">
        <v>0</v>
      </c>
      <c r="AJ22" s="169">
        <v>0</v>
      </c>
      <c r="AK22" s="169">
        <v>1</v>
      </c>
      <c r="AL22" s="169">
        <v>1</v>
      </c>
      <c r="AM22" s="170">
        <v>1</v>
      </c>
    </row>
    <row r="23" spans="1:39" ht="30" customHeight="1">
      <c r="A23" s="331">
        <f t="shared" si="0"/>
        <v>14</v>
      </c>
      <c r="B23" s="323"/>
      <c r="C23" s="323">
        <v>1</v>
      </c>
      <c r="D23" s="116"/>
      <c r="E23" s="116"/>
      <c r="F23" s="116"/>
      <c r="G23" s="116"/>
      <c r="H23" s="116"/>
      <c r="I23" s="116"/>
      <c r="J23" s="116"/>
      <c r="K23" s="323"/>
      <c r="L23" s="323"/>
      <c r="M23" s="138" t="s">
        <v>1382</v>
      </c>
      <c r="N23" s="116" t="s">
        <v>1381</v>
      </c>
      <c r="O23" s="116" t="s">
        <v>155</v>
      </c>
      <c r="P23" s="75" t="s">
        <v>134</v>
      </c>
      <c r="Q23" s="331" t="s">
        <v>112</v>
      </c>
      <c r="R23" s="155"/>
      <c r="S23" s="75" t="s">
        <v>111</v>
      </c>
      <c r="T23" s="138" t="s">
        <v>47</v>
      </c>
      <c r="U23" s="75" t="s">
        <v>111</v>
      </c>
      <c r="V23" s="155" t="s">
        <v>114</v>
      </c>
      <c r="W23" s="155" t="s">
        <v>115</v>
      </c>
      <c r="X23" s="116" t="s">
        <v>116</v>
      </c>
      <c r="Y23" s="138" t="s">
        <v>117</v>
      </c>
      <c r="Z23" s="138" t="s">
        <v>47</v>
      </c>
      <c r="AA23" s="138"/>
      <c r="AB23" s="303">
        <v>2.9104999999999999</v>
      </c>
      <c r="AC23" s="75" t="s">
        <v>47</v>
      </c>
      <c r="AD23" s="75"/>
      <c r="AE23" s="169">
        <v>0</v>
      </c>
      <c r="AF23" s="169">
        <v>0</v>
      </c>
      <c r="AG23" s="169">
        <v>1</v>
      </c>
      <c r="AH23" s="169">
        <v>0</v>
      </c>
      <c r="AI23" s="169">
        <v>0</v>
      </c>
      <c r="AJ23" s="169">
        <v>0</v>
      </c>
      <c r="AK23" s="169">
        <v>0</v>
      </c>
      <c r="AL23" s="169">
        <v>0</v>
      </c>
      <c r="AM23" s="170">
        <v>0</v>
      </c>
    </row>
    <row r="24" spans="1:39" ht="30" customHeight="1">
      <c r="A24" s="331">
        <f t="shared" si="0"/>
        <v>15</v>
      </c>
      <c r="B24" s="323"/>
      <c r="C24" s="323">
        <v>1</v>
      </c>
      <c r="D24" s="116"/>
      <c r="E24" s="116"/>
      <c r="F24" s="116"/>
      <c r="G24" s="116"/>
      <c r="H24" s="116"/>
      <c r="I24" s="116"/>
      <c r="J24" s="116"/>
      <c r="K24" s="323"/>
      <c r="L24" s="323"/>
      <c r="M24" s="138" t="s">
        <v>1383</v>
      </c>
      <c r="N24" s="116" t="s">
        <v>1384</v>
      </c>
      <c r="O24" s="116" t="s">
        <v>155</v>
      </c>
      <c r="P24" s="75" t="s">
        <v>134</v>
      </c>
      <c r="Q24" s="331" t="s">
        <v>112</v>
      </c>
      <c r="R24" s="155"/>
      <c r="S24" s="75" t="s">
        <v>111</v>
      </c>
      <c r="T24" s="138" t="s">
        <v>47</v>
      </c>
      <c r="U24" s="75" t="s">
        <v>111</v>
      </c>
      <c r="V24" s="155" t="s">
        <v>115</v>
      </c>
      <c r="W24" s="155" t="s">
        <v>114</v>
      </c>
      <c r="X24" s="116" t="s">
        <v>116</v>
      </c>
      <c r="Y24" s="138" t="s">
        <v>117</v>
      </c>
      <c r="Z24" s="138" t="s">
        <v>47</v>
      </c>
      <c r="AA24" s="138"/>
      <c r="AB24" s="303">
        <v>2.9104999999999999</v>
      </c>
      <c r="AC24" s="75" t="s">
        <v>47</v>
      </c>
      <c r="AD24" s="75"/>
      <c r="AE24" s="169">
        <v>0</v>
      </c>
      <c r="AF24" s="169">
        <v>0</v>
      </c>
      <c r="AG24" s="169">
        <v>0</v>
      </c>
      <c r="AH24" s="169">
        <v>1</v>
      </c>
      <c r="AI24" s="169">
        <v>1</v>
      </c>
      <c r="AJ24" s="169">
        <v>1</v>
      </c>
      <c r="AK24" s="169">
        <v>0</v>
      </c>
      <c r="AL24" s="169">
        <v>0</v>
      </c>
      <c r="AM24" s="170">
        <v>0</v>
      </c>
    </row>
    <row r="25" spans="1:39" ht="30" customHeight="1">
      <c r="A25" s="331">
        <f t="shared" si="0"/>
        <v>16</v>
      </c>
      <c r="B25" s="323"/>
      <c r="C25" s="323"/>
      <c r="D25" s="116">
        <v>2</v>
      </c>
      <c r="E25" s="116"/>
      <c r="F25" s="116"/>
      <c r="G25" s="116"/>
      <c r="H25" s="116"/>
      <c r="I25" s="116"/>
      <c r="J25" s="116"/>
      <c r="K25" s="116"/>
      <c r="L25" s="116" t="s">
        <v>1385</v>
      </c>
      <c r="M25" s="325" t="s">
        <v>1386</v>
      </c>
      <c r="N25" s="326" t="s">
        <v>1387</v>
      </c>
      <c r="O25" s="323" t="s">
        <v>155</v>
      </c>
      <c r="P25" s="323" t="s">
        <v>111</v>
      </c>
      <c r="Q25" s="331" t="s">
        <v>112</v>
      </c>
      <c r="R25" s="332"/>
      <c r="S25" s="75" t="s">
        <v>111</v>
      </c>
      <c r="T25" s="75"/>
      <c r="U25" s="138" t="s">
        <v>122</v>
      </c>
      <c r="V25" s="155" t="s">
        <v>114</v>
      </c>
      <c r="W25" s="155" t="s">
        <v>115</v>
      </c>
      <c r="X25" s="323" t="s">
        <v>155</v>
      </c>
      <c r="Y25" s="323" t="s">
        <v>1388</v>
      </c>
      <c r="Z25" s="323" t="s">
        <v>1389</v>
      </c>
      <c r="AA25" s="138" t="s">
        <v>1390</v>
      </c>
      <c r="AB25" s="334">
        <v>1.7965</v>
      </c>
      <c r="AC25" s="163" t="s">
        <v>125</v>
      </c>
      <c r="AD25" s="163"/>
      <c r="AE25" s="323">
        <v>1</v>
      </c>
      <c r="AF25" s="323">
        <v>1</v>
      </c>
      <c r="AG25" s="323">
        <v>1</v>
      </c>
      <c r="AH25" s="323">
        <v>1</v>
      </c>
      <c r="AI25" s="323">
        <v>1</v>
      </c>
      <c r="AJ25" s="323">
        <v>1</v>
      </c>
      <c r="AK25" s="323">
        <v>1</v>
      </c>
      <c r="AL25" s="323">
        <v>1</v>
      </c>
      <c r="AM25" s="272">
        <v>1</v>
      </c>
    </row>
    <row r="26" spans="1:39" ht="30" customHeight="1">
      <c r="A26" s="331">
        <f t="shared" si="0"/>
        <v>17</v>
      </c>
      <c r="B26" s="138"/>
      <c r="C26" s="138"/>
      <c r="D26" s="138">
        <v>2</v>
      </c>
      <c r="E26" s="138"/>
      <c r="F26" s="138"/>
      <c r="G26" s="138"/>
      <c r="H26" s="138"/>
      <c r="I26" s="138"/>
      <c r="J26" s="138"/>
      <c r="K26" s="138"/>
      <c r="L26" s="146"/>
      <c r="M26" s="138" t="s">
        <v>1391</v>
      </c>
      <c r="N26" s="116" t="s">
        <v>1392</v>
      </c>
      <c r="O26" s="116" t="s">
        <v>155</v>
      </c>
      <c r="P26" s="323" t="s">
        <v>172</v>
      </c>
      <c r="Q26" s="331" t="s">
        <v>112</v>
      </c>
      <c r="R26" s="155"/>
      <c r="S26" s="75" t="s">
        <v>111</v>
      </c>
      <c r="T26" s="138" t="s">
        <v>47</v>
      </c>
      <c r="U26" s="75" t="s">
        <v>111</v>
      </c>
      <c r="V26" s="138" t="s">
        <v>114</v>
      </c>
      <c r="W26" s="155" t="s">
        <v>115</v>
      </c>
      <c r="X26" s="116" t="s">
        <v>116</v>
      </c>
      <c r="Y26" s="138" t="s">
        <v>117</v>
      </c>
      <c r="Z26" s="138" t="s">
        <v>47</v>
      </c>
      <c r="AA26" s="138" t="s">
        <v>47</v>
      </c>
      <c r="AB26" s="303">
        <v>0.32</v>
      </c>
      <c r="AC26" s="75" t="s">
        <v>47</v>
      </c>
      <c r="AD26" s="75"/>
      <c r="AE26" s="169">
        <v>1</v>
      </c>
      <c r="AF26" s="169">
        <v>1</v>
      </c>
      <c r="AG26" s="169">
        <v>0</v>
      </c>
      <c r="AH26" s="169">
        <v>0</v>
      </c>
      <c r="AI26" s="169">
        <v>0</v>
      </c>
      <c r="AJ26" s="169">
        <v>0</v>
      </c>
      <c r="AK26" s="169">
        <v>1</v>
      </c>
      <c r="AL26" s="169">
        <v>1</v>
      </c>
      <c r="AM26" s="170">
        <v>1</v>
      </c>
    </row>
    <row r="27" spans="1:39" ht="30" customHeight="1">
      <c r="A27" s="331">
        <f t="shared" si="0"/>
        <v>18</v>
      </c>
      <c r="B27" s="138"/>
      <c r="C27" s="138"/>
      <c r="D27" s="138">
        <v>2</v>
      </c>
      <c r="E27" s="138"/>
      <c r="F27" s="138"/>
      <c r="G27" s="138"/>
      <c r="H27" s="138"/>
      <c r="I27" s="138"/>
      <c r="J27" s="138"/>
      <c r="K27" s="138"/>
      <c r="L27" s="146"/>
      <c r="M27" s="138" t="s">
        <v>1393</v>
      </c>
      <c r="N27" s="116" t="s">
        <v>1392</v>
      </c>
      <c r="O27" s="116" t="s">
        <v>155</v>
      </c>
      <c r="P27" s="323" t="s">
        <v>172</v>
      </c>
      <c r="Q27" s="331" t="s">
        <v>112</v>
      </c>
      <c r="R27" s="155"/>
      <c r="S27" s="75" t="s">
        <v>111</v>
      </c>
      <c r="T27" s="138" t="s">
        <v>47</v>
      </c>
      <c r="U27" s="75" t="s">
        <v>111</v>
      </c>
      <c r="V27" s="138" t="s">
        <v>114</v>
      </c>
      <c r="W27" s="155" t="s">
        <v>115</v>
      </c>
      <c r="X27" s="116" t="s">
        <v>116</v>
      </c>
      <c r="Y27" s="138" t="s">
        <v>117</v>
      </c>
      <c r="Z27" s="138" t="s">
        <v>47</v>
      </c>
      <c r="AA27" s="138" t="s">
        <v>47</v>
      </c>
      <c r="AB27" s="303">
        <v>0.32</v>
      </c>
      <c r="AC27" s="75" t="s">
        <v>47</v>
      </c>
      <c r="AD27" s="75"/>
      <c r="AE27" s="169">
        <v>0</v>
      </c>
      <c r="AF27" s="169">
        <v>0</v>
      </c>
      <c r="AG27" s="169">
        <v>1</v>
      </c>
      <c r="AH27" s="169">
        <v>0</v>
      </c>
      <c r="AI27" s="169">
        <v>0</v>
      </c>
      <c r="AJ27" s="169">
        <v>0</v>
      </c>
      <c r="AK27" s="169">
        <v>0</v>
      </c>
      <c r="AL27" s="169">
        <v>0</v>
      </c>
      <c r="AM27" s="170">
        <v>0</v>
      </c>
    </row>
    <row r="28" spans="1:39" ht="30" customHeight="1">
      <c r="A28" s="331">
        <f t="shared" si="0"/>
        <v>19</v>
      </c>
      <c r="B28" s="138"/>
      <c r="C28" s="138"/>
      <c r="D28" s="138">
        <v>2</v>
      </c>
      <c r="E28" s="138"/>
      <c r="F28" s="138"/>
      <c r="G28" s="138"/>
      <c r="H28" s="138"/>
      <c r="I28" s="138"/>
      <c r="J28" s="138"/>
      <c r="K28" s="138"/>
      <c r="L28" s="146"/>
      <c r="M28" s="138" t="s">
        <v>1394</v>
      </c>
      <c r="N28" s="116" t="s">
        <v>1395</v>
      </c>
      <c r="O28" s="116" t="s">
        <v>155</v>
      </c>
      <c r="P28" s="323" t="s">
        <v>172</v>
      </c>
      <c r="Q28" s="331" t="s">
        <v>112</v>
      </c>
      <c r="R28" s="155"/>
      <c r="S28" s="75" t="s">
        <v>111</v>
      </c>
      <c r="T28" s="138" t="s">
        <v>47</v>
      </c>
      <c r="U28" s="75" t="s">
        <v>111</v>
      </c>
      <c r="V28" s="155" t="s">
        <v>115</v>
      </c>
      <c r="W28" s="155" t="s">
        <v>114</v>
      </c>
      <c r="X28" s="116" t="s">
        <v>116</v>
      </c>
      <c r="Y28" s="138" t="s">
        <v>117</v>
      </c>
      <c r="Z28" s="138" t="s">
        <v>47</v>
      </c>
      <c r="AA28" s="138" t="s">
        <v>47</v>
      </c>
      <c r="AB28" s="303">
        <v>0.32</v>
      </c>
      <c r="AC28" s="75" t="s">
        <v>47</v>
      </c>
      <c r="AD28" s="75"/>
      <c r="AE28" s="169">
        <v>0</v>
      </c>
      <c r="AF28" s="169">
        <v>0</v>
      </c>
      <c r="AG28" s="169">
        <v>0</v>
      </c>
      <c r="AH28" s="169">
        <v>1</v>
      </c>
      <c r="AI28" s="169">
        <v>1</v>
      </c>
      <c r="AJ28" s="169">
        <v>1</v>
      </c>
      <c r="AK28" s="169">
        <v>0</v>
      </c>
      <c r="AL28" s="169">
        <v>0</v>
      </c>
      <c r="AM28" s="170">
        <v>0</v>
      </c>
    </row>
    <row r="29" spans="1:39" ht="30" customHeight="1">
      <c r="A29" s="331">
        <f t="shared" si="0"/>
        <v>20</v>
      </c>
      <c r="B29" s="116"/>
      <c r="C29" s="116"/>
      <c r="D29" s="116">
        <v>2</v>
      </c>
      <c r="E29" s="116"/>
      <c r="F29" s="116"/>
      <c r="G29" s="116"/>
      <c r="H29" s="116"/>
      <c r="I29" s="116"/>
      <c r="J29" s="116"/>
      <c r="K29" s="116"/>
      <c r="L29" s="116" t="s">
        <v>186</v>
      </c>
      <c r="M29" s="187" t="s">
        <v>1347</v>
      </c>
      <c r="N29" s="326" t="s">
        <v>1396</v>
      </c>
      <c r="O29" s="323" t="s">
        <v>1397</v>
      </c>
      <c r="P29" s="323" t="s">
        <v>111</v>
      </c>
      <c r="Q29" s="323"/>
      <c r="R29" s="332"/>
      <c r="S29" s="75"/>
      <c r="T29" s="75"/>
      <c r="U29" s="138" t="s">
        <v>122</v>
      </c>
      <c r="V29" s="138" t="s">
        <v>114</v>
      </c>
      <c r="W29" s="155" t="s">
        <v>115</v>
      </c>
      <c r="X29" s="323" t="s">
        <v>1397</v>
      </c>
      <c r="Y29" s="202"/>
      <c r="Z29" s="323"/>
      <c r="AA29" s="138" t="s">
        <v>189</v>
      </c>
      <c r="AB29" s="138">
        <f>AB30+AB31+AB31+AB32</f>
        <v>1.4492</v>
      </c>
      <c r="AC29" s="155"/>
      <c r="AD29" s="116"/>
      <c r="AE29" s="323">
        <v>1</v>
      </c>
      <c r="AF29" s="323">
        <v>1</v>
      </c>
      <c r="AG29" s="323">
        <v>1</v>
      </c>
      <c r="AH29" s="323">
        <v>1</v>
      </c>
      <c r="AI29" s="323">
        <v>1</v>
      </c>
      <c r="AJ29" s="323">
        <v>1</v>
      </c>
      <c r="AK29" s="323">
        <v>1</v>
      </c>
      <c r="AL29" s="323">
        <v>1</v>
      </c>
      <c r="AM29" s="272">
        <v>1</v>
      </c>
    </row>
    <row r="30" spans="1:39" ht="30" customHeight="1">
      <c r="A30" s="331">
        <f t="shared" si="0"/>
        <v>21</v>
      </c>
      <c r="B30" s="116"/>
      <c r="C30" s="116"/>
      <c r="D30" s="116"/>
      <c r="E30" s="116">
        <v>3</v>
      </c>
      <c r="F30" s="116"/>
      <c r="G30" s="116"/>
      <c r="H30" s="116"/>
      <c r="I30" s="116"/>
      <c r="J30" s="116"/>
      <c r="K30" s="116"/>
      <c r="L30" s="116" t="s">
        <v>186</v>
      </c>
      <c r="M30" s="187" t="s">
        <v>1398</v>
      </c>
      <c r="N30" s="326" t="s">
        <v>1399</v>
      </c>
      <c r="O30" s="323" t="s">
        <v>1397</v>
      </c>
      <c r="P30" s="323" t="s">
        <v>111</v>
      </c>
      <c r="Q30" s="323"/>
      <c r="R30" s="332"/>
      <c r="S30" s="75"/>
      <c r="T30" s="75"/>
      <c r="U30" s="138" t="s">
        <v>122</v>
      </c>
      <c r="V30" s="138" t="s">
        <v>114</v>
      </c>
      <c r="W30" s="155" t="s">
        <v>115</v>
      </c>
      <c r="X30" s="323"/>
      <c r="Y30" s="323" t="s">
        <v>194</v>
      </c>
      <c r="Z30" s="323"/>
      <c r="AA30" s="138" t="s">
        <v>189</v>
      </c>
      <c r="AB30" s="138">
        <v>1.4189000000000001</v>
      </c>
      <c r="AC30" s="155"/>
      <c r="AD30" s="116"/>
      <c r="AE30" s="323">
        <v>1</v>
      </c>
      <c r="AF30" s="323">
        <v>1</v>
      </c>
      <c r="AG30" s="323">
        <v>1</v>
      </c>
      <c r="AH30" s="323">
        <v>1</v>
      </c>
      <c r="AI30" s="323">
        <v>1</v>
      </c>
      <c r="AJ30" s="323">
        <v>1</v>
      </c>
      <c r="AK30" s="323">
        <v>1</v>
      </c>
      <c r="AL30" s="323">
        <v>1</v>
      </c>
      <c r="AM30" s="272">
        <v>1</v>
      </c>
    </row>
    <row r="31" spans="1:39" ht="30" customHeight="1">
      <c r="A31" s="331">
        <f t="shared" si="0"/>
        <v>22</v>
      </c>
      <c r="B31" s="116"/>
      <c r="C31" s="116"/>
      <c r="D31" s="116"/>
      <c r="E31" s="116">
        <v>3</v>
      </c>
      <c r="F31" s="116"/>
      <c r="G31" s="116"/>
      <c r="H31" s="116"/>
      <c r="I31" s="116"/>
      <c r="J31" s="116"/>
      <c r="K31" s="116"/>
      <c r="L31" s="116" t="s">
        <v>186</v>
      </c>
      <c r="M31" s="187" t="s">
        <v>197</v>
      </c>
      <c r="N31" s="326" t="s">
        <v>198</v>
      </c>
      <c r="O31" s="323" t="s">
        <v>1397</v>
      </c>
      <c r="P31" s="323" t="s">
        <v>134</v>
      </c>
      <c r="Q31" s="323"/>
      <c r="R31" s="332"/>
      <c r="S31" s="75"/>
      <c r="T31" s="75"/>
      <c r="U31" s="138" t="s">
        <v>122</v>
      </c>
      <c r="V31" s="138" t="s">
        <v>114</v>
      </c>
      <c r="W31" s="155" t="s">
        <v>115</v>
      </c>
      <c r="X31" s="323"/>
      <c r="Y31" s="323"/>
      <c r="Z31" s="323"/>
      <c r="AA31" s="138" t="s">
        <v>202</v>
      </c>
      <c r="AB31" s="138">
        <v>1.17E-2</v>
      </c>
      <c r="AC31" s="155"/>
      <c r="AD31" s="116"/>
      <c r="AE31" s="323">
        <v>2</v>
      </c>
      <c r="AF31" s="323">
        <v>2</v>
      </c>
      <c r="AG31" s="323">
        <v>2</v>
      </c>
      <c r="AH31" s="323">
        <v>2</v>
      </c>
      <c r="AI31" s="323">
        <v>2</v>
      </c>
      <c r="AJ31" s="323">
        <v>2</v>
      </c>
      <c r="AK31" s="323">
        <v>2</v>
      </c>
      <c r="AL31" s="323">
        <v>2</v>
      </c>
      <c r="AM31" s="272">
        <v>2</v>
      </c>
    </row>
    <row r="32" spans="1:39" ht="30" customHeight="1">
      <c r="A32" s="331">
        <f t="shared" si="0"/>
        <v>23</v>
      </c>
      <c r="B32" s="116"/>
      <c r="C32" s="116"/>
      <c r="D32" s="116"/>
      <c r="E32" s="116">
        <v>3</v>
      </c>
      <c r="F32" s="116"/>
      <c r="G32" s="116"/>
      <c r="H32" s="116"/>
      <c r="I32" s="116"/>
      <c r="J32" s="116"/>
      <c r="K32" s="116"/>
      <c r="L32" s="116" t="s">
        <v>186</v>
      </c>
      <c r="M32" s="187" t="s">
        <v>203</v>
      </c>
      <c r="N32" s="326" t="s">
        <v>204</v>
      </c>
      <c r="O32" s="146" t="s">
        <v>1397</v>
      </c>
      <c r="P32" s="138" t="s">
        <v>134</v>
      </c>
      <c r="Q32" s="138" t="s">
        <v>112</v>
      </c>
      <c r="R32" s="138"/>
      <c r="S32" s="75" t="s">
        <v>113</v>
      </c>
      <c r="T32" s="187" t="s">
        <v>1400</v>
      </c>
      <c r="U32" s="75" t="s">
        <v>1401</v>
      </c>
      <c r="V32" s="138" t="s">
        <v>114</v>
      </c>
      <c r="W32" s="155" t="s">
        <v>115</v>
      </c>
      <c r="X32" s="138" t="s">
        <v>1397</v>
      </c>
      <c r="Y32" s="323" t="s">
        <v>545</v>
      </c>
      <c r="Z32" s="323" t="s">
        <v>1402</v>
      </c>
      <c r="AA32" s="138" t="s">
        <v>205</v>
      </c>
      <c r="AB32" s="138">
        <v>6.8999999999999999E-3</v>
      </c>
      <c r="AC32" s="155"/>
      <c r="AD32" s="116"/>
      <c r="AE32" s="335">
        <v>1</v>
      </c>
      <c r="AF32" s="335">
        <v>1</v>
      </c>
      <c r="AG32" s="335">
        <v>1</v>
      </c>
      <c r="AH32" s="335">
        <v>1</v>
      </c>
      <c r="AI32" s="335">
        <v>1</v>
      </c>
      <c r="AJ32" s="335">
        <v>1</v>
      </c>
      <c r="AK32" s="335">
        <v>1</v>
      </c>
      <c r="AL32" s="335">
        <v>1</v>
      </c>
      <c r="AM32" s="283">
        <v>1</v>
      </c>
    </row>
    <row r="33" spans="1:39" ht="30" customHeight="1">
      <c r="A33" s="331">
        <f t="shared" si="0"/>
        <v>24</v>
      </c>
      <c r="B33" s="331"/>
      <c r="C33" s="331">
        <v>1</v>
      </c>
      <c r="D33" s="331"/>
      <c r="E33" s="331"/>
      <c r="F33" s="331"/>
      <c r="G33" s="331"/>
      <c r="H33" s="331"/>
      <c r="I33" s="331"/>
      <c r="J33" s="331"/>
      <c r="K33" s="331"/>
      <c r="L33" s="116" t="s">
        <v>1403</v>
      </c>
      <c r="M33" s="326" t="s">
        <v>1404</v>
      </c>
      <c r="N33" s="337" t="s">
        <v>1405</v>
      </c>
      <c r="O33" s="116" t="s">
        <v>155</v>
      </c>
      <c r="P33" s="116" t="s">
        <v>134</v>
      </c>
      <c r="Q33" s="331" t="s">
        <v>112</v>
      </c>
      <c r="R33" s="338"/>
      <c r="S33" s="75" t="s">
        <v>111</v>
      </c>
      <c r="T33" s="75"/>
      <c r="U33" s="138" t="s">
        <v>122</v>
      </c>
      <c r="V33" s="138" t="s">
        <v>114</v>
      </c>
      <c r="W33" s="155" t="s">
        <v>115</v>
      </c>
      <c r="X33" s="336" t="s">
        <v>155</v>
      </c>
      <c r="Y33" s="323" t="s">
        <v>1406</v>
      </c>
      <c r="Z33" s="323"/>
      <c r="AA33" s="333" t="s">
        <v>1407</v>
      </c>
      <c r="AB33" s="334">
        <v>1.3127</v>
      </c>
      <c r="AC33" s="219" t="s">
        <v>125</v>
      </c>
      <c r="AD33" s="75"/>
      <c r="AE33" s="169">
        <v>1</v>
      </c>
      <c r="AF33" s="169">
        <v>0</v>
      </c>
      <c r="AG33" s="169">
        <v>1</v>
      </c>
      <c r="AH33" s="169">
        <v>1</v>
      </c>
      <c r="AI33" s="169">
        <v>0</v>
      </c>
      <c r="AJ33" s="169">
        <v>0</v>
      </c>
      <c r="AK33" s="169">
        <v>1</v>
      </c>
      <c r="AL33" s="169">
        <v>0</v>
      </c>
      <c r="AM33" s="170">
        <v>1</v>
      </c>
    </row>
    <row r="34" spans="1:39" ht="30" customHeight="1">
      <c r="A34" s="331">
        <f t="shared" si="0"/>
        <v>25</v>
      </c>
      <c r="B34" s="138"/>
      <c r="C34" s="138">
        <v>1</v>
      </c>
      <c r="D34" s="138"/>
      <c r="E34" s="138"/>
      <c r="F34" s="138"/>
      <c r="G34" s="138"/>
      <c r="H34" s="138"/>
      <c r="I34" s="138"/>
      <c r="J34" s="138"/>
      <c r="K34" s="138"/>
      <c r="L34" s="138" t="s">
        <v>238</v>
      </c>
      <c r="M34" s="138" t="s">
        <v>1408</v>
      </c>
      <c r="N34" s="116" t="s">
        <v>1234</v>
      </c>
      <c r="O34" s="141" t="s">
        <v>155</v>
      </c>
      <c r="P34" s="116" t="s">
        <v>47</v>
      </c>
      <c r="Q34" s="138" t="s">
        <v>112</v>
      </c>
      <c r="R34" s="155"/>
      <c r="S34" s="155" t="s">
        <v>160</v>
      </c>
      <c r="T34" s="138"/>
      <c r="U34" s="75" t="s">
        <v>111</v>
      </c>
      <c r="V34" s="138" t="s">
        <v>114</v>
      </c>
      <c r="W34" s="155" t="s">
        <v>115</v>
      </c>
      <c r="X34" s="116" t="s">
        <v>116</v>
      </c>
      <c r="Y34" s="138" t="s">
        <v>117</v>
      </c>
      <c r="Z34" s="116" t="s">
        <v>47</v>
      </c>
      <c r="AA34" s="138" t="s">
        <v>1409</v>
      </c>
      <c r="AB34" s="303">
        <v>2.1059999999999999</v>
      </c>
      <c r="AC34" s="219" t="s">
        <v>125</v>
      </c>
      <c r="AD34" s="75"/>
      <c r="AE34" s="169">
        <v>0</v>
      </c>
      <c r="AF34" s="169">
        <v>1</v>
      </c>
      <c r="AG34" s="169">
        <v>0</v>
      </c>
      <c r="AH34" s="169">
        <v>0</v>
      </c>
      <c r="AI34" s="169">
        <v>1</v>
      </c>
      <c r="AJ34" s="169">
        <v>1</v>
      </c>
      <c r="AK34" s="169">
        <v>0</v>
      </c>
      <c r="AL34" s="169">
        <v>1</v>
      </c>
      <c r="AM34" s="170">
        <v>0</v>
      </c>
    </row>
    <row r="35" spans="1:39" ht="30" customHeight="1">
      <c r="A35" s="331">
        <f t="shared" si="0"/>
        <v>26</v>
      </c>
      <c r="B35" s="331"/>
      <c r="C35" s="331">
        <v>1</v>
      </c>
      <c r="D35" s="331"/>
      <c r="E35" s="331"/>
      <c r="F35" s="331"/>
      <c r="G35" s="331"/>
      <c r="H35" s="331"/>
      <c r="I35" s="331"/>
      <c r="J35" s="331"/>
      <c r="K35" s="331"/>
      <c r="L35" s="116" t="s">
        <v>1385</v>
      </c>
      <c r="M35" s="323" t="s">
        <v>1410</v>
      </c>
      <c r="N35" s="339" t="s">
        <v>1411</v>
      </c>
      <c r="O35" s="323" t="s">
        <v>155</v>
      </c>
      <c r="P35" s="116" t="s">
        <v>134</v>
      </c>
      <c r="Q35" s="331" t="s">
        <v>112</v>
      </c>
      <c r="R35" s="338"/>
      <c r="S35" s="75" t="s">
        <v>111</v>
      </c>
      <c r="T35" s="75"/>
      <c r="U35" s="138" t="s">
        <v>122</v>
      </c>
      <c r="V35" s="138" t="s">
        <v>114</v>
      </c>
      <c r="W35" s="155" t="s">
        <v>115</v>
      </c>
      <c r="X35" s="336" t="s">
        <v>155</v>
      </c>
      <c r="Y35" s="323" t="s">
        <v>1406</v>
      </c>
      <c r="Z35" s="323"/>
      <c r="AA35" s="333" t="s">
        <v>1412</v>
      </c>
      <c r="AB35" s="334">
        <v>1.2637</v>
      </c>
      <c r="AC35" s="219" t="s">
        <v>125</v>
      </c>
      <c r="AD35" s="75"/>
      <c r="AE35" s="169">
        <v>1</v>
      </c>
      <c r="AF35" s="169">
        <v>0</v>
      </c>
      <c r="AG35" s="169">
        <v>1</v>
      </c>
      <c r="AH35" s="169">
        <v>1</v>
      </c>
      <c r="AI35" s="169">
        <v>0</v>
      </c>
      <c r="AJ35" s="169">
        <v>0</v>
      </c>
      <c r="AK35" s="169">
        <v>1</v>
      </c>
      <c r="AL35" s="169">
        <v>0</v>
      </c>
      <c r="AM35" s="170">
        <v>1</v>
      </c>
    </row>
    <row r="36" spans="1:39" s="240" customFormat="1" ht="30" customHeight="1">
      <c r="A36" s="331">
        <f t="shared" si="0"/>
        <v>27</v>
      </c>
      <c r="B36" s="331"/>
      <c r="C36" s="331">
        <v>1</v>
      </c>
      <c r="D36" s="331"/>
      <c r="E36" s="331"/>
      <c r="F36" s="331"/>
      <c r="G36" s="331"/>
      <c r="H36" s="331"/>
      <c r="I36" s="331"/>
      <c r="J36" s="331"/>
      <c r="K36" s="331"/>
      <c r="L36" s="331"/>
      <c r="M36" s="323" t="s">
        <v>1365</v>
      </c>
      <c r="N36" s="323" t="s">
        <v>65</v>
      </c>
      <c r="O36" s="323" t="s">
        <v>123</v>
      </c>
      <c r="P36" s="218" t="s">
        <v>134</v>
      </c>
      <c r="Q36" s="331" t="s">
        <v>112</v>
      </c>
      <c r="R36" s="335"/>
      <c r="S36" s="75" t="s">
        <v>111</v>
      </c>
      <c r="T36" s="174" t="str">
        <f t="shared" ref="T36:T37" si="1">M36</f>
        <v>SHT0014940</v>
      </c>
      <c r="U36" s="302" t="s">
        <v>111</v>
      </c>
      <c r="V36" s="302" t="s">
        <v>114</v>
      </c>
      <c r="W36" s="210" t="s">
        <v>115</v>
      </c>
      <c r="X36" s="336" t="s">
        <v>155</v>
      </c>
      <c r="Y36" s="323" t="s">
        <v>117</v>
      </c>
      <c r="Z36" s="219" t="s">
        <v>47</v>
      </c>
      <c r="AA36" s="219" t="s">
        <v>237</v>
      </c>
      <c r="AB36" s="174">
        <v>3.4157000000000002</v>
      </c>
      <c r="AC36" s="219" t="s">
        <v>47</v>
      </c>
      <c r="AD36" s="219"/>
      <c r="AE36" s="323">
        <v>1</v>
      </c>
      <c r="AF36" s="323">
        <v>0</v>
      </c>
      <c r="AG36" s="323">
        <v>1</v>
      </c>
      <c r="AH36" s="323">
        <v>1</v>
      </c>
      <c r="AI36" s="323">
        <v>0</v>
      </c>
      <c r="AJ36" s="323">
        <v>0</v>
      </c>
      <c r="AK36" s="323">
        <v>1</v>
      </c>
      <c r="AL36" s="323">
        <v>0</v>
      </c>
      <c r="AM36" s="272">
        <v>1</v>
      </c>
    </row>
    <row r="37" spans="1:39" s="3" customFormat="1" ht="30" customHeight="1">
      <c r="A37" s="331">
        <f t="shared" si="0"/>
        <v>28</v>
      </c>
      <c r="B37" s="331"/>
      <c r="C37" s="331">
        <v>1</v>
      </c>
      <c r="D37" s="331"/>
      <c r="E37" s="331"/>
      <c r="F37" s="331"/>
      <c r="G37" s="331"/>
      <c r="H37" s="331"/>
      <c r="I37" s="331"/>
      <c r="J37" s="331"/>
      <c r="K37" s="331"/>
      <c r="L37" s="331"/>
      <c r="M37" s="323" t="s">
        <v>1366</v>
      </c>
      <c r="N37" s="323" t="s">
        <v>1357</v>
      </c>
      <c r="O37" s="323" t="s">
        <v>155</v>
      </c>
      <c r="P37" s="218" t="s">
        <v>134</v>
      </c>
      <c r="Q37" s="331" t="s">
        <v>112</v>
      </c>
      <c r="R37" s="335"/>
      <c r="S37" s="75" t="s">
        <v>111</v>
      </c>
      <c r="T37" s="174" t="str">
        <f t="shared" si="1"/>
        <v>SHT0013709</v>
      </c>
      <c r="U37" s="302" t="s">
        <v>111</v>
      </c>
      <c r="V37" s="302" t="s">
        <v>115</v>
      </c>
      <c r="W37" s="210" t="s">
        <v>114</v>
      </c>
      <c r="X37" s="336" t="s">
        <v>161</v>
      </c>
      <c r="Y37" s="323" t="s">
        <v>117</v>
      </c>
      <c r="Z37" s="219" t="s">
        <v>47</v>
      </c>
      <c r="AA37" s="219" t="s">
        <v>1413</v>
      </c>
      <c r="AB37" s="174">
        <v>5.4063999999999997</v>
      </c>
      <c r="AC37" s="219" t="s">
        <v>47</v>
      </c>
      <c r="AD37" s="219"/>
      <c r="AE37" s="323">
        <v>0</v>
      </c>
      <c r="AF37" s="323">
        <v>1</v>
      </c>
      <c r="AG37" s="323">
        <v>0</v>
      </c>
      <c r="AH37" s="323">
        <v>0</v>
      </c>
      <c r="AI37" s="323">
        <v>1</v>
      </c>
      <c r="AJ37" s="323">
        <v>1</v>
      </c>
      <c r="AK37" s="323">
        <v>0</v>
      </c>
      <c r="AL37" s="323">
        <v>1</v>
      </c>
      <c r="AM37" s="272">
        <v>0</v>
      </c>
    </row>
    <row r="38" spans="1:39" ht="30" customHeight="1">
      <c r="A38" s="331">
        <f t="shared" si="0"/>
        <v>29</v>
      </c>
      <c r="B38" s="116"/>
      <c r="C38" s="323">
        <v>1</v>
      </c>
      <c r="D38" s="323"/>
      <c r="E38" s="323"/>
      <c r="F38" s="323"/>
      <c r="G38" s="323"/>
      <c r="H38" s="116"/>
      <c r="I38" s="116"/>
      <c r="J38" s="116"/>
      <c r="K38" s="138"/>
      <c r="L38" s="141"/>
      <c r="M38" s="323" t="s">
        <v>1414</v>
      </c>
      <c r="N38" s="323" t="s">
        <v>1369</v>
      </c>
      <c r="O38" s="116" t="s">
        <v>110</v>
      </c>
      <c r="P38" s="75" t="s">
        <v>134</v>
      </c>
      <c r="Q38" s="331" t="s">
        <v>112</v>
      </c>
      <c r="R38" s="155"/>
      <c r="S38" s="75" t="s">
        <v>111</v>
      </c>
      <c r="T38" s="323"/>
      <c r="U38" s="75" t="s">
        <v>111</v>
      </c>
      <c r="V38" s="138" t="s">
        <v>114</v>
      </c>
      <c r="W38" s="155" t="s">
        <v>115</v>
      </c>
      <c r="X38" s="116" t="s">
        <v>116</v>
      </c>
      <c r="Y38" s="335" t="s">
        <v>117</v>
      </c>
      <c r="Z38" s="116" t="s">
        <v>47</v>
      </c>
      <c r="AA38" s="138" t="s">
        <v>244</v>
      </c>
      <c r="AB38" s="303">
        <v>0.65</v>
      </c>
      <c r="AC38" s="116" t="s">
        <v>47</v>
      </c>
      <c r="AD38" s="75"/>
      <c r="AE38" s="169">
        <v>1</v>
      </c>
      <c r="AF38" s="169">
        <v>0</v>
      </c>
      <c r="AG38" s="169">
        <v>0</v>
      </c>
      <c r="AH38" s="169">
        <v>0</v>
      </c>
      <c r="AI38" s="169">
        <v>0</v>
      </c>
      <c r="AJ38" s="169">
        <v>0</v>
      </c>
      <c r="AK38" s="169">
        <v>1</v>
      </c>
      <c r="AL38" s="169">
        <v>0</v>
      </c>
      <c r="AM38" s="170">
        <v>1</v>
      </c>
    </row>
    <row r="39" spans="1:39" ht="30" customHeight="1">
      <c r="A39" s="331">
        <f t="shared" si="0"/>
        <v>30</v>
      </c>
      <c r="B39" s="116"/>
      <c r="C39" s="323">
        <v>1</v>
      </c>
      <c r="D39" s="323"/>
      <c r="E39" s="323"/>
      <c r="F39" s="323"/>
      <c r="G39" s="323"/>
      <c r="H39" s="116"/>
      <c r="I39" s="116"/>
      <c r="J39" s="116"/>
      <c r="K39" s="138"/>
      <c r="L39" s="141"/>
      <c r="M39" s="323" t="s">
        <v>1523</v>
      </c>
      <c r="N39" s="323" t="s">
        <v>1369</v>
      </c>
      <c r="O39" s="116" t="s">
        <v>110</v>
      </c>
      <c r="P39" s="75" t="s">
        <v>134</v>
      </c>
      <c r="Q39" s="331" t="s">
        <v>112</v>
      </c>
      <c r="R39" s="155"/>
      <c r="S39" s="75" t="s">
        <v>111</v>
      </c>
      <c r="T39" s="323"/>
      <c r="U39" s="75" t="s">
        <v>111</v>
      </c>
      <c r="V39" s="138" t="s">
        <v>114</v>
      </c>
      <c r="W39" s="155" t="s">
        <v>115</v>
      </c>
      <c r="X39" s="116" t="s">
        <v>116</v>
      </c>
      <c r="Y39" s="335" t="s">
        <v>117</v>
      </c>
      <c r="Z39" s="116" t="s">
        <v>47</v>
      </c>
      <c r="AA39" s="138" t="s">
        <v>244</v>
      </c>
      <c r="AB39" s="303">
        <v>0.65</v>
      </c>
      <c r="AC39" s="116" t="s">
        <v>47</v>
      </c>
      <c r="AD39" s="75"/>
      <c r="AE39" s="169">
        <v>0</v>
      </c>
      <c r="AF39" s="169">
        <v>1</v>
      </c>
      <c r="AG39" s="169">
        <v>0</v>
      </c>
      <c r="AH39" s="169">
        <v>0</v>
      </c>
      <c r="AI39" s="169">
        <v>0</v>
      </c>
      <c r="AJ39" s="169">
        <v>0</v>
      </c>
      <c r="AK39" s="169">
        <v>0</v>
      </c>
      <c r="AL39" s="169">
        <v>0</v>
      </c>
      <c r="AM39" s="170">
        <v>0</v>
      </c>
    </row>
    <row r="40" spans="1:39" ht="30" customHeight="1">
      <c r="A40" s="331">
        <f t="shared" si="0"/>
        <v>31</v>
      </c>
      <c r="B40" s="116"/>
      <c r="C40" s="323">
        <v>1</v>
      </c>
      <c r="D40" s="323"/>
      <c r="E40" s="323"/>
      <c r="F40" s="323"/>
      <c r="G40" s="323"/>
      <c r="H40" s="116"/>
      <c r="I40" s="116"/>
      <c r="J40" s="116"/>
      <c r="K40" s="138"/>
      <c r="L40" s="141"/>
      <c r="M40" s="323" t="s">
        <v>1415</v>
      </c>
      <c r="N40" s="323" t="s">
        <v>1369</v>
      </c>
      <c r="O40" s="116" t="s">
        <v>110</v>
      </c>
      <c r="P40" s="75" t="s">
        <v>134</v>
      </c>
      <c r="Q40" s="331" t="s">
        <v>112</v>
      </c>
      <c r="R40" s="155"/>
      <c r="S40" s="75" t="s">
        <v>111</v>
      </c>
      <c r="T40" s="323"/>
      <c r="U40" s="75" t="s">
        <v>111</v>
      </c>
      <c r="V40" s="138" t="s">
        <v>114</v>
      </c>
      <c r="W40" s="155" t="s">
        <v>115</v>
      </c>
      <c r="X40" s="116" t="s">
        <v>116</v>
      </c>
      <c r="Y40" s="335" t="s">
        <v>117</v>
      </c>
      <c r="Z40" s="116" t="s">
        <v>47</v>
      </c>
      <c r="AA40" s="138" t="s">
        <v>244</v>
      </c>
      <c r="AB40" s="303">
        <v>0.65</v>
      </c>
      <c r="AC40" s="116" t="s">
        <v>47</v>
      </c>
      <c r="AD40" s="75"/>
      <c r="AE40" s="169">
        <v>0</v>
      </c>
      <c r="AF40" s="169">
        <v>0</v>
      </c>
      <c r="AG40" s="169">
        <v>1</v>
      </c>
      <c r="AH40" s="169">
        <v>0</v>
      </c>
      <c r="AI40" s="169">
        <v>0</v>
      </c>
      <c r="AJ40" s="169">
        <v>0</v>
      </c>
      <c r="AK40" s="169">
        <v>0</v>
      </c>
      <c r="AL40" s="169">
        <v>0</v>
      </c>
      <c r="AM40" s="170">
        <v>0</v>
      </c>
    </row>
    <row r="41" spans="1:39" ht="30" customHeight="1">
      <c r="A41" s="331">
        <f t="shared" si="0"/>
        <v>32</v>
      </c>
      <c r="B41" s="116"/>
      <c r="C41" s="323">
        <v>1</v>
      </c>
      <c r="D41" s="323"/>
      <c r="E41" s="323"/>
      <c r="F41" s="323"/>
      <c r="G41" s="323"/>
      <c r="H41" s="116"/>
      <c r="I41" s="116"/>
      <c r="J41" s="116"/>
      <c r="K41" s="138"/>
      <c r="L41" s="141"/>
      <c r="M41" s="323" t="s">
        <v>1416</v>
      </c>
      <c r="N41" s="323" t="s">
        <v>1369</v>
      </c>
      <c r="O41" s="116" t="s">
        <v>110</v>
      </c>
      <c r="P41" s="75" t="s">
        <v>134</v>
      </c>
      <c r="Q41" s="331" t="s">
        <v>112</v>
      </c>
      <c r="R41" s="155"/>
      <c r="S41" s="75" t="s">
        <v>111</v>
      </c>
      <c r="T41" s="323"/>
      <c r="U41" s="75" t="s">
        <v>111</v>
      </c>
      <c r="V41" s="155" t="s">
        <v>115</v>
      </c>
      <c r="W41" s="155" t="s">
        <v>114</v>
      </c>
      <c r="X41" s="116" t="s">
        <v>116</v>
      </c>
      <c r="Y41" s="335" t="s">
        <v>117</v>
      </c>
      <c r="Z41" s="116" t="s">
        <v>47</v>
      </c>
      <c r="AA41" s="138" t="s">
        <v>244</v>
      </c>
      <c r="AB41" s="303">
        <v>0.65</v>
      </c>
      <c r="AC41" s="116" t="s">
        <v>47</v>
      </c>
      <c r="AD41" s="75"/>
      <c r="AE41" s="169">
        <v>0</v>
      </c>
      <c r="AF41" s="169">
        <v>0</v>
      </c>
      <c r="AG41" s="169">
        <v>0</v>
      </c>
      <c r="AH41" s="169">
        <v>1</v>
      </c>
      <c r="AI41" s="169">
        <v>0</v>
      </c>
      <c r="AJ41" s="169">
        <v>0</v>
      </c>
      <c r="AK41" s="169">
        <v>0</v>
      </c>
      <c r="AL41" s="169">
        <v>0</v>
      </c>
      <c r="AM41" s="170">
        <v>0</v>
      </c>
    </row>
    <row r="42" spans="1:39" s="240" customFormat="1" ht="30" customHeight="1">
      <c r="A42" s="331">
        <f t="shared" si="0"/>
        <v>33</v>
      </c>
      <c r="B42" s="116"/>
      <c r="C42" s="323">
        <v>1</v>
      </c>
      <c r="D42" s="323"/>
      <c r="E42" s="323"/>
      <c r="F42" s="323"/>
      <c r="G42" s="323"/>
      <c r="H42" s="116"/>
      <c r="I42" s="116"/>
      <c r="J42" s="116"/>
      <c r="K42" s="138"/>
      <c r="L42" s="141"/>
      <c r="M42" s="323" t="s">
        <v>1368</v>
      </c>
      <c r="N42" s="323" t="s">
        <v>1369</v>
      </c>
      <c r="O42" s="116" t="s">
        <v>1417</v>
      </c>
      <c r="P42" s="75" t="s">
        <v>134</v>
      </c>
      <c r="Q42" s="331" t="s">
        <v>112</v>
      </c>
      <c r="R42" s="155"/>
      <c r="S42" s="75" t="s">
        <v>111</v>
      </c>
      <c r="T42" s="323"/>
      <c r="U42" s="75" t="s">
        <v>111</v>
      </c>
      <c r="V42" s="155" t="s">
        <v>115</v>
      </c>
      <c r="W42" s="155" t="s">
        <v>114</v>
      </c>
      <c r="X42" s="116" t="s">
        <v>116</v>
      </c>
      <c r="Y42" s="335" t="s">
        <v>117</v>
      </c>
      <c r="Z42" s="116" t="s">
        <v>47</v>
      </c>
      <c r="AA42" s="138" t="s">
        <v>244</v>
      </c>
      <c r="AB42" s="303">
        <v>0.65</v>
      </c>
      <c r="AC42" s="116" t="s">
        <v>47</v>
      </c>
      <c r="AD42" s="75"/>
      <c r="AE42" s="169">
        <v>0</v>
      </c>
      <c r="AF42" s="169">
        <v>0</v>
      </c>
      <c r="AG42" s="169">
        <v>0</v>
      </c>
      <c r="AH42" s="169">
        <v>0</v>
      </c>
      <c r="AI42" s="169">
        <v>1</v>
      </c>
      <c r="AJ42" s="169">
        <v>0</v>
      </c>
      <c r="AK42" s="169">
        <v>0</v>
      </c>
      <c r="AL42" s="169">
        <v>0</v>
      </c>
      <c r="AM42" s="170">
        <v>0</v>
      </c>
    </row>
    <row r="43" spans="1:39" s="240" customFormat="1" ht="30" customHeight="1">
      <c r="A43" s="331">
        <f t="shared" si="0"/>
        <v>34</v>
      </c>
      <c r="B43" s="116"/>
      <c r="C43" s="323">
        <v>1</v>
      </c>
      <c r="D43" s="323"/>
      <c r="E43" s="323"/>
      <c r="F43" s="323"/>
      <c r="G43" s="323"/>
      <c r="H43" s="116"/>
      <c r="I43" s="116"/>
      <c r="J43" s="116"/>
      <c r="K43" s="138"/>
      <c r="L43" s="141"/>
      <c r="M43" s="323" t="s">
        <v>1494</v>
      </c>
      <c r="N43" s="323" t="s">
        <v>1369</v>
      </c>
      <c r="O43" s="116" t="s">
        <v>1495</v>
      </c>
      <c r="P43" s="75" t="s">
        <v>134</v>
      </c>
      <c r="Q43" s="331" t="s">
        <v>112</v>
      </c>
      <c r="R43" s="155"/>
      <c r="S43" s="75" t="s">
        <v>111</v>
      </c>
      <c r="T43" s="323"/>
      <c r="U43" s="75" t="s">
        <v>111</v>
      </c>
      <c r="V43" s="155" t="s">
        <v>115</v>
      </c>
      <c r="W43" s="155" t="s">
        <v>114</v>
      </c>
      <c r="X43" s="116" t="s">
        <v>116</v>
      </c>
      <c r="Y43" s="335" t="s">
        <v>117</v>
      </c>
      <c r="Z43" s="116" t="s">
        <v>47</v>
      </c>
      <c r="AA43" s="138" t="s">
        <v>244</v>
      </c>
      <c r="AB43" s="303">
        <v>0.65</v>
      </c>
      <c r="AC43" s="116" t="s">
        <v>47</v>
      </c>
      <c r="AD43" s="75"/>
      <c r="AE43" s="169">
        <v>0</v>
      </c>
      <c r="AF43" s="169">
        <v>0</v>
      </c>
      <c r="AG43" s="169">
        <v>0</v>
      </c>
      <c r="AH43" s="169">
        <v>0</v>
      </c>
      <c r="AI43" s="169">
        <v>0</v>
      </c>
      <c r="AJ43" s="169">
        <v>1</v>
      </c>
      <c r="AK43" s="169">
        <v>0</v>
      </c>
      <c r="AL43" s="169">
        <v>0</v>
      </c>
      <c r="AM43" s="170">
        <v>0</v>
      </c>
    </row>
    <row r="44" spans="1:39" s="240" customFormat="1" ht="30" customHeight="1">
      <c r="A44" s="331">
        <f t="shared" si="0"/>
        <v>35</v>
      </c>
      <c r="B44" s="116"/>
      <c r="C44" s="323">
        <v>1</v>
      </c>
      <c r="D44" s="323"/>
      <c r="E44" s="323"/>
      <c r="F44" s="323"/>
      <c r="G44" s="323"/>
      <c r="H44" s="116"/>
      <c r="I44" s="116"/>
      <c r="J44" s="116"/>
      <c r="K44" s="138"/>
      <c r="L44" s="141"/>
      <c r="M44" s="323" t="s">
        <v>1530</v>
      </c>
      <c r="N44" s="323" t="s">
        <v>1369</v>
      </c>
      <c r="O44" s="116" t="s">
        <v>1524</v>
      </c>
      <c r="P44" s="75" t="s">
        <v>134</v>
      </c>
      <c r="Q44" s="331" t="s">
        <v>112</v>
      </c>
      <c r="R44" s="155"/>
      <c r="S44" s="75" t="s">
        <v>111</v>
      </c>
      <c r="T44" s="323"/>
      <c r="U44" s="75" t="s">
        <v>111</v>
      </c>
      <c r="V44" s="155" t="s">
        <v>115</v>
      </c>
      <c r="W44" s="155" t="s">
        <v>114</v>
      </c>
      <c r="X44" s="116" t="s">
        <v>116</v>
      </c>
      <c r="Y44" s="335" t="s">
        <v>117</v>
      </c>
      <c r="Z44" s="116" t="s">
        <v>47</v>
      </c>
      <c r="AA44" s="138" t="s">
        <v>244</v>
      </c>
      <c r="AB44" s="303">
        <v>0.65</v>
      </c>
      <c r="AC44" s="116" t="s">
        <v>47</v>
      </c>
      <c r="AD44" s="75"/>
      <c r="AE44" s="169">
        <v>0</v>
      </c>
      <c r="AF44" s="169">
        <v>0</v>
      </c>
      <c r="AG44" s="169">
        <v>0</v>
      </c>
      <c r="AH44" s="169">
        <v>0</v>
      </c>
      <c r="AI44" s="169">
        <v>0</v>
      </c>
      <c r="AJ44" s="169">
        <v>0</v>
      </c>
      <c r="AK44" s="169">
        <v>0</v>
      </c>
      <c r="AL44" s="169">
        <v>1</v>
      </c>
      <c r="AM44" s="170">
        <v>0</v>
      </c>
    </row>
    <row r="45" spans="1:39" ht="30" customHeight="1">
      <c r="A45" s="331">
        <f t="shared" si="0"/>
        <v>36</v>
      </c>
      <c r="B45" s="116"/>
      <c r="C45" s="116">
        <v>1</v>
      </c>
      <c r="D45" s="116"/>
      <c r="E45" s="116"/>
      <c r="F45" s="116"/>
      <c r="G45" s="116"/>
      <c r="H45" s="116"/>
      <c r="I45" s="116"/>
      <c r="J45" s="116"/>
      <c r="K45" s="116"/>
      <c r="L45" s="141"/>
      <c r="M45" s="325" t="s">
        <v>1418</v>
      </c>
      <c r="N45" s="326" t="s">
        <v>1419</v>
      </c>
      <c r="O45" s="323" t="s">
        <v>1397</v>
      </c>
      <c r="P45" s="340" t="s">
        <v>172</v>
      </c>
      <c r="Q45" s="331" t="s">
        <v>112</v>
      </c>
      <c r="R45" s="341"/>
      <c r="S45" s="75" t="s">
        <v>111</v>
      </c>
      <c r="T45" s="340"/>
      <c r="U45" s="75" t="s">
        <v>111</v>
      </c>
      <c r="V45" s="138" t="s">
        <v>114</v>
      </c>
      <c r="W45" s="155" t="s">
        <v>115</v>
      </c>
      <c r="X45" s="323" t="s">
        <v>1397</v>
      </c>
      <c r="Y45" s="335" t="s">
        <v>117</v>
      </c>
      <c r="Z45" s="138" t="s">
        <v>47</v>
      </c>
      <c r="AA45" s="138" t="s">
        <v>244</v>
      </c>
      <c r="AB45" s="334">
        <v>1.4330000000000001</v>
      </c>
      <c r="AC45" s="163"/>
      <c r="AD45" s="116"/>
      <c r="AE45" s="342">
        <v>0</v>
      </c>
      <c r="AF45" s="342">
        <v>1</v>
      </c>
      <c r="AG45" s="342">
        <v>0</v>
      </c>
      <c r="AH45" s="342">
        <v>0</v>
      </c>
      <c r="AI45" s="342">
        <v>1</v>
      </c>
      <c r="AJ45" s="342">
        <v>1</v>
      </c>
      <c r="AK45" s="342">
        <v>0</v>
      </c>
      <c r="AL45" s="342">
        <v>1</v>
      </c>
      <c r="AM45" s="285">
        <v>0</v>
      </c>
    </row>
    <row r="46" spans="1:39" ht="30" customHeight="1">
      <c r="A46" s="331">
        <f t="shared" si="0"/>
        <v>37</v>
      </c>
      <c r="B46" s="116"/>
      <c r="C46" s="323">
        <v>1</v>
      </c>
      <c r="D46" s="323"/>
      <c r="E46" s="323"/>
      <c r="F46" s="343"/>
      <c r="G46" s="343"/>
      <c r="H46" s="343"/>
      <c r="I46" s="343"/>
      <c r="J46" s="343"/>
      <c r="K46" s="138"/>
      <c r="L46" s="343"/>
      <c r="M46" s="323" t="s">
        <v>251</v>
      </c>
      <c r="N46" s="323" t="s">
        <v>252</v>
      </c>
      <c r="O46" s="323" t="s">
        <v>1397</v>
      </c>
      <c r="P46" s="75" t="s">
        <v>134</v>
      </c>
      <c r="Q46" s="138" t="s">
        <v>112</v>
      </c>
      <c r="R46" s="155"/>
      <c r="S46" s="75" t="s">
        <v>111</v>
      </c>
      <c r="T46" s="323" t="s">
        <v>47</v>
      </c>
      <c r="U46" s="75" t="s">
        <v>111</v>
      </c>
      <c r="V46" s="138" t="s">
        <v>114</v>
      </c>
      <c r="W46" s="155" t="s">
        <v>115</v>
      </c>
      <c r="X46" s="323" t="s">
        <v>1397</v>
      </c>
      <c r="Y46" s="335" t="s">
        <v>117</v>
      </c>
      <c r="Z46" s="138" t="s">
        <v>47</v>
      </c>
      <c r="AA46" s="138" t="s">
        <v>244</v>
      </c>
      <c r="AB46" s="303">
        <v>1.3988</v>
      </c>
      <c r="AC46" s="138" t="s">
        <v>47</v>
      </c>
      <c r="AD46" s="75"/>
      <c r="AE46" s="169">
        <v>1</v>
      </c>
      <c r="AF46" s="169">
        <v>0</v>
      </c>
      <c r="AG46" s="169">
        <v>1</v>
      </c>
      <c r="AH46" s="169">
        <v>1</v>
      </c>
      <c r="AI46" s="169">
        <v>0</v>
      </c>
      <c r="AJ46" s="169">
        <v>0</v>
      </c>
      <c r="AK46" s="169">
        <v>1</v>
      </c>
      <c r="AL46" s="169">
        <v>0</v>
      </c>
      <c r="AM46" s="170">
        <v>1</v>
      </c>
    </row>
    <row r="47" spans="1:39" ht="30" customHeight="1">
      <c r="A47" s="331">
        <f t="shared" si="0"/>
        <v>38</v>
      </c>
      <c r="B47" s="116"/>
      <c r="C47" s="116"/>
      <c r="D47" s="116">
        <v>2</v>
      </c>
      <c r="E47" s="116"/>
      <c r="F47" s="116"/>
      <c r="G47" s="116"/>
      <c r="H47" s="116"/>
      <c r="I47" s="116"/>
      <c r="J47" s="116"/>
      <c r="K47" s="116"/>
      <c r="L47" s="141"/>
      <c r="M47" s="325" t="s">
        <v>1420</v>
      </c>
      <c r="N47" s="326" t="s">
        <v>1421</v>
      </c>
      <c r="O47" s="323" t="s">
        <v>1397</v>
      </c>
      <c r="P47" s="340" t="s">
        <v>172</v>
      </c>
      <c r="Q47" s="331" t="s">
        <v>112</v>
      </c>
      <c r="R47" s="341"/>
      <c r="S47" s="75" t="s">
        <v>111</v>
      </c>
      <c r="T47" s="340"/>
      <c r="U47" s="138" t="s">
        <v>495</v>
      </c>
      <c r="V47" s="138" t="s">
        <v>114</v>
      </c>
      <c r="W47" s="155" t="s">
        <v>115</v>
      </c>
      <c r="X47" s="323" t="s">
        <v>1397</v>
      </c>
      <c r="Y47" s="323" t="s">
        <v>194</v>
      </c>
      <c r="Z47" s="138" t="s">
        <v>47</v>
      </c>
      <c r="AA47" s="138" t="s">
        <v>244</v>
      </c>
      <c r="AB47" s="334">
        <v>1.3499000000000001</v>
      </c>
      <c r="AC47" s="163"/>
      <c r="AD47" s="116"/>
      <c r="AE47" s="342">
        <v>0</v>
      </c>
      <c r="AF47" s="342">
        <v>1</v>
      </c>
      <c r="AG47" s="342">
        <v>0</v>
      </c>
      <c r="AH47" s="342">
        <v>0</v>
      </c>
      <c r="AI47" s="342">
        <v>1</v>
      </c>
      <c r="AJ47" s="342">
        <v>1</v>
      </c>
      <c r="AK47" s="342">
        <v>0</v>
      </c>
      <c r="AL47" s="342">
        <v>1</v>
      </c>
      <c r="AM47" s="285">
        <v>0</v>
      </c>
    </row>
    <row r="48" spans="1:39" s="3" customFormat="1" ht="30" customHeight="1">
      <c r="A48" s="331">
        <f t="shared" si="0"/>
        <v>39</v>
      </c>
      <c r="B48" s="116"/>
      <c r="C48" s="323"/>
      <c r="D48" s="323">
        <v>2</v>
      </c>
      <c r="E48" s="323"/>
      <c r="F48" s="343"/>
      <c r="G48" s="343"/>
      <c r="H48" s="343"/>
      <c r="I48" s="343"/>
      <c r="J48" s="343"/>
      <c r="K48" s="138"/>
      <c r="L48" s="343"/>
      <c r="M48" s="323" t="s">
        <v>257</v>
      </c>
      <c r="N48" s="323" t="s">
        <v>258</v>
      </c>
      <c r="O48" s="323" t="s">
        <v>1397</v>
      </c>
      <c r="P48" s="340" t="s">
        <v>172</v>
      </c>
      <c r="Q48" s="138" t="s">
        <v>112</v>
      </c>
      <c r="R48" s="155"/>
      <c r="S48" s="75" t="s">
        <v>111</v>
      </c>
      <c r="T48" s="323" t="s">
        <v>47</v>
      </c>
      <c r="U48" s="75" t="s">
        <v>111</v>
      </c>
      <c r="V48" s="138" t="s">
        <v>114</v>
      </c>
      <c r="W48" s="155" t="s">
        <v>115</v>
      </c>
      <c r="X48" s="323" t="s">
        <v>1397</v>
      </c>
      <c r="Y48" s="323" t="s">
        <v>194</v>
      </c>
      <c r="Z48" s="138" t="s">
        <v>47</v>
      </c>
      <c r="AA48" s="138" t="s">
        <v>244</v>
      </c>
      <c r="AB48" s="303">
        <v>1.3499000000000001</v>
      </c>
      <c r="AC48" s="138" t="s">
        <v>47</v>
      </c>
      <c r="AD48" s="75"/>
      <c r="AE48" s="169">
        <v>1</v>
      </c>
      <c r="AF48" s="169">
        <v>0</v>
      </c>
      <c r="AG48" s="169">
        <v>1</v>
      </c>
      <c r="AH48" s="169">
        <v>1</v>
      </c>
      <c r="AI48" s="169">
        <v>0</v>
      </c>
      <c r="AJ48" s="169">
        <v>0</v>
      </c>
      <c r="AK48" s="169">
        <v>1</v>
      </c>
      <c r="AL48" s="169">
        <v>0</v>
      </c>
      <c r="AM48" s="170">
        <v>1</v>
      </c>
    </row>
    <row r="49" spans="1:39" ht="30" customHeight="1">
      <c r="A49" s="331">
        <f t="shared" si="0"/>
        <v>40</v>
      </c>
      <c r="B49" s="116"/>
      <c r="C49" s="116"/>
      <c r="D49" s="116">
        <v>2</v>
      </c>
      <c r="E49" s="116"/>
      <c r="F49" s="116"/>
      <c r="G49" s="116"/>
      <c r="H49" s="116"/>
      <c r="I49" s="116"/>
      <c r="J49" s="116"/>
      <c r="K49" s="116"/>
      <c r="L49" s="141" t="s">
        <v>270</v>
      </c>
      <c r="M49" s="344" t="s">
        <v>1422</v>
      </c>
      <c r="N49" s="202" t="s">
        <v>1423</v>
      </c>
      <c r="O49" s="340" t="s">
        <v>128</v>
      </c>
      <c r="P49" s="340" t="s">
        <v>172</v>
      </c>
      <c r="Q49" s="331" t="s">
        <v>112</v>
      </c>
      <c r="R49" s="341"/>
      <c r="S49" s="75" t="s">
        <v>111</v>
      </c>
      <c r="T49" s="325" t="s">
        <v>1400</v>
      </c>
      <c r="U49" s="75" t="s">
        <v>1401</v>
      </c>
      <c r="V49" s="138" t="s">
        <v>114</v>
      </c>
      <c r="W49" s="155" t="s">
        <v>115</v>
      </c>
      <c r="X49" s="340" t="s">
        <v>128</v>
      </c>
      <c r="Y49" s="323" t="s">
        <v>1388</v>
      </c>
      <c r="Z49" s="323" t="s">
        <v>1389</v>
      </c>
      <c r="AA49" s="333"/>
      <c r="AB49" s="334">
        <v>3.2800000000000003E-2</v>
      </c>
      <c r="AC49" s="163"/>
      <c r="AD49" s="116"/>
      <c r="AE49" s="342">
        <v>0</v>
      </c>
      <c r="AF49" s="342">
        <v>1</v>
      </c>
      <c r="AG49" s="342">
        <v>0</v>
      </c>
      <c r="AH49" s="342">
        <v>0</v>
      </c>
      <c r="AI49" s="342">
        <v>1</v>
      </c>
      <c r="AJ49" s="342">
        <v>1</v>
      </c>
      <c r="AK49" s="342">
        <v>0</v>
      </c>
      <c r="AL49" s="342">
        <v>1</v>
      </c>
      <c r="AM49" s="285">
        <v>0</v>
      </c>
    </row>
    <row r="50" spans="1:39" ht="30" customHeight="1">
      <c r="A50" s="331">
        <f t="shared" si="0"/>
        <v>41</v>
      </c>
      <c r="B50" s="116"/>
      <c r="C50" s="116"/>
      <c r="D50" s="116">
        <v>2</v>
      </c>
      <c r="E50" s="116"/>
      <c r="F50" s="116"/>
      <c r="G50" s="116"/>
      <c r="H50" s="116"/>
      <c r="I50" s="116"/>
      <c r="J50" s="116"/>
      <c r="K50" s="116"/>
      <c r="L50" s="116" t="s">
        <v>238</v>
      </c>
      <c r="M50" s="325" t="s">
        <v>261</v>
      </c>
      <c r="N50" s="326" t="s">
        <v>262</v>
      </c>
      <c r="O50" s="323" t="s">
        <v>200</v>
      </c>
      <c r="P50" s="331" t="s">
        <v>134</v>
      </c>
      <c r="Q50" s="331" t="s">
        <v>112</v>
      </c>
      <c r="R50" s="155"/>
      <c r="S50" s="75" t="s">
        <v>111</v>
      </c>
      <c r="T50" s="325" t="s">
        <v>1400</v>
      </c>
      <c r="U50" s="75" t="s">
        <v>1401</v>
      </c>
      <c r="V50" s="138" t="s">
        <v>114</v>
      </c>
      <c r="W50" s="155" t="s">
        <v>115</v>
      </c>
      <c r="X50" s="323" t="s">
        <v>200</v>
      </c>
      <c r="Y50" s="323" t="s">
        <v>263</v>
      </c>
      <c r="Z50" s="323" t="s">
        <v>1424</v>
      </c>
      <c r="AA50" s="331" t="s">
        <v>205</v>
      </c>
      <c r="AB50" s="174">
        <v>6.7000000000000002E-3</v>
      </c>
      <c r="AC50" s="155"/>
      <c r="AD50" s="116"/>
      <c r="AE50" s="335">
        <v>3</v>
      </c>
      <c r="AF50" s="335">
        <v>3</v>
      </c>
      <c r="AG50" s="335">
        <v>3</v>
      </c>
      <c r="AH50" s="335">
        <v>3</v>
      </c>
      <c r="AI50" s="335">
        <v>3</v>
      </c>
      <c r="AJ50" s="335">
        <v>3</v>
      </c>
      <c r="AK50" s="335">
        <v>3</v>
      </c>
      <c r="AL50" s="335">
        <v>3</v>
      </c>
      <c r="AM50" s="283">
        <v>3</v>
      </c>
    </row>
    <row r="51" spans="1:39" ht="30" customHeight="1">
      <c r="A51" s="331">
        <f t="shared" si="0"/>
        <v>42</v>
      </c>
      <c r="B51" s="116"/>
      <c r="C51" s="116"/>
      <c r="D51" s="116">
        <v>2</v>
      </c>
      <c r="E51" s="116"/>
      <c r="F51" s="116"/>
      <c r="G51" s="116"/>
      <c r="H51" s="116"/>
      <c r="I51" s="116"/>
      <c r="J51" s="116"/>
      <c r="K51" s="116"/>
      <c r="L51" s="141"/>
      <c r="M51" s="325" t="s">
        <v>266</v>
      </c>
      <c r="N51" s="326" t="s">
        <v>267</v>
      </c>
      <c r="O51" s="323" t="s">
        <v>200</v>
      </c>
      <c r="P51" s="340" t="s">
        <v>172</v>
      </c>
      <c r="Q51" s="331" t="s">
        <v>112</v>
      </c>
      <c r="R51" s="155"/>
      <c r="S51" s="75" t="s">
        <v>111</v>
      </c>
      <c r="T51" s="340"/>
      <c r="U51" s="138" t="s">
        <v>122</v>
      </c>
      <c r="V51" s="138" t="s">
        <v>114</v>
      </c>
      <c r="W51" s="155" t="s">
        <v>115</v>
      </c>
      <c r="X51" s="323" t="s">
        <v>200</v>
      </c>
      <c r="Y51" s="323" t="s">
        <v>263</v>
      </c>
      <c r="Z51" s="323" t="s">
        <v>1402</v>
      </c>
      <c r="AA51" s="333"/>
      <c r="AB51" s="334">
        <v>8.8999999999999999E-3</v>
      </c>
      <c r="AC51" s="155"/>
      <c r="AD51" s="155"/>
      <c r="AE51" s="342">
        <v>1</v>
      </c>
      <c r="AF51" s="342">
        <v>1</v>
      </c>
      <c r="AG51" s="342">
        <v>1</v>
      </c>
      <c r="AH51" s="342">
        <v>1</v>
      </c>
      <c r="AI51" s="342">
        <v>1</v>
      </c>
      <c r="AJ51" s="342">
        <v>1</v>
      </c>
      <c r="AK51" s="342">
        <v>1</v>
      </c>
      <c r="AL51" s="342">
        <v>1</v>
      </c>
      <c r="AM51" s="285">
        <v>1</v>
      </c>
    </row>
    <row r="52" spans="1:39" ht="30" customHeight="1">
      <c r="A52" s="331">
        <f t="shared" si="0"/>
        <v>43</v>
      </c>
      <c r="B52" s="116"/>
      <c r="C52" s="116"/>
      <c r="D52" s="116">
        <v>2</v>
      </c>
      <c r="E52" s="116"/>
      <c r="F52" s="116"/>
      <c r="G52" s="116"/>
      <c r="H52" s="116"/>
      <c r="I52" s="116"/>
      <c r="J52" s="116"/>
      <c r="K52" s="116"/>
      <c r="L52" s="141"/>
      <c r="M52" s="325" t="s">
        <v>268</v>
      </c>
      <c r="N52" s="326" t="s">
        <v>269</v>
      </c>
      <c r="O52" s="323" t="s">
        <v>200</v>
      </c>
      <c r="P52" s="340" t="s">
        <v>172</v>
      </c>
      <c r="Q52" s="331" t="s">
        <v>112</v>
      </c>
      <c r="R52" s="155"/>
      <c r="S52" s="75" t="s">
        <v>111</v>
      </c>
      <c r="T52" s="116"/>
      <c r="U52" s="138" t="s">
        <v>122</v>
      </c>
      <c r="V52" s="138" t="s">
        <v>114</v>
      </c>
      <c r="W52" s="155" t="s">
        <v>115</v>
      </c>
      <c r="X52" s="323" t="s">
        <v>200</v>
      </c>
      <c r="Y52" s="323" t="s">
        <v>263</v>
      </c>
      <c r="Z52" s="323" t="s">
        <v>1425</v>
      </c>
      <c r="AA52" s="333"/>
      <c r="AB52" s="334">
        <v>2.8000000000000001E-2</v>
      </c>
      <c r="AC52" s="163"/>
      <c r="AD52" s="75"/>
      <c r="AE52" s="342">
        <v>1</v>
      </c>
      <c r="AF52" s="342">
        <v>1</v>
      </c>
      <c r="AG52" s="342">
        <v>1</v>
      </c>
      <c r="AH52" s="342">
        <v>1</v>
      </c>
      <c r="AI52" s="342">
        <v>1</v>
      </c>
      <c r="AJ52" s="342">
        <v>1</v>
      </c>
      <c r="AK52" s="342">
        <v>1</v>
      </c>
      <c r="AL52" s="342">
        <v>1</v>
      </c>
      <c r="AM52" s="285">
        <v>1</v>
      </c>
    </row>
    <row r="53" spans="1:39" ht="30" customHeight="1">
      <c r="A53" s="331">
        <f t="shared" si="0"/>
        <v>44</v>
      </c>
      <c r="B53" s="201"/>
      <c r="C53" s="345">
        <v>1</v>
      </c>
      <c r="D53" s="345"/>
      <c r="E53" s="345"/>
      <c r="F53" s="345"/>
      <c r="G53" s="345"/>
      <c r="H53" s="201"/>
      <c r="I53" s="201"/>
      <c r="J53" s="201"/>
      <c r="K53" s="201"/>
      <c r="L53" s="346" t="s">
        <v>270</v>
      </c>
      <c r="M53" s="345" t="s">
        <v>1426</v>
      </c>
      <c r="N53" s="347" t="s">
        <v>1427</v>
      </c>
      <c r="O53" s="304" t="s">
        <v>188</v>
      </c>
      <c r="P53" s="201" t="s">
        <v>134</v>
      </c>
      <c r="Q53" s="304" t="s">
        <v>112</v>
      </c>
      <c r="R53" s="345"/>
      <c r="S53" s="286" t="s">
        <v>113</v>
      </c>
      <c r="T53" s="345" t="s">
        <v>1426</v>
      </c>
      <c r="U53" s="287" t="s">
        <v>122</v>
      </c>
      <c r="V53" s="304" t="s">
        <v>114</v>
      </c>
      <c r="W53" s="206" t="s">
        <v>115</v>
      </c>
      <c r="X53" s="201" t="s">
        <v>188</v>
      </c>
      <c r="Y53" s="345" t="s">
        <v>1428</v>
      </c>
      <c r="Z53" s="304" t="s">
        <v>47</v>
      </c>
      <c r="AA53" s="304" t="s">
        <v>1429</v>
      </c>
      <c r="AB53" s="348">
        <v>2E-3</v>
      </c>
      <c r="AC53" s="304" t="s">
        <v>47</v>
      </c>
      <c r="AD53" s="304"/>
      <c r="AE53" s="304">
        <v>0</v>
      </c>
      <c r="AF53" s="345">
        <v>1</v>
      </c>
      <c r="AG53" s="304">
        <v>0</v>
      </c>
      <c r="AH53" s="304">
        <v>0</v>
      </c>
      <c r="AI53" s="345">
        <v>1</v>
      </c>
      <c r="AJ53" s="345">
        <v>1</v>
      </c>
      <c r="AK53" s="304">
        <v>0</v>
      </c>
      <c r="AL53" s="345">
        <v>1</v>
      </c>
      <c r="AM53" s="361">
        <v>0</v>
      </c>
    </row>
    <row r="54" spans="1:39" ht="30" customHeight="1">
      <c r="A54" s="331">
        <f t="shared" si="0"/>
        <v>45</v>
      </c>
      <c r="B54" s="201"/>
      <c r="C54" s="349">
        <v>1</v>
      </c>
      <c r="D54" s="349"/>
      <c r="E54" s="349"/>
      <c r="F54" s="349"/>
      <c r="G54" s="349"/>
      <c r="H54" s="201"/>
      <c r="I54" s="201"/>
      <c r="J54" s="201"/>
      <c r="K54" s="201"/>
      <c r="L54" s="288" t="s">
        <v>270</v>
      </c>
      <c r="M54" s="350" t="s">
        <v>1430</v>
      </c>
      <c r="N54" s="345" t="s">
        <v>1431</v>
      </c>
      <c r="O54" s="304" t="s">
        <v>188</v>
      </c>
      <c r="P54" s="201" t="s">
        <v>134</v>
      </c>
      <c r="Q54" s="304" t="s">
        <v>112</v>
      </c>
      <c r="R54" s="345"/>
      <c r="S54" s="284" t="s">
        <v>113</v>
      </c>
      <c r="T54" s="350" t="s">
        <v>1430</v>
      </c>
      <c r="U54" s="284" t="s">
        <v>111</v>
      </c>
      <c r="V54" s="304" t="s">
        <v>114</v>
      </c>
      <c r="W54" s="206" t="s">
        <v>115</v>
      </c>
      <c r="X54" s="201" t="s">
        <v>188</v>
      </c>
      <c r="Y54" s="345" t="s">
        <v>1428</v>
      </c>
      <c r="Z54" s="304" t="s">
        <v>47</v>
      </c>
      <c r="AA54" s="304" t="s">
        <v>1432</v>
      </c>
      <c r="AB54" s="348">
        <v>0.11</v>
      </c>
      <c r="AC54" s="304" t="s">
        <v>47</v>
      </c>
      <c r="AD54" s="304"/>
      <c r="AE54" s="304">
        <v>0</v>
      </c>
      <c r="AF54" s="345">
        <v>1</v>
      </c>
      <c r="AG54" s="304">
        <v>0</v>
      </c>
      <c r="AH54" s="304">
        <v>0</v>
      </c>
      <c r="AI54" s="345">
        <v>1</v>
      </c>
      <c r="AJ54" s="345">
        <v>1</v>
      </c>
      <c r="AK54" s="304">
        <v>0</v>
      </c>
      <c r="AL54" s="345">
        <v>1</v>
      </c>
      <c r="AM54" s="361">
        <v>0</v>
      </c>
    </row>
    <row r="55" spans="1:39" ht="30" customHeight="1">
      <c r="A55" s="331">
        <f t="shared" si="0"/>
        <v>46</v>
      </c>
      <c r="B55" s="201"/>
      <c r="C55" s="349">
        <v>1</v>
      </c>
      <c r="D55" s="349"/>
      <c r="E55" s="349"/>
      <c r="F55" s="349"/>
      <c r="G55" s="349"/>
      <c r="H55" s="201"/>
      <c r="I55" s="201"/>
      <c r="J55" s="201"/>
      <c r="K55" s="201"/>
      <c r="L55" s="288" t="s">
        <v>238</v>
      </c>
      <c r="M55" s="201" t="s">
        <v>1433</v>
      </c>
      <c r="N55" s="349" t="s">
        <v>296</v>
      </c>
      <c r="O55" s="201" t="s">
        <v>155</v>
      </c>
      <c r="P55" s="284" t="s">
        <v>134</v>
      </c>
      <c r="Q55" s="304" t="s">
        <v>112</v>
      </c>
      <c r="R55" s="206"/>
      <c r="S55" s="284" t="s">
        <v>113</v>
      </c>
      <c r="T55" s="351" t="s">
        <v>47</v>
      </c>
      <c r="U55" s="284" t="s">
        <v>111</v>
      </c>
      <c r="V55" s="206" t="s">
        <v>114</v>
      </c>
      <c r="W55" s="206" t="s">
        <v>115</v>
      </c>
      <c r="X55" s="201" t="s">
        <v>110</v>
      </c>
      <c r="Y55" s="351" t="s">
        <v>117</v>
      </c>
      <c r="Z55" s="304" t="s">
        <v>47</v>
      </c>
      <c r="AA55" s="304" t="s">
        <v>47</v>
      </c>
      <c r="AB55" s="348">
        <v>1.1000000000000001</v>
      </c>
      <c r="AC55" s="304" t="s">
        <v>47</v>
      </c>
      <c r="AD55" s="206"/>
      <c r="AE55" s="304">
        <v>0</v>
      </c>
      <c r="AF55" s="289">
        <v>1</v>
      </c>
      <c r="AG55" s="304">
        <v>0</v>
      </c>
      <c r="AH55" s="304">
        <v>0</v>
      </c>
      <c r="AI55" s="289">
        <v>1</v>
      </c>
      <c r="AJ55" s="289">
        <v>1</v>
      </c>
      <c r="AK55" s="304">
        <v>0</v>
      </c>
      <c r="AL55" s="289">
        <v>1</v>
      </c>
      <c r="AM55" s="361">
        <v>0</v>
      </c>
    </row>
    <row r="56" spans="1:39" ht="30" customHeight="1">
      <c r="A56" s="331">
        <f t="shared" si="0"/>
        <v>47</v>
      </c>
      <c r="B56" s="201"/>
      <c r="C56" s="349">
        <v>1</v>
      </c>
      <c r="D56" s="349"/>
      <c r="E56" s="349"/>
      <c r="F56" s="349"/>
      <c r="G56" s="349"/>
      <c r="H56" s="201"/>
      <c r="I56" s="201"/>
      <c r="J56" s="201"/>
      <c r="K56" s="201"/>
      <c r="L56" s="288"/>
      <c r="M56" s="201" t="s">
        <v>1434</v>
      </c>
      <c r="N56" s="349" t="s">
        <v>297</v>
      </c>
      <c r="O56" s="201" t="s">
        <v>188</v>
      </c>
      <c r="P56" s="284" t="s">
        <v>134</v>
      </c>
      <c r="Q56" s="304" t="s">
        <v>112</v>
      </c>
      <c r="R56" s="206"/>
      <c r="S56" s="284" t="s">
        <v>111</v>
      </c>
      <c r="T56" s="201" t="s">
        <v>1434</v>
      </c>
      <c r="U56" s="284" t="s">
        <v>111</v>
      </c>
      <c r="V56" s="206" t="s">
        <v>115</v>
      </c>
      <c r="W56" s="206" t="s">
        <v>114</v>
      </c>
      <c r="X56" s="201" t="s">
        <v>188</v>
      </c>
      <c r="Y56" s="351" t="s">
        <v>298</v>
      </c>
      <c r="Z56" s="304" t="s">
        <v>47</v>
      </c>
      <c r="AA56" s="304" t="s">
        <v>299</v>
      </c>
      <c r="AB56" s="348">
        <v>1.4999999999999999E-2</v>
      </c>
      <c r="AC56" s="304" t="s">
        <v>47</v>
      </c>
      <c r="AD56" s="206"/>
      <c r="AE56" s="304">
        <v>0</v>
      </c>
      <c r="AF56" s="289">
        <v>1</v>
      </c>
      <c r="AG56" s="304">
        <v>0</v>
      </c>
      <c r="AH56" s="304">
        <v>0</v>
      </c>
      <c r="AI56" s="289">
        <v>1</v>
      </c>
      <c r="AJ56" s="289">
        <v>1</v>
      </c>
      <c r="AK56" s="304">
        <v>0</v>
      </c>
      <c r="AL56" s="289">
        <v>1</v>
      </c>
      <c r="AM56" s="361">
        <v>0</v>
      </c>
    </row>
    <row r="57" spans="1:39" ht="30" customHeight="1">
      <c r="A57" s="331">
        <f t="shared" si="0"/>
        <v>48</v>
      </c>
      <c r="B57" s="201"/>
      <c r="C57" s="349">
        <v>1</v>
      </c>
      <c r="D57" s="349"/>
      <c r="E57" s="349"/>
      <c r="F57" s="349"/>
      <c r="G57" s="349"/>
      <c r="H57" s="201"/>
      <c r="I57" s="201"/>
      <c r="J57" s="201"/>
      <c r="K57" s="201"/>
      <c r="L57" s="288" t="s">
        <v>270</v>
      </c>
      <c r="M57" s="345" t="s">
        <v>1435</v>
      </c>
      <c r="N57" s="290" t="s">
        <v>300</v>
      </c>
      <c r="O57" s="290" t="s">
        <v>128</v>
      </c>
      <c r="P57" s="291" t="s">
        <v>134</v>
      </c>
      <c r="Q57" s="304" t="s">
        <v>112</v>
      </c>
      <c r="R57" s="292"/>
      <c r="S57" s="291" t="s">
        <v>113</v>
      </c>
      <c r="T57" s="290" t="s">
        <v>1435</v>
      </c>
      <c r="U57" s="284" t="s">
        <v>111</v>
      </c>
      <c r="V57" s="304" t="s">
        <v>114</v>
      </c>
      <c r="W57" s="292" t="s">
        <v>115</v>
      </c>
      <c r="X57" s="290" t="s">
        <v>129</v>
      </c>
      <c r="Y57" s="345" t="s">
        <v>273</v>
      </c>
      <c r="Z57" s="293" t="s">
        <v>274</v>
      </c>
      <c r="AA57" s="304" t="s">
        <v>301</v>
      </c>
      <c r="AB57" s="348">
        <v>7.4999999999999997E-3</v>
      </c>
      <c r="AC57" s="304" t="s">
        <v>125</v>
      </c>
      <c r="AD57" s="206"/>
      <c r="AE57" s="304">
        <v>0</v>
      </c>
      <c r="AF57" s="289">
        <v>1</v>
      </c>
      <c r="AG57" s="304">
        <v>0</v>
      </c>
      <c r="AH57" s="304">
        <v>0</v>
      </c>
      <c r="AI57" s="289">
        <v>1</v>
      </c>
      <c r="AJ57" s="289">
        <v>1</v>
      </c>
      <c r="AK57" s="304">
        <v>0</v>
      </c>
      <c r="AL57" s="289">
        <v>1</v>
      </c>
      <c r="AM57" s="361">
        <v>0</v>
      </c>
    </row>
    <row r="58" spans="1:39" ht="30" customHeight="1">
      <c r="A58" s="331">
        <f t="shared" si="0"/>
        <v>49</v>
      </c>
      <c r="B58" s="116"/>
      <c r="C58" s="323">
        <v>1</v>
      </c>
      <c r="D58" s="323"/>
      <c r="E58" s="323"/>
      <c r="F58" s="323"/>
      <c r="G58" s="323"/>
      <c r="H58" s="116"/>
      <c r="I58" s="116"/>
      <c r="J58" s="116"/>
      <c r="K58" s="116"/>
      <c r="L58" s="203" t="s">
        <v>302</v>
      </c>
      <c r="M58" s="116" t="s">
        <v>1436</v>
      </c>
      <c r="N58" s="323" t="s">
        <v>296</v>
      </c>
      <c r="O58" s="116" t="s">
        <v>155</v>
      </c>
      <c r="P58" s="75" t="s">
        <v>134</v>
      </c>
      <c r="Q58" s="138" t="s">
        <v>112</v>
      </c>
      <c r="R58" s="155"/>
      <c r="S58" s="75" t="s">
        <v>113</v>
      </c>
      <c r="T58" s="335" t="s">
        <v>47</v>
      </c>
      <c r="U58" s="75" t="s">
        <v>122</v>
      </c>
      <c r="V58" s="155" t="s">
        <v>114</v>
      </c>
      <c r="W58" s="155" t="s">
        <v>115</v>
      </c>
      <c r="X58" s="116" t="s">
        <v>110</v>
      </c>
      <c r="Y58" s="335" t="s">
        <v>117</v>
      </c>
      <c r="Z58" s="138" t="s">
        <v>47</v>
      </c>
      <c r="AA58" s="138" t="s">
        <v>47</v>
      </c>
      <c r="AB58" s="303">
        <v>1.1000000000000001</v>
      </c>
      <c r="AC58" s="138" t="s">
        <v>47</v>
      </c>
      <c r="AD58" s="155"/>
      <c r="AE58" s="138">
        <v>0</v>
      </c>
      <c r="AF58" s="169">
        <v>1</v>
      </c>
      <c r="AG58" s="138">
        <v>0</v>
      </c>
      <c r="AH58" s="138">
        <v>0</v>
      </c>
      <c r="AI58" s="169">
        <v>1</v>
      </c>
      <c r="AJ58" s="169">
        <v>1</v>
      </c>
      <c r="AK58" s="138">
        <v>0</v>
      </c>
      <c r="AL58" s="169">
        <v>1</v>
      </c>
      <c r="AM58" s="196">
        <v>0</v>
      </c>
    </row>
    <row r="59" spans="1:39" ht="30" customHeight="1">
      <c r="A59" s="331">
        <f t="shared" si="0"/>
        <v>50</v>
      </c>
      <c r="B59" s="116"/>
      <c r="C59" s="323">
        <v>1</v>
      </c>
      <c r="D59" s="323"/>
      <c r="E59" s="323"/>
      <c r="F59" s="323"/>
      <c r="G59" s="323"/>
      <c r="H59" s="116"/>
      <c r="I59" s="116"/>
      <c r="J59" s="116"/>
      <c r="K59" s="116"/>
      <c r="L59" s="203" t="s">
        <v>304</v>
      </c>
      <c r="M59" s="116" t="s">
        <v>305</v>
      </c>
      <c r="N59" s="323" t="s">
        <v>297</v>
      </c>
      <c r="O59" s="116" t="s">
        <v>188</v>
      </c>
      <c r="P59" s="75" t="s">
        <v>134</v>
      </c>
      <c r="Q59" s="138" t="s">
        <v>112</v>
      </c>
      <c r="R59" s="155"/>
      <c r="S59" s="75" t="s">
        <v>111</v>
      </c>
      <c r="T59" s="116" t="s">
        <v>305</v>
      </c>
      <c r="U59" s="75" t="s">
        <v>111</v>
      </c>
      <c r="V59" s="155" t="s">
        <v>114</v>
      </c>
      <c r="W59" s="155" t="s">
        <v>115</v>
      </c>
      <c r="X59" s="116" t="s">
        <v>188</v>
      </c>
      <c r="Y59" s="335" t="s">
        <v>298</v>
      </c>
      <c r="Z59" s="138" t="s">
        <v>47</v>
      </c>
      <c r="AA59" s="138" t="s">
        <v>299</v>
      </c>
      <c r="AB59" s="303">
        <v>1.4999999999999999E-2</v>
      </c>
      <c r="AC59" s="138" t="s">
        <v>47</v>
      </c>
      <c r="AD59" s="155"/>
      <c r="AE59" s="138">
        <v>0</v>
      </c>
      <c r="AF59" s="169">
        <v>1</v>
      </c>
      <c r="AG59" s="138">
        <v>0</v>
      </c>
      <c r="AH59" s="138">
        <v>0</v>
      </c>
      <c r="AI59" s="169">
        <v>1</v>
      </c>
      <c r="AJ59" s="169">
        <v>1</v>
      </c>
      <c r="AK59" s="138">
        <v>0</v>
      </c>
      <c r="AL59" s="169">
        <v>1</v>
      </c>
      <c r="AM59" s="196">
        <v>0</v>
      </c>
    </row>
    <row r="60" spans="1:39" ht="30" customHeight="1">
      <c r="A60" s="331">
        <f t="shared" si="0"/>
        <v>51</v>
      </c>
      <c r="B60" s="116"/>
      <c r="C60" s="323">
        <v>1</v>
      </c>
      <c r="D60" s="323"/>
      <c r="E60" s="323"/>
      <c r="F60" s="323"/>
      <c r="G60" s="323"/>
      <c r="H60" s="116"/>
      <c r="I60" s="116"/>
      <c r="J60" s="116"/>
      <c r="K60" s="116"/>
      <c r="L60" s="203" t="s">
        <v>304</v>
      </c>
      <c r="M60" s="336" t="s">
        <v>306</v>
      </c>
      <c r="N60" s="197" t="s">
        <v>300</v>
      </c>
      <c r="O60" s="197" t="s">
        <v>128</v>
      </c>
      <c r="P60" s="198" t="s">
        <v>134</v>
      </c>
      <c r="Q60" s="138" t="s">
        <v>112</v>
      </c>
      <c r="R60" s="199"/>
      <c r="S60" s="198" t="s">
        <v>113</v>
      </c>
      <c r="T60" s="197" t="s">
        <v>306</v>
      </c>
      <c r="U60" s="75" t="s">
        <v>122</v>
      </c>
      <c r="V60" s="138" t="s">
        <v>114</v>
      </c>
      <c r="W60" s="199" t="s">
        <v>115</v>
      </c>
      <c r="X60" s="197" t="s">
        <v>129</v>
      </c>
      <c r="Y60" s="336" t="s">
        <v>273</v>
      </c>
      <c r="Z60" s="226" t="s">
        <v>274</v>
      </c>
      <c r="AA60" s="138" t="s">
        <v>301</v>
      </c>
      <c r="AB60" s="303">
        <v>7.4999999999999997E-3</v>
      </c>
      <c r="AC60" s="138" t="s">
        <v>125</v>
      </c>
      <c r="AD60" s="155"/>
      <c r="AE60" s="138">
        <v>0</v>
      </c>
      <c r="AF60" s="169">
        <v>1</v>
      </c>
      <c r="AG60" s="138">
        <v>0</v>
      </c>
      <c r="AH60" s="138">
        <v>0</v>
      </c>
      <c r="AI60" s="169">
        <v>1</v>
      </c>
      <c r="AJ60" s="169">
        <v>1</v>
      </c>
      <c r="AK60" s="138">
        <v>0</v>
      </c>
      <c r="AL60" s="169">
        <v>1</v>
      </c>
      <c r="AM60" s="196">
        <v>0</v>
      </c>
    </row>
    <row r="61" spans="1:39" ht="30" customHeight="1">
      <c r="A61" s="331">
        <f t="shared" si="0"/>
        <v>52</v>
      </c>
      <c r="B61" s="116"/>
      <c r="C61" s="323">
        <v>1</v>
      </c>
      <c r="D61" s="323"/>
      <c r="E61" s="323"/>
      <c r="F61" s="323"/>
      <c r="G61" s="323"/>
      <c r="H61" s="116"/>
      <c r="I61" s="116"/>
      <c r="J61" s="116"/>
      <c r="K61" s="116"/>
      <c r="L61" s="203" t="s">
        <v>270</v>
      </c>
      <c r="M61" s="197" t="s">
        <v>307</v>
      </c>
      <c r="N61" s="197" t="s">
        <v>308</v>
      </c>
      <c r="O61" s="197" t="s">
        <v>140</v>
      </c>
      <c r="P61" s="198" t="s">
        <v>134</v>
      </c>
      <c r="Q61" s="138" t="s">
        <v>112</v>
      </c>
      <c r="R61" s="199"/>
      <c r="S61" s="198" t="s">
        <v>113</v>
      </c>
      <c r="T61" s="352" t="s">
        <v>47</v>
      </c>
      <c r="U61" s="75" t="s">
        <v>111</v>
      </c>
      <c r="V61" s="138" t="s">
        <v>114</v>
      </c>
      <c r="W61" s="199" t="s">
        <v>115</v>
      </c>
      <c r="X61" s="197" t="s">
        <v>140</v>
      </c>
      <c r="Y61" s="138" t="s">
        <v>309</v>
      </c>
      <c r="Z61" s="138" t="s">
        <v>47</v>
      </c>
      <c r="AA61" s="138" t="s">
        <v>47</v>
      </c>
      <c r="AB61" s="138">
        <v>1E-3</v>
      </c>
      <c r="AC61" s="138" t="s">
        <v>310</v>
      </c>
      <c r="AD61" s="155"/>
      <c r="AE61" s="138">
        <v>0</v>
      </c>
      <c r="AF61" s="169">
        <v>4</v>
      </c>
      <c r="AG61" s="138">
        <v>0</v>
      </c>
      <c r="AH61" s="138">
        <v>0</v>
      </c>
      <c r="AI61" s="169">
        <v>4</v>
      </c>
      <c r="AJ61" s="169">
        <v>4</v>
      </c>
      <c r="AK61" s="138">
        <v>0</v>
      </c>
      <c r="AL61" s="169">
        <v>4</v>
      </c>
      <c r="AM61" s="196">
        <v>0</v>
      </c>
    </row>
    <row r="62" spans="1:39" ht="30" customHeight="1">
      <c r="A62" s="331">
        <f t="shared" si="0"/>
        <v>53</v>
      </c>
      <c r="B62" s="116"/>
      <c r="C62" s="116">
        <v>1</v>
      </c>
      <c r="D62" s="116"/>
      <c r="E62" s="116"/>
      <c r="F62" s="116"/>
      <c r="G62" s="116"/>
      <c r="H62" s="116"/>
      <c r="I62" s="116"/>
      <c r="J62" s="116"/>
      <c r="K62" s="116"/>
      <c r="L62" s="116" t="s">
        <v>1403</v>
      </c>
      <c r="M62" s="353" t="s">
        <v>1437</v>
      </c>
      <c r="N62" s="354" t="s">
        <v>1438</v>
      </c>
      <c r="O62" s="340" t="s">
        <v>188</v>
      </c>
      <c r="P62" s="340" t="s">
        <v>172</v>
      </c>
      <c r="Q62" s="138" t="s">
        <v>112</v>
      </c>
      <c r="R62" s="341"/>
      <c r="S62" s="75" t="s">
        <v>111</v>
      </c>
      <c r="T62" s="116" t="s">
        <v>47</v>
      </c>
      <c r="U62" s="75" t="s">
        <v>111</v>
      </c>
      <c r="V62" s="138" t="s">
        <v>114</v>
      </c>
      <c r="W62" s="199" t="s">
        <v>115</v>
      </c>
      <c r="X62" s="340" t="s">
        <v>188</v>
      </c>
      <c r="Y62" s="323" t="s">
        <v>1439</v>
      </c>
      <c r="Z62" s="323" t="s">
        <v>47</v>
      </c>
      <c r="AA62" s="333" t="s">
        <v>1440</v>
      </c>
      <c r="AB62" s="334">
        <v>0.15770000000000001</v>
      </c>
      <c r="AC62" s="163"/>
      <c r="AD62" s="75"/>
      <c r="AE62" s="342">
        <v>1</v>
      </c>
      <c r="AF62" s="342">
        <v>0</v>
      </c>
      <c r="AG62" s="342">
        <v>1</v>
      </c>
      <c r="AH62" s="342">
        <v>1</v>
      </c>
      <c r="AI62" s="342">
        <v>0</v>
      </c>
      <c r="AJ62" s="342">
        <v>0</v>
      </c>
      <c r="AK62" s="342">
        <v>1</v>
      </c>
      <c r="AL62" s="342">
        <v>0</v>
      </c>
      <c r="AM62" s="285">
        <v>1</v>
      </c>
    </row>
    <row r="63" spans="1:39" ht="30" customHeight="1">
      <c r="A63" s="331">
        <f t="shared" si="0"/>
        <v>54</v>
      </c>
      <c r="B63" s="116"/>
      <c r="C63" s="116">
        <v>1</v>
      </c>
      <c r="D63" s="116"/>
      <c r="E63" s="116"/>
      <c r="F63" s="116"/>
      <c r="G63" s="116"/>
      <c r="H63" s="116"/>
      <c r="I63" s="116"/>
      <c r="J63" s="116"/>
      <c r="K63" s="116"/>
      <c r="L63" s="116" t="s">
        <v>1403</v>
      </c>
      <c r="M63" s="353" t="s">
        <v>1441</v>
      </c>
      <c r="N63" s="354" t="s">
        <v>1442</v>
      </c>
      <c r="O63" s="340" t="s">
        <v>188</v>
      </c>
      <c r="P63" s="116" t="s">
        <v>172</v>
      </c>
      <c r="Q63" s="138" t="s">
        <v>112</v>
      </c>
      <c r="R63" s="341"/>
      <c r="S63" s="75" t="s">
        <v>111</v>
      </c>
      <c r="T63" s="116" t="s">
        <v>47</v>
      </c>
      <c r="U63" s="75" t="s">
        <v>111</v>
      </c>
      <c r="V63" s="138" t="s">
        <v>114</v>
      </c>
      <c r="W63" s="199" t="s">
        <v>115</v>
      </c>
      <c r="X63" s="340" t="s">
        <v>188</v>
      </c>
      <c r="Y63" s="323" t="s">
        <v>1439</v>
      </c>
      <c r="Z63" s="323" t="s">
        <v>47</v>
      </c>
      <c r="AA63" s="333" t="s">
        <v>1443</v>
      </c>
      <c r="AB63" s="334">
        <v>6.59E-2</v>
      </c>
      <c r="AC63" s="163"/>
      <c r="AD63" s="75"/>
      <c r="AE63" s="342">
        <v>1</v>
      </c>
      <c r="AF63" s="342">
        <v>0</v>
      </c>
      <c r="AG63" s="342">
        <v>1</v>
      </c>
      <c r="AH63" s="342">
        <v>1</v>
      </c>
      <c r="AI63" s="342">
        <v>0</v>
      </c>
      <c r="AJ63" s="342">
        <v>0</v>
      </c>
      <c r="AK63" s="342">
        <v>1</v>
      </c>
      <c r="AL63" s="342">
        <v>0</v>
      </c>
      <c r="AM63" s="285">
        <v>1</v>
      </c>
    </row>
    <row r="64" spans="1:39" ht="30" customHeight="1">
      <c r="A64" s="331">
        <f t="shared" si="0"/>
        <v>55</v>
      </c>
      <c r="B64" s="116"/>
      <c r="C64" s="116">
        <v>1</v>
      </c>
      <c r="D64" s="116"/>
      <c r="E64" s="116"/>
      <c r="F64" s="116"/>
      <c r="G64" s="116"/>
      <c r="H64" s="116"/>
      <c r="I64" s="116"/>
      <c r="J64" s="116"/>
      <c r="K64" s="116"/>
      <c r="L64" s="116" t="s">
        <v>1403</v>
      </c>
      <c r="M64" s="148" t="s">
        <v>1444</v>
      </c>
      <c r="N64" s="335" t="s">
        <v>1445</v>
      </c>
      <c r="O64" s="340" t="s">
        <v>188</v>
      </c>
      <c r="P64" s="340" t="s">
        <v>172</v>
      </c>
      <c r="Q64" s="138" t="s">
        <v>112</v>
      </c>
      <c r="R64" s="341"/>
      <c r="S64" s="75" t="s">
        <v>111</v>
      </c>
      <c r="T64" s="116" t="s">
        <v>47</v>
      </c>
      <c r="U64" s="75" t="s">
        <v>111</v>
      </c>
      <c r="V64" s="138" t="s">
        <v>114</v>
      </c>
      <c r="W64" s="199" t="s">
        <v>115</v>
      </c>
      <c r="X64" s="340" t="s">
        <v>188</v>
      </c>
      <c r="Y64" s="323" t="s">
        <v>1439</v>
      </c>
      <c r="Z64" s="323" t="s">
        <v>47</v>
      </c>
      <c r="AA64" s="333" t="s">
        <v>1446</v>
      </c>
      <c r="AB64" s="334">
        <v>3.3E-3</v>
      </c>
      <c r="AC64" s="163"/>
      <c r="AD64" s="75"/>
      <c r="AE64" s="342">
        <v>2</v>
      </c>
      <c r="AF64" s="342">
        <v>0</v>
      </c>
      <c r="AG64" s="342">
        <v>2</v>
      </c>
      <c r="AH64" s="342">
        <v>2</v>
      </c>
      <c r="AI64" s="342">
        <v>0</v>
      </c>
      <c r="AJ64" s="342">
        <v>0</v>
      </c>
      <c r="AK64" s="342">
        <v>2</v>
      </c>
      <c r="AL64" s="342">
        <v>0</v>
      </c>
      <c r="AM64" s="285">
        <v>2</v>
      </c>
    </row>
    <row r="65" spans="1:39" ht="30" customHeight="1">
      <c r="A65" s="331">
        <f t="shared" si="0"/>
        <v>56</v>
      </c>
      <c r="B65" s="116"/>
      <c r="C65" s="116">
        <v>1</v>
      </c>
      <c r="D65" s="116"/>
      <c r="E65" s="116"/>
      <c r="F65" s="116"/>
      <c r="G65" s="116"/>
      <c r="H65" s="116"/>
      <c r="I65" s="116"/>
      <c r="J65" s="116"/>
      <c r="K65" s="116"/>
      <c r="L65" s="116" t="s">
        <v>1403</v>
      </c>
      <c r="M65" s="355" t="s">
        <v>1447</v>
      </c>
      <c r="N65" s="354" t="s">
        <v>1448</v>
      </c>
      <c r="O65" s="340" t="s">
        <v>188</v>
      </c>
      <c r="P65" s="116" t="s">
        <v>172</v>
      </c>
      <c r="Q65" s="331" t="s">
        <v>112</v>
      </c>
      <c r="R65" s="341"/>
      <c r="S65" s="75" t="s">
        <v>111</v>
      </c>
      <c r="T65" s="116" t="s">
        <v>47</v>
      </c>
      <c r="U65" s="75" t="s">
        <v>111</v>
      </c>
      <c r="V65" s="138" t="s">
        <v>114</v>
      </c>
      <c r="W65" s="199" t="s">
        <v>115</v>
      </c>
      <c r="X65" s="340" t="s">
        <v>188</v>
      </c>
      <c r="Y65" s="323" t="s">
        <v>620</v>
      </c>
      <c r="Z65" s="323" t="s">
        <v>47</v>
      </c>
      <c r="AA65" s="333" t="s">
        <v>1449</v>
      </c>
      <c r="AB65" s="334">
        <v>3.5200000000000002E-2</v>
      </c>
      <c r="AC65" s="163"/>
      <c r="AD65" s="75"/>
      <c r="AE65" s="342">
        <v>1</v>
      </c>
      <c r="AF65" s="342">
        <v>0</v>
      </c>
      <c r="AG65" s="342">
        <v>1</v>
      </c>
      <c r="AH65" s="342">
        <v>1</v>
      </c>
      <c r="AI65" s="342">
        <v>0</v>
      </c>
      <c r="AJ65" s="342">
        <v>0</v>
      </c>
      <c r="AK65" s="342">
        <v>1</v>
      </c>
      <c r="AL65" s="342">
        <v>0</v>
      </c>
      <c r="AM65" s="285">
        <v>1</v>
      </c>
    </row>
    <row r="66" spans="1:39" ht="30" customHeight="1">
      <c r="A66" s="331">
        <f t="shared" si="0"/>
        <v>57</v>
      </c>
      <c r="B66" s="116"/>
      <c r="C66" s="116">
        <v>1</v>
      </c>
      <c r="D66" s="116"/>
      <c r="E66" s="116"/>
      <c r="F66" s="116"/>
      <c r="G66" s="116"/>
      <c r="H66" s="116"/>
      <c r="I66" s="116"/>
      <c r="J66" s="116"/>
      <c r="K66" s="116"/>
      <c r="L66" s="203"/>
      <c r="M66" s="323" t="s">
        <v>1450</v>
      </c>
      <c r="N66" s="323" t="s">
        <v>1451</v>
      </c>
      <c r="O66" s="340" t="s">
        <v>188</v>
      </c>
      <c r="P66" s="340" t="s">
        <v>172</v>
      </c>
      <c r="Q66" s="138" t="s">
        <v>112</v>
      </c>
      <c r="R66" s="341"/>
      <c r="S66" s="75" t="s">
        <v>113</v>
      </c>
      <c r="T66" s="340"/>
      <c r="U66" s="75" t="s">
        <v>111</v>
      </c>
      <c r="V66" s="138" t="s">
        <v>114</v>
      </c>
      <c r="W66" s="199" t="s">
        <v>115</v>
      </c>
      <c r="X66" s="340" t="s">
        <v>188</v>
      </c>
      <c r="Y66" s="323" t="s">
        <v>1452</v>
      </c>
      <c r="Z66" s="323" t="s">
        <v>47</v>
      </c>
      <c r="AA66" s="333" t="s">
        <v>1453</v>
      </c>
      <c r="AB66" s="334">
        <v>0.20899999999999999</v>
      </c>
      <c r="AC66" s="163"/>
      <c r="AD66" s="75" t="s">
        <v>1454</v>
      </c>
      <c r="AE66" s="342">
        <v>0</v>
      </c>
      <c r="AF66" s="169">
        <v>1</v>
      </c>
      <c r="AG66" s="342">
        <v>0</v>
      </c>
      <c r="AH66" s="342">
        <v>0</v>
      </c>
      <c r="AI66" s="169">
        <v>1</v>
      </c>
      <c r="AJ66" s="169">
        <v>1</v>
      </c>
      <c r="AK66" s="342">
        <v>0</v>
      </c>
      <c r="AL66" s="169">
        <v>1</v>
      </c>
      <c r="AM66" s="285">
        <v>0</v>
      </c>
    </row>
    <row r="67" spans="1:39" ht="30" customHeight="1">
      <c r="A67" s="331">
        <f t="shared" si="0"/>
        <v>58</v>
      </c>
      <c r="B67" s="116"/>
      <c r="C67" s="116">
        <v>1</v>
      </c>
      <c r="D67" s="116"/>
      <c r="E67" s="116"/>
      <c r="F67" s="116"/>
      <c r="G67" s="116"/>
      <c r="H67" s="116"/>
      <c r="I67" s="116"/>
      <c r="J67" s="116"/>
      <c r="K67" s="116"/>
      <c r="L67" s="203"/>
      <c r="M67" s="323" t="s">
        <v>1455</v>
      </c>
      <c r="N67" s="323" t="s">
        <v>1456</v>
      </c>
      <c r="O67" s="340" t="s">
        <v>188</v>
      </c>
      <c r="P67" s="116" t="s">
        <v>172</v>
      </c>
      <c r="Q67" s="138" t="s">
        <v>112</v>
      </c>
      <c r="R67" s="341"/>
      <c r="S67" s="75" t="s">
        <v>113</v>
      </c>
      <c r="T67" s="340"/>
      <c r="U67" s="75" t="s">
        <v>111</v>
      </c>
      <c r="V67" s="138" t="s">
        <v>114</v>
      </c>
      <c r="W67" s="199" t="s">
        <v>115</v>
      </c>
      <c r="X67" s="340" t="s">
        <v>188</v>
      </c>
      <c r="Y67" s="323" t="s">
        <v>1452</v>
      </c>
      <c r="Z67" s="323" t="s">
        <v>47</v>
      </c>
      <c r="AA67" s="333" t="s">
        <v>1453</v>
      </c>
      <c r="AB67" s="334">
        <v>0.2079</v>
      </c>
      <c r="AC67" s="163"/>
      <c r="AD67" s="75" t="s">
        <v>1454</v>
      </c>
      <c r="AE67" s="342">
        <v>0</v>
      </c>
      <c r="AF67" s="342">
        <v>1</v>
      </c>
      <c r="AG67" s="342">
        <v>0</v>
      </c>
      <c r="AH67" s="342">
        <v>0</v>
      </c>
      <c r="AI67" s="342">
        <v>1</v>
      </c>
      <c r="AJ67" s="342">
        <v>1</v>
      </c>
      <c r="AK67" s="342">
        <v>0</v>
      </c>
      <c r="AL67" s="342">
        <v>1</v>
      </c>
      <c r="AM67" s="285">
        <v>0</v>
      </c>
    </row>
    <row r="68" spans="1:39" ht="30" customHeight="1">
      <c r="A68" s="331">
        <f t="shared" si="0"/>
        <v>59</v>
      </c>
      <c r="B68" s="116"/>
      <c r="C68" s="116">
        <v>1</v>
      </c>
      <c r="D68" s="116"/>
      <c r="E68" s="116"/>
      <c r="F68" s="116"/>
      <c r="G68" s="116"/>
      <c r="H68" s="116"/>
      <c r="I68" s="116"/>
      <c r="J68" s="116"/>
      <c r="K68" s="116"/>
      <c r="L68" s="203"/>
      <c r="M68" s="323" t="s">
        <v>1457</v>
      </c>
      <c r="N68" s="323" t="s">
        <v>1346</v>
      </c>
      <c r="O68" s="340" t="s">
        <v>188</v>
      </c>
      <c r="P68" s="340" t="s">
        <v>134</v>
      </c>
      <c r="Q68" s="138" t="s">
        <v>112</v>
      </c>
      <c r="R68" s="341"/>
      <c r="S68" s="75" t="s">
        <v>113</v>
      </c>
      <c r="T68" s="116"/>
      <c r="U68" s="75" t="s">
        <v>111</v>
      </c>
      <c r="V68" s="138" t="s">
        <v>114</v>
      </c>
      <c r="W68" s="199" t="s">
        <v>115</v>
      </c>
      <c r="X68" s="340" t="s">
        <v>188</v>
      </c>
      <c r="Y68" s="323" t="s">
        <v>1439</v>
      </c>
      <c r="Z68" s="323" t="s">
        <v>47</v>
      </c>
      <c r="AA68" s="333" t="s">
        <v>1458</v>
      </c>
      <c r="AB68" s="334">
        <v>0.15479999999999999</v>
      </c>
      <c r="AC68" s="163"/>
      <c r="AD68" s="75" t="s">
        <v>1454</v>
      </c>
      <c r="AE68" s="342">
        <v>0</v>
      </c>
      <c r="AF68" s="342">
        <v>1</v>
      </c>
      <c r="AG68" s="342">
        <v>0</v>
      </c>
      <c r="AH68" s="342">
        <v>0</v>
      </c>
      <c r="AI68" s="342">
        <v>1</v>
      </c>
      <c r="AJ68" s="342">
        <v>1</v>
      </c>
      <c r="AK68" s="342">
        <v>0</v>
      </c>
      <c r="AL68" s="342">
        <v>1</v>
      </c>
      <c r="AM68" s="285">
        <v>0</v>
      </c>
    </row>
    <row r="69" spans="1:39" ht="30" customHeight="1">
      <c r="A69" s="331">
        <f t="shared" si="0"/>
        <v>60</v>
      </c>
      <c r="B69" s="116"/>
      <c r="C69" s="116">
        <v>1</v>
      </c>
      <c r="D69" s="116"/>
      <c r="E69" s="116"/>
      <c r="F69" s="116"/>
      <c r="G69" s="116"/>
      <c r="H69" s="116"/>
      <c r="I69" s="116"/>
      <c r="J69" s="116"/>
      <c r="K69" s="116"/>
      <c r="L69" s="141" t="s">
        <v>270</v>
      </c>
      <c r="M69" s="323" t="s">
        <v>1339</v>
      </c>
      <c r="N69" s="323" t="s">
        <v>314</v>
      </c>
      <c r="O69" s="141" t="s">
        <v>188</v>
      </c>
      <c r="P69" s="294" t="s">
        <v>111</v>
      </c>
      <c r="Q69" s="138" t="s">
        <v>112</v>
      </c>
      <c r="R69" s="116"/>
      <c r="S69" s="75" t="s">
        <v>113</v>
      </c>
      <c r="T69" s="75"/>
      <c r="U69" s="75" t="s">
        <v>111</v>
      </c>
      <c r="V69" s="138" t="s">
        <v>114</v>
      </c>
      <c r="W69" s="199" t="s">
        <v>115</v>
      </c>
      <c r="X69" s="116" t="s">
        <v>188</v>
      </c>
      <c r="Y69" s="155" t="s">
        <v>315</v>
      </c>
      <c r="Z69" s="138" t="s">
        <v>47</v>
      </c>
      <c r="AA69" s="116" t="s">
        <v>1459</v>
      </c>
      <c r="AB69" s="334">
        <v>3.61E-2</v>
      </c>
      <c r="AC69" s="202"/>
      <c r="AD69" s="75"/>
      <c r="AE69" s="342">
        <v>0</v>
      </c>
      <c r="AF69" s="342">
        <v>1</v>
      </c>
      <c r="AG69" s="342">
        <v>0</v>
      </c>
      <c r="AH69" s="342">
        <v>0</v>
      </c>
      <c r="AI69" s="342">
        <v>1</v>
      </c>
      <c r="AJ69" s="342">
        <v>1</v>
      </c>
      <c r="AK69" s="342">
        <v>0</v>
      </c>
      <c r="AL69" s="342">
        <v>1</v>
      </c>
      <c r="AM69" s="285">
        <v>0</v>
      </c>
    </row>
    <row r="70" spans="1:39" ht="30" customHeight="1">
      <c r="A70" s="331">
        <f t="shared" si="0"/>
        <v>61</v>
      </c>
      <c r="B70" s="331"/>
      <c r="C70" s="331">
        <v>1</v>
      </c>
      <c r="D70" s="331"/>
      <c r="E70" s="331"/>
      <c r="F70" s="116"/>
      <c r="G70" s="331"/>
      <c r="H70" s="331"/>
      <c r="I70" s="331"/>
      <c r="J70" s="331"/>
      <c r="K70" s="331"/>
      <c r="L70" s="356"/>
      <c r="M70" s="325" t="s">
        <v>1460</v>
      </c>
      <c r="N70" s="326" t="s">
        <v>586</v>
      </c>
      <c r="O70" s="331" t="s">
        <v>140</v>
      </c>
      <c r="P70" s="75" t="s">
        <v>172</v>
      </c>
      <c r="Q70" s="331" t="s">
        <v>112</v>
      </c>
      <c r="R70" s="332"/>
      <c r="S70" s="75" t="s">
        <v>111</v>
      </c>
      <c r="T70" s="116" t="s">
        <v>47</v>
      </c>
      <c r="U70" s="75" t="s">
        <v>111</v>
      </c>
      <c r="V70" s="138" t="s">
        <v>114</v>
      </c>
      <c r="W70" s="199" t="s">
        <v>115</v>
      </c>
      <c r="X70" s="331" t="s">
        <v>140</v>
      </c>
      <c r="Y70" s="323" t="s">
        <v>1461</v>
      </c>
      <c r="Z70" s="323" t="s">
        <v>47</v>
      </c>
      <c r="AA70" s="333" t="s">
        <v>1462</v>
      </c>
      <c r="AB70" s="334">
        <v>6.3E-3</v>
      </c>
      <c r="AC70" s="155"/>
      <c r="AD70" s="163"/>
      <c r="AE70" s="342">
        <v>4</v>
      </c>
      <c r="AF70" s="342">
        <v>2</v>
      </c>
      <c r="AG70" s="342">
        <v>4</v>
      </c>
      <c r="AH70" s="342">
        <v>4</v>
      </c>
      <c r="AI70" s="342">
        <v>2</v>
      </c>
      <c r="AJ70" s="342">
        <v>2</v>
      </c>
      <c r="AK70" s="342">
        <v>4</v>
      </c>
      <c r="AL70" s="342">
        <v>2</v>
      </c>
      <c r="AM70" s="285">
        <v>4</v>
      </c>
    </row>
    <row r="71" spans="1:39" ht="30" customHeight="1">
      <c r="A71" s="331">
        <f t="shared" si="0"/>
        <v>62</v>
      </c>
      <c r="B71" s="331"/>
      <c r="C71" s="331">
        <v>1</v>
      </c>
      <c r="D71" s="331"/>
      <c r="E71" s="331"/>
      <c r="F71" s="331"/>
      <c r="G71" s="331"/>
      <c r="H71" s="331"/>
      <c r="I71" s="331"/>
      <c r="J71" s="331"/>
      <c r="K71" s="331"/>
      <c r="L71" s="356"/>
      <c r="M71" s="323" t="s">
        <v>380</v>
      </c>
      <c r="N71" s="323" t="s">
        <v>381</v>
      </c>
      <c r="O71" s="116" t="s">
        <v>140</v>
      </c>
      <c r="P71" s="204" t="s">
        <v>134</v>
      </c>
      <c r="Q71" s="331" t="s">
        <v>112</v>
      </c>
      <c r="R71" s="331"/>
      <c r="S71" s="326" t="s">
        <v>111</v>
      </c>
      <c r="T71" s="116" t="s">
        <v>47</v>
      </c>
      <c r="U71" s="116" t="s">
        <v>47</v>
      </c>
      <c r="V71" s="138" t="s">
        <v>114</v>
      </c>
      <c r="W71" s="199" t="s">
        <v>115</v>
      </c>
      <c r="X71" s="116" t="s">
        <v>140</v>
      </c>
      <c r="Y71" s="155" t="s">
        <v>382</v>
      </c>
      <c r="Z71" s="331" t="s">
        <v>383</v>
      </c>
      <c r="AA71" s="116" t="s">
        <v>47</v>
      </c>
      <c r="AB71" s="116">
        <v>2.3E-3</v>
      </c>
      <c r="AC71" s="116"/>
      <c r="AD71" s="116"/>
      <c r="AE71" s="357">
        <v>0</v>
      </c>
      <c r="AF71" s="357">
        <v>9</v>
      </c>
      <c r="AG71" s="357">
        <v>0</v>
      </c>
      <c r="AH71" s="357">
        <v>0</v>
      </c>
      <c r="AI71" s="357">
        <v>9</v>
      </c>
      <c r="AJ71" s="357">
        <v>9</v>
      </c>
      <c r="AK71" s="357">
        <v>0</v>
      </c>
      <c r="AL71" s="357">
        <v>9</v>
      </c>
      <c r="AM71" s="295">
        <v>0</v>
      </c>
    </row>
    <row r="72" spans="1:39" ht="30" customHeight="1">
      <c r="A72" s="331">
        <f t="shared" si="0"/>
        <v>63</v>
      </c>
      <c r="B72" s="331"/>
      <c r="C72" s="116">
        <v>1</v>
      </c>
      <c r="D72" s="331"/>
      <c r="E72" s="331"/>
      <c r="F72" s="116"/>
      <c r="G72" s="331"/>
      <c r="H72" s="331"/>
      <c r="I72" s="331"/>
      <c r="J72" s="331"/>
      <c r="K72" s="331"/>
      <c r="L72" s="356"/>
      <c r="M72" s="325" t="s">
        <v>1463</v>
      </c>
      <c r="N72" s="326" t="s">
        <v>165</v>
      </c>
      <c r="O72" s="331" t="s">
        <v>140</v>
      </c>
      <c r="P72" s="75" t="s">
        <v>134</v>
      </c>
      <c r="Q72" s="331" t="s">
        <v>112</v>
      </c>
      <c r="R72" s="323"/>
      <c r="S72" s="75" t="s">
        <v>111</v>
      </c>
      <c r="T72" s="116" t="s">
        <v>47</v>
      </c>
      <c r="U72" s="116" t="s">
        <v>111</v>
      </c>
      <c r="V72" s="138" t="s">
        <v>114</v>
      </c>
      <c r="W72" s="199" t="s">
        <v>115</v>
      </c>
      <c r="X72" s="331" t="s">
        <v>140</v>
      </c>
      <c r="Y72" s="323" t="s">
        <v>1464</v>
      </c>
      <c r="Z72" s="331" t="s">
        <v>47</v>
      </c>
      <c r="AA72" s="331" t="s">
        <v>1465</v>
      </c>
      <c r="AB72" s="174">
        <v>3.2599999999999997E-2</v>
      </c>
      <c r="AC72" s="75"/>
      <c r="AD72" s="163"/>
      <c r="AE72" s="342">
        <v>4</v>
      </c>
      <c r="AF72" s="342">
        <v>0</v>
      </c>
      <c r="AG72" s="342">
        <v>4</v>
      </c>
      <c r="AH72" s="342">
        <v>4</v>
      </c>
      <c r="AI72" s="342">
        <v>0</v>
      </c>
      <c r="AJ72" s="342">
        <v>0</v>
      </c>
      <c r="AK72" s="342">
        <v>4</v>
      </c>
      <c r="AL72" s="342">
        <v>0</v>
      </c>
      <c r="AM72" s="285">
        <v>4</v>
      </c>
    </row>
    <row r="73" spans="1:39" ht="30" customHeight="1">
      <c r="A73" s="331">
        <f t="shared" si="0"/>
        <v>64</v>
      </c>
      <c r="B73" s="331"/>
      <c r="C73" s="331">
        <v>1</v>
      </c>
      <c r="D73" s="331"/>
      <c r="E73" s="331"/>
      <c r="F73" s="116"/>
      <c r="G73" s="331"/>
      <c r="H73" s="331"/>
      <c r="I73" s="331"/>
      <c r="J73" s="331"/>
      <c r="K73" s="331"/>
      <c r="L73" s="356"/>
      <c r="M73" s="325" t="s">
        <v>170</v>
      </c>
      <c r="N73" s="326" t="s">
        <v>171</v>
      </c>
      <c r="O73" s="331" t="s">
        <v>140</v>
      </c>
      <c r="P73" s="75" t="s">
        <v>134</v>
      </c>
      <c r="Q73" s="331" t="s">
        <v>112</v>
      </c>
      <c r="R73" s="323"/>
      <c r="S73" s="75" t="s">
        <v>111</v>
      </c>
      <c r="T73" s="116" t="s">
        <v>47</v>
      </c>
      <c r="U73" s="116" t="s">
        <v>111</v>
      </c>
      <c r="V73" s="138" t="s">
        <v>114</v>
      </c>
      <c r="W73" s="199" t="s">
        <v>115</v>
      </c>
      <c r="X73" s="331" t="s">
        <v>140</v>
      </c>
      <c r="Y73" s="331" t="s">
        <v>47</v>
      </c>
      <c r="Z73" s="331" t="s">
        <v>47</v>
      </c>
      <c r="AA73" s="331" t="s">
        <v>173</v>
      </c>
      <c r="AB73" s="174">
        <v>4.0000000000000001E-3</v>
      </c>
      <c r="AC73" s="75"/>
      <c r="AD73" s="163"/>
      <c r="AE73" s="342">
        <v>8</v>
      </c>
      <c r="AF73" s="342">
        <v>8</v>
      </c>
      <c r="AG73" s="342">
        <v>8</v>
      </c>
      <c r="AH73" s="342">
        <v>8</v>
      </c>
      <c r="AI73" s="342">
        <v>8</v>
      </c>
      <c r="AJ73" s="342">
        <v>8</v>
      </c>
      <c r="AK73" s="342">
        <v>8</v>
      </c>
      <c r="AL73" s="342">
        <v>8</v>
      </c>
      <c r="AM73" s="285">
        <v>8</v>
      </c>
    </row>
    <row r="74" spans="1:39" ht="30" customHeight="1">
      <c r="A74" s="331">
        <f t="shared" si="0"/>
        <v>65</v>
      </c>
      <c r="B74" s="331"/>
      <c r="C74" s="116">
        <v>1</v>
      </c>
      <c r="D74" s="331"/>
      <c r="E74" s="331"/>
      <c r="F74" s="116"/>
      <c r="G74" s="331"/>
      <c r="H74" s="331"/>
      <c r="I74" s="331"/>
      <c r="J74" s="331"/>
      <c r="K74" s="331"/>
      <c r="L74" s="202"/>
      <c r="M74" s="325" t="s">
        <v>174</v>
      </c>
      <c r="N74" s="326" t="s">
        <v>1466</v>
      </c>
      <c r="O74" s="331" t="s">
        <v>140</v>
      </c>
      <c r="P74" s="142" t="s">
        <v>134</v>
      </c>
      <c r="Q74" s="331" t="s">
        <v>112</v>
      </c>
      <c r="R74" s="323"/>
      <c r="S74" s="75" t="s">
        <v>111</v>
      </c>
      <c r="T74" s="116" t="s">
        <v>47</v>
      </c>
      <c r="U74" s="116" t="s">
        <v>111</v>
      </c>
      <c r="V74" s="138" t="s">
        <v>114</v>
      </c>
      <c r="W74" s="199" t="s">
        <v>115</v>
      </c>
      <c r="X74" s="331" t="s">
        <v>140</v>
      </c>
      <c r="Y74" s="331" t="s">
        <v>47</v>
      </c>
      <c r="Z74" s="331" t="s">
        <v>47</v>
      </c>
      <c r="AA74" s="331" t="s">
        <v>176</v>
      </c>
      <c r="AB74" s="174">
        <v>6.0000000000000001E-3</v>
      </c>
      <c r="AC74" s="75"/>
      <c r="AD74" s="163"/>
      <c r="AE74" s="342">
        <v>8</v>
      </c>
      <c r="AF74" s="342">
        <v>8</v>
      </c>
      <c r="AG74" s="342">
        <v>8</v>
      </c>
      <c r="AH74" s="342">
        <v>8</v>
      </c>
      <c r="AI74" s="342">
        <v>8</v>
      </c>
      <c r="AJ74" s="342">
        <v>8</v>
      </c>
      <c r="AK74" s="342">
        <v>8</v>
      </c>
      <c r="AL74" s="342">
        <v>8</v>
      </c>
      <c r="AM74" s="285">
        <v>8</v>
      </c>
    </row>
    <row r="75" spans="1:39" ht="30" customHeight="1">
      <c r="A75" s="331">
        <f t="shared" si="0"/>
        <v>66</v>
      </c>
      <c r="B75" s="331"/>
      <c r="C75" s="331">
        <v>1</v>
      </c>
      <c r="D75" s="331"/>
      <c r="E75" s="331"/>
      <c r="F75" s="116"/>
      <c r="G75" s="331"/>
      <c r="H75" s="331"/>
      <c r="I75" s="331"/>
      <c r="J75" s="331"/>
      <c r="K75" s="331"/>
      <c r="L75" s="356"/>
      <c r="M75" s="325" t="s">
        <v>164</v>
      </c>
      <c r="N75" s="326" t="s">
        <v>165</v>
      </c>
      <c r="O75" s="331" t="s">
        <v>140</v>
      </c>
      <c r="P75" s="75" t="s">
        <v>172</v>
      </c>
      <c r="Q75" s="331" t="s">
        <v>112</v>
      </c>
      <c r="R75" s="323"/>
      <c r="S75" s="75" t="s">
        <v>111</v>
      </c>
      <c r="T75" s="116" t="s">
        <v>47</v>
      </c>
      <c r="U75" s="116" t="s">
        <v>111</v>
      </c>
      <c r="V75" s="138" t="s">
        <v>114</v>
      </c>
      <c r="W75" s="199" t="s">
        <v>115</v>
      </c>
      <c r="X75" s="331" t="s">
        <v>140</v>
      </c>
      <c r="Y75" s="323" t="s">
        <v>1467</v>
      </c>
      <c r="Z75" s="331" t="s">
        <v>47</v>
      </c>
      <c r="AA75" s="331" t="s">
        <v>166</v>
      </c>
      <c r="AB75" s="174">
        <v>2.64E-2</v>
      </c>
      <c r="AC75" s="155"/>
      <c r="AD75" s="163"/>
      <c r="AE75" s="342">
        <v>4</v>
      </c>
      <c r="AF75" s="342">
        <v>8</v>
      </c>
      <c r="AG75" s="342">
        <v>4</v>
      </c>
      <c r="AH75" s="342">
        <v>4</v>
      </c>
      <c r="AI75" s="342">
        <v>8</v>
      </c>
      <c r="AJ75" s="342">
        <v>8</v>
      </c>
      <c r="AK75" s="342">
        <v>4</v>
      </c>
      <c r="AL75" s="342">
        <v>8</v>
      </c>
      <c r="AM75" s="285">
        <v>4</v>
      </c>
    </row>
    <row r="76" spans="1:39" ht="30" customHeight="1">
      <c r="A76" s="331">
        <f t="shared" si="0"/>
        <v>67</v>
      </c>
      <c r="B76" s="331"/>
      <c r="C76" s="116">
        <v>1</v>
      </c>
      <c r="D76" s="331"/>
      <c r="E76" s="331"/>
      <c r="F76" s="116"/>
      <c r="G76" s="331"/>
      <c r="H76" s="331"/>
      <c r="I76" s="331"/>
      <c r="J76" s="331"/>
      <c r="K76" s="331"/>
      <c r="L76" s="356"/>
      <c r="M76" s="323" t="s">
        <v>400</v>
      </c>
      <c r="N76" s="326" t="s">
        <v>1468</v>
      </c>
      <c r="O76" s="340" t="s">
        <v>1469</v>
      </c>
      <c r="P76" s="75" t="s">
        <v>172</v>
      </c>
      <c r="Q76" s="331" t="s">
        <v>112</v>
      </c>
      <c r="R76" s="332"/>
      <c r="S76" s="75" t="s">
        <v>111</v>
      </c>
      <c r="T76" s="116" t="s">
        <v>47</v>
      </c>
      <c r="U76" s="116" t="s">
        <v>111</v>
      </c>
      <c r="V76" s="138" t="s">
        <v>114</v>
      </c>
      <c r="W76" s="199" t="s">
        <v>115</v>
      </c>
      <c r="X76" s="340" t="s">
        <v>1469</v>
      </c>
      <c r="Y76" s="331" t="s">
        <v>47</v>
      </c>
      <c r="Z76" s="138" t="s">
        <v>47</v>
      </c>
      <c r="AA76" s="138" t="s">
        <v>47</v>
      </c>
      <c r="AB76" s="334">
        <v>2.0000000000000001E-4</v>
      </c>
      <c r="AC76" s="155"/>
      <c r="AD76" s="116"/>
      <c r="AE76" s="342">
        <v>1</v>
      </c>
      <c r="AF76" s="342">
        <v>1</v>
      </c>
      <c r="AG76" s="342">
        <v>1</v>
      </c>
      <c r="AH76" s="342">
        <v>1</v>
      </c>
      <c r="AI76" s="342">
        <v>1</v>
      </c>
      <c r="AJ76" s="342">
        <v>1</v>
      </c>
      <c r="AK76" s="342">
        <v>1</v>
      </c>
      <c r="AL76" s="342">
        <v>1</v>
      </c>
      <c r="AM76" s="285">
        <v>1</v>
      </c>
    </row>
    <row r="77" spans="1:39" ht="30" customHeight="1">
      <c r="A77" s="331">
        <f t="shared" si="0"/>
        <v>68</v>
      </c>
      <c r="B77" s="116"/>
      <c r="C77" s="323">
        <v>1</v>
      </c>
      <c r="D77" s="323"/>
      <c r="E77" s="323"/>
      <c r="F77" s="323"/>
      <c r="G77" s="323"/>
      <c r="H77" s="116"/>
      <c r="I77" s="116"/>
      <c r="J77" s="116"/>
      <c r="K77" s="116"/>
      <c r="L77" s="116"/>
      <c r="M77" s="323" t="s">
        <v>403</v>
      </c>
      <c r="N77" s="326" t="s">
        <v>1470</v>
      </c>
      <c r="O77" s="340" t="s">
        <v>1469</v>
      </c>
      <c r="P77" s="75" t="s">
        <v>172</v>
      </c>
      <c r="Q77" s="331" t="s">
        <v>112</v>
      </c>
      <c r="R77" s="116"/>
      <c r="S77" s="75" t="s">
        <v>111</v>
      </c>
      <c r="T77" s="116" t="s">
        <v>47</v>
      </c>
      <c r="U77" s="116" t="s">
        <v>111</v>
      </c>
      <c r="V77" s="138" t="s">
        <v>114</v>
      </c>
      <c r="W77" s="199" t="s">
        <v>115</v>
      </c>
      <c r="X77" s="340" t="s">
        <v>1469</v>
      </c>
      <c r="Y77" s="331" t="s">
        <v>47</v>
      </c>
      <c r="Z77" s="331" t="s">
        <v>47</v>
      </c>
      <c r="AA77" s="331" t="s">
        <v>47</v>
      </c>
      <c r="AB77" s="334">
        <v>2.0000000000000001E-4</v>
      </c>
      <c r="AC77" s="155"/>
      <c r="AD77" s="116"/>
      <c r="AE77" s="342">
        <v>1</v>
      </c>
      <c r="AF77" s="342">
        <v>1</v>
      </c>
      <c r="AG77" s="342">
        <v>1</v>
      </c>
      <c r="AH77" s="342">
        <v>1</v>
      </c>
      <c r="AI77" s="342">
        <v>1</v>
      </c>
      <c r="AJ77" s="342">
        <v>1</v>
      </c>
      <c r="AK77" s="342">
        <v>1</v>
      </c>
      <c r="AL77" s="342">
        <v>1</v>
      </c>
      <c r="AM77" s="285">
        <v>1</v>
      </c>
    </row>
    <row r="78" spans="1:39" ht="30" customHeight="1">
      <c r="A78" s="331">
        <f t="shared" si="0"/>
        <v>69</v>
      </c>
      <c r="B78" s="331"/>
      <c r="C78" s="331">
        <v>1</v>
      </c>
      <c r="D78" s="331"/>
      <c r="E78" s="331"/>
      <c r="F78" s="331"/>
      <c r="G78" s="331"/>
      <c r="H78" s="331"/>
      <c r="I78" s="331"/>
      <c r="J78" s="331"/>
      <c r="K78" s="331"/>
      <c r="L78" s="331"/>
      <c r="M78" s="323" t="s">
        <v>393</v>
      </c>
      <c r="N78" s="323" t="s">
        <v>391</v>
      </c>
      <c r="O78" s="116" t="s">
        <v>129</v>
      </c>
      <c r="P78" s="142" t="s">
        <v>172</v>
      </c>
      <c r="Q78" s="331" t="s">
        <v>112</v>
      </c>
      <c r="R78" s="159"/>
      <c r="S78" s="75" t="s">
        <v>111</v>
      </c>
      <c r="T78" s="116" t="s">
        <v>47</v>
      </c>
      <c r="U78" s="116" t="s">
        <v>111</v>
      </c>
      <c r="V78" s="138" t="s">
        <v>114</v>
      </c>
      <c r="W78" s="199" t="s">
        <v>115</v>
      </c>
      <c r="X78" s="116" t="s">
        <v>129</v>
      </c>
      <c r="Y78" s="116" t="s">
        <v>392</v>
      </c>
      <c r="Z78" s="138" t="s">
        <v>47</v>
      </c>
      <c r="AA78" s="116" t="s">
        <v>1471</v>
      </c>
      <c r="AB78" s="166">
        <v>8.0000000000000004E-4</v>
      </c>
      <c r="AC78" s="116"/>
      <c r="AD78" s="116"/>
      <c r="AE78" s="159" t="s">
        <v>160</v>
      </c>
      <c r="AF78" s="159" t="s">
        <v>160</v>
      </c>
      <c r="AG78" s="159" t="s">
        <v>160</v>
      </c>
      <c r="AH78" s="159" t="s">
        <v>160</v>
      </c>
      <c r="AI78" s="159" t="s">
        <v>160</v>
      </c>
      <c r="AJ78" s="159" t="s">
        <v>160</v>
      </c>
      <c r="AK78" s="159" t="s">
        <v>160</v>
      </c>
      <c r="AL78" s="159" t="s">
        <v>160</v>
      </c>
      <c r="AM78" s="207" t="s">
        <v>160</v>
      </c>
    </row>
    <row r="79" spans="1:39" ht="30" customHeight="1">
      <c r="A79" s="331">
        <f t="shared" si="0"/>
        <v>70</v>
      </c>
      <c r="B79" s="331"/>
      <c r="C79" s="331">
        <v>1</v>
      </c>
      <c r="D79" s="331"/>
      <c r="E79" s="331"/>
      <c r="F79" s="331"/>
      <c r="G79" s="331"/>
      <c r="H79" s="331"/>
      <c r="I79" s="331"/>
      <c r="J79" s="331"/>
      <c r="K79" s="331"/>
      <c r="L79" s="331"/>
      <c r="M79" s="325" t="s">
        <v>1472</v>
      </c>
      <c r="N79" s="326" t="s">
        <v>395</v>
      </c>
      <c r="O79" s="141" t="s">
        <v>140</v>
      </c>
      <c r="P79" s="75" t="s">
        <v>172</v>
      </c>
      <c r="Q79" s="331" t="s">
        <v>112</v>
      </c>
      <c r="R79" s="358"/>
      <c r="S79" s="75" t="s">
        <v>111</v>
      </c>
      <c r="T79" s="116" t="s">
        <v>47</v>
      </c>
      <c r="U79" s="116" t="s">
        <v>111</v>
      </c>
      <c r="V79" s="138" t="s">
        <v>114</v>
      </c>
      <c r="W79" s="199" t="s">
        <v>115</v>
      </c>
      <c r="X79" s="141" t="s">
        <v>140</v>
      </c>
      <c r="Y79" s="116" t="s">
        <v>47</v>
      </c>
      <c r="Z79" s="331" t="s">
        <v>47</v>
      </c>
      <c r="AA79" s="331" t="s">
        <v>47</v>
      </c>
      <c r="AB79" s="359">
        <v>1E-3</v>
      </c>
      <c r="AC79" s="155"/>
      <c r="AD79" s="155"/>
      <c r="AE79" s="155" t="s">
        <v>396</v>
      </c>
      <c r="AF79" s="155" t="s">
        <v>396</v>
      </c>
      <c r="AG79" s="155" t="s">
        <v>396</v>
      </c>
      <c r="AH79" s="155" t="s">
        <v>396</v>
      </c>
      <c r="AI79" s="155" t="s">
        <v>396</v>
      </c>
      <c r="AJ79" s="155" t="s">
        <v>396</v>
      </c>
      <c r="AK79" s="155" t="s">
        <v>396</v>
      </c>
      <c r="AL79" s="155" t="s">
        <v>396</v>
      </c>
      <c r="AM79" s="190" t="s">
        <v>396</v>
      </c>
    </row>
    <row r="80" spans="1:39" ht="30" customHeight="1">
      <c r="A80" s="331">
        <f t="shared" ref="A80:A84" si="2">ROW()-9</f>
        <v>71</v>
      </c>
      <c r="B80" s="331"/>
      <c r="C80" s="331">
        <v>1</v>
      </c>
      <c r="D80" s="331"/>
      <c r="E80" s="331"/>
      <c r="F80" s="331"/>
      <c r="G80" s="331"/>
      <c r="H80" s="331"/>
      <c r="I80" s="331"/>
      <c r="J80" s="331"/>
      <c r="K80" s="331"/>
      <c r="L80" s="141"/>
      <c r="M80" s="325" t="s">
        <v>384</v>
      </c>
      <c r="N80" s="326" t="s">
        <v>385</v>
      </c>
      <c r="O80" s="331" t="s">
        <v>140</v>
      </c>
      <c r="P80" s="75"/>
      <c r="Q80" s="331" t="s">
        <v>112</v>
      </c>
      <c r="R80" s="332"/>
      <c r="S80" s="75" t="s">
        <v>111</v>
      </c>
      <c r="T80" s="116" t="s">
        <v>47</v>
      </c>
      <c r="U80" s="116" t="s">
        <v>111</v>
      </c>
      <c r="V80" s="138" t="s">
        <v>114</v>
      </c>
      <c r="W80" s="199" t="s">
        <v>115</v>
      </c>
      <c r="X80" s="331" t="s">
        <v>140</v>
      </c>
      <c r="Y80" s="116" t="s">
        <v>47</v>
      </c>
      <c r="Z80" s="331" t="s">
        <v>47</v>
      </c>
      <c r="AA80" s="331" t="s">
        <v>47</v>
      </c>
      <c r="AB80" s="334">
        <v>1E-3</v>
      </c>
      <c r="AC80" s="163"/>
      <c r="AD80" s="163"/>
      <c r="AE80" s="360">
        <v>30</v>
      </c>
      <c r="AF80" s="360">
        <v>30</v>
      </c>
      <c r="AG80" s="360">
        <v>30</v>
      </c>
      <c r="AH80" s="360">
        <v>30</v>
      </c>
      <c r="AI80" s="360">
        <v>30</v>
      </c>
      <c r="AJ80" s="360">
        <v>30</v>
      </c>
      <c r="AK80" s="360">
        <v>30</v>
      </c>
      <c r="AL80" s="360">
        <v>30</v>
      </c>
      <c r="AM80" s="296">
        <v>30</v>
      </c>
    </row>
    <row r="81" spans="1:39" ht="30" customHeight="1">
      <c r="A81" s="331">
        <f t="shared" si="2"/>
        <v>72</v>
      </c>
      <c r="B81" s="331"/>
      <c r="C81" s="331">
        <v>1</v>
      </c>
      <c r="D81" s="331"/>
      <c r="E81" s="331"/>
      <c r="F81" s="331"/>
      <c r="G81" s="331"/>
      <c r="H81" s="331"/>
      <c r="I81" s="331"/>
      <c r="J81" s="331"/>
      <c r="K81" s="331"/>
      <c r="L81" s="141"/>
      <c r="M81" s="325" t="s">
        <v>1473</v>
      </c>
      <c r="N81" s="326" t="s">
        <v>1474</v>
      </c>
      <c r="O81" s="331" t="s">
        <v>155</v>
      </c>
      <c r="P81" s="75"/>
      <c r="Q81" s="331" t="s">
        <v>112</v>
      </c>
      <c r="R81" s="333"/>
      <c r="S81" s="75" t="s">
        <v>111</v>
      </c>
      <c r="T81" s="116" t="s">
        <v>47</v>
      </c>
      <c r="U81" s="116" t="s">
        <v>111</v>
      </c>
      <c r="V81" s="138" t="s">
        <v>114</v>
      </c>
      <c r="W81" s="199" t="s">
        <v>115</v>
      </c>
      <c r="X81" s="116" t="s">
        <v>110</v>
      </c>
      <c r="Y81" s="335" t="s">
        <v>117</v>
      </c>
      <c r="Z81" s="331" t="s">
        <v>47</v>
      </c>
      <c r="AA81" s="331" t="s">
        <v>1475</v>
      </c>
      <c r="AB81" s="174">
        <v>0.3</v>
      </c>
      <c r="AC81" s="163"/>
      <c r="AD81" s="163"/>
      <c r="AE81" s="360">
        <v>1</v>
      </c>
      <c r="AF81" s="360">
        <v>1</v>
      </c>
      <c r="AG81" s="360">
        <v>1</v>
      </c>
      <c r="AH81" s="360">
        <v>1</v>
      </c>
      <c r="AI81" s="360">
        <v>0</v>
      </c>
      <c r="AJ81" s="360">
        <v>1</v>
      </c>
      <c r="AK81" s="360">
        <v>0</v>
      </c>
      <c r="AL81" s="360">
        <v>1</v>
      </c>
      <c r="AM81" s="296">
        <v>1</v>
      </c>
    </row>
    <row r="82" spans="1:39" s="240" customFormat="1" ht="30" customHeight="1">
      <c r="A82" s="331">
        <f t="shared" si="2"/>
        <v>73</v>
      </c>
      <c r="B82" s="331"/>
      <c r="C82" s="331">
        <v>1</v>
      </c>
      <c r="D82" s="331"/>
      <c r="E82" s="331"/>
      <c r="F82" s="331"/>
      <c r="G82" s="331"/>
      <c r="H82" s="331"/>
      <c r="I82" s="331"/>
      <c r="J82" s="331"/>
      <c r="K82" s="331"/>
      <c r="L82" s="141"/>
      <c r="M82" s="325" t="s">
        <v>1476</v>
      </c>
      <c r="N82" s="326" t="s">
        <v>1474</v>
      </c>
      <c r="O82" s="331" t="s">
        <v>155</v>
      </c>
      <c r="P82" s="75"/>
      <c r="Q82" s="331" t="s">
        <v>112</v>
      </c>
      <c r="R82" s="333"/>
      <c r="S82" s="75" t="s">
        <v>111</v>
      </c>
      <c r="T82" s="116" t="s">
        <v>47</v>
      </c>
      <c r="U82" s="116" t="s">
        <v>111</v>
      </c>
      <c r="V82" s="138" t="s">
        <v>114</v>
      </c>
      <c r="W82" s="199" t="s">
        <v>115</v>
      </c>
      <c r="X82" s="116" t="s">
        <v>110</v>
      </c>
      <c r="Y82" s="335" t="s">
        <v>117</v>
      </c>
      <c r="Z82" s="331" t="s">
        <v>47</v>
      </c>
      <c r="AA82" s="331" t="s">
        <v>1475</v>
      </c>
      <c r="AB82" s="174">
        <v>0.3</v>
      </c>
      <c r="AC82" s="163"/>
      <c r="AD82" s="163"/>
      <c r="AE82" s="360">
        <v>0</v>
      </c>
      <c r="AF82" s="360">
        <v>0</v>
      </c>
      <c r="AG82" s="360">
        <v>0</v>
      </c>
      <c r="AH82" s="360">
        <v>0</v>
      </c>
      <c r="AI82" s="360">
        <v>1</v>
      </c>
      <c r="AJ82" s="360">
        <v>0</v>
      </c>
      <c r="AK82" s="360">
        <v>1</v>
      </c>
      <c r="AL82" s="360">
        <v>0</v>
      </c>
      <c r="AM82" s="296">
        <v>0</v>
      </c>
    </row>
    <row r="83" spans="1:39" s="240" customFormat="1" ht="30" customHeight="1">
      <c r="A83" s="331">
        <f t="shared" si="2"/>
        <v>74</v>
      </c>
      <c r="B83" s="331"/>
      <c r="C83" s="331">
        <v>1</v>
      </c>
      <c r="D83" s="331"/>
      <c r="E83" s="331"/>
      <c r="F83" s="331"/>
      <c r="G83" s="331"/>
      <c r="H83" s="331"/>
      <c r="I83" s="331"/>
      <c r="J83" s="331"/>
      <c r="K83" s="331"/>
      <c r="L83" s="141"/>
      <c r="M83" s="325" t="s">
        <v>1477</v>
      </c>
      <c r="N83" s="326" t="s">
        <v>1478</v>
      </c>
      <c r="O83" s="331" t="s">
        <v>155</v>
      </c>
      <c r="P83" s="75"/>
      <c r="Q83" s="331" t="s">
        <v>112</v>
      </c>
      <c r="R83" s="333"/>
      <c r="S83" s="75" t="s">
        <v>111</v>
      </c>
      <c r="T83" s="116" t="s">
        <v>47</v>
      </c>
      <c r="U83" s="116" t="s">
        <v>111</v>
      </c>
      <c r="V83" s="138" t="s">
        <v>114</v>
      </c>
      <c r="W83" s="199" t="s">
        <v>115</v>
      </c>
      <c r="X83" s="116" t="s">
        <v>110</v>
      </c>
      <c r="Y83" s="335" t="s">
        <v>117</v>
      </c>
      <c r="Z83" s="331" t="s">
        <v>47</v>
      </c>
      <c r="AA83" s="331" t="s">
        <v>1475</v>
      </c>
      <c r="AB83" s="174">
        <v>0.3</v>
      </c>
      <c r="AC83" s="163"/>
      <c r="AD83" s="163"/>
      <c r="AE83" s="360">
        <v>0</v>
      </c>
      <c r="AF83" s="360">
        <v>0</v>
      </c>
      <c r="AG83" s="360">
        <v>0</v>
      </c>
      <c r="AH83" s="360">
        <v>0</v>
      </c>
      <c r="AI83" s="360">
        <v>1</v>
      </c>
      <c r="AJ83" s="360">
        <v>0</v>
      </c>
      <c r="AK83" s="360">
        <v>1</v>
      </c>
      <c r="AL83" s="360">
        <v>0</v>
      </c>
      <c r="AM83" s="296">
        <v>0</v>
      </c>
    </row>
    <row r="84" spans="1:39" s="240" customFormat="1" ht="30" customHeight="1">
      <c r="A84" s="331">
        <f t="shared" si="2"/>
        <v>75</v>
      </c>
      <c r="B84" s="331"/>
      <c r="C84" s="331">
        <v>1</v>
      </c>
      <c r="D84" s="331"/>
      <c r="E84" s="331"/>
      <c r="F84" s="331"/>
      <c r="G84" s="331"/>
      <c r="H84" s="331"/>
      <c r="I84" s="331"/>
      <c r="J84" s="331"/>
      <c r="K84" s="331"/>
      <c r="L84" s="141"/>
      <c r="M84" s="325" t="s">
        <v>1479</v>
      </c>
      <c r="N84" s="326" t="s">
        <v>1480</v>
      </c>
      <c r="O84" s="331" t="s">
        <v>155</v>
      </c>
      <c r="P84" s="75"/>
      <c r="Q84" s="331" t="s">
        <v>112</v>
      </c>
      <c r="R84" s="333"/>
      <c r="S84" s="75" t="s">
        <v>111</v>
      </c>
      <c r="T84" s="116" t="s">
        <v>47</v>
      </c>
      <c r="U84" s="116" t="s">
        <v>111</v>
      </c>
      <c r="V84" s="138" t="s">
        <v>114</v>
      </c>
      <c r="W84" s="199" t="s">
        <v>115</v>
      </c>
      <c r="X84" s="116" t="s">
        <v>110</v>
      </c>
      <c r="Y84" s="335" t="s">
        <v>117</v>
      </c>
      <c r="Z84" s="331" t="s">
        <v>47</v>
      </c>
      <c r="AA84" s="331" t="s">
        <v>1475</v>
      </c>
      <c r="AB84" s="174">
        <v>0.3</v>
      </c>
      <c r="AC84" s="163"/>
      <c r="AD84" s="163"/>
      <c r="AE84" s="360">
        <v>0</v>
      </c>
      <c r="AF84" s="360">
        <v>0</v>
      </c>
      <c r="AG84" s="360">
        <v>0</v>
      </c>
      <c r="AH84" s="360">
        <v>0</v>
      </c>
      <c r="AI84" s="360">
        <v>1</v>
      </c>
      <c r="AJ84" s="360">
        <v>0</v>
      </c>
      <c r="AK84" s="360">
        <v>1</v>
      </c>
      <c r="AL84" s="360">
        <v>0</v>
      </c>
      <c r="AM84" s="296">
        <v>0</v>
      </c>
    </row>
    <row r="85" spans="1:39">
      <c r="O85" s="4"/>
      <c r="AE85" s="4"/>
      <c r="AF85" s="4"/>
      <c r="AG85" s="4"/>
      <c r="AH85" s="4"/>
      <c r="AI85" s="240"/>
      <c r="AJ85" s="240"/>
      <c r="AK85" s="240"/>
      <c r="AL85" s="240"/>
      <c r="AM85" s="240"/>
    </row>
    <row r="86" spans="1:39">
      <c r="O86" s="4"/>
      <c r="AE86" s="4"/>
      <c r="AF86" s="4"/>
      <c r="AG86" s="4"/>
      <c r="AH86" s="4"/>
      <c r="AI86" s="240"/>
      <c r="AJ86" s="240"/>
      <c r="AK86" s="240"/>
      <c r="AL86" s="240"/>
      <c r="AM86" s="240"/>
    </row>
    <row r="87" spans="1:39">
      <c r="O87" s="4"/>
      <c r="AE87" s="4"/>
      <c r="AF87" s="4"/>
      <c r="AG87" s="4"/>
      <c r="AH87" s="4"/>
      <c r="AI87" s="240"/>
      <c r="AJ87" s="240"/>
      <c r="AK87" s="240"/>
      <c r="AL87" s="240"/>
      <c r="AM87" s="240"/>
    </row>
    <row r="88" spans="1:39">
      <c r="O88" s="4"/>
      <c r="AE88" s="4"/>
      <c r="AF88" s="4"/>
      <c r="AG88" s="4"/>
      <c r="AH88" s="4"/>
      <c r="AI88" s="240"/>
      <c r="AJ88" s="240"/>
      <c r="AK88" s="240"/>
      <c r="AL88" s="240"/>
      <c r="AM88" s="240"/>
    </row>
    <row r="89" spans="1:39">
      <c r="O89" s="4"/>
      <c r="AE89" s="4"/>
      <c r="AF89" s="4"/>
      <c r="AG89" s="4"/>
      <c r="AH89" s="4"/>
      <c r="AI89" s="240"/>
      <c r="AJ89" s="240"/>
      <c r="AK89" s="240"/>
      <c r="AL89" s="240"/>
      <c r="AM89" s="240"/>
    </row>
    <row r="90" spans="1:39">
      <c r="O90" s="4"/>
      <c r="AE90" s="4"/>
      <c r="AF90" s="4"/>
      <c r="AG90" s="4"/>
      <c r="AH90" s="4"/>
      <c r="AI90" s="240"/>
      <c r="AJ90" s="240"/>
      <c r="AK90" s="240"/>
      <c r="AL90" s="240"/>
      <c r="AM90" s="240"/>
    </row>
    <row r="91" spans="1:39">
      <c r="O91" s="4"/>
      <c r="AE91" s="4"/>
      <c r="AF91" s="4"/>
      <c r="AG91" s="4"/>
      <c r="AH91" s="4"/>
      <c r="AI91" s="240"/>
      <c r="AJ91" s="240"/>
      <c r="AK91" s="240"/>
      <c r="AL91" s="240"/>
      <c r="AM91" s="240"/>
    </row>
    <row r="92" spans="1:39">
      <c r="O92" s="4"/>
      <c r="AE92" s="4"/>
      <c r="AF92" s="4"/>
      <c r="AG92" s="4"/>
      <c r="AH92" s="4"/>
      <c r="AI92" s="240"/>
      <c r="AJ92" s="240"/>
      <c r="AK92" s="240"/>
      <c r="AL92" s="240"/>
      <c r="AM92" s="240"/>
    </row>
    <row r="93" spans="1:39">
      <c r="O93" s="4"/>
      <c r="AE93" s="4"/>
      <c r="AF93" s="4"/>
      <c r="AG93" s="4"/>
      <c r="AH93" s="4"/>
      <c r="AI93" s="240"/>
      <c r="AJ93" s="240"/>
      <c r="AK93" s="240"/>
      <c r="AL93" s="240"/>
      <c r="AM93" s="240"/>
    </row>
    <row r="94" spans="1:39">
      <c r="O94" s="4"/>
      <c r="AE94" s="4"/>
      <c r="AF94" s="4"/>
      <c r="AG94" s="4"/>
      <c r="AH94" s="4"/>
      <c r="AI94" s="240"/>
      <c r="AJ94" s="240"/>
      <c r="AK94" s="240"/>
      <c r="AL94" s="240"/>
      <c r="AM94" s="240"/>
    </row>
    <row r="95" spans="1:39">
      <c r="O95" s="4"/>
      <c r="AE95" s="4"/>
      <c r="AF95" s="4"/>
      <c r="AG95" s="4"/>
      <c r="AH95" s="4"/>
      <c r="AI95" s="240"/>
      <c r="AJ95" s="240"/>
      <c r="AK95" s="240"/>
      <c r="AL95" s="240"/>
      <c r="AM95" s="240"/>
    </row>
    <row r="96" spans="1:39">
      <c r="O96" s="4"/>
      <c r="AE96" s="4"/>
      <c r="AF96" s="4"/>
      <c r="AG96" s="4"/>
      <c r="AH96" s="4"/>
      <c r="AI96" s="240"/>
      <c r="AJ96" s="240"/>
      <c r="AK96" s="240"/>
      <c r="AL96" s="240"/>
      <c r="AM96" s="240"/>
    </row>
    <row r="97" spans="15:39">
      <c r="O97" s="4"/>
      <c r="AE97" s="4"/>
      <c r="AF97" s="4"/>
      <c r="AG97" s="4"/>
      <c r="AH97" s="4"/>
      <c r="AI97" s="240"/>
      <c r="AJ97" s="240"/>
      <c r="AK97" s="240"/>
      <c r="AL97" s="240"/>
      <c r="AM97" s="240"/>
    </row>
    <row r="98" spans="15:39">
      <c r="O98" s="4"/>
      <c r="AE98" s="4"/>
      <c r="AF98" s="4"/>
      <c r="AG98" s="4"/>
      <c r="AH98" s="4"/>
      <c r="AI98" s="240"/>
      <c r="AJ98" s="240"/>
      <c r="AK98" s="240"/>
      <c r="AL98" s="240"/>
      <c r="AM98" s="240"/>
    </row>
    <row r="99" spans="15:39">
      <c r="O99" s="4"/>
      <c r="AE99" s="4"/>
      <c r="AF99" s="4"/>
      <c r="AG99" s="4"/>
      <c r="AH99" s="4"/>
      <c r="AI99" s="240"/>
      <c r="AJ99" s="240"/>
      <c r="AK99" s="240"/>
      <c r="AL99" s="240"/>
      <c r="AM99" s="240"/>
    </row>
    <row r="100" spans="15:39">
      <c r="O100" s="4"/>
      <c r="AE100" s="4"/>
      <c r="AF100" s="4"/>
      <c r="AG100" s="4"/>
      <c r="AH100" s="4"/>
      <c r="AI100" s="240"/>
      <c r="AJ100" s="240"/>
      <c r="AK100" s="240"/>
      <c r="AL100" s="240"/>
      <c r="AM100" s="240"/>
    </row>
    <row r="101" spans="15:39">
      <c r="O101" s="4"/>
      <c r="AE101" s="4"/>
      <c r="AF101" s="4"/>
      <c r="AG101" s="4"/>
      <c r="AH101" s="4"/>
      <c r="AI101" s="240"/>
      <c r="AJ101" s="240"/>
      <c r="AK101" s="240"/>
      <c r="AL101" s="240"/>
      <c r="AM101" s="240"/>
    </row>
    <row r="102" spans="15:39">
      <c r="O102" s="4"/>
      <c r="AE102" s="4"/>
      <c r="AF102" s="4"/>
      <c r="AG102" s="4"/>
      <c r="AH102" s="4"/>
      <c r="AI102" s="240"/>
      <c r="AJ102" s="240"/>
      <c r="AK102" s="240"/>
      <c r="AL102" s="240"/>
      <c r="AM102" s="240"/>
    </row>
    <row r="103" spans="15:39">
      <c r="O103" s="4"/>
      <c r="AE103" s="4"/>
      <c r="AF103" s="4"/>
      <c r="AG103" s="4"/>
      <c r="AH103" s="4"/>
      <c r="AI103" s="240"/>
      <c r="AJ103" s="240"/>
      <c r="AK103" s="240"/>
      <c r="AL103" s="240"/>
      <c r="AM103" s="240"/>
    </row>
    <row r="104" spans="15:39">
      <c r="O104" s="4"/>
      <c r="AE104" s="4"/>
      <c r="AF104" s="4"/>
      <c r="AG104" s="4"/>
      <c r="AH104" s="4"/>
      <c r="AI104" s="240"/>
      <c r="AJ104" s="240"/>
      <c r="AK104" s="240"/>
      <c r="AL104" s="240"/>
      <c r="AM104" s="240"/>
    </row>
    <row r="105" spans="15:39">
      <c r="O105" s="4"/>
      <c r="AE105" s="4"/>
      <c r="AF105" s="4"/>
      <c r="AG105" s="4"/>
      <c r="AH105" s="4"/>
      <c r="AI105" s="240"/>
      <c r="AJ105" s="240"/>
      <c r="AK105" s="240"/>
      <c r="AL105" s="240"/>
      <c r="AM105" s="240"/>
    </row>
    <row r="106" spans="15:39">
      <c r="O106" s="4"/>
      <c r="AE106" s="4"/>
      <c r="AF106" s="4"/>
      <c r="AG106" s="4"/>
      <c r="AH106" s="4"/>
      <c r="AI106" s="240"/>
      <c r="AJ106" s="240"/>
      <c r="AK106" s="240"/>
      <c r="AL106" s="240"/>
      <c r="AM106" s="240"/>
    </row>
    <row r="107" spans="15:39">
      <c r="O107" s="4"/>
      <c r="AE107" s="4"/>
      <c r="AF107" s="4"/>
      <c r="AG107" s="4"/>
      <c r="AH107" s="4"/>
      <c r="AI107" s="240"/>
      <c r="AJ107" s="240"/>
      <c r="AK107" s="240"/>
      <c r="AL107" s="240"/>
      <c r="AM107" s="240"/>
    </row>
    <row r="108" spans="15:39">
      <c r="O108" s="4"/>
      <c r="AE108" s="4"/>
      <c r="AF108" s="4"/>
      <c r="AG108" s="4"/>
      <c r="AH108" s="4"/>
      <c r="AI108" s="240"/>
      <c r="AJ108" s="240"/>
      <c r="AK108" s="240"/>
      <c r="AL108" s="240"/>
      <c r="AM108" s="240"/>
    </row>
    <row r="109" spans="15:39">
      <c r="O109" s="4"/>
      <c r="AE109" s="4"/>
      <c r="AF109" s="4"/>
      <c r="AG109" s="4"/>
      <c r="AH109" s="4"/>
      <c r="AI109" s="240"/>
      <c r="AJ109" s="240"/>
      <c r="AK109" s="240"/>
      <c r="AL109" s="240"/>
      <c r="AM109" s="240"/>
    </row>
    <row r="110" spans="15:39">
      <c r="O110" s="4"/>
      <c r="AE110" s="4"/>
      <c r="AF110" s="4"/>
      <c r="AG110" s="4"/>
      <c r="AH110" s="4"/>
      <c r="AI110" s="240"/>
      <c r="AJ110" s="240"/>
      <c r="AK110" s="240"/>
      <c r="AL110" s="240"/>
      <c r="AM110" s="240"/>
    </row>
    <row r="111" spans="15:39">
      <c r="O111" s="4"/>
      <c r="AE111" s="4"/>
      <c r="AF111" s="4"/>
      <c r="AG111" s="4"/>
      <c r="AH111" s="4"/>
      <c r="AI111" s="240"/>
      <c r="AJ111" s="240"/>
      <c r="AK111" s="240"/>
      <c r="AL111" s="240"/>
      <c r="AM111" s="240"/>
    </row>
    <row r="112" spans="15:39">
      <c r="O112" s="4"/>
      <c r="AE112" s="4"/>
      <c r="AF112" s="4"/>
      <c r="AG112" s="4"/>
      <c r="AH112" s="4"/>
      <c r="AI112" s="240"/>
      <c r="AJ112" s="240"/>
      <c r="AK112" s="240"/>
      <c r="AL112" s="240"/>
      <c r="AM112" s="240"/>
    </row>
    <row r="113" spans="15:39">
      <c r="O113" s="4"/>
      <c r="AE113" s="4"/>
      <c r="AF113" s="4"/>
      <c r="AG113" s="4"/>
      <c r="AH113" s="4"/>
      <c r="AI113" s="240"/>
      <c r="AJ113" s="240"/>
      <c r="AK113" s="240"/>
      <c r="AL113" s="240"/>
      <c r="AM113" s="240"/>
    </row>
    <row r="114" spans="15:39">
      <c r="O114" s="4"/>
      <c r="AE114" s="4"/>
      <c r="AF114" s="4"/>
      <c r="AG114" s="4"/>
      <c r="AH114" s="4"/>
      <c r="AI114" s="240"/>
      <c r="AJ114" s="240"/>
      <c r="AK114" s="240"/>
      <c r="AL114" s="240"/>
      <c r="AM114" s="240"/>
    </row>
    <row r="115" spans="15:39">
      <c r="O115" s="4"/>
      <c r="AE115" s="4"/>
      <c r="AF115" s="4"/>
      <c r="AG115" s="4"/>
      <c r="AH115" s="4"/>
      <c r="AI115" s="240"/>
      <c r="AJ115" s="240"/>
      <c r="AK115" s="240"/>
      <c r="AL115" s="240"/>
      <c r="AM115" s="240"/>
    </row>
    <row r="116" spans="15:39">
      <c r="O116" s="4"/>
      <c r="AE116" s="4"/>
      <c r="AF116" s="4"/>
      <c r="AG116" s="4"/>
      <c r="AH116" s="4"/>
      <c r="AI116" s="240"/>
      <c r="AJ116" s="240"/>
      <c r="AK116" s="240"/>
      <c r="AL116" s="240"/>
      <c r="AM116" s="240"/>
    </row>
    <row r="117" spans="15:39">
      <c r="O117" s="4"/>
      <c r="AE117" s="4"/>
      <c r="AF117" s="4"/>
      <c r="AG117" s="4"/>
      <c r="AH117" s="4"/>
      <c r="AI117" s="240"/>
      <c r="AJ117" s="240"/>
      <c r="AK117" s="240"/>
      <c r="AL117" s="240"/>
      <c r="AM117" s="240"/>
    </row>
    <row r="118" spans="15:39">
      <c r="O118" s="4"/>
      <c r="AE118" s="4"/>
      <c r="AF118" s="4"/>
      <c r="AG118" s="4"/>
      <c r="AH118" s="4"/>
      <c r="AI118" s="240"/>
      <c r="AJ118" s="240"/>
      <c r="AK118" s="240"/>
      <c r="AL118" s="240"/>
      <c r="AM118" s="240"/>
    </row>
    <row r="119" spans="15:39">
      <c r="O119" s="4"/>
      <c r="AE119" s="4"/>
      <c r="AF119" s="4"/>
      <c r="AG119" s="4"/>
      <c r="AH119" s="4"/>
      <c r="AI119" s="240"/>
      <c r="AJ119" s="240"/>
      <c r="AK119" s="240"/>
      <c r="AL119" s="240"/>
      <c r="AM119" s="240"/>
    </row>
    <row r="120" spans="15:39">
      <c r="O120" s="4"/>
      <c r="AE120" s="4"/>
      <c r="AF120" s="4"/>
      <c r="AG120" s="4"/>
      <c r="AH120" s="4"/>
      <c r="AI120" s="240"/>
      <c r="AJ120" s="240"/>
      <c r="AK120" s="240"/>
      <c r="AL120" s="240"/>
      <c r="AM120" s="240"/>
    </row>
    <row r="121" spans="15:39">
      <c r="O121" s="4"/>
      <c r="AE121" s="4"/>
      <c r="AF121" s="4"/>
      <c r="AG121" s="4"/>
      <c r="AH121" s="4"/>
      <c r="AI121" s="240"/>
      <c r="AJ121" s="240"/>
      <c r="AK121" s="240"/>
      <c r="AL121" s="240"/>
      <c r="AM121" s="240"/>
    </row>
    <row r="122" spans="15:39">
      <c r="O122" s="4"/>
      <c r="AE122" s="4"/>
      <c r="AF122" s="4"/>
      <c r="AG122" s="4"/>
      <c r="AH122" s="4"/>
      <c r="AI122" s="240"/>
      <c r="AJ122" s="240"/>
      <c r="AK122" s="240"/>
      <c r="AL122" s="240"/>
      <c r="AM122" s="240"/>
    </row>
    <row r="123" spans="15:39">
      <c r="O123" s="4"/>
      <c r="AE123" s="4"/>
      <c r="AF123" s="4"/>
      <c r="AG123" s="4"/>
      <c r="AH123" s="4"/>
      <c r="AI123" s="240"/>
      <c r="AJ123" s="240"/>
      <c r="AK123" s="240"/>
      <c r="AL123" s="240"/>
      <c r="AM123" s="240"/>
    </row>
    <row r="124" spans="15:39">
      <c r="O124" s="4"/>
      <c r="AE124" s="4"/>
      <c r="AF124" s="4"/>
      <c r="AG124" s="4"/>
      <c r="AH124" s="4"/>
      <c r="AI124" s="240"/>
      <c r="AJ124" s="240"/>
      <c r="AK124" s="240"/>
      <c r="AL124" s="240"/>
      <c r="AM124" s="240"/>
    </row>
    <row r="125" spans="15:39">
      <c r="O125" s="4"/>
      <c r="AE125" s="4"/>
      <c r="AF125" s="4"/>
      <c r="AG125" s="4"/>
      <c r="AH125" s="4"/>
      <c r="AI125" s="240"/>
      <c r="AJ125" s="240"/>
      <c r="AK125" s="240"/>
      <c r="AL125" s="240"/>
      <c r="AM125" s="240"/>
    </row>
    <row r="126" spans="15:39">
      <c r="O126" s="4"/>
      <c r="AE126" s="4"/>
      <c r="AF126" s="4"/>
      <c r="AG126" s="4"/>
      <c r="AH126" s="4"/>
      <c r="AI126" s="240"/>
      <c r="AJ126" s="240"/>
      <c r="AK126" s="240"/>
      <c r="AL126" s="240"/>
      <c r="AM126" s="240"/>
    </row>
    <row r="127" spans="15:39">
      <c r="O127" s="4"/>
      <c r="AE127" s="4"/>
      <c r="AF127" s="4"/>
      <c r="AG127" s="4"/>
      <c r="AH127" s="4"/>
      <c r="AI127" s="240"/>
      <c r="AJ127" s="240"/>
      <c r="AK127" s="240"/>
      <c r="AL127" s="240"/>
      <c r="AM127" s="240"/>
    </row>
    <row r="128" spans="15:39">
      <c r="O128" s="4"/>
      <c r="AE128" s="4"/>
      <c r="AF128" s="4"/>
      <c r="AG128" s="4"/>
      <c r="AH128" s="4"/>
      <c r="AI128" s="240"/>
      <c r="AJ128" s="240"/>
      <c r="AK128" s="240"/>
      <c r="AL128" s="240"/>
      <c r="AM128" s="240"/>
    </row>
    <row r="129" spans="15:39">
      <c r="O129" s="4"/>
      <c r="AE129" s="4"/>
      <c r="AF129" s="4"/>
      <c r="AG129" s="4"/>
      <c r="AH129" s="4"/>
      <c r="AI129" s="240"/>
      <c r="AJ129" s="240"/>
      <c r="AK129" s="240"/>
      <c r="AL129" s="240"/>
      <c r="AM129" s="240"/>
    </row>
    <row r="130" spans="15:39">
      <c r="O130" s="4"/>
      <c r="AE130" s="4"/>
      <c r="AF130" s="4"/>
      <c r="AG130" s="4"/>
      <c r="AH130" s="4"/>
      <c r="AI130" s="240"/>
      <c r="AJ130" s="240"/>
      <c r="AK130" s="240"/>
      <c r="AL130" s="240"/>
      <c r="AM130" s="240"/>
    </row>
    <row r="131" spans="15:39">
      <c r="O131" s="4"/>
      <c r="AE131" s="4"/>
      <c r="AF131" s="4"/>
      <c r="AG131" s="4"/>
      <c r="AH131" s="4"/>
      <c r="AI131" s="240"/>
      <c r="AJ131" s="240"/>
      <c r="AK131" s="240"/>
      <c r="AL131" s="240"/>
      <c r="AM131" s="240"/>
    </row>
    <row r="132" spans="15:39">
      <c r="O132" s="4"/>
      <c r="AE132" s="4"/>
      <c r="AF132" s="4"/>
      <c r="AG132" s="4"/>
      <c r="AH132" s="4"/>
      <c r="AI132" s="240"/>
      <c r="AJ132" s="240"/>
      <c r="AK132" s="240"/>
      <c r="AL132" s="240"/>
      <c r="AM132" s="240"/>
    </row>
    <row r="133" spans="15:39">
      <c r="O133" s="4"/>
      <c r="AE133" s="4"/>
      <c r="AF133" s="4"/>
      <c r="AG133" s="4"/>
      <c r="AH133" s="4"/>
      <c r="AI133" s="240"/>
      <c r="AJ133" s="240"/>
      <c r="AK133" s="240"/>
      <c r="AL133" s="240"/>
      <c r="AM133" s="240"/>
    </row>
    <row r="134" spans="15:39">
      <c r="O134" s="4"/>
      <c r="AE134" s="4"/>
      <c r="AF134" s="4"/>
      <c r="AG134" s="4"/>
      <c r="AH134" s="4"/>
      <c r="AI134" s="240"/>
      <c r="AJ134" s="240"/>
      <c r="AK134" s="240"/>
      <c r="AL134" s="240"/>
      <c r="AM134" s="240"/>
    </row>
    <row r="135" spans="15:39">
      <c r="O135" s="4"/>
      <c r="AE135" s="4"/>
      <c r="AF135" s="4"/>
      <c r="AG135" s="4"/>
      <c r="AH135" s="4"/>
      <c r="AI135" s="240"/>
      <c r="AJ135" s="240"/>
      <c r="AK135" s="240"/>
      <c r="AL135" s="240"/>
      <c r="AM135" s="240"/>
    </row>
    <row r="136" spans="15:39">
      <c r="O136" s="4"/>
      <c r="AE136" s="4"/>
      <c r="AF136" s="4"/>
      <c r="AG136" s="4"/>
      <c r="AH136" s="4"/>
      <c r="AI136" s="240"/>
      <c r="AJ136" s="240"/>
      <c r="AK136" s="240"/>
      <c r="AL136" s="240"/>
      <c r="AM136" s="240"/>
    </row>
    <row r="137" spans="15:39">
      <c r="O137" s="4"/>
      <c r="AE137" s="4"/>
      <c r="AF137" s="4"/>
      <c r="AG137" s="4"/>
      <c r="AH137" s="4"/>
      <c r="AI137" s="240"/>
      <c r="AJ137" s="240"/>
      <c r="AK137" s="240"/>
      <c r="AL137" s="240"/>
      <c r="AM137" s="240"/>
    </row>
    <row r="138" spans="15:39">
      <c r="O138" s="4"/>
      <c r="AE138" s="4"/>
      <c r="AF138" s="4"/>
      <c r="AG138" s="4"/>
      <c r="AH138" s="4"/>
      <c r="AI138" s="240"/>
      <c r="AJ138" s="240"/>
      <c r="AK138" s="240"/>
      <c r="AL138" s="240"/>
      <c r="AM138" s="240"/>
    </row>
    <row r="139" spans="15:39">
      <c r="O139" s="4"/>
      <c r="AE139" s="4"/>
      <c r="AF139" s="4"/>
      <c r="AG139" s="4"/>
      <c r="AH139" s="4"/>
      <c r="AI139" s="240"/>
      <c r="AJ139" s="240"/>
      <c r="AK139" s="240"/>
      <c r="AL139" s="240"/>
      <c r="AM139" s="240"/>
    </row>
    <row r="140" spans="15:39">
      <c r="O140" s="4"/>
      <c r="AE140" s="4"/>
      <c r="AF140" s="4"/>
      <c r="AG140" s="4"/>
      <c r="AH140" s="4"/>
      <c r="AI140" s="240"/>
      <c r="AJ140" s="240"/>
      <c r="AK140" s="240"/>
      <c r="AL140" s="240"/>
      <c r="AM140" s="240"/>
    </row>
    <row r="141" spans="15:39">
      <c r="O141" s="4"/>
      <c r="AE141" s="4"/>
      <c r="AF141" s="4"/>
      <c r="AG141" s="4"/>
      <c r="AH141" s="4"/>
      <c r="AI141" s="240"/>
      <c r="AJ141" s="240"/>
      <c r="AK141" s="240"/>
      <c r="AL141" s="240"/>
      <c r="AM141" s="240"/>
    </row>
    <row r="142" spans="15:39">
      <c r="O142" s="4"/>
      <c r="AE142" s="4"/>
      <c r="AF142" s="4"/>
      <c r="AG142" s="4"/>
      <c r="AH142" s="4"/>
      <c r="AI142" s="240"/>
      <c r="AJ142" s="240"/>
      <c r="AK142" s="240"/>
      <c r="AL142" s="240"/>
      <c r="AM142" s="240"/>
    </row>
    <row r="143" spans="15:39">
      <c r="O143" s="4"/>
      <c r="AE143" s="4"/>
      <c r="AF143" s="4"/>
      <c r="AG143" s="4"/>
      <c r="AH143" s="4"/>
      <c r="AI143" s="240"/>
      <c r="AJ143" s="240"/>
      <c r="AK143" s="240"/>
      <c r="AL143" s="240"/>
      <c r="AM143" s="240"/>
    </row>
    <row r="144" spans="15:39">
      <c r="O144" s="4"/>
      <c r="AE144" s="4"/>
      <c r="AF144" s="4"/>
      <c r="AG144" s="4"/>
      <c r="AH144" s="4"/>
      <c r="AI144" s="240"/>
      <c r="AJ144" s="240"/>
      <c r="AK144" s="240"/>
      <c r="AL144" s="240"/>
      <c r="AM144" s="240"/>
    </row>
    <row r="145" spans="15:39">
      <c r="O145" s="4"/>
      <c r="AE145" s="4"/>
      <c r="AF145" s="4"/>
      <c r="AG145" s="4"/>
      <c r="AH145" s="4"/>
      <c r="AI145" s="240"/>
      <c r="AJ145" s="240"/>
      <c r="AK145" s="240"/>
      <c r="AL145" s="240"/>
      <c r="AM145" s="240"/>
    </row>
    <row r="146" spans="15:39">
      <c r="O146" s="4"/>
      <c r="AE146" s="4"/>
      <c r="AF146" s="4"/>
      <c r="AG146" s="4"/>
      <c r="AH146" s="4"/>
      <c r="AI146" s="240"/>
      <c r="AJ146" s="240"/>
      <c r="AK146" s="240"/>
      <c r="AL146" s="240"/>
      <c r="AM146" s="240"/>
    </row>
    <row r="147" spans="15:39">
      <c r="O147" s="4"/>
      <c r="AE147" s="4"/>
      <c r="AF147" s="4"/>
      <c r="AG147" s="4"/>
      <c r="AH147" s="4"/>
      <c r="AI147" s="240"/>
      <c r="AJ147" s="240"/>
      <c r="AK147" s="240"/>
      <c r="AL147" s="240"/>
      <c r="AM147" s="240"/>
    </row>
    <row r="148" spans="15:39">
      <c r="O148" s="4"/>
      <c r="AE148" s="4"/>
      <c r="AF148" s="4"/>
      <c r="AG148" s="4"/>
      <c r="AH148" s="4"/>
      <c r="AI148" s="240"/>
      <c r="AJ148" s="240"/>
      <c r="AK148" s="240"/>
      <c r="AL148" s="240"/>
      <c r="AM148" s="240"/>
    </row>
    <row r="149" spans="15:39">
      <c r="O149" s="4"/>
      <c r="AE149" s="4"/>
      <c r="AF149" s="4"/>
      <c r="AG149" s="4"/>
      <c r="AH149" s="4"/>
      <c r="AI149" s="240"/>
      <c r="AJ149" s="240"/>
      <c r="AK149" s="240"/>
      <c r="AL149" s="240"/>
      <c r="AM149" s="240"/>
    </row>
    <row r="150" spans="15:39">
      <c r="O150" s="4"/>
      <c r="AE150" s="4"/>
      <c r="AF150" s="4"/>
      <c r="AG150" s="4"/>
      <c r="AH150" s="4"/>
      <c r="AI150" s="240"/>
      <c r="AJ150" s="240"/>
      <c r="AK150" s="240"/>
      <c r="AL150" s="240"/>
      <c r="AM150" s="240"/>
    </row>
    <row r="151" spans="15:39">
      <c r="O151" s="4"/>
      <c r="AE151" s="4"/>
      <c r="AF151" s="4"/>
      <c r="AG151" s="4"/>
      <c r="AH151" s="4"/>
      <c r="AI151" s="240"/>
      <c r="AJ151" s="240"/>
      <c r="AK151" s="240"/>
      <c r="AL151" s="240"/>
      <c r="AM151" s="240"/>
    </row>
    <row r="152" spans="15:39">
      <c r="O152" s="4"/>
      <c r="AE152" s="4"/>
      <c r="AF152" s="4"/>
      <c r="AG152" s="4"/>
      <c r="AH152" s="4"/>
      <c r="AI152" s="240"/>
      <c r="AJ152" s="240"/>
      <c r="AK152" s="240"/>
      <c r="AL152" s="240"/>
      <c r="AM152" s="240"/>
    </row>
    <row r="153" spans="15:39">
      <c r="O153" s="4"/>
      <c r="AE153" s="4"/>
      <c r="AF153" s="4"/>
      <c r="AG153" s="4"/>
      <c r="AH153" s="4"/>
      <c r="AI153" s="240"/>
      <c r="AJ153" s="240"/>
      <c r="AK153" s="240"/>
      <c r="AL153" s="240"/>
      <c r="AM153" s="240"/>
    </row>
    <row r="154" spans="15:39">
      <c r="O154" s="4"/>
      <c r="AE154" s="4"/>
      <c r="AF154" s="4"/>
      <c r="AG154" s="4"/>
      <c r="AH154" s="4"/>
      <c r="AI154" s="240"/>
      <c r="AJ154" s="240"/>
      <c r="AK154" s="240"/>
      <c r="AL154" s="240"/>
      <c r="AM154" s="240"/>
    </row>
    <row r="155" spans="15:39">
      <c r="O155" s="4"/>
      <c r="AE155" s="4"/>
      <c r="AF155" s="4"/>
      <c r="AG155" s="4"/>
      <c r="AH155" s="4"/>
      <c r="AI155" s="240"/>
      <c r="AJ155" s="240"/>
      <c r="AK155" s="240"/>
      <c r="AL155" s="240"/>
      <c r="AM155" s="240"/>
    </row>
    <row r="156" spans="15:39">
      <c r="O156" s="4"/>
      <c r="AE156" s="4"/>
      <c r="AF156" s="4"/>
      <c r="AG156" s="4"/>
      <c r="AH156" s="4"/>
      <c r="AI156" s="240"/>
      <c r="AJ156" s="240"/>
      <c r="AK156" s="240"/>
      <c r="AL156" s="240"/>
      <c r="AM156" s="240"/>
    </row>
    <row r="157" spans="15:39">
      <c r="O157" s="4"/>
      <c r="AE157" s="4"/>
      <c r="AF157" s="4"/>
      <c r="AG157" s="4"/>
      <c r="AH157" s="4"/>
      <c r="AI157" s="240"/>
      <c r="AJ157" s="240"/>
      <c r="AK157" s="240"/>
      <c r="AL157" s="240"/>
      <c r="AM157" s="240"/>
    </row>
    <row r="158" spans="15:39">
      <c r="O158" s="4"/>
      <c r="AE158" s="4"/>
      <c r="AF158" s="4"/>
      <c r="AG158" s="4"/>
      <c r="AH158" s="4"/>
      <c r="AI158" s="240"/>
      <c r="AJ158" s="240"/>
      <c r="AK158" s="240"/>
      <c r="AL158" s="240"/>
      <c r="AM158" s="240"/>
    </row>
    <row r="159" spans="15:39">
      <c r="O159" s="4"/>
      <c r="AE159" s="4"/>
      <c r="AF159" s="4"/>
      <c r="AG159" s="4"/>
      <c r="AH159" s="4"/>
      <c r="AI159" s="240"/>
      <c r="AJ159" s="240"/>
      <c r="AK159" s="240"/>
      <c r="AL159" s="240"/>
      <c r="AM159" s="240"/>
    </row>
    <row r="160" spans="15:39">
      <c r="O160" s="4"/>
      <c r="AE160" s="4"/>
      <c r="AF160" s="4"/>
      <c r="AG160" s="4"/>
      <c r="AH160" s="4"/>
      <c r="AI160" s="240"/>
      <c r="AJ160" s="240"/>
      <c r="AK160" s="240"/>
      <c r="AL160" s="240"/>
      <c r="AM160" s="240"/>
    </row>
    <row r="161" spans="15:39">
      <c r="O161" s="4"/>
      <c r="AE161" s="4"/>
      <c r="AF161" s="4"/>
      <c r="AG161" s="4"/>
      <c r="AH161" s="4"/>
      <c r="AI161" s="240"/>
      <c r="AJ161" s="240"/>
      <c r="AK161" s="240"/>
      <c r="AL161" s="240"/>
      <c r="AM161" s="240"/>
    </row>
    <row r="162" spans="15:39">
      <c r="O162" s="4"/>
      <c r="AE162" s="4"/>
      <c r="AF162" s="4"/>
      <c r="AG162" s="4"/>
      <c r="AH162" s="4"/>
      <c r="AI162" s="240"/>
      <c r="AJ162" s="240"/>
      <c r="AK162" s="240"/>
      <c r="AL162" s="240"/>
      <c r="AM162" s="240"/>
    </row>
    <row r="163" spans="15:39">
      <c r="O163" s="4"/>
      <c r="AE163" s="4"/>
      <c r="AF163" s="4"/>
      <c r="AG163" s="4"/>
      <c r="AH163" s="4"/>
      <c r="AI163" s="240"/>
      <c r="AJ163" s="240"/>
      <c r="AK163" s="240"/>
      <c r="AL163" s="240"/>
      <c r="AM163" s="240"/>
    </row>
    <row r="164" spans="15:39">
      <c r="O164" s="4"/>
      <c r="AE164" s="4"/>
      <c r="AF164" s="4"/>
      <c r="AG164" s="4"/>
      <c r="AH164" s="4"/>
      <c r="AI164" s="240"/>
      <c r="AJ164" s="240"/>
      <c r="AK164" s="240"/>
      <c r="AL164" s="240"/>
      <c r="AM164" s="240"/>
    </row>
    <row r="165" spans="15:39">
      <c r="O165" s="4"/>
      <c r="AE165" s="4"/>
      <c r="AF165" s="4"/>
      <c r="AG165" s="4"/>
      <c r="AH165" s="4"/>
      <c r="AI165" s="240"/>
      <c r="AJ165" s="240"/>
      <c r="AK165" s="240"/>
      <c r="AL165" s="240"/>
      <c r="AM165" s="240"/>
    </row>
    <row r="166" spans="15:39">
      <c r="O166" s="4"/>
      <c r="AE166" s="4"/>
      <c r="AF166" s="4"/>
      <c r="AG166" s="4"/>
      <c r="AH166" s="4"/>
      <c r="AI166" s="240"/>
      <c r="AJ166" s="240"/>
      <c r="AK166" s="240"/>
      <c r="AL166" s="240"/>
      <c r="AM166" s="240"/>
    </row>
    <row r="167" spans="15:39">
      <c r="O167" s="4"/>
      <c r="AE167" s="4"/>
      <c r="AF167" s="4"/>
      <c r="AG167" s="4"/>
      <c r="AH167" s="4"/>
      <c r="AI167" s="240"/>
      <c r="AJ167" s="240"/>
      <c r="AK167" s="240"/>
      <c r="AL167" s="240"/>
      <c r="AM167" s="240"/>
    </row>
    <row r="168" spans="15:39">
      <c r="O168" s="4"/>
      <c r="AE168" s="4"/>
      <c r="AF168" s="4"/>
      <c r="AG168" s="4"/>
      <c r="AH168" s="4"/>
      <c r="AI168" s="240"/>
      <c r="AJ168" s="240"/>
      <c r="AK168" s="240"/>
      <c r="AL168" s="240"/>
      <c r="AM168" s="240"/>
    </row>
    <row r="169" spans="15:39">
      <c r="O169" s="4"/>
      <c r="AE169" s="4"/>
      <c r="AF169" s="4"/>
      <c r="AG169" s="4"/>
      <c r="AH169" s="4"/>
      <c r="AI169" s="240"/>
      <c r="AJ169" s="240"/>
      <c r="AK169" s="240"/>
      <c r="AL169" s="240"/>
      <c r="AM169" s="240"/>
    </row>
    <row r="170" spans="15:39">
      <c r="O170" s="4"/>
      <c r="AE170" s="4"/>
      <c r="AF170" s="4"/>
      <c r="AG170" s="4"/>
      <c r="AH170" s="4"/>
      <c r="AI170" s="240"/>
      <c r="AJ170" s="240"/>
      <c r="AK170" s="240"/>
      <c r="AL170" s="240"/>
      <c r="AM170" s="240"/>
    </row>
    <row r="171" spans="15:39">
      <c r="O171" s="4"/>
      <c r="AE171" s="4"/>
      <c r="AF171" s="4"/>
      <c r="AG171" s="4"/>
      <c r="AH171" s="4"/>
      <c r="AI171" s="240"/>
      <c r="AJ171" s="240"/>
      <c r="AK171" s="240"/>
      <c r="AL171" s="240"/>
      <c r="AM171" s="240"/>
    </row>
    <row r="172" spans="15:39">
      <c r="O172" s="4"/>
      <c r="AE172" s="4"/>
      <c r="AF172" s="4"/>
      <c r="AG172" s="4"/>
      <c r="AH172" s="4"/>
      <c r="AI172" s="240"/>
      <c r="AJ172" s="240"/>
      <c r="AK172" s="240"/>
      <c r="AL172" s="240"/>
      <c r="AM172" s="240"/>
    </row>
    <row r="173" spans="15:39">
      <c r="O173" s="4"/>
      <c r="AE173" s="4"/>
      <c r="AF173" s="4"/>
      <c r="AG173" s="4"/>
      <c r="AH173" s="4"/>
      <c r="AI173" s="240"/>
      <c r="AJ173" s="240"/>
      <c r="AK173" s="240"/>
      <c r="AL173" s="240"/>
      <c r="AM173" s="240"/>
    </row>
    <row r="174" spans="15:39">
      <c r="O174" s="4"/>
      <c r="AE174" s="4"/>
      <c r="AF174" s="4"/>
      <c r="AG174" s="4"/>
      <c r="AH174" s="4"/>
      <c r="AI174" s="240"/>
      <c r="AJ174" s="240"/>
      <c r="AK174" s="240"/>
      <c r="AL174" s="240"/>
      <c r="AM174" s="240"/>
    </row>
    <row r="175" spans="15:39">
      <c r="O175" s="4"/>
      <c r="AE175" s="4"/>
      <c r="AF175" s="4"/>
      <c r="AG175" s="4"/>
      <c r="AH175" s="4"/>
      <c r="AI175" s="240"/>
      <c r="AJ175" s="240"/>
      <c r="AK175" s="240"/>
      <c r="AL175" s="240"/>
      <c r="AM175" s="240"/>
    </row>
    <row r="176" spans="15:39">
      <c r="O176" s="4"/>
      <c r="AE176" s="4"/>
      <c r="AF176" s="4"/>
      <c r="AG176" s="4"/>
      <c r="AH176" s="4"/>
      <c r="AI176" s="240"/>
      <c r="AJ176" s="240"/>
      <c r="AK176" s="240"/>
      <c r="AL176" s="240"/>
      <c r="AM176" s="240"/>
    </row>
    <row r="177" spans="15:39">
      <c r="O177" s="4"/>
      <c r="AE177" s="4"/>
      <c r="AF177" s="4"/>
      <c r="AG177" s="4"/>
      <c r="AH177" s="4"/>
      <c r="AI177" s="240"/>
      <c r="AJ177" s="240"/>
      <c r="AK177" s="240"/>
      <c r="AL177" s="240"/>
      <c r="AM177" s="240"/>
    </row>
    <row r="178" spans="15:39">
      <c r="O178" s="4"/>
      <c r="AE178" s="4"/>
      <c r="AF178" s="4"/>
      <c r="AG178" s="4"/>
      <c r="AH178" s="4"/>
      <c r="AI178" s="240"/>
      <c r="AJ178" s="240"/>
      <c r="AK178" s="240"/>
      <c r="AL178" s="240"/>
      <c r="AM178" s="240"/>
    </row>
    <row r="179" spans="15:39">
      <c r="O179" s="4"/>
      <c r="AE179" s="4"/>
      <c r="AF179" s="4"/>
      <c r="AG179" s="4"/>
      <c r="AH179" s="4"/>
      <c r="AI179" s="240"/>
      <c r="AJ179" s="240"/>
      <c r="AK179" s="240"/>
      <c r="AL179" s="240"/>
      <c r="AM179" s="240"/>
    </row>
    <row r="180" spans="15:39">
      <c r="O180" s="4"/>
      <c r="AE180" s="4"/>
      <c r="AF180" s="4"/>
      <c r="AG180" s="4"/>
      <c r="AH180" s="4"/>
      <c r="AI180" s="240"/>
      <c r="AJ180" s="240"/>
      <c r="AK180" s="240"/>
      <c r="AL180" s="240"/>
      <c r="AM180" s="240"/>
    </row>
    <row r="181" spans="15:39">
      <c r="O181" s="4"/>
      <c r="AE181" s="4"/>
      <c r="AF181" s="4"/>
      <c r="AG181" s="4"/>
      <c r="AH181" s="4"/>
      <c r="AI181" s="240"/>
      <c r="AJ181" s="240"/>
      <c r="AK181" s="240"/>
      <c r="AL181" s="240"/>
      <c r="AM181" s="240"/>
    </row>
    <row r="182" spans="15:39">
      <c r="O182" s="4"/>
      <c r="AE182" s="4"/>
      <c r="AF182" s="4"/>
      <c r="AG182" s="4"/>
      <c r="AH182" s="4"/>
      <c r="AI182" s="240"/>
      <c r="AJ182" s="240"/>
      <c r="AK182" s="240"/>
      <c r="AL182" s="240"/>
      <c r="AM182" s="240"/>
    </row>
    <row r="183" spans="15:39">
      <c r="O183" s="4"/>
      <c r="AE183" s="4"/>
      <c r="AF183" s="4"/>
      <c r="AG183" s="4"/>
      <c r="AH183" s="4"/>
      <c r="AI183" s="240"/>
      <c r="AJ183" s="240"/>
      <c r="AK183" s="240"/>
      <c r="AL183" s="240"/>
      <c r="AM183" s="240"/>
    </row>
    <row r="184" spans="15:39">
      <c r="O184" s="4"/>
      <c r="AE184" s="4"/>
      <c r="AF184" s="4"/>
      <c r="AG184" s="4"/>
      <c r="AH184" s="4"/>
      <c r="AI184" s="240"/>
      <c r="AJ184" s="240"/>
      <c r="AK184" s="240"/>
      <c r="AL184" s="240"/>
      <c r="AM184" s="240"/>
    </row>
  </sheetData>
  <autoFilter ref="A9:AI83" xr:uid="{00000000-0009-0000-0000-000001000000}"/>
  <mergeCells count="39">
    <mergeCell ref="O8:O9"/>
    <mergeCell ref="A2:E2"/>
    <mergeCell ref="F2:K2"/>
    <mergeCell ref="M2:N2"/>
    <mergeCell ref="O2:AC7"/>
    <mergeCell ref="A3:N3"/>
    <mergeCell ref="A4:K4"/>
    <mergeCell ref="M4:N4"/>
    <mergeCell ref="A5:N5"/>
    <mergeCell ref="A6:N7"/>
    <mergeCell ref="A8:A9"/>
    <mergeCell ref="B8:K8"/>
    <mergeCell ref="L8:L9"/>
    <mergeCell ref="M8:M9"/>
    <mergeCell ref="N8:N9"/>
    <mergeCell ref="AA8:AA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AM8:AM9"/>
    <mergeCell ref="Z8:Z9"/>
    <mergeCell ref="AL8:AL9"/>
    <mergeCell ref="AH8:AH9"/>
    <mergeCell ref="AI8:AI9"/>
    <mergeCell ref="AJ8:AJ9"/>
    <mergeCell ref="AB8:AB9"/>
    <mergeCell ref="AC8:AC9"/>
    <mergeCell ref="AD8:AD9"/>
    <mergeCell ref="AE8:AE9"/>
    <mergeCell ref="AF8:AF9"/>
    <mergeCell ref="AG8:AG9"/>
    <mergeCell ref="AK8:AK9"/>
  </mergeCells>
  <phoneticPr fontId="81" type="noConversion"/>
  <conditionalFormatting sqref="M1:M1048576">
    <cfRule type="duplicateValues" dxfId="604" priority="1"/>
  </conditionalFormatting>
  <conditionalFormatting sqref="AE1:AM1048576">
    <cfRule type="cellIs" dxfId="603" priority="2" operator="equal">
      <formula>2</formula>
    </cfRule>
    <cfRule type="cellIs" dxfId="602" priority="3" operator="equal">
      <formula>1</formula>
    </cfRule>
    <cfRule type="cellIs" dxfId="601" priority="4" operator="equal">
      <formula>0</formula>
    </cfRule>
  </conditionalFormatting>
  <dataValidations disablePrompts="1" count="2">
    <dataValidation allowBlank="1" showErrorMessage="1" sqref="Y81:Y84 Y58:Y59 Y55:Y56 Y38:Y46" xr:uid="{F238C669-6661-400B-8AFD-F3AF2A529AC0}"/>
    <dataValidation type="list" allowBlank="1" showInputMessage="1" showErrorMessage="1" sqref="Q35:Q36 Q47 Q65 Q70 Q72:Q84 Q49:Q52 Q38:Q45 Q10:Q33" xr:uid="{7C625F68-3445-44F5-B6F4-7F0591642F5D}">
      <formula1>"ea,kg,g,m,mm,l,ml,m2"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EAD4-C690-4B52-A466-EAB72BD197D7}">
  <dimension ref="A1:X44"/>
  <sheetViews>
    <sheetView view="pageBreakPreview" topLeftCell="A13" zoomScaleNormal="115" zoomScaleSheetLayoutView="100" workbookViewId="0">
      <selection activeCell="E31" sqref="E31"/>
    </sheetView>
  </sheetViews>
  <sheetFormatPr defaultRowHeight="14.25"/>
  <cols>
    <col min="1" max="1" width="4.5" style="4" customWidth="1"/>
    <col min="2" max="2" width="2.5" style="4" customWidth="1"/>
    <col min="3" max="3" width="5.375" style="4" customWidth="1"/>
    <col min="4" max="4" width="17" style="4" customWidth="1"/>
    <col min="5" max="5" width="15.125" style="4" customWidth="1"/>
    <col min="6" max="6" width="7.5" style="5" customWidth="1"/>
    <col min="7" max="7" width="4.125" style="4" customWidth="1"/>
    <col min="8" max="8" width="3.25" style="4" customWidth="1"/>
    <col min="9" max="9" width="7.375" style="4" customWidth="1"/>
    <col min="10" max="10" width="4.875" style="4" customWidth="1"/>
    <col min="11" max="11" width="14.75" style="4" customWidth="1"/>
    <col min="12" max="12" width="4.875" style="4" customWidth="1"/>
    <col min="13" max="13" width="7.375" style="4" customWidth="1"/>
    <col min="14" max="14" width="5.625" style="4" customWidth="1"/>
    <col min="15" max="15" width="9.25" style="4" customWidth="1"/>
    <col min="16" max="16" width="14.25" style="4" customWidth="1"/>
    <col min="17" max="17" width="14.875" style="4" customWidth="1"/>
    <col min="18" max="18" width="10.375" style="4" customWidth="1"/>
    <col min="19" max="19" width="8.25" style="4" customWidth="1"/>
    <col min="20" max="20" width="7.75" style="4" customWidth="1"/>
    <col min="21" max="21" width="8.5" style="4" customWidth="1"/>
    <col min="22" max="22" width="7.625" style="4" customWidth="1"/>
    <col min="23" max="23" width="7.625" style="240" customWidth="1"/>
    <col min="24" max="24" width="7.625" style="4" customWidth="1"/>
    <col min="25" max="16384" width="9" style="4"/>
  </cols>
  <sheetData>
    <row r="1" spans="1:24">
      <c r="A1" s="439"/>
      <c r="B1" s="439"/>
      <c r="C1" s="439"/>
      <c r="D1" s="439"/>
      <c r="E1" s="439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</row>
    <row r="2" spans="1:24" ht="28.5" customHeight="1">
      <c r="A2" s="441" t="s">
        <v>74</v>
      </c>
      <c r="B2" s="442"/>
      <c r="C2" s="447" t="s">
        <v>76</v>
      </c>
      <c r="D2" s="447"/>
      <c r="E2" s="448"/>
      <c r="F2" s="450" t="s">
        <v>1616</v>
      </c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25" t="s">
        <v>32</v>
      </c>
      <c r="V2" s="384" t="s">
        <v>1615</v>
      </c>
      <c r="W2" s="382" t="s">
        <v>1641</v>
      </c>
      <c r="X2" s="384" t="s">
        <v>1614</v>
      </c>
    </row>
    <row r="3" spans="1:24" ht="36">
      <c r="A3" s="449" t="s">
        <v>80</v>
      </c>
      <c r="B3" s="449"/>
      <c r="C3" s="449"/>
      <c r="D3" s="449"/>
      <c r="E3" s="449"/>
      <c r="F3" s="450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25" t="s">
        <v>81</v>
      </c>
      <c r="V3" s="340" t="s">
        <v>1613</v>
      </c>
      <c r="W3" s="374" t="s">
        <v>1613</v>
      </c>
      <c r="X3" s="340" t="s">
        <v>1613</v>
      </c>
    </row>
    <row r="4" spans="1:24" ht="18.75">
      <c r="A4" s="448" t="s">
        <v>82</v>
      </c>
      <c r="B4" s="448"/>
      <c r="C4" s="447" t="s">
        <v>83</v>
      </c>
      <c r="D4" s="447"/>
      <c r="E4" s="448"/>
      <c r="F4" s="450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25" t="s">
        <v>84</v>
      </c>
      <c r="V4" s="25"/>
      <c r="W4" s="162"/>
      <c r="X4" s="25"/>
    </row>
    <row r="5" spans="1:24" ht="18.75">
      <c r="A5" s="447" t="s">
        <v>86</v>
      </c>
      <c r="B5" s="447"/>
      <c r="C5" s="447"/>
      <c r="D5" s="447"/>
      <c r="E5" s="447"/>
      <c r="F5" s="450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25" t="s">
        <v>21</v>
      </c>
      <c r="V5" s="25"/>
      <c r="W5" s="162"/>
      <c r="X5" s="25"/>
    </row>
    <row r="6" spans="1:24" ht="14.25" customHeight="1">
      <c r="A6" s="454" t="s">
        <v>89</v>
      </c>
      <c r="B6" s="455"/>
      <c r="C6" s="455"/>
      <c r="D6" s="455"/>
      <c r="E6" s="456"/>
      <c r="F6" s="450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25" t="s">
        <v>90</v>
      </c>
      <c r="V6" s="25"/>
      <c r="W6" s="162"/>
      <c r="X6" s="25"/>
    </row>
    <row r="7" spans="1:24" ht="14.25" customHeight="1">
      <c r="A7" s="457"/>
      <c r="B7" s="458"/>
      <c r="C7" s="458"/>
      <c r="D7" s="458"/>
      <c r="E7" s="459"/>
      <c r="F7" s="452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25" t="s">
        <v>91</v>
      </c>
      <c r="V7" s="25"/>
      <c r="W7" s="162"/>
      <c r="X7" s="25"/>
    </row>
    <row r="8" spans="1:24" ht="18" customHeight="1">
      <c r="A8" s="517" t="s">
        <v>92</v>
      </c>
      <c r="B8" s="310"/>
      <c r="C8" s="505" t="s">
        <v>94</v>
      </c>
      <c r="D8" s="510" t="s">
        <v>32</v>
      </c>
      <c r="E8" s="505" t="s">
        <v>81</v>
      </c>
      <c r="F8" s="505" t="s">
        <v>95</v>
      </c>
      <c r="G8" s="505" t="s">
        <v>96</v>
      </c>
      <c r="H8" s="505" t="s">
        <v>97</v>
      </c>
      <c r="I8" s="505" t="s">
        <v>15</v>
      </c>
      <c r="J8" s="510" t="s">
        <v>98</v>
      </c>
      <c r="K8" s="510" t="s">
        <v>99</v>
      </c>
      <c r="L8" s="510" t="s">
        <v>100</v>
      </c>
      <c r="M8" s="510" t="s">
        <v>101</v>
      </c>
      <c r="N8" s="513" t="s">
        <v>102</v>
      </c>
      <c r="O8" s="513" t="s">
        <v>410</v>
      </c>
      <c r="P8" s="515" t="s">
        <v>104</v>
      </c>
      <c r="Q8" s="515" t="s">
        <v>105</v>
      </c>
      <c r="R8" s="505" t="s">
        <v>106</v>
      </c>
      <c r="S8" s="505" t="s">
        <v>107</v>
      </c>
      <c r="T8" s="505" t="s">
        <v>108</v>
      </c>
      <c r="U8" s="505" t="s">
        <v>22</v>
      </c>
      <c r="V8" s="512" t="s">
        <v>109</v>
      </c>
      <c r="W8" s="508" t="s">
        <v>109</v>
      </c>
      <c r="X8" s="512" t="s">
        <v>109</v>
      </c>
    </row>
    <row r="9" spans="1:24" s="2" customFormat="1" ht="18" customHeight="1">
      <c r="A9" s="518"/>
      <c r="B9" s="7">
        <v>2</v>
      </c>
      <c r="C9" s="506"/>
      <c r="D9" s="511"/>
      <c r="E9" s="506"/>
      <c r="F9" s="507"/>
      <c r="G9" s="507"/>
      <c r="H9" s="507"/>
      <c r="I9" s="507"/>
      <c r="J9" s="511"/>
      <c r="K9" s="511"/>
      <c r="L9" s="511"/>
      <c r="M9" s="511"/>
      <c r="N9" s="514"/>
      <c r="O9" s="514"/>
      <c r="P9" s="516"/>
      <c r="Q9" s="516"/>
      <c r="R9" s="507"/>
      <c r="S9" s="507"/>
      <c r="T9" s="507"/>
      <c r="U9" s="507"/>
      <c r="V9" s="507"/>
      <c r="W9" s="509"/>
      <c r="X9" s="507"/>
    </row>
    <row r="10" spans="1:24" s="202" customFormat="1" ht="24.95" customHeight="1">
      <c r="A10" s="305">
        <f>ROW()-9</f>
        <v>1</v>
      </c>
      <c r="B10" s="99">
        <v>1</v>
      </c>
      <c r="C10" s="99" t="s">
        <v>1557</v>
      </c>
      <c r="D10" s="384" t="s">
        <v>1615</v>
      </c>
      <c r="E10" s="340" t="s">
        <v>1613</v>
      </c>
      <c r="F10" s="340" t="s">
        <v>1607</v>
      </c>
      <c r="G10" s="372"/>
      <c r="H10" s="99"/>
      <c r="I10" s="385"/>
      <c r="J10" s="220" t="s">
        <v>1548</v>
      </c>
      <c r="K10" s="386" t="str">
        <f>D10</f>
        <v>SHT0012339</v>
      </c>
      <c r="L10" s="367" t="s">
        <v>1548</v>
      </c>
      <c r="M10" s="371" t="s">
        <v>1183</v>
      </c>
      <c r="N10" s="370" t="s">
        <v>1182</v>
      </c>
      <c r="O10" s="387" t="s">
        <v>1606</v>
      </c>
      <c r="P10" s="388" t="s">
        <v>1605</v>
      </c>
      <c r="Q10" s="369" t="s">
        <v>1305</v>
      </c>
      <c r="R10" s="369" t="s">
        <v>1612</v>
      </c>
      <c r="S10" s="386">
        <v>5.5978000000000003</v>
      </c>
      <c r="T10" s="369" t="s">
        <v>1216</v>
      </c>
      <c r="U10" s="369"/>
      <c r="V10" s="340">
        <v>1</v>
      </c>
      <c r="W10" s="374">
        <v>0</v>
      </c>
      <c r="X10" s="340">
        <v>0</v>
      </c>
    </row>
    <row r="11" spans="1:24" s="242" customFormat="1" ht="24.95" customHeight="1">
      <c r="A11" s="383">
        <f>ROW()-9</f>
        <v>2</v>
      </c>
      <c r="B11" s="97">
        <v>1</v>
      </c>
      <c r="C11" s="97" t="s">
        <v>1557</v>
      </c>
      <c r="D11" s="382" t="s">
        <v>1641</v>
      </c>
      <c r="E11" s="374" t="s">
        <v>1613</v>
      </c>
      <c r="F11" s="374" t="s">
        <v>1643</v>
      </c>
      <c r="G11" s="381"/>
      <c r="H11" s="97"/>
      <c r="I11" s="368"/>
      <c r="J11" s="362" t="s">
        <v>1548</v>
      </c>
      <c r="K11" s="376" t="str">
        <f t="shared" ref="K11:K44" si="0">D11</f>
        <v>SHT0017638</v>
      </c>
      <c r="L11" s="380" t="s">
        <v>1548</v>
      </c>
      <c r="M11" s="378" t="s">
        <v>1182</v>
      </c>
      <c r="N11" s="379" t="s">
        <v>1183</v>
      </c>
      <c r="O11" s="377" t="s">
        <v>1606</v>
      </c>
      <c r="P11" s="373" t="s">
        <v>1605</v>
      </c>
      <c r="Q11" s="375" t="s">
        <v>1305</v>
      </c>
      <c r="R11" s="375" t="s">
        <v>1612</v>
      </c>
      <c r="S11" s="376">
        <v>5.5978000000000003</v>
      </c>
      <c r="T11" s="375" t="s">
        <v>1216</v>
      </c>
      <c r="U11" s="375"/>
      <c r="V11" s="374">
        <v>0</v>
      </c>
      <c r="W11" s="374">
        <v>1</v>
      </c>
      <c r="X11" s="374">
        <v>0</v>
      </c>
    </row>
    <row r="12" spans="1:24" s="202" customFormat="1" ht="24.95" customHeight="1">
      <c r="A12" s="305">
        <f>ROW()-9</f>
        <v>3</v>
      </c>
      <c r="B12" s="99">
        <v>1</v>
      </c>
      <c r="C12" s="99" t="s">
        <v>1557</v>
      </c>
      <c r="D12" s="384" t="s">
        <v>1614</v>
      </c>
      <c r="E12" s="340" t="s">
        <v>1613</v>
      </c>
      <c r="F12" s="340" t="s">
        <v>1642</v>
      </c>
      <c r="G12" s="372"/>
      <c r="H12" s="99"/>
      <c r="I12" s="385"/>
      <c r="J12" s="220" t="s">
        <v>1548</v>
      </c>
      <c r="K12" s="386" t="str">
        <f t="shared" si="0"/>
        <v>SHT0012985</v>
      </c>
      <c r="L12" s="367" t="s">
        <v>1548</v>
      </c>
      <c r="M12" s="371" t="s">
        <v>1183</v>
      </c>
      <c r="N12" s="370" t="s">
        <v>1182</v>
      </c>
      <c r="O12" s="387" t="s">
        <v>1606</v>
      </c>
      <c r="P12" s="388" t="s">
        <v>1605</v>
      </c>
      <c r="Q12" s="369" t="s">
        <v>1305</v>
      </c>
      <c r="R12" s="369" t="s">
        <v>1612</v>
      </c>
      <c r="S12" s="386">
        <v>5.7568000000000001</v>
      </c>
      <c r="T12" s="369" t="s">
        <v>1216</v>
      </c>
      <c r="U12" s="369"/>
      <c r="V12" s="340">
        <v>0</v>
      </c>
      <c r="W12" s="374">
        <v>0</v>
      </c>
      <c r="X12" s="340">
        <v>1</v>
      </c>
    </row>
    <row r="13" spans="1:24" s="202" customFormat="1" ht="24.95" customHeight="1">
      <c r="A13" s="305">
        <f>ROW()-9</f>
        <v>4</v>
      </c>
      <c r="B13" s="99">
        <v>2</v>
      </c>
      <c r="C13" s="99" t="s">
        <v>1557</v>
      </c>
      <c r="D13" s="384" t="s">
        <v>1611</v>
      </c>
      <c r="E13" s="340" t="s">
        <v>1610</v>
      </c>
      <c r="F13" s="340" t="s">
        <v>1607</v>
      </c>
      <c r="G13" s="372" t="s">
        <v>1589</v>
      </c>
      <c r="H13" s="99" t="s">
        <v>1553</v>
      </c>
      <c r="I13" s="385"/>
      <c r="J13" s="220" t="s">
        <v>1548</v>
      </c>
      <c r="K13" s="386" t="str">
        <f t="shared" si="0"/>
        <v>RC02-6802404-2</v>
      </c>
      <c r="L13" s="367" t="s">
        <v>1548</v>
      </c>
      <c r="M13" s="371" t="s">
        <v>1183</v>
      </c>
      <c r="N13" s="370" t="s">
        <v>1182</v>
      </c>
      <c r="O13" s="387" t="s">
        <v>1606</v>
      </c>
      <c r="P13" s="388" t="s">
        <v>1605</v>
      </c>
      <c r="Q13" s="369" t="s">
        <v>1571</v>
      </c>
      <c r="R13" s="369" t="s">
        <v>1604</v>
      </c>
      <c r="S13" s="386">
        <v>0.16880000000000001</v>
      </c>
      <c r="T13" s="369" t="s">
        <v>1305</v>
      </c>
      <c r="U13" s="369"/>
      <c r="V13" s="340">
        <v>1</v>
      </c>
      <c r="W13" s="374">
        <v>1</v>
      </c>
      <c r="X13" s="340">
        <v>0</v>
      </c>
    </row>
    <row r="14" spans="1:24" s="202" customFormat="1" ht="24.95" customHeight="1">
      <c r="A14" s="305">
        <f t="shared" ref="A14:A44" si="1">ROW()-9</f>
        <v>5</v>
      </c>
      <c r="B14" s="99">
        <v>3</v>
      </c>
      <c r="C14" s="99" t="s">
        <v>1557</v>
      </c>
      <c r="D14" s="384" t="s">
        <v>1603</v>
      </c>
      <c r="E14" s="340" t="s">
        <v>1602</v>
      </c>
      <c r="F14" s="340" t="s">
        <v>1560</v>
      </c>
      <c r="G14" s="372" t="s">
        <v>1589</v>
      </c>
      <c r="H14" s="99" t="s">
        <v>1553</v>
      </c>
      <c r="I14" s="385"/>
      <c r="J14" s="220" t="s">
        <v>1548</v>
      </c>
      <c r="K14" s="386" t="str">
        <f t="shared" si="0"/>
        <v>RC02-6802404</v>
      </c>
      <c r="L14" s="367" t="s">
        <v>1548</v>
      </c>
      <c r="M14" s="371" t="s">
        <v>1183</v>
      </c>
      <c r="N14" s="370" t="s">
        <v>1182</v>
      </c>
      <c r="O14" s="387" t="s">
        <v>1594</v>
      </c>
      <c r="P14" s="388" t="s">
        <v>1601</v>
      </c>
      <c r="Q14" s="369" t="s">
        <v>1571</v>
      </c>
      <c r="R14" s="369" t="s">
        <v>1305</v>
      </c>
      <c r="S14" s="386">
        <v>0.14879999999999999</v>
      </c>
      <c r="T14" s="369" t="s">
        <v>1305</v>
      </c>
      <c r="U14" s="369"/>
      <c r="V14" s="340">
        <v>1</v>
      </c>
      <c r="W14" s="374">
        <v>1</v>
      </c>
      <c r="X14" s="340">
        <v>0</v>
      </c>
    </row>
    <row r="15" spans="1:24" s="202" customFormat="1" ht="24.95" customHeight="1">
      <c r="A15" s="305">
        <f t="shared" si="1"/>
        <v>6</v>
      </c>
      <c r="B15" s="99">
        <v>3</v>
      </c>
      <c r="C15" s="99" t="s">
        <v>1305</v>
      </c>
      <c r="D15" s="384" t="s">
        <v>1600</v>
      </c>
      <c r="E15" s="340" t="s">
        <v>1599</v>
      </c>
      <c r="F15" s="340" t="s">
        <v>1598</v>
      </c>
      <c r="G15" s="372" t="s">
        <v>1554</v>
      </c>
      <c r="H15" s="99" t="s">
        <v>1553</v>
      </c>
      <c r="I15" s="385"/>
      <c r="J15" s="220" t="s">
        <v>1548</v>
      </c>
      <c r="K15" s="386" t="str">
        <f t="shared" si="0"/>
        <v>Q3710C10</v>
      </c>
      <c r="L15" s="367" t="s">
        <v>1548</v>
      </c>
      <c r="M15" s="371" t="s">
        <v>1183</v>
      </c>
      <c r="N15" s="370" t="s">
        <v>1182</v>
      </c>
      <c r="O15" s="387" t="s">
        <v>1598</v>
      </c>
      <c r="P15" s="388" t="s">
        <v>1597</v>
      </c>
      <c r="Q15" s="369" t="s">
        <v>1305</v>
      </c>
      <c r="R15" s="369" t="s">
        <v>1305</v>
      </c>
      <c r="S15" s="386">
        <v>0.01</v>
      </c>
      <c r="T15" s="369" t="s">
        <v>1305</v>
      </c>
      <c r="U15" s="369"/>
      <c r="V15" s="340">
        <v>2</v>
      </c>
      <c r="W15" s="374">
        <v>2</v>
      </c>
      <c r="X15" s="340">
        <v>0</v>
      </c>
    </row>
    <row r="16" spans="1:24" s="202" customFormat="1" ht="24.95" customHeight="1">
      <c r="A16" s="305">
        <f t="shared" si="1"/>
        <v>7</v>
      </c>
      <c r="B16" s="99">
        <v>2</v>
      </c>
      <c r="C16" s="99" t="s">
        <v>1557</v>
      </c>
      <c r="D16" s="384" t="s">
        <v>1609</v>
      </c>
      <c r="E16" s="340" t="s">
        <v>1608</v>
      </c>
      <c r="F16" s="340" t="s">
        <v>1607</v>
      </c>
      <c r="G16" s="372" t="s">
        <v>1589</v>
      </c>
      <c r="H16" s="99" t="s">
        <v>1553</v>
      </c>
      <c r="I16" s="385"/>
      <c r="J16" s="220" t="s">
        <v>1548</v>
      </c>
      <c r="K16" s="386" t="str">
        <f t="shared" si="0"/>
        <v>RC02-6802404-3</v>
      </c>
      <c r="L16" s="367" t="s">
        <v>1548</v>
      </c>
      <c r="M16" s="371" t="s">
        <v>1183</v>
      </c>
      <c r="N16" s="370" t="s">
        <v>1182</v>
      </c>
      <c r="O16" s="387" t="s">
        <v>1606</v>
      </c>
      <c r="P16" s="388" t="s">
        <v>1605</v>
      </c>
      <c r="Q16" s="369" t="s">
        <v>1571</v>
      </c>
      <c r="R16" s="369" t="s">
        <v>1604</v>
      </c>
      <c r="S16" s="386">
        <v>0.16880000000000001</v>
      </c>
      <c r="T16" s="369" t="s">
        <v>1305</v>
      </c>
      <c r="U16" s="369"/>
      <c r="V16" s="340">
        <v>1</v>
      </c>
      <c r="W16" s="374">
        <v>1</v>
      </c>
      <c r="X16" s="340">
        <v>0</v>
      </c>
    </row>
    <row r="17" spans="1:24" s="202" customFormat="1" ht="24.95" customHeight="1">
      <c r="A17" s="305">
        <f t="shared" si="1"/>
        <v>8</v>
      </c>
      <c r="B17" s="99">
        <v>3</v>
      </c>
      <c r="C17" s="99" t="s">
        <v>1557</v>
      </c>
      <c r="D17" s="384" t="s">
        <v>1603</v>
      </c>
      <c r="E17" s="340" t="s">
        <v>1602</v>
      </c>
      <c r="F17" s="340" t="s">
        <v>1560</v>
      </c>
      <c r="G17" s="372" t="s">
        <v>1589</v>
      </c>
      <c r="H17" s="99" t="s">
        <v>1553</v>
      </c>
      <c r="I17" s="385"/>
      <c r="J17" s="220" t="s">
        <v>1548</v>
      </c>
      <c r="K17" s="386" t="str">
        <f t="shared" si="0"/>
        <v>RC02-6802404</v>
      </c>
      <c r="L17" s="367" t="s">
        <v>1548</v>
      </c>
      <c r="M17" s="371" t="s">
        <v>1183</v>
      </c>
      <c r="N17" s="370" t="s">
        <v>1182</v>
      </c>
      <c r="O17" s="387" t="s">
        <v>1594</v>
      </c>
      <c r="P17" s="388" t="s">
        <v>1601</v>
      </c>
      <c r="Q17" s="369" t="s">
        <v>1571</v>
      </c>
      <c r="R17" s="369" t="s">
        <v>1305</v>
      </c>
      <c r="S17" s="386">
        <v>0.14879999999999999</v>
      </c>
      <c r="T17" s="369" t="s">
        <v>1305</v>
      </c>
      <c r="U17" s="369"/>
      <c r="V17" s="340">
        <v>1</v>
      </c>
      <c r="W17" s="374">
        <v>1</v>
      </c>
      <c r="X17" s="340">
        <v>0</v>
      </c>
    </row>
    <row r="18" spans="1:24" s="202" customFormat="1" ht="24.95" customHeight="1">
      <c r="A18" s="305">
        <f t="shared" si="1"/>
        <v>9</v>
      </c>
      <c r="B18" s="99">
        <v>3</v>
      </c>
      <c r="C18" s="99" t="s">
        <v>1305</v>
      </c>
      <c r="D18" s="384" t="s">
        <v>1600</v>
      </c>
      <c r="E18" s="340" t="s">
        <v>1599</v>
      </c>
      <c r="F18" s="340" t="s">
        <v>1598</v>
      </c>
      <c r="G18" s="372" t="s">
        <v>1554</v>
      </c>
      <c r="H18" s="99" t="s">
        <v>1553</v>
      </c>
      <c r="I18" s="385"/>
      <c r="J18" s="220" t="s">
        <v>1548</v>
      </c>
      <c r="K18" s="386" t="str">
        <f t="shared" si="0"/>
        <v>Q3710C10</v>
      </c>
      <c r="L18" s="367" t="s">
        <v>1548</v>
      </c>
      <c r="M18" s="371" t="s">
        <v>1183</v>
      </c>
      <c r="N18" s="370" t="s">
        <v>1182</v>
      </c>
      <c r="O18" s="387" t="s">
        <v>1598</v>
      </c>
      <c r="P18" s="388" t="s">
        <v>1597</v>
      </c>
      <c r="Q18" s="369" t="s">
        <v>1305</v>
      </c>
      <c r="R18" s="369" t="s">
        <v>1305</v>
      </c>
      <c r="S18" s="386">
        <v>0.01</v>
      </c>
      <c r="T18" s="369" t="s">
        <v>1305</v>
      </c>
      <c r="U18" s="369"/>
      <c r="V18" s="340">
        <v>2</v>
      </c>
      <c r="W18" s="374">
        <v>2</v>
      </c>
      <c r="X18" s="340">
        <v>0</v>
      </c>
    </row>
    <row r="19" spans="1:24" s="202" customFormat="1" ht="24.95" customHeight="1">
      <c r="A19" s="305">
        <f t="shared" si="1"/>
        <v>10</v>
      </c>
      <c r="B19" s="99"/>
      <c r="C19" s="99" t="s">
        <v>1620</v>
      </c>
      <c r="D19" s="384" t="s">
        <v>1621</v>
      </c>
      <c r="E19" s="340" t="s">
        <v>1622</v>
      </c>
      <c r="F19" s="340" t="s">
        <v>1560</v>
      </c>
      <c r="G19" s="372" t="s">
        <v>1589</v>
      </c>
      <c r="H19" s="99" t="s">
        <v>1553</v>
      </c>
      <c r="I19" s="385"/>
      <c r="J19" s="220">
        <v>1</v>
      </c>
      <c r="K19" s="386" t="str">
        <f t="shared" si="0"/>
        <v>SHT0010183</v>
      </c>
      <c r="L19" s="367" t="s">
        <v>1621</v>
      </c>
      <c r="M19" s="371" t="s">
        <v>1183</v>
      </c>
      <c r="N19" s="370" t="s">
        <v>1182</v>
      </c>
      <c r="O19" s="388" t="s">
        <v>1560</v>
      </c>
      <c r="P19" s="369" t="s">
        <v>1623</v>
      </c>
      <c r="Q19" s="369" t="s">
        <v>1305</v>
      </c>
      <c r="R19" s="369" t="s">
        <v>1624</v>
      </c>
      <c r="S19" s="386">
        <v>0.39100000000000001</v>
      </c>
      <c r="T19" s="369" t="s">
        <v>1305</v>
      </c>
      <c r="U19" s="369"/>
      <c r="V19" s="340">
        <v>0</v>
      </c>
      <c r="W19" s="374">
        <v>0</v>
      </c>
      <c r="X19" s="340">
        <v>1</v>
      </c>
    </row>
    <row r="20" spans="1:24" s="202" customFormat="1" ht="24.95" customHeight="1">
      <c r="A20" s="305">
        <f t="shared" si="1"/>
        <v>11</v>
      </c>
      <c r="B20" s="99"/>
      <c r="C20" s="99" t="s">
        <v>1620</v>
      </c>
      <c r="D20" s="384" t="s">
        <v>1625</v>
      </c>
      <c r="E20" s="340" t="s">
        <v>1626</v>
      </c>
      <c r="F20" s="340" t="s">
        <v>1560</v>
      </c>
      <c r="G20" s="372" t="s">
        <v>1589</v>
      </c>
      <c r="H20" s="99" t="s">
        <v>1553</v>
      </c>
      <c r="I20" s="385"/>
      <c r="J20" s="220">
        <v>1</v>
      </c>
      <c r="K20" s="386" t="str">
        <f t="shared" si="0"/>
        <v>SHT0013064</v>
      </c>
      <c r="L20" s="367" t="s">
        <v>1625</v>
      </c>
      <c r="M20" s="371" t="s">
        <v>1183</v>
      </c>
      <c r="N20" s="370" t="s">
        <v>1182</v>
      </c>
      <c r="O20" s="388" t="s">
        <v>1560</v>
      </c>
      <c r="P20" s="369" t="s">
        <v>1623</v>
      </c>
      <c r="Q20" s="369" t="s">
        <v>1305</v>
      </c>
      <c r="R20" s="369" t="s">
        <v>1624</v>
      </c>
      <c r="S20" s="386">
        <v>0.39100000000000001</v>
      </c>
      <c r="T20" s="369" t="s">
        <v>1305</v>
      </c>
      <c r="U20" s="369"/>
      <c r="V20" s="340">
        <v>0</v>
      </c>
      <c r="W20" s="374">
        <v>0</v>
      </c>
      <c r="X20" s="340">
        <v>1</v>
      </c>
    </row>
    <row r="21" spans="1:24" s="202" customFormat="1" ht="24.95" customHeight="1">
      <c r="A21" s="305">
        <f t="shared" si="1"/>
        <v>12</v>
      </c>
      <c r="B21" s="99"/>
      <c r="C21" s="99" t="s">
        <v>1585</v>
      </c>
      <c r="D21" s="384" t="s">
        <v>1627</v>
      </c>
      <c r="E21" s="340" t="s">
        <v>1628</v>
      </c>
      <c r="F21" s="340" t="s">
        <v>1560</v>
      </c>
      <c r="G21" s="372" t="s">
        <v>1554</v>
      </c>
      <c r="H21" s="99" t="s">
        <v>1553</v>
      </c>
      <c r="I21" s="385"/>
      <c r="J21" s="220">
        <v>1</v>
      </c>
      <c r="K21" s="386" t="str">
        <f t="shared" si="0"/>
        <v>H4A-6901203</v>
      </c>
      <c r="L21" s="367" t="s">
        <v>1627</v>
      </c>
      <c r="M21" s="371" t="s">
        <v>1183</v>
      </c>
      <c r="N21" s="370" t="s">
        <v>1182</v>
      </c>
      <c r="O21" s="388" t="s">
        <v>1560</v>
      </c>
      <c r="P21" s="369" t="s">
        <v>1629</v>
      </c>
      <c r="Q21" s="369" t="s">
        <v>1305</v>
      </c>
      <c r="R21" s="369"/>
      <c r="S21" s="386">
        <v>0.32500000000000001</v>
      </c>
      <c r="T21" s="369" t="s">
        <v>1305</v>
      </c>
      <c r="U21" s="369"/>
      <c r="V21" s="340">
        <v>0</v>
      </c>
      <c r="W21" s="374">
        <v>0</v>
      </c>
      <c r="X21" s="340">
        <v>1</v>
      </c>
    </row>
    <row r="22" spans="1:24" s="202" customFormat="1" ht="24.95" customHeight="1">
      <c r="A22" s="305">
        <f t="shared" si="1"/>
        <v>13</v>
      </c>
      <c r="B22" s="99"/>
      <c r="C22" s="99" t="s">
        <v>1585</v>
      </c>
      <c r="D22" s="384" t="s">
        <v>1630</v>
      </c>
      <c r="E22" s="340" t="s">
        <v>1631</v>
      </c>
      <c r="F22" s="340" t="s">
        <v>1560</v>
      </c>
      <c r="G22" s="372" t="s">
        <v>1554</v>
      </c>
      <c r="H22" s="99" t="s">
        <v>1553</v>
      </c>
      <c r="I22" s="385"/>
      <c r="J22" s="220" t="s">
        <v>1304</v>
      </c>
      <c r="K22" s="386" t="str">
        <f t="shared" si="0"/>
        <v>H4A-6901204</v>
      </c>
      <c r="L22" s="367" t="s">
        <v>1630</v>
      </c>
      <c r="M22" s="371" t="s">
        <v>1183</v>
      </c>
      <c r="N22" s="370" t="s">
        <v>1182</v>
      </c>
      <c r="O22" s="388" t="s">
        <v>1560</v>
      </c>
      <c r="P22" s="369" t="s">
        <v>1629</v>
      </c>
      <c r="Q22" s="369" t="s">
        <v>1305</v>
      </c>
      <c r="R22" s="369"/>
      <c r="S22" s="386">
        <v>0.35399999999999998</v>
      </c>
      <c r="T22" s="369" t="s">
        <v>1305</v>
      </c>
      <c r="U22" s="369"/>
      <c r="V22" s="340">
        <v>0</v>
      </c>
      <c r="W22" s="374">
        <v>0</v>
      </c>
      <c r="X22" s="340">
        <v>1</v>
      </c>
    </row>
    <row r="23" spans="1:24" s="202" customFormat="1" ht="24.95" customHeight="1">
      <c r="A23" s="305">
        <f t="shared" si="1"/>
        <v>14</v>
      </c>
      <c r="B23" s="99"/>
      <c r="C23" s="99" t="s">
        <v>1620</v>
      </c>
      <c r="D23" s="384" t="s">
        <v>1632</v>
      </c>
      <c r="E23" s="340" t="s">
        <v>1633</v>
      </c>
      <c r="F23" s="340" t="s">
        <v>1560</v>
      </c>
      <c r="G23" s="372" t="s">
        <v>1589</v>
      </c>
      <c r="H23" s="99" t="s">
        <v>1553</v>
      </c>
      <c r="I23" s="385"/>
      <c r="J23" s="220">
        <v>1</v>
      </c>
      <c r="K23" s="386" t="str">
        <f t="shared" si="0"/>
        <v>SHT0010184</v>
      </c>
      <c r="L23" s="367" t="s">
        <v>1632</v>
      </c>
      <c r="M23" s="371" t="s">
        <v>1183</v>
      </c>
      <c r="N23" s="370" t="s">
        <v>1182</v>
      </c>
      <c r="O23" s="388" t="s">
        <v>1560</v>
      </c>
      <c r="P23" s="369" t="s">
        <v>1634</v>
      </c>
      <c r="Q23" s="369" t="s">
        <v>1305</v>
      </c>
      <c r="R23" s="369" t="s">
        <v>1635</v>
      </c>
      <c r="S23" s="386">
        <v>3.1E-2</v>
      </c>
      <c r="T23" s="369" t="s">
        <v>1305</v>
      </c>
      <c r="U23" s="369"/>
      <c r="V23" s="340">
        <v>0</v>
      </c>
      <c r="W23" s="374">
        <v>0</v>
      </c>
      <c r="X23" s="340">
        <v>1</v>
      </c>
    </row>
    <row r="24" spans="1:24" s="202" customFormat="1" ht="24.95" customHeight="1">
      <c r="A24" s="305">
        <f t="shared" si="1"/>
        <v>15</v>
      </c>
      <c r="B24" s="99"/>
      <c r="C24" s="99" t="s">
        <v>1620</v>
      </c>
      <c r="D24" s="384" t="s">
        <v>1636</v>
      </c>
      <c r="E24" s="340" t="s">
        <v>1637</v>
      </c>
      <c r="F24" s="340" t="s">
        <v>1560</v>
      </c>
      <c r="G24" s="372" t="s">
        <v>1589</v>
      </c>
      <c r="H24" s="99" t="s">
        <v>1553</v>
      </c>
      <c r="I24" s="385"/>
      <c r="J24" s="220">
        <v>1</v>
      </c>
      <c r="K24" s="386" t="str">
        <f t="shared" si="0"/>
        <v>SHT0010185</v>
      </c>
      <c r="L24" s="367" t="s">
        <v>1636</v>
      </c>
      <c r="M24" s="371" t="s">
        <v>1183</v>
      </c>
      <c r="N24" s="370" t="s">
        <v>1182</v>
      </c>
      <c r="O24" s="388" t="s">
        <v>1560</v>
      </c>
      <c r="P24" s="369" t="s">
        <v>1634</v>
      </c>
      <c r="Q24" s="369" t="s">
        <v>1305</v>
      </c>
      <c r="R24" s="369" t="s">
        <v>1635</v>
      </c>
      <c r="S24" s="386">
        <v>3.1E-2</v>
      </c>
      <c r="T24" s="369" t="s">
        <v>1305</v>
      </c>
      <c r="U24" s="369"/>
      <c r="V24" s="340">
        <v>0</v>
      </c>
      <c r="W24" s="374">
        <v>0</v>
      </c>
      <c r="X24" s="340">
        <v>1</v>
      </c>
    </row>
    <row r="25" spans="1:24" s="202" customFormat="1" ht="24.95" customHeight="1">
      <c r="A25" s="305">
        <f t="shared" si="1"/>
        <v>16</v>
      </c>
      <c r="B25" s="99">
        <v>3</v>
      </c>
      <c r="C25" s="99" t="s">
        <v>1305</v>
      </c>
      <c r="D25" s="384" t="s">
        <v>1600</v>
      </c>
      <c r="E25" s="340" t="s">
        <v>1599</v>
      </c>
      <c r="F25" s="340" t="s">
        <v>1598</v>
      </c>
      <c r="G25" s="372" t="s">
        <v>1554</v>
      </c>
      <c r="H25" s="99" t="s">
        <v>1553</v>
      </c>
      <c r="I25" s="385"/>
      <c r="J25" s="220" t="s">
        <v>1548</v>
      </c>
      <c r="K25" s="386" t="str">
        <f t="shared" si="0"/>
        <v>Q3710C10</v>
      </c>
      <c r="L25" s="367" t="s">
        <v>1548</v>
      </c>
      <c r="M25" s="371" t="s">
        <v>1183</v>
      </c>
      <c r="N25" s="370" t="s">
        <v>1182</v>
      </c>
      <c r="O25" s="387" t="s">
        <v>1598</v>
      </c>
      <c r="P25" s="388" t="s">
        <v>1597</v>
      </c>
      <c r="Q25" s="369" t="s">
        <v>1305</v>
      </c>
      <c r="R25" s="369" t="s">
        <v>1305</v>
      </c>
      <c r="S25" s="386">
        <v>0.01</v>
      </c>
      <c r="T25" s="369" t="s">
        <v>1305</v>
      </c>
      <c r="U25" s="369"/>
      <c r="V25" s="340">
        <v>0</v>
      </c>
      <c r="W25" s="374">
        <v>0</v>
      </c>
      <c r="X25" s="340">
        <v>4</v>
      </c>
    </row>
    <row r="26" spans="1:24" s="202" customFormat="1" ht="24.95" customHeight="1">
      <c r="A26" s="305">
        <f t="shared" si="1"/>
        <v>17</v>
      </c>
      <c r="B26" s="99">
        <v>2</v>
      </c>
      <c r="C26" s="99" t="s">
        <v>1557</v>
      </c>
      <c r="D26" s="384" t="s">
        <v>1596</v>
      </c>
      <c r="E26" s="340" t="s">
        <v>1595</v>
      </c>
      <c r="F26" s="340" t="s">
        <v>1560</v>
      </c>
      <c r="G26" s="372" t="s">
        <v>1554</v>
      </c>
      <c r="H26" s="99" t="s">
        <v>1553</v>
      </c>
      <c r="I26" s="385"/>
      <c r="J26" s="220" t="s">
        <v>1548</v>
      </c>
      <c r="K26" s="386" t="str">
        <f t="shared" si="0"/>
        <v>SQXM3000-6901106</v>
      </c>
      <c r="L26" s="367" t="s">
        <v>1548</v>
      </c>
      <c r="M26" s="371" t="s">
        <v>1183</v>
      </c>
      <c r="N26" s="370" t="s">
        <v>1182</v>
      </c>
      <c r="O26" s="387" t="s">
        <v>1594</v>
      </c>
      <c r="P26" s="388" t="s">
        <v>1593</v>
      </c>
      <c r="Q26" s="369" t="s">
        <v>1571</v>
      </c>
      <c r="R26" s="369" t="s">
        <v>1592</v>
      </c>
      <c r="S26" s="386">
        <v>1.3118000000000001</v>
      </c>
      <c r="T26" s="369" t="s">
        <v>1305</v>
      </c>
      <c r="U26" s="369"/>
      <c r="V26" s="340">
        <v>1</v>
      </c>
      <c r="W26" s="374">
        <v>0</v>
      </c>
      <c r="X26" s="340">
        <v>0</v>
      </c>
    </row>
    <row r="27" spans="1:24" s="242" customFormat="1" ht="24.95" customHeight="1">
      <c r="A27" s="383">
        <f t="shared" si="1"/>
        <v>18</v>
      </c>
      <c r="B27" s="97">
        <v>2</v>
      </c>
      <c r="C27" s="97" t="s">
        <v>1557</v>
      </c>
      <c r="D27" s="382" t="s">
        <v>1640</v>
      </c>
      <c r="E27" s="374" t="s">
        <v>1595</v>
      </c>
      <c r="F27" s="374" t="s">
        <v>1658</v>
      </c>
      <c r="G27" s="381" t="s">
        <v>1554</v>
      </c>
      <c r="H27" s="97" t="s">
        <v>1553</v>
      </c>
      <c r="I27" s="368"/>
      <c r="J27" s="362" t="s">
        <v>1548</v>
      </c>
      <c r="K27" s="376" t="str">
        <f t="shared" si="0"/>
        <v>SHT0017639</v>
      </c>
      <c r="L27" s="380" t="s">
        <v>1548</v>
      </c>
      <c r="M27" s="378" t="s">
        <v>1182</v>
      </c>
      <c r="N27" s="379" t="s">
        <v>1183</v>
      </c>
      <c r="O27" s="377" t="s">
        <v>1594</v>
      </c>
      <c r="P27" s="373" t="s">
        <v>1593</v>
      </c>
      <c r="Q27" s="375" t="s">
        <v>1571</v>
      </c>
      <c r="R27" s="375" t="s">
        <v>1592</v>
      </c>
      <c r="S27" s="376">
        <v>1.3118000000000001</v>
      </c>
      <c r="T27" s="375" t="s">
        <v>1305</v>
      </c>
      <c r="U27" s="375"/>
      <c r="V27" s="374">
        <v>0</v>
      </c>
      <c r="W27" s="374">
        <v>1</v>
      </c>
      <c r="X27" s="374">
        <v>0</v>
      </c>
    </row>
    <row r="28" spans="1:24" s="242" customFormat="1" ht="24.95" customHeight="1">
      <c r="A28" s="383">
        <f t="shared" si="1"/>
        <v>19</v>
      </c>
      <c r="B28" s="97">
        <v>3</v>
      </c>
      <c r="C28" s="97" t="s">
        <v>1305</v>
      </c>
      <c r="D28" s="382" t="s">
        <v>1661</v>
      </c>
      <c r="E28" s="374" t="s">
        <v>1599</v>
      </c>
      <c r="F28" s="374" t="s">
        <v>1598</v>
      </c>
      <c r="G28" s="381" t="s">
        <v>1554</v>
      </c>
      <c r="H28" s="97" t="s">
        <v>1553</v>
      </c>
      <c r="I28" s="368"/>
      <c r="J28" s="362" t="s">
        <v>1548</v>
      </c>
      <c r="K28" s="376" t="str">
        <f t="shared" ref="K28" si="2">D28</f>
        <v>GBT6184-2000-M6</v>
      </c>
      <c r="L28" s="380" t="s">
        <v>1548</v>
      </c>
      <c r="M28" s="379" t="s">
        <v>1183</v>
      </c>
      <c r="N28" s="378" t="s">
        <v>1182</v>
      </c>
      <c r="O28" s="377" t="s">
        <v>1598</v>
      </c>
      <c r="P28" s="373" t="s">
        <v>1660</v>
      </c>
      <c r="Q28" s="375" t="s">
        <v>1305</v>
      </c>
      <c r="R28" s="375" t="s">
        <v>1305</v>
      </c>
      <c r="S28" s="376">
        <v>0.01</v>
      </c>
      <c r="T28" s="375" t="s">
        <v>1305</v>
      </c>
      <c r="U28" s="375"/>
      <c r="V28" s="374">
        <v>0</v>
      </c>
      <c r="W28" s="374">
        <v>2</v>
      </c>
      <c r="X28" s="374">
        <v>0</v>
      </c>
    </row>
    <row r="29" spans="1:24" s="202" customFormat="1" ht="24.95" customHeight="1">
      <c r="A29" s="305">
        <f t="shared" si="1"/>
        <v>20</v>
      </c>
      <c r="B29" s="99">
        <v>2</v>
      </c>
      <c r="C29" s="99" t="s">
        <v>1557</v>
      </c>
      <c r="D29" s="384" t="s">
        <v>1638</v>
      </c>
      <c r="E29" s="340" t="s">
        <v>1595</v>
      </c>
      <c r="F29" s="340" t="s">
        <v>1659</v>
      </c>
      <c r="G29" s="372" t="s">
        <v>1554</v>
      </c>
      <c r="H29" s="99" t="s">
        <v>1553</v>
      </c>
      <c r="I29" s="385"/>
      <c r="J29" s="220" t="s">
        <v>1548</v>
      </c>
      <c r="K29" s="386" t="str">
        <f t="shared" si="0"/>
        <v>SHT0010179</v>
      </c>
      <c r="L29" s="367" t="s">
        <v>1548</v>
      </c>
      <c r="M29" s="371" t="s">
        <v>1183</v>
      </c>
      <c r="N29" s="370" t="s">
        <v>1182</v>
      </c>
      <c r="O29" s="387" t="s">
        <v>1594</v>
      </c>
      <c r="P29" s="388" t="s">
        <v>1593</v>
      </c>
      <c r="Q29" s="369" t="s">
        <v>1571</v>
      </c>
      <c r="R29" s="369" t="s">
        <v>1592</v>
      </c>
      <c r="S29" s="386">
        <v>1.3118000000000001</v>
      </c>
      <c r="T29" s="369" t="s">
        <v>1305</v>
      </c>
      <c r="U29" s="369"/>
      <c r="V29" s="340">
        <v>0</v>
      </c>
      <c r="W29" s="374">
        <v>0</v>
      </c>
      <c r="X29" s="340">
        <v>1</v>
      </c>
    </row>
    <row r="30" spans="1:24" s="202" customFormat="1" ht="24.95" customHeight="1">
      <c r="A30" s="305">
        <f t="shared" si="1"/>
        <v>21</v>
      </c>
      <c r="B30" s="99">
        <v>2</v>
      </c>
      <c r="C30" s="99" t="s">
        <v>1557</v>
      </c>
      <c r="D30" s="384" t="s">
        <v>1591</v>
      </c>
      <c r="E30" s="340" t="s">
        <v>1590</v>
      </c>
      <c r="F30" s="340" t="s">
        <v>1588</v>
      </c>
      <c r="G30" s="372" t="s">
        <v>1589</v>
      </c>
      <c r="H30" s="99" t="s">
        <v>1553</v>
      </c>
      <c r="I30" s="385"/>
      <c r="J30" s="220" t="s">
        <v>1548</v>
      </c>
      <c r="K30" s="386" t="str">
        <f t="shared" si="0"/>
        <v>SQXM3000-6901101</v>
      </c>
      <c r="L30" s="367" t="s">
        <v>1548</v>
      </c>
      <c r="M30" s="371" t="s">
        <v>1183</v>
      </c>
      <c r="N30" s="370" t="s">
        <v>1182</v>
      </c>
      <c r="O30" s="387" t="s">
        <v>1588</v>
      </c>
      <c r="P30" s="388" t="s">
        <v>1587</v>
      </c>
      <c r="Q30" s="369"/>
      <c r="R30" s="369" t="s">
        <v>1586</v>
      </c>
      <c r="S30" s="386">
        <v>4.2900000000000001E-2</v>
      </c>
      <c r="T30" s="369" t="s">
        <v>1305</v>
      </c>
      <c r="U30" s="369"/>
      <c r="V30" s="340">
        <v>1</v>
      </c>
      <c r="W30" s="374">
        <v>1</v>
      </c>
      <c r="X30" s="340">
        <v>0</v>
      </c>
    </row>
    <row r="31" spans="1:24" s="202" customFormat="1" ht="24.95" customHeight="1">
      <c r="A31" s="305">
        <f t="shared" si="1"/>
        <v>22</v>
      </c>
      <c r="B31" s="99">
        <v>2</v>
      </c>
      <c r="C31" s="99" t="s">
        <v>1585</v>
      </c>
      <c r="D31" s="384" t="s">
        <v>1584</v>
      </c>
      <c r="E31" s="340" t="s">
        <v>1583</v>
      </c>
      <c r="F31" s="340" t="s">
        <v>1560</v>
      </c>
      <c r="G31" s="372" t="s">
        <v>1554</v>
      </c>
      <c r="H31" s="99" t="s">
        <v>1553</v>
      </c>
      <c r="I31" s="385"/>
      <c r="J31" s="220" t="s">
        <v>1548</v>
      </c>
      <c r="K31" s="386" t="str">
        <f t="shared" si="0"/>
        <v>H4681010216A0</v>
      </c>
      <c r="L31" s="367" t="s">
        <v>1548</v>
      </c>
      <c r="M31" s="371" t="s">
        <v>1183</v>
      </c>
      <c r="N31" s="370" t="s">
        <v>1182</v>
      </c>
      <c r="O31" s="387" t="s">
        <v>1560</v>
      </c>
      <c r="P31" s="388" t="s">
        <v>1559</v>
      </c>
      <c r="Q31" s="369" t="s">
        <v>1571</v>
      </c>
      <c r="R31" s="369" t="s">
        <v>1582</v>
      </c>
      <c r="S31" s="386">
        <v>1.9099999999999999E-2</v>
      </c>
      <c r="T31" s="369" t="s">
        <v>1305</v>
      </c>
      <c r="U31" s="369"/>
      <c r="V31" s="340">
        <v>1</v>
      </c>
      <c r="W31" s="374">
        <v>1</v>
      </c>
      <c r="X31" s="340">
        <v>2</v>
      </c>
    </row>
    <row r="32" spans="1:24" s="202" customFormat="1" ht="24.95" customHeight="1">
      <c r="A32" s="305">
        <f t="shared" si="1"/>
        <v>23</v>
      </c>
      <c r="B32" s="99">
        <v>2</v>
      </c>
      <c r="C32" s="99" t="s">
        <v>1557</v>
      </c>
      <c r="D32" s="384" t="s">
        <v>1581</v>
      </c>
      <c r="E32" s="340" t="s">
        <v>1580</v>
      </c>
      <c r="F32" s="340" t="s">
        <v>1552</v>
      </c>
      <c r="G32" s="372" t="s">
        <v>1554</v>
      </c>
      <c r="H32" s="99" t="s">
        <v>1553</v>
      </c>
      <c r="I32" s="385"/>
      <c r="J32" s="220" t="s">
        <v>1548</v>
      </c>
      <c r="K32" s="386" t="str">
        <f t="shared" si="0"/>
        <v>SQXM3000-6901107</v>
      </c>
      <c r="L32" s="367" t="s">
        <v>1548</v>
      </c>
      <c r="M32" s="371" t="s">
        <v>1183</v>
      </c>
      <c r="N32" s="370" t="s">
        <v>1182</v>
      </c>
      <c r="O32" s="387" t="s">
        <v>1573</v>
      </c>
      <c r="P32" s="388" t="s">
        <v>1572</v>
      </c>
      <c r="Q32" s="369" t="s">
        <v>1571</v>
      </c>
      <c r="R32" s="369" t="s">
        <v>1579</v>
      </c>
      <c r="S32" s="386">
        <v>0.41570000000000001</v>
      </c>
      <c r="T32" s="369" t="s">
        <v>1305</v>
      </c>
      <c r="U32" s="369"/>
      <c r="V32" s="340">
        <v>1</v>
      </c>
      <c r="W32" s="374">
        <v>1</v>
      </c>
      <c r="X32" s="340">
        <v>0</v>
      </c>
    </row>
    <row r="33" spans="1:24" s="202" customFormat="1" ht="24.95" customHeight="1">
      <c r="A33" s="305">
        <f t="shared" si="1"/>
        <v>24</v>
      </c>
      <c r="B33" s="99">
        <v>2</v>
      </c>
      <c r="C33" s="99" t="s">
        <v>1557</v>
      </c>
      <c r="D33" s="384" t="s">
        <v>1617</v>
      </c>
      <c r="E33" s="340" t="s">
        <v>1618</v>
      </c>
      <c r="F33" s="340" t="s">
        <v>1552</v>
      </c>
      <c r="G33" s="372" t="s">
        <v>1554</v>
      </c>
      <c r="H33" s="99" t="s">
        <v>1553</v>
      </c>
      <c r="I33" s="385"/>
      <c r="J33" s="220">
        <v>1</v>
      </c>
      <c r="K33" s="386" t="str">
        <f t="shared" si="0"/>
        <v>SHT0013270</v>
      </c>
      <c r="L33" s="367" t="s">
        <v>1617</v>
      </c>
      <c r="M33" s="371" t="s">
        <v>1183</v>
      </c>
      <c r="N33" s="370" t="s">
        <v>1182</v>
      </c>
      <c r="O33" s="387" t="s">
        <v>1573</v>
      </c>
      <c r="P33" s="369" t="s">
        <v>1572</v>
      </c>
      <c r="Q33" s="369" t="s">
        <v>1571</v>
      </c>
      <c r="R33" s="386" t="s">
        <v>1619</v>
      </c>
      <c r="S33" s="369">
        <v>0.43459999999999999</v>
      </c>
      <c r="T33" s="369" t="s">
        <v>1305</v>
      </c>
      <c r="U33" s="369"/>
      <c r="V33" s="340">
        <v>0</v>
      </c>
      <c r="W33" s="374">
        <v>0</v>
      </c>
      <c r="X33" s="340">
        <v>1</v>
      </c>
    </row>
    <row r="34" spans="1:24" s="202" customFormat="1" ht="24.95" customHeight="1">
      <c r="A34" s="305">
        <f t="shared" si="1"/>
        <v>25</v>
      </c>
      <c r="B34" s="99">
        <v>2</v>
      </c>
      <c r="C34" s="99" t="s">
        <v>1557</v>
      </c>
      <c r="D34" s="384" t="s">
        <v>1578</v>
      </c>
      <c r="E34" s="340" t="s">
        <v>1577</v>
      </c>
      <c r="F34" s="340" t="s">
        <v>1552</v>
      </c>
      <c r="G34" s="372" t="s">
        <v>1554</v>
      </c>
      <c r="H34" s="99" t="s">
        <v>1553</v>
      </c>
      <c r="I34" s="385"/>
      <c r="J34" s="220" t="s">
        <v>1548</v>
      </c>
      <c r="K34" s="386" t="str">
        <f t="shared" si="0"/>
        <v>SQXM3000-6901105</v>
      </c>
      <c r="L34" s="367" t="s">
        <v>1548</v>
      </c>
      <c r="M34" s="371" t="s">
        <v>1183</v>
      </c>
      <c r="N34" s="370" t="s">
        <v>1182</v>
      </c>
      <c r="O34" s="387" t="s">
        <v>1573</v>
      </c>
      <c r="P34" s="388" t="s">
        <v>1572</v>
      </c>
      <c r="Q34" s="369" t="s">
        <v>1571</v>
      </c>
      <c r="R34" s="369" t="s">
        <v>1576</v>
      </c>
      <c r="S34" s="386">
        <v>0.50119999999999998</v>
      </c>
      <c r="T34" s="369" t="s">
        <v>1305</v>
      </c>
      <c r="U34" s="369"/>
      <c r="V34" s="340">
        <v>2</v>
      </c>
      <c r="W34" s="374">
        <v>2</v>
      </c>
      <c r="X34" s="340">
        <v>2</v>
      </c>
    </row>
    <row r="35" spans="1:24" s="202" customFormat="1" ht="24.95" customHeight="1">
      <c r="A35" s="305">
        <f t="shared" si="1"/>
        <v>26</v>
      </c>
      <c r="B35" s="99">
        <v>2</v>
      </c>
      <c r="C35" s="99" t="s">
        <v>1557</v>
      </c>
      <c r="D35" s="384" t="s">
        <v>1575</v>
      </c>
      <c r="E35" s="340" t="s">
        <v>1574</v>
      </c>
      <c r="F35" s="340" t="s">
        <v>1552</v>
      </c>
      <c r="G35" s="372" t="s">
        <v>1554</v>
      </c>
      <c r="H35" s="99" t="s">
        <v>1553</v>
      </c>
      <c r="I35" s="385"/>
      <c r="J35" s="220" t="s">
        <v>1548</v>
      </c>
      <c r="K35" s="386" t="str">
        <f t="shared" si="0"/>
        <v>SQXM3000-6901109</v>
      </c>
      <c r="L35" s="367" t="s">
        <v>1548</v>
      </c>
      <c r="M35" s="371" t="s">
        <v>1183</v>
      </c>
      <c r="N35" s="370" t="s">
        <v>1182</v>
      </c>
      <c r="O35" s="387" t="s">
        <v>1573</v>
      </c>
      <c r="P35" s="388" t="s">
        <v>1572</v>
      </c>
      <c r="Q35" s="369" t="s">
        <v>1571</v>
      </c>
      <c r="R35" s="369" t="s">
        <v>1570</v>
      </c>
      <c r="S35" s="386">
        <v>0.23280000000000001</v>
      </c>
      <c r="T35" s="369" t="s">
        <v>1305</v>
      </c>
      <c r="U35" s="369"/>
      <c r="V35" s="340">
        <v>2</v>
      </c>
      <c r="W35" s="374">
        <v>2</v>
      </c>
      <c r="X35" s="340">
        <v>2</v>
      </c>
    </row>
    <row r="36" spans="1:24" s="202" customFormat="1" ht="24.95" customHeight="1">
      <c r="A36" s="305">
        <f t="shared" si="1"/>
        <v>27</v>
      </c>
      <c r="B36" s="99">
        <v>2</v>
      </c>
      <c r="C36" s="99" t="s">
        <v>1557</v>
      </c>
      <c r="D36" s="384" t="s">
        <v>1569</v>
      </c>
      <c r="E36" s="340" t="s">
        <v>1568</v>
      </c>
      <c r="F36" s="340" t="s">
        <v>1560</v>
      </c>
      <c r="G36" s="372" t="s">
        <v>1554</v>
      </c>
      <c r="H36" s="99" t="s">
        <v>1553</v>
      </c>
      <c r="I36" s="385"/>
      <c r="J36" s="220" t="s">
        <v>1548</v>
      </c>
      <c r="K36" s="386" t="str">
        <f t="shared" si="0"/>
        <v>RC026802403</v>
      </c>
      <c r="L36" s="367" t="s">
        <v>1548</v>
      </c>
      <c r="M36" s="371" t="s">
        <v>1183</v>
      </c>
      <c r="N36" s="370" t="s">
        <v>1182</v>
      </c>
      <c r="O36" s="387" t="s">
        <v>1560</v>
      </c>
      <c r="P36" s="388" t="s">
        <v>1567</v>
      </c>
      <c r="Q36" s="369" t="s">
        <v>1571</v>
      </c>
      <c r="R36" s="369" t="s">
        <v>1566</v>
      </c>
      <c r="S36" s="386">
        <v>3.4599999999999999E-2</v>
      </c>
      <c r="T36" s="369" t="s">
        <v>1305</v>
      </c>
      <c r="U36" s="369"/>
      <c r="V36" s="340">
        <v>8</v>
      </c>
      <c r="W36" s="374">
        <v>8</v>
      </c>
      <c r="X36" s="340">
        <v>8</v>
      </c>
    </row>
    <row r="37" spans="1:24" s="202" customFormat="1" ht="24.95" customHeight="1">
      <c r="A37" s="305">
        <f t="shared" si="1"/>
        <v>28</v>
      </c>
      <c r="B37" s="99">
        <v>2</v>
      </c>
      <c r="C37" s="99" t="s">
        <v>1557</v>
      </c>
      <c r="D37" s="384" t="s">
        <v>1565</v>
      </c>
      <c r="E37" s="340" t="s">
        <v>1564</v>
      </c>
      <c r="F37" s="340" t="s">
        <v>1560</v>
      </c>
      <c r="G37" s="372" t="s">
        <v>1554</v>
      </c>
      <c r="H37" s="99" t="s">
        <v>1553</v>
      </c>
      <c r="I37" s="385"/>
      <c r="J37" s="220" t="s">
        <v>1548</v>
      </c>
      <c r="K37" s="386" t="str">
        <f t="shared" si="0"/>
        <v>SQXM3000-6901102</v>
      </c>
      <c r="L37" s="367" t="s">
        <v>1548</v>
      </c>
      <c r="M37" s="371" t="s">
        <v>1183</v>
      </c>
      <c r="N37" s="370" t="s">
        <v>1182</v>
      </c>
      <c r="O37" s="387" t="s">
        <v>1560</v>
      </c>
      <c r="P37" s="388" t="s">
        <v>1559</v>
      </c>
      <c r="Q37" s="369" t="s">
        <v>1571</v>
      </c>
      <c r="R37" s="369" t="s">
        <v>1558</v>
      </c>
      <c r="S37" s="386">
        <v>0.1021</v>
      </c>
      <c r="T37" s="369" t="s">
        <v>1305</v>
      </c>
      <c r="U37" s="369"/>
      <c r="V37" s="340">
        <v>2</v>
      </c>
      <c r="W37" s="374">
        <v>2</v>
      </c>
      <c r="X37" s="340">
        <v>2</v>
      </c>
    </row>
    <row r="38" spans="1:24" s="202" customFormat="1" ht="24.95" customHeight="1">
      <c r="A38" s="305">
        <f t="shared" si="1"/>
        <v>29</v>
      </c>
      <c r="B38" s="99">
        <v>2</v>
      </c>
      <c r="C38" s="99" t="s">
        <v>1557</v>
      </c>
      <c r="D38" s="384" t="s">
        <v>1563</v>
      </c>
      <c r="E38" s="340" t="s">
        <v>1562</v>
      </c>
      <c r="F38" s="340" t="s">
        <v>1560</v>
      </c>
      <c r="G38" s="372" t="s">
        <v>1554</v>
      </c>
      <c r="H38" s="99" t="s">
        <v>1553</v>
      </c>
      <c r="I38" s="385"/>
      <c r="J38" s="220" t="s">
        <v>1548</v>
      </c>
      <c r="K38" s="386" t="str">
        <f t="shared" si="0"/>
        <v>SHT0012337</v>
      </c>
      <c r="L38" s="367" t="s">
        <v>1548</v>
      </c>
      <c r="M38" s="371" t="s">
        <v>1183</v>
      </c>
      <c r="N38" s="370" t="s">
        <v>1182</v>
      </c>
      <c r="O38" s="387" t="s">
        <v>1560</v>
      </c>
      <c r="P38" s="388" t="s">
        <v>1559</v>
      </c>
      <c r="Q38" s="369" t="s">
        <v>1571</v>
      </c>
      <c r="R38" s="369" t="s">
        <v>1558</v>
      </c>
      <c r="S38" s="386">
        <v>0.10349999999999999</v>
      </c>
      <c r="T38" s="369" t="s">
        <v>1305</v>
      </c>
      <c r="U38" s="369"/>
      <c r="V38" s="340">
        <v>1</v>
      </c>
      <c r="W38" s="374">
        <v>1</v>
      </c>
      <c r="X38" s="340">
        <v>1</v>
      </c>
    </row>
    <row r="39" spans="1:24" s="202" customFormat="1" ht="24.95" customHeight="1">
      <c r="A39" s="305">
        <f t="shared" si="1"/>
        <v>30</v>
      </c>
      <c r="B39" s="99">
        <v>2</v>
      </c>
      <c r="C39" s="99" t="s">
        <v>1557</v>
      </c>
      <c r="D39" s="384" t="s">
        <v>1644</v>
      </c>
      <c r="E39" s="340" t="s">
        <v>1561</v>
      </c>
      <c r="F39" s="340" t="s">
        <v>1560</v>
      </c>
      <c r="G39" s="372" t="s">
        <v>1554</v>
      </c>
      <c r="H39" s="99" t="s">
        <v>1553</v>
      </c>
      <c r="I39" s="385"/>
      <c r="J39" s="220" t="s">
        <v>1548</v>
      </c>
      <c r="K39" s="386" t="str">
        <f t="shared" si="0"/>
        <v>SHT0012338</v>
      </c>
      <c r="L39" s="367" t="s">
        <v>1548</v>
      </c>
      <c r="M39" s="371" t="s">
        <v>1183</v>
      </c>
      <c r="N39" s="370" t="s">
        <v>1182</v>
      </c>
      <c r="O39" s="387" t="s">
        <v>1560</v>
      </c>
      <c r="P39" s="388" t="s">
        <v>1559</v>
      </c>
      <c r="Q39" s="369" t="s">
        <v>1571</v>
      </c>
      <c r="R39" s="369" t="s">
        <v>1558</v>
      </c>
      <c r="S39" s="386">
        <v>0.10299999999999999</v>
      </c>
      <c r="T39" s="369" t="s">
        <v>1305</v>
      </c>
      <c r="U39" s="369"/>
      <c r="V39" s="340">
        <v>1</v>
      </c>
      <c r="W39" s="374">
        <v>1</v>
      </c>
      <c r="X39" s="340">
        <v>1</v>
      </c>
    </row>
    <row r="40" spans="1:24" s="202" customFormat="1" ht="24.95" customHeight="1">
      <c r="A40" s="243">
        <f t="shared" si="1"/>
        <v>31</v>
      </c>
      <c r="B40" s="389">
        <v>2</v>
      </c>
      <c r="C40" s="389" t="s">
        <v>1557</v>
      </c>
      <c r="D40" s="390" t="s">
        <v>1556</v>
      </c>
      <c r="E40" s="391" t="s">
        <v>1555</v>
      </c>
      <c r="F40" s="391" t="s">
        <v>1552</v>
      </c>
      <c r="G40" s="392" t="s">
        <v>1554</v>
      </c>
      <c r="H40" s="389" t="s">
        <v>1553</v>
      </c>
      <c r="I40" s="393"/>
      <c r="J40" s="394" t="s">
        <v>1548</v>
      </c>
      <c r="K40" s="395" t="str">
        <f t="shared" si="0"/>
        <v>SHT0012442</v>
      </c>
      <c r="L40" s="396" t="s">
        <v>1548</v>
      </c>
      <c r="M40" s="397" t="s">
        <v>1183</v>
      </c>
      <c r="N40" s="398" t="s">
        <v>1182</v>
      </c>
      <c r="O40" s="399" t="s">
        <v>1552</v>
      </c>
      <c r="P40" s="400" t="s">
        <v>1551</v>
      </c>
      <c r="Q40" s="401" t="s">
        <v>1571</v>
      </c>
      <c r="R40" s="401" t="s">
        <v>1550</v>
      </c>
      <c r="S40" s="395">
        <v>0.65759999999999996</v>
      </c>
      <c r="T40" s="401" t="s">
        <v>1305</v>
      </c>
      <c r="U40" s="401"/>
      <c r="V40" s="391">
        <v>2</v>
      </c>
      <c r="W40" s="402">
        <v>2</v>
      </c>
      <c r="X40" s="391">
        <v>0</v>
      </c>
    </row>
    <row r="41" spans="1:24" s="202" customFormat="1" ht="24.95" customHeight="1">
      <c r="A41" s="305">
        <f t="shared" si="1"/>
        <v>32</v>
      </c>
      <c r="B41" s="99">
        <v>2</v>
      </c>
      <c r="C41" s="99" t="s">
        <v>1557</v>
      </c>
      <c r="D41" s="384" t="s">
        <v>1639</v>
      </c>
      <c r="E41" s="340" t="s">
        <v>1555</v>
      </c>
      <c r="F41" s="340" t="s">
        <v>1552</v>
      </c>
      <c r="G41" s="372" t="s">
        <v>1554</v>
      </c>
      <c r="H41" s="99" t="s">
        <v>1553</v>
      </c>
      <c r="I41" s="385"/>
      <c r="J41" s="220" t="s">
        <v>1548</v>
      </c>
      <c r="K41" s="386" t="str">
        <f t="shared" si="0"/>
        <v>SHT0013132</v>
      </c>
      <c r="L41" s="367" t="s">
        <v>1548</v>
      </c>
      <c r="M41" s="371" t="s">
        <v>1183</v>
      </c>
      <c r="N41" s="370" t="s">
        <v>1182</v>
      </c>
      <c r="O41" s="387" t="s">
        <v>1552</v>
      </c>
      <c r="P41" s="388" t="s">
        <v>1551</v>
      </c>
      <c r="Q41" s="369" t="s">
        <v>1571</v>
      </c>
      <c r="R41" s="369" t="s">
        <v>1550</v>
      </c>
      <c r="S41" s="386">
        <v>0.65759999999999996</v>
      </c>
      <c r="T41" s="369" t="s">
        <v>1305</v>
      </c>
      <c r="U41" s="369"/>
      <c r="V41" s="340">
        <v>2</v>
      </c>
      <c r="W41" s="374">
        <v>2</v>
      </c>
      <c r="X41" s="340">
        <v>2</v>
      </c>
    </row>
    <row r="42" spans="1:24" s="202" customFormat="1" ht="24.95" customHeight="1">
      <c r="A42" s="305">
        <f t="shared" si="1"/>
        <v>33</v>
      </c>
      <c r="B42" s="99">
        <v>2</v>
      </c>
      <c r="C42" s="99" t="s">
        <v>1645</v>
      </c>
      <c r="D42" s="384" t="s">
        <v>1549</v>
      </c>
      <c r="E42" s="340" t="s">
        <v>1646</v>
      </c>
      <c r="F42" s="340" t="s">
        <v>1606</v>
      </c>
      <c r="G42" s="372" t="s">
        <v>47</v>
      </c>
      <c r="H42" s="99" t="s">
        <v>112</v>
      </c>
      <c r="I42" s="385"/>
      <c r="J42" s="220" t="s">
        <v>1548</v>
      </c>
      <c r="K42" s="386" t="str">
        <f t="shared" si="0"/>
        <v>H5-6805318</v>
      </c>
      <c r="L42" s="367" t="s">
        <v>1548</v>
      </c>
      <c r="M42" s="371" t="s">
        <v>1183</v>
      </c>
      <c r="N42" s="370" t="s">
        <v>1182</v>
      </c>
      <c r="O42" s="387" t="s">
        <v>1647</v>
      </c>
      <c r="P42" s="388" t="s">
        <v>1305</v>
      </c>
      <c r="Q42" s="369" t="s">
        <v>1305</v>
      </c>
      <c r="R42" s="369" t="s">
        <v>1648</v>
      </c>
      <c r="S42" s="386">
        <v>9.7000000000000003E-2</v>
      </c>
      <c r="T42" s="369" t="s">
        <v>1305</v>
      </c>
      <c r="U42" s="369"/>
      <c r="V42" s="340">
        <v>0</v>
      </c>
      <c r="W42" s="374">
        <v>0</v>
      </c>
      <c r="X42" s="340" t="s">
        <v>160</v>
      </c>
    </row>
    <row r="43" spans="1:24" s="202" customFormat="1" ht="24.95" customHeight="1">
      <c r="A43" s="305">
        <f t="shared" si="1"/>
        <v>34</v>
      </c>
      <c r="B43" s="99">
        <v>3</v>
      </c>
      <c r="C43" s="99" t="s">
        <v>1585</v>
      </c>
      <c r="D43" s="384" t="s">
        <v>1649</v>
      </c>
      <c r="E43" s="340" t="s">
        <v>1650</v>
      </c>
      <c r="F43" s="340" t="s">
        <v>1560</v>
      </c>
      <c r="G43" s="372" t="s">
        <v>134</v>
      </c>
      <c r="H43" s="99" t="s">
        <v>112</v>
      </c>
      <c r="I43" s="385"/>
      <c r="J43" s="220" t="s">
        <v>1548</v>
      </c>
      <c r="K43" s="386" t="str">
        <f t="shared" si="0"/>
        <v>H4B-6805322</v>
      </c>
      <c r="L43" s="367" t="s">
        <v>1548</v>
      </c>
      <c r="M43" s="371" t="s">
        <v>1183</v>
      </c>
      <c r="N43" s="370" t="s">
        <v>1182</v>
      </c>
      <c r="O43" s="387" t="s">
        <v>1651</v>
      </c>
      <c r="P43" s="388" t="s">
        <v>1652</v>
      </c>
      <c r="Q43" s="369" t="s">
        <v>1653</v>
      </c>
      <c r="R43" s="369" t="s">
        <v>1654</v>
      </c>
      <c r="S43" s="386">
        <v>9.6000000000000002E-2</v>
      </c>
      <c r="T43" s="369" t="s">
        <v>1305</v>
      </c>
      <c r="U43" s="369"/>
      <c r="V43" s="340">
        <v>0</v>
      </c>
      <c r="W43" s="374">
        <v>0</v>
      </c>
      <c r="X43" s="340" t="s">
        <v>160</v>
      </c>
    </row>
    <row r="44" spans="1:24" s="202" customFormat="1" ht="24.95" customHeight="1">
      <c r="A44" s="305">
        <f t="shared" si="1"/>
        <v>35</v>
      </c>
      <c r="B44" s="99">
        <v>3</v>
      </c>
      <c r="C44" s="99" t="s">
        <v>1585</v>
      </c>
      <c r="D44" s="384" t="s">
        <v>1655</v>
      </c>
      <c r="E44" s="340" t="s">
        <v>1656</v>
      </c>
      <c r="F44" s="340" t="s">
        <v>1598</v>
      </c>
      <c r="G44" s="372" t="s">
        <v>134</v>
      </c>
      <c r="H44" s="99" t="s">
        <v>112</v>
      </c>
      <c r="I44" s="385"/>
      <c r="J44" s="220" t="s">
        <v>1548</v>
      </c>
      <c r="K44" s="386" t="str">
        <f t="shared" si="0"/>
        <v>H4B-6805326</v>
      </c>
      <c r="L44" s="367" t="s">
        <v>1548</v>
      </c>
      <c r="M44" s="371" t="s">
        <v>1183</v>
      </c>
      <c r="N44" s="370" t="s">
        <v>1182</v>
      </c>
      <c r="O44" s="387" t="s">
        <v>1598</v>
      </c>
      <c r="P44" s="388" t="s">
        <v>1305</v>
      </c>
      <c r="Q44" s="369" t="s">
        <v>1305</v>
      </c>
      <c r="R44" s="369" t="s">
        <v>1657</v>
      </c>
      <c r="S44" s="386">
        <v>1E-3</v>
      </c>
      <c r="T44" s="369" t="s">
        <v>1305</v>
      </c>
      <c r="U44" s="369"/>
      <c r="V44" s="340">
        <v>0</v>
      </c>
      <c r="W44" s="374">
        <v>0</v>
      </c>
      <c r="X44" s="340" t="s">
        <v>1304</v>
      </c>
    </row>
  </sheetData>
  <autoFilter ref="A9:V44" xr:uid="{00000000-0009-0000-0000-000003000000}"/>
  <mergeCells count="32">
    <mergeCell ref="F8:F9"/>
    <mergeCell ref="G8:G9"/>
    <mergeCell ref="H8:H9"/>
    <mergeCell ref="X8:X9"/>
    <mergeCell ref="A1:U1"/>
    <mergeCell ref="A2:B2"/>
    <mergeCell ref="C2:E2"/>
    <mergeCell ref="F2:T7"/>
    <mergeCell ref="A3:E3"/>
    <mergeCell ref="A4:B4"/>
    <mergeCell ref="C4:E4"/>
    <mergeCell ref="A5:E5"/>
    <mergeCell ref="A6:E7"/>
    <mergeCell ref="A8:A9"/>
    <mergeCell ref="C8:C9"/>
    <mergeCell ref="D8:D9"/>
    <mergeCell ref="E8:E9"/>
    <mergeCell ref="S8:S9"/>
    <mergeCell ref="T8:T9"/>
    <mergeCell ref="U8:U9"/>
    <mergeCell ref="W8:W9"/>
    <mergeCell ref="I8:I9"/>
    <mergeCell ref="J8:J9"/>
    <mergeCell ref="V8:V9"/>
    <mergeCell ref="M8:M9"/>
    <mergeCell ref="N8:N9"/>
    <mergeCell ref="O8:O9"/>
    <mergeCell ref="P8:P9"/>
    <mergeCell ref="Q8:Q9"/>
    <mergeCell ref="R8:R9"/>
    <mergeCell ref="L8:L9"/>
    <mergeCell ref="K8:K9"/>
  </mergeCells>
  <phoneticPr fontId="20" type="noConversion"/>
  <conditionalFormatting sqref="D1:D1048576">
    <cfRule type="duplicateValues" dxfId="600" priority="5"/>
  </conditionalFormatting>
  <conditionalFormatting sqref="L21:L22">
    <cfRule type="duplicateValues" dxfId="599" priority="25"/>
    <cfRule type="duplicateValues" dxfId="598" priority="26"/>
  </conditionalFormatting>
  <conditionalFormatting sqref="L33">
    <cfRule type="duplicateValues" dxfId="597" priority="27"/>
  </conditionalFormatting>
  <conditionalFormatting sqref="M1:N1048576">
    <cfRule type="cellIs" dxfId="596" priority="6" operator="equal">
      <formula>"Y"</formula>
    </cfRule>
    <cfRule type="cellIs" dxfId="595" priority="7" operator="equal">
      <formula>"N"</formula>
    </cfRule>
  </conditionalFormatting>
  <conditionalFormatting sqref="V8:X1048576">
    <cfRule type="cellIs" dxfId="594" priority="8" operator="equal">
      <formula>2</formula>
    </cfRule>
    <cfRule type="cellIs" dxfId="593" priority="9" operator="equal">
      <formula>0</formula>
    </cfRule>
    <cfRule type="cellIs" dxfId="592" priority="10" operator="equal">
      <formula>1</formula>
    </cfRule>
  </conditionalFormatting>
  <dataValidations disablePrompts="1" count="1">
    <dataValidation allowBlank="1" showInputMessage="1" showErrorMessage="1" promptTitle="包括4种填写情况：" prompt="具体数字；_x000a_RF--参考图、表格图或原理图；_x000a_AR--零件用量按需；_x000a_RP--零件为维修专用。" sqref="V15:W15 V40:X41 X29 V30:X30 X19:X27 V18:W29" xr:uid="{00000000-0002-0000-0300-000000000000}"/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64"/>
  <sheetViews>
    <sheetView workbookViewId="0">
      <selection activeCell="AA18" sqref="AA18"/>
    </sheetView>
  </sheetViews>
  <sheetFormatPr defaultColWidth="9" defaultRowHeight="14.25"/>
  <cols>
    <col min="1" max="1" width="4.5" style="4" customWidth="1"/>
    <col min="2" max="11" width="2.5" style="4" customWidth="1"/>
    <col min="12" max="12" width="5.375" style="4" customWidth="1"/>
    <col min="13" max="13" width="17" style="4" customWidth="1"/>
    <col min="14" max="14" width="15.125" style="4" customWidth="1"/>
    <col min="15" max="15" width="7.5" style="5" customWidth="1"/>
    <col min="16" max="16" width="4.125" style="4" customWidth="1"/>
    <col min="17" max="17" width="3.25" style="4" customWidth="1"/>
    <col min="18" max="18" width="7.375" style="4" customWidth="1"/>
    <col min="19" max="19" width="4.875" style="4" customWidth="1"/>
    <col min="20" max="20" width="14.75" style="4" customWidth="1"/>
    <col min="21" max="21" width="4.875" style="4" customWidth="1"/>
    <col min="22" max="22" width="7.375" style="4" customWidth="1"/>
    <col min="23" max="23" width="5.625" style="4" customWidth="1"/>
    <col min="24" max="24" width="9.25" style="4" customWidth="1"/>
    <col min="25" max="25" width="19.75" style="4" customWidth="1"/>
    <col min="26" max="26" width="8.75" style="4" customWidth="1"/>
    <col min="27" max="27" width="10.375" style="4" customWidth="1"/>
    <col min="28" max="28" width="8.25" style="4" customWidth="1"/>
    <col min="29" max="29" width="5.125" style="4" customWidth="1"/>
    <col min="30" max="30" width="8.5" style="4" customWidth="1"/>
    <col min="31" max="32" width="15.25" style="4" customWidth="1"/>
    <col min="33" max="33" width="13.75" style="4" customWidth="1"/>
    <col min="34" max="34" width="28.625" style="4" customWidth="1"/>
    <col min="35" max="35" width="9" style="4"/>
    <col min="36" max="36" width="28.5" style="4" customWidth="1"/>
    <col min="37" max="37" width="9" style="4"/>
    <col min="38" max="38" width="11.125" style="4" customWidth="1"/>
    <col min="39" max="16384" width="9" style="4"/>
  </cols>
  <sheetData>
    <row r="1" spans="1:32">
      <c r="A1" s="439"/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10"/>
    </row>
    <row r="2" spans="1:32" ht="28.5" customHeight="1">
      <c r="A2" s="441" t="s">
        <v>74</v>
      </c>
      <c r="B2" s="442"/>
      <c r="C2" s="442"/>
      <c r="D2" s="442"/>
      <c r="E2" s="443"/>
      <c r="F2" s="444" t="s">
        <v>75</v>
      </c>
      <c r="G2" s="445"/>
      <c r="H2" s="445"/>
      <c r="I2" s="445"/>
      <c r="J2" s="445"/>
      <c r="K2" s="446"/>
      <c r="L2" s="447" t="s">
        <v>76</v>
      </c>
      <c r="M2" s="447"/>
      <c r="N2" s="448"/>
      <c r="O2" s="450" t="s">
        <v>407</v>
      </c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25" t="s">
        <v>32</v>
      </c>
      <c r="AE2" s="139" t="s">
        <v>153</v>
      </c>
      <c r="AF2" s="161" t="s">
        <v>156</v>
      </c>
    </row>
    <row r="3" spans="1:32" ht="18.75">
      <c r="A3" s="449" t="s">
        <v>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50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25" t="s">
        <v>81</v>
      </c>
      <c r="AE3" s="116" t="s">
        <v>154</v>
      </c>
      <c r="AF3" s="114" t="s">
        <v>154</v>
      </c>
    </row>
    <row r="4" spans="1:32" ht="18.75">
      <c r="A4" s="448" t="s">
        <v>82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7" t="s">
        <v>83</v>
      </c>
      <c r="M4" s="447"/>
      <c r="N4" s="448"/>
      <c r="O4" s="450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25" t="s">
        <v>84</v>
      </c>
      <c r="AE4" s="25"/>
      <c r="AF4" s="162" t="s">
        <v>408</v>
      </c>
    </row>
    <row r="5" spans="1:32" ht="18.75">
      <c r="A5" s="447" t="s">
        <v>86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50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25" t="s">
        <v>21</v>
      </c>
      <c r="AE5" s="25" t="s">
        <v>409</v>
      </c>
      <c r="AF5" s="162" t="s">
        <v>409</v>
      </c>
    </row>
    <row r="6" spans="1:32" ht="14.25" customHeight="1">
      <c r="A6" s="454" t="s">
        <v>89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6"/>
      <c r="O6" s="450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25" t="s">
        <v>90</v>
      </c>
      <c r="AE6" s="25"/>
      <c r="AF6" s="162"/>
    </row>
    <row r="7" spans="1:32" ht="14.25" customHeight="1">
      <c r="A7" s="457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9"/>
      <c r="O7" s="452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25" t="s">
        <v>91</v>
      </c>
      <c r="AE7" s="25"/>
      <c r="AF7" s="162"/>
    </row>
    <row r="8" spans="1:32" ht="18" customHeight="1">
      <c r="A8" s="517" t="s">
        <v>92</v>
      </c>
      <c r="B8" s="524" t="s">
        <v>93</v>
      </c>
      <c r="C8" s="525"/>
      <c r="D8" s="525"/>
      <c r="E8" s="525"/>
      <c r="F8" s="525"/>
      <c r="G8" s="525"/>
      <c r="H8" s="525"/>
      <c r="I8" s="525"/>
      <c r="J8" s="525"/>
      <c r="K8" s="526"/>
      <c r="L8" s="505" t="s">
        <v>94</v>
      </c>
      <c r="M8" s="510" t="s">
        <v>32</v>
      </c>
      <c r="N8" s="505" t="s">
        <v>81</v>
      </c>
      <c r="O8" s="505" t="s">
        <v>95</v>
      </c>
      <c r="P8" s="505" t="s">
        <v>96</v>
      </c>
      <c r="Q8" s="505" t="s">
        <v>97</v>
      </c>
      <c r="R8" s="505" t="s">
        <v>15</v>
      </c>
      <c r="S8" s="510" t="s">
        <v>98</v>
      </c>
      <c r="T8" s="510" t="s">
        <v>99</v>
      </c>
      <c r="U8" s="510" t="s">
        <v>100</v>
      </c>
      <c r="V8" s="510" t="s">
        <v>101</v>
      </c>
      <c r="W8" s="513" t="s">
        <v>102</v>
      </c>
      <c r="X8" s="513" t="s">
        <v>410</v>
      </c>
      <c r="Y8" s="515" t="s">
        <v>104</v>
      </c>
      <c r="Z8" s="515" t="s">
        <v>105</v>
      </c>
      <c r="AA8" s="505" t="s">
        <v>106</v>
      </c>
      <c r="AB8" s="505" t="s">
        <v>107</v>
      </c>
      <c r="AC8" s="505" t="s">
        <v>108</v>
      </c>
      <c r="AD8" s="505" t="s">
        <v>22</v>
      </c>
      <c r="AE8" s="505" t="s">
        <v>109</v>
      </c>
      <c r="AF8" s="521" t="s">
        <v>109</v>
      </c>
    </row>
    <row r="9" spans="1:32" s="2" customFormat="1" ht="18" customHeight="1">
      <c r="A9" s="518"/>
      <c r="B9" s="7">
        <v>0</v>
      </c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11">
        <v>9</v>
      </c>
      <c r="L9" s="506"/>
      <c r="M9" s="511"/>
      <c r="N9" s="506"/>
      <c r="O9" s="507"/>
      <c r="P9" s="507"/>
      <c r="Q9" s="507"/>
      <c r="R9" s="507"/>
      <c r="S9" s="511"/>
      <c r="T9" s="511"/>
      <c r="U9" s="511"/>
      <c r="V9" s="511"/>
      <c r="W9" s="514"/>
      <c r="X9" s="514"/>
      <c r="Y9" s="516"/>
      <c r="Z9" s="516"/>
      <c r="AA9" s="507"/>
      <c r="AB9" s="507"/>
      <c r="AC9" s="507"/>
      <c r="AD9" s="507"/>
      <c r="AE9" s="507"/>
      <c r="AF9" s="509"/>
    </row>
    <row r="10" spans="1:32" s="3" customFormat="1" ht="24" customHeight="1">
      <c r="A10" s="138">
        <f t="shared" ref="A10:A73" si="0">ROW()-9</f>
        <v>1</v>
      </c>
      <c r="B10" s="139"/>
      <c r="C10" s="139">
        <v>1</v>
      </c>
      <c r="D10" s="116"/>
      <c r="E10" s="116"/>
      <c r="F10" s="116"/>
      <c r="G10" s="116"/>
      <c r="H10" s="116"/>
      <c r="I10" s="116"/>
      <c r="J10" s="116"/>
      <c r="K10" s="116"/>
      <c r="L10" s="140"/>
      <c r="M10" s="139" t="s">
        <v>153</v>
      </c>
      <c r="N10" s="116" t="s">
        <v>154</v>
      </c>
      <c r="O10" s="139" t="s">
        <v>155</v>
      </c>
      <c r="P10" s="139" t="s">
        <v>111</v>
      </c>
      <c r="Q10" s="138" t="s">
        <v>112</v>
      </c>
      <c r="R10" s="154"/>
      <c r="S10" s="79" t="s">
        <v>113</v>
      </c>
      <c r="T10" s="139" t="s">
        <v>153</v>
      </c>
      <c r="U10" s="79" t="s">
        <v>111</v>
      </c>
      <c r="V10" s="138" t="s">
        <v>115</v>
      </c>
      <c r="W10" s="155" t="s">
        <v>114</v>
      </c>
      <c r="X10" s="116" t="s">
        <v>116</v>
      </c>
      <c r="Y10" s="116" t="s">
        <v>47</v>
      </c>
      <c r="Z10" s="116" t="s">
        <v>47</v>
      </c>
      <c r="AA10" s="163" t="s">
        <v>47</v>
      </c>
      <c r="AB10" s="116">
        <v>18.558299999999999</v>
      </c>
      <c r="AC10" s="163" t="s">
        <v>47</v>
      </c>
      <c r="AD10" s="116"/>
      <c r="AE10" s="164">
        <v>1</v>
      </c>
      <c r="AF10" s="165"/>
    </row>
    <row r="11" spans="1:32" s="3" customFormat="1" ht="24" customHeight="1">
      <c r="A11" s="138">
        <f t="shared" si="0"/>
        <v>2</v>
      </c>
      <c r="B11" s="116"/>
      <c r="C11" s="116"/>
      <c r="D11" s="116">
        <v>2</v>
      </c>
      <c r="E11" s="116"/>
      <c r="F11" s="116"/>
      <c r="G11" s="116"/>
      <c r="H11" s="116"/>
      <c r="I11" s="116"/>
      <c r="J11" s="116"/>
      <c r="K11" s="116"/>
      <c r="L11" s="141"/>
      <c r="M11" s="139" t="s">
        <v>411</v>
      </c>
      <c r="N11" s="116" t="s">
        <v>412</v>
      </c>
      <c r="O11" s="139" t="s">
        <v>155</v>
      </c>
      <c r="P11" s="139" t="s">
        <v>111</v>
      </c>
      <c r="Q11" s="138" t="s">
        <v>112</v>
      </c>
      <c r="R11" s="154"/>
      <c r="S11" s="79" t="s">
        <v>113</v>
      </c>
      <c r="T11" s="139" t="s">
        <v>411</v>
      </c>
      <c r="U11" s="79" t="s">
        <v>111</v>
      </c>
      <c r="V11" s="138" t="s">
        <v>115</v>
      </c>
      <c r="W11" s="155" t="s">
        <v>114</v>
      </c>
      <c r="X11" s="116" t="s">
        <v>116</v>
      </c>
      <c r="Y11" s="138" t="s">
        <v>117</v>
      </c>
      <c r="Z11" s="138" t="s">
        <v>47</v>
      </c>
      <c r="AA11" s="155" t="s">
        <v>47</v>
      </c>
      <c r="AB11" s="116">
        <v>12.3469</v>
      </c>
      <c r="AC11" s="163" t="s">
        <v>47</v>
      </c>
      <c r="AD11" s="116"/>
      <c r="AE11" s="164">
        <v>1</v>
      </c>
      <c r="AF11" s="165"/>
    </row>
    <row r="12" spans="1:32" s="3" customFormat="1" ht="24" customHeight="1">
      <c r="A12" s="138">
        <f t="shared" si="0"/>
        <v>3</v>
      </c>
      <c r="B12" s="116"/>
      <c r="C12" s="116"/>
      <c r="D12" s="116"/>
      <c r="E12" s="116">
        <v>3</v>
      </c>
      <c r="F12" s="116"/>
      <c r="G12" s="116"/>
      <c r="H12" s="116"/>
      <c r="I12" s="116"/>
      <c r="J12" s="116"/>
      <c r="K12" s="116"/>
      <c r="L12" s="141"/>
      <c r="M12" s="139" t="s">
        <v>413</v>
      </c>
      <c r="N12" s="116" t="s">
        <v>414</v>
      </c>
      <c r="O12" s="139" t="s">
        <v>120</v>
      </c>
      <c r="P12" s="139" t="s">
        <v>134</v>
      </c>
      <c r="Q12" s="138" t="s">
        <v>112</v>
      </c>
      <c r="R12" s="154"/>
      <c r="S12" s="79" t="s">
        <v>113</v>
      </c>
      <c r="T12" s="139" t="s">
        <v>413</v>
      </c>
      <c r="U12" s="79" t="s">
        <v>111</v>
      </c>
      <c r="V12" s="138" t="s">
        <v>115</v>
      </c>
      <c r="W12" s="155" t="s">
        <v>114</v>
      </c>
      <c r="X12" s="116" t="s">
        <v>161</v>
      </c>
      <c r="Y12" s="138" t="s">
        <v>117</v>
      </c>
      <c r="Z12" s="138" t="s">
        <v>47</v>
      </c>
      <c r="AA12" s="155" t="s">
        <v>415</v>
      </c>
      <c r="AB12" s="116">
        <v>1.5548</v>
      </c>
      <c r="AC12" s="155" t="s">
        <v>125</v>
      </c>
      <c r="AD12" s="155"/>
      <c r="AE12" s="164">
        <v>1</v>
      </c>
      <c r="AF12" s="165"/>
    </row>
    <row r="13" spans="1:32" s="3" customFormat="1" ht="24" customHeight="1">
      <c r="A13" s="138">
        <f t="shared" si="0"/>
        <v>4</v>
      </c>
      <c r="B13" s="116"/>
      <c r="C13" s="116"/>
      <c r="D13" s="116"/>
      <c r="E13" s="116"/>
      <c r="F13" s="116">
        <v>4</v>
      </c>
      <c r="G13" s="116"/>
      <c r="H13" s="116"/>
      <c r="I13" s="116"/>
      <c r="J13" s="116"/>
      <c r="K13" s="116"/>
      <c r="L13" s="141"/>
      <c r="M13" s="116" t="s">
        <v>416</v>
      </c>
      <c r="N13" s="116" t="s">
        <v>417</v>
      </c>
      <c r="O13" s="139" t="s">
        <v>120</v>
      </c>
      <c r="P13" s="139" t="s">
        <v>134</v>
      </c>
      <c r="Q13" s="138" t="s">
        <v>112</v>
      </c>
      <c r="R13" s="154"/>
      <c r="S13" s="79" t="s">
        <v>113</v>
      </c>
      <c r="T13" s="116" t="s">
        <v>416</v>
      </c>
      <c r="U13" s="79" t="s">
        <v>111</v>
      </c>
      <c r="V13" s="138" t="s">
        <v>115</v>
      </c>
      <c r="W13" s="155" t="s">
        <v>114</v>
      </c>
      <c r="X13" s="116" t="s">
        <v>161</v>
      </c>
      <c r="Y13" s="138" t="s">
        <v>117</v>
      </c>
      <c r="Z13" s="138" t="s">
        <v>47</v>
      </c>
      <c r="AA13" s="155" t="s">
        <v>418</v>
      </c>
      <c r="AB13" s="116">
        <v>0.57089999999999996</v>
      </c>
      <c r="AC13" s="163" t="s">
        <v>47</v>
      </c>
      <c r="AD13" s="75"/>
      <c r="AE13" s="164">
        <v>1</v>
      </c>
      <c r="AF13" s="165"/>
    </row>
    <row r="14" spans="1:32" s="3" customFormat="1" ht="24" customHeight="1">
      <c r="A14" s="138">
        <f t="shared" si="0"/>
        <v>5</v>
      </c>
      <c r="B14" s="116"/>
      <c r="C14" s="116"/>
      <c r="D14" s="116"/>
      <c r="E14" s="116"/>
      <c r="F14" s="116"/>
      <c r="G14" s="116">
        <v>5</v>
      </c>
      <c r="H14" s="116"/>
      <c r="I14" s="116"/>
      <c r="J14" s="116"/>
      <c r="K14" s="116"/>
      <c r="L14" s="141"/>
      <c r="M14" s="139" t="s">
        <v>419</v>
      </c>
      <c r="N14" s="116" t="s">
        <v>420</v>
      </c>
      <c r="O14" s="138" t="s">
        <v>421</v>
      </c>
      <c r="P14" s="139" t="s">
        <v>134</v>
      </c>
      <c r="Q14" s="138" t="s">
        <v>112</v>
      </c>
      <c r="R14" s="154"/>
      <c r="S14" s="79" t="s">
        <v>113</v>
      </c>
      <c r="T14" s="139" t="s">
        <v>419</v>
      </c>
      <c r="U14" s="79" t="s">
        <v>111</v>
      </c>
      <c r="V14" s="138" t="s">
        <v>115</v>
      </c>
      <c r="W14" s="155" t="s">
        <v>114</v>
      </c>
      <c r="X14" s="116" t="s">
        <v>116</v>
      </c>
      <c r="Y14" s="155" t="s">
        <v>422</v>
      </c>
      <c r="Z14" s="145" t="s">
        <v>264</v>
      </c>
      <c r="AA14" s="155" t="s">
        <v>423</v>
      </c>
      <c r="AB14" s="116">
        <v>1.7899999999999999E-2</v>
      </c>
      <c r="AC14" s="163" t="s">
        <v>47</v>
      </c>
      <c r="AD14" s="75"/>
      <c r="AE14" s="164">
        <v>1</v>
      </c>
      <c r="AF14" s="165"/>
    </row>
    <row r="15" spans="1:32" s="3" customFormat="1" ht="24" customHeight="1">
      <c r="A15" s="138">
        <f t="shared" si="0"/>
        <v>6</v>
      </c>
      <c r="B15" s="116"/>
      <c r="C15" s="116"/>
      <c r="D15" s="116"/>
      <c r="E15" s="116"/>
      <c r="F15" s="116"/>
      <c r="G15" s="116">
        <v>5</v>
      </c>
      <c r="H15" s="116"/>
      <c r="I15" s="116"/>
      <c r="J15" s="116"/>
      <c r="K15" s="116"/>
      <c r="L15" s="141"/>
      <c r="M15" s="139" t="s">
        <v>424</v>
      </c>
      <c r="N15" s="116" t="s">
        <v>425</v>
      </c>
      <c r="O15" s="139" t="s">
        <v>128</v>
      </c>
      <c r="P15" s="116" t="s">
        <v>134</v>
      </c>
      <c r="Q15" s="138" t="s">
        <v>112</v>
      </c>
      <c r="R15" s="154"/>
      <c r="S15" s="79" t="s">
        <v>113</v>
      </c>
      <c r="T15" s="139" t="s">
        <v>424</v>
      </c>
      <c r="U15" s="79" t="s">
        <v>111</v>
      </c>
      <c r="V15" s="138" t="s">
        <v>114</v>
      </c>
      <c r="W15" s="155" t="s">
        <v>115</v>
      </c>
      <c r="X15" s="116" t="s">
        <v>129</v>
      </c>
      <c r="Y15" s="138" t="s">
        <v>426</v>
      </c>
      <c r="Z15" s="138" t="s">
        <v>427</v>
      </c>
      <c r="AA15" s="155" t="s">
        <v>428</v>
      </c>
      <c r="AB15" s="116">
        <v>0.55300000000000005</v>
      </c>
      <c r="AC15" s="163" t="s">
        <v>47</v>
      </c>
      <c r="AD15" s="75"/>
      <c r="AE15" s="164">
        <v>1</v>
      </c>
      <c r="AF15" s="165"/>
    </row>
    <row r="16" spans="1:32" s="3" customFormat="1" ht="24" customHeight="1">
      <c r="A16" s="138">
        <f t="shared" si="0"/>
        <v>7</v>
      </c>
      <c r="B16" s="116"/>
      <c r="C16" s="116"/>
      <c r="D16" s="116"/>
      <c r="E16" s="116"/>
      <c r="F16" s="116">
        <v>4</v>
      </c>
      <c r="G16" s="116"/>
      <c r="H16" s="116"/>
      <c r="I16" s="116"/>
      <c r="J16" s="116"/>
      <c r="K16" s="116"/>
      <c r="L16" s="141"/>
      <c r="M16" s="116" t="s">
        <v>429</v>
      </c>
      <c r="N16" s="116" t="s">
        <v>430</v>
      </c>
      <c r="O16" s="139" t="s">
        <v>120</v>
      </c>
      <c r="P16" s="139" t="s">
        <v>134</v>
      </c>
      <c r="Q16" s="138" t="s">
        <v>112</v>
      </c>
      <c r="R16" s="154"/>
      <c r="S16" s="79" t="s">
        <v>113</v>
      </c>
      <c r="T16" s="116" t="s">
        <v>416</v>
      </c>
      <c r="U16" s="79" t="s">
        <v>111</v>
      </c>
      <c r="V16" s="138" t="s">
        <v>115</v>
      </c>
      <c r="W16" s="155" t="s">
        <v>114</v>
      </c>
      <c r="X16" s="116" t="s">
        <v>161</v>
      </c>
      <c r="Y16" s="138" t="s">
        <v>117</v>
      </c>
      <c r="Z16" s="138" t="s">
        <v>47</v>
      </c>
      <c r="AA16" s="155" t="s">
        <v>418</v>
      </c>
      <c r="AB16" s="116">
        <v>0.57089999999999996</v>
      </c>
      <c r="AC16" s="163" t="s">
        <v>47</v>
      </c>
      <c r="AD16" s="75"/>
      <c r="AE16" s="164">
        <v>1</v>
      </c>
      <c r="AF16" s="165"/>
    </row>
    <row r="17" spans="1:33" s="3" customFormat="1" ht="24" customHeight="1">
      <c r="A17" s="138">
        <f t="shared" si="0"/>
        <v>8</v>
      </c>
      <c r="B17" s="116"/>
      <c r="C17" s="116"/>
      <c r="D17" s="116"/>
      <c r="E17" s="116"/>
      <c r="F17" s="116"/>
      <c r="G17" s="116">
        <v>5</v>
      </c>
      <c r="H17" s="116"/>
      <c r="I17" s="116"/>
      <c r="J17" s="116"/>
      <c r="K17" s="116"/>
      <c r="L17" s="141"/>
      <c r="M17" s="139" t="s">
        <v>419</v>
      </c>
      <c r="N17" s="116" t="s">
        <v>420</v>
      </c>
      <c r="O17" s="138" t="s">
        <v>421</v>
      </c>
      <c r="P17" s="139" t="s">
        <v>134</v>
      </c>
      <c r="Q17" s="138" t="s">
        <v>112</v>
      </c>
      <c r="R17" s="154"/>
      <c r="S17" s="79" t="s">
        <v>113</v>
      </c>
      <c r="T17" s="139" t="s">
        <v>419</v>
      </c>
      <c r="U17" s="79" t="s">
        <v>111</v>
      </c>
      <c r="V17" s="138" t="s">
        <v>115</v>
      </c>
      <c r="W17" s="155" t="s">
        <v>114</v>
      </c>
      <c r="X17" s="116" t="s">
        <v>116</v>
      </c>
      <c r="Y17" s="155" t="s">
        <v>422</v>
      </c>
      <c r="Z17" s="145" t="s">
        <v>264</v>
      </c>
      <c r="AA17" s="155" t="s">
        <v>423</v>
      </c>
      <c r="AB17" s="116">
        <v>1.7899999999999999E-2</v>
      </c>
      <c r="AC17" s="163" t="s">
        <v>47</v>
      </c>
      <c r="AD17" s="75"/>
      <c r="AE17" s="164">
        <v>1</v>
      </c>
      <c r="AF17" s="165"/>
    </row>
    <row r="18" spans="1:33" s="3" customFormat="1" ht="24" customHeight="1">
      <c r="A18" s="138">
        <f t="shared" si="0"/>
        <v>9</v>
      </c>
      <c r="B18" s="116"/>
      <c r="C18" s="116"/>
      <c r="D18" s="116"/>
      <c r="E18" s="116"/>
      <c r="F18" s="116"/>
      <c r="G18" s="116">
        <v>5</v>
      </c>
      <c r="H18" s="116"/>
      <c r="I18" s="116"/>
      <c r="J18" s="116"/>
      <c r="K18" s="116"/>
      <c r="L18" s="141"/>
      <c r="M18" s="139" t="s">
        <v>431</v>
      </c>
      <c r="N18" s="139" t="s">
        <v>432</v>
      </c>
      <c r="O18" s="139" t="s">
        <v>128</v>
      </c>
      <c r="P18" s="116" t="s">
        <v>134</v>
      </c>
      <c r="Q18" s="138" t="s">
        <v>112</v>
      </c>
      <c r="R18" s="154"/>
      <c r="S18" s="79" t="s">
        <v>113</v>
      </c>
      <c r="T18" s="139" t="s">
        <v>424</v>
      </c>
      <c r="U18" s="79" t="s">
        <v>111</v>
      </c>
      <c r="V18" s="155" t="s">
        <v>114</v>
      </c>
      <c r="W18" s="155" t="s">
        <v>115</v>
      </c>
      <c r="X18" s="116" t="s">
        <v>129</v>
      </c>
      <c r="Y18" s="138" t="s">
        <v>426</v>
      </c>
      <c r="Z18" s="138" t="s">
        <v>427</v>
      </c>
      <c r="AA18" s="155" t="s">
        <v>428</v>
      </c>
      <c r="AB18" s="116">
        <v>0.55300000000000005</v>
      </c>
      <c r="AC18" s="163" t="s">
        <v>47</v>
      </c>
      <c r="AD18" s="75"/>
      <c r="AE18" s="164">
        <v>1</v>
      </c>
      <c r="AF18" s="165"/>
    </row>
    <row r="19" spans="1:33" s="3" customFormat="1" ht="24" customHeight="1">
      <c r="A19" s="138">
        <f t="shared" si="0"/>
        <v>10</v>
      </c>
      <c r="B19" s="139"/>
      <c r="C19" s="139"/>
      <c r="D19" s="116"/>
      <c r="E19" s="116"/>
      <c r="F19" s="116">
        <v>4</v>
      </c>
      <c r="G19" s="116"/>
      <c r="H19" s="116"/>
      <c r="I19" s="116"/>
      <c r="J19" s="116"/>
      <c r="K19" s="116"/>
      <c r="L19" s="140"/>
      <c r="M19" s="139" t="s">
        <v>433</v>
      </c>
      <c r="N19" s="139" t="s">
        <v>434</v>
      </c>
      <c r="O19" s="139" t="s">
        <v>128</v>
      </c>
      <c r="P19" s="116" t="s">
        <v>134</v>
      </c>
      <c r="Q19" s="138" t="s">
        <v>112</v>
      </c>
      <c r="R19" s="156"/>
      <c r="S19" s="79" t="s">
        <v>113</v>
      </c>
      <c r="T19" s="139" t="s">
        <v>433</v>
      </c>
      <c r="U19" s="79" t="s">
        <v>122</v>
      </c>
      <c r="V19" s="138" t="s">
        <v>114</v>
      </c>
      <c r="W19" s="155" t="s">
        <v>115</v>
      </c>
      <c r="X19" s="116" t="s">
        <v>129</v>
      </c>
      <c r="Y19" s="138" t="s">
        <v>426</v>
      </c>
      <c r="Z19" s="138" t="s">
        <v>427</v>
      </c>
      <c r="AA19" s="116" t="s">
        <v>435</v>
      </c>
      <c r="AB19" s="163">
        <v>0.41299999999999998</v>
      </c>
      <c r="AC19" s="163" t="s">
        <v>47</v>
      </c>
      <c r="AD19" s="75"/>
      <c r="AE19" s="164">
        <v>1</v>
      </c>
      <c r="AF19" s="165"/>
      <c r="AG19" s="522"/>
    </row>
    <row r="20" spans="1:33" s="3" customFormat="1" ht="24" customHeight="1">
      <c r="A20" s="138">
        <f t="shared" si="0"/>
        <v>11</v>
      </c>
      <c r="B20" s="139"/>
      <c r="C20" s="139"/>
      <c r="D20" s="116"/>
      <c r="E20" s="116">
        <v>3</v>
      </c>
      <c r="F20" s="116"/>
      <c r="G20" s="116"/>
      <c r="H20" s="116"/>
      <c r="I20" s="116"/>
      <c r="J20" s="116"/>
      <c r="K20" s="116"/>
      <c r="L20" s="140"/>
      <c r="M20" s="139" t="s">
        <v>436</v>
      </c>
      <c r="N20" s="142" t="s">
        <v>437</v>
      </c>
      <c r="O20" s="139" t="s">
        <v>120</v>
      </c>
      <c r="P20" s="142" t="s">
        <v>47</v>
      </c>
      <c r="Q20" s="138" t="s">
        <v>112</v>
      </c>
      <c r="R20" s="156"/>
      <c r="S20" s="79" t="s">
        <v>113</v>
      </c>
      <c r="T20" s="139" t="s">
        <v>436</v>
      </c>
      <c r="U20" s="79" t="s">
        <v>111</v>
      </c>
      <c r="V20" s="138" t="s">
        <v>115</v>
      </c>
      <c r="W20" s="155" t="s">
        <v>114</v>
      </c>
      <c r="X20" s="116" t="s">
        <v>161</v>
      </c>
      <c r="Y20" s="116" t="s">
        <v>117</v>
      </c>
      <c r="Z20" s="155" t="s">
        <v>47</v>
      </c>
      <c r="AA20" s="116" t="s">
        <v>438</v>
      </c>
      <c r="AB20" s="163">
        <v>2.589</v>
      </c>
      <c r="AC20" s="163" t="s">
        <v>125</v>
      </c>
      <c r="AD20" s="163"/>
      <c r="AE20" s="164">
        <v>1</v>
      </c>
      <c r="AF20" s="165"/>
      <c r="AG20" s="522"/>
    </row>
    <row r="21" spans="1:33" s="3" customFormat="1" ht="24" customHeight="1">
      <c r="A21" s="138">
        <f t="shared" si="0"/>
        <v>12</v>
      </c>
      <c r="B21" s="116"/>
      <c r="C21" s="116"/>
      <c r="D21" s="116"/>
      <c r="E21" s="116"/>
      <c r="F21" s="25">
        <v>4</v>
      </c>
      <c r="G21" s="116"/>
      <c r="H21" s="116"/>
      <c r="I21" s="116"/>
      <c r="J21" s="116"/>
      <c r="K21" s="116"/>
      <c r="L21" s="140"/>
      <c r="M21" s="139" t="s">
        <v>439</v>
      </c>
      <c r="N21" s="142" t="s">
        <v>440</v>
      </c>
      <c r="O21" s="139" t="s">
        <v>128</v>
      </c>
      <c r="P21" s="116" t="s">
        <v>134</v>
      </c>
      <c r="Q21" s="138" t="s">
        <v>112</v>
      </c>
      <c r="R21" s="156"/>
      <c r="S21" s="79" t="s">
        <v>113</v>
      </c>
      <c r="T21" s="139" t="s">
        <v>439</v>
      </c>
      <c r="U21" s="79" t="s">
        <v>122</v>
      </c>
      <c r="V21" s="155" t="s">
        <v>114</v>
      </c>
      <c r="W21" s="155" t="s">
        <v>115</v>
      </c>
      <c r="X21" s="116" t="s">
        <v>129</v>
      </c>
      <c r="Y21" s="138" t="s">
        <v>426</v>
      </c>
      <c r="Z21" s="138" t="s">
        <v>427</v>
      </c>
      <c r="AA21" s="116" t="s">
        <v>441</v>
      </c>
      <c r="AB21" s="163">
        <v>0.33500000000000002</v>
      </c>
      <c r="AC21" s="75" t="s">
        <v>47</v>
      </c>
      <c r="AD21" s="75"/>
      <c r="AE21" s="164">
        <v>1</v>
      </c>
      <c r="AF21" s="165"/>
      <c r="AG21" s="522"/>
    </row>
    <row r="22" spans="1:33" s="3" customFormat="1" ht="24" customHeight="1">
      <c r="A22" s="138">
        <f t="shared" si="0"/>
        <v>13</v>
      </c>
      <c r="B22" s="139"/>
      <c r="C22" s="139"/>
      <c r="D22" s="116"/>
      <c r="E22" s="116"/>
      <c r="F22" s="25">
        <v>4</v>
      </c>
      <c r="G22" s="139"/>
      <c r="H22" s="139"/>
      <c r="I22" s="139"/>
      <c r="J22" s="139"/>
      <c r="K22" s="139"/>
      <c r="L22" s="140"/>
      <c r="M22" s="139" t="s">
        <v>442</v>
      </c>
      <c r="N22" s="142" t="s">
        <v>443</v>
      </c>
      <c r="O22" s="139" t="s">
        <v>128</v>
      </c>
      <c r="P22" s="116" t="s">
        <v>134</v>
      </c>
      <c r="Q22" s="138" t="s">
        <v>112</v>
      </c>
      <c r="R22" s="156"/>
      <c r="S22" s="79" t="s">
        <v>113</v>
      </c>
      <c r="T22" s="139" t="s">
        <v>442</v>
      </c>
      <c r="U22" s="79" t="s">
        <v>134</v>
      </c>
      <c r="V22" s="155" t="s">
        <v>114</v>
      </c>
      <c r="W22" s="155" t="s">
        <v>115</v>
      </c>
      <c r="X22" s="116" t="s">
        <v>129</v>
      </c>
      <c r="Y22" s="138" t="s">
        <v>426</v>
      </c>
      <c r="Z22" s="138" t="s">
        <v>427</v>
      </c>
      <c r="AA22" s="116" t="s">
        <v>444</v>
      </c>
      <c r="AB22" s="163">
        <v>0.65100000000000002</v>
      </c>
      <c r="AC22" s="75" t="s">
        <v>47</v>
      </c>
      <c r="AD22" s="75"/>
      <c r="AE22" s="164">
        <v>1</v>
      </c>
      <c r="AF22" s="165"/>
      <c r="AG22" s="522"/>
    </row>
    <row r="23" spans="1:33" s="3" customFormat="1" ht="24" customHeight="1">
      <c r="A23" s="138">
        <f t="shared" si="0"/>
        <v>14</v>
      </c>
      <c r="B23" s="139"/>
      <c r="C23" s="139"/>
      <c r="D23" s="116"/>
      <c r="E23" s="116"/>
      <c r="F23" s="25">
        <v>4</v>
      </c>
      <c r="G23" s="139"/>
      <c r="H23" s="139"/>
      <c r="I23" s="139"/>
      <c r="J23" s="139"/>
      <c r="K23" s="139"/>
      <c r="L23" s="140"/>
      <c r="M23" s="139" t="s">
        <v>445</v>
      </c>
      <c r="N23" s="142" t="s">
        <v>446</v>
      </c>
      <c r="O23" s="139" t="s">
        <v>128</v>
      </c>
      <c r="P23" s="116" t="s">
        <v>134</v>
      </c>
      <c r="Q23" s="138" t="s">
        <v>112</v>
      </c>
      <c r="R23" s="156"/>
      <c r="S23" s="79" t="s">
        <v>113</v>
      </c>
      <c r="T23" s="139" t="s">
        <v>442</v>
      </c>
      <c r="U23" s="79" t="s">
        <v>134</v>
      </c>
      <c r="V23" s="138" t="s">
        <v>114</v>
      </c>
      <c r="W23" s="155" t="s">
        <v>115</v>
      </c>
      <c r="X23" s="116" t="s">
        <v>129</v>
      </c>
      <c r="Y23" s="138" t="s">
        <v>426</v>
      </c>
      <c r="Z23" s="138" t="s">
        <v>427</v>
      </c>
      <c r="AA23" s="116" t="s">
        <v>444</v>
      </c>
      <c r="AB23" s="163">
        <v>0.65100000000000002</v>
      </c>
      <c r="AC23" s="75" t="s">
        <v>47</v>
      </c>
      <c r="AD23" s="75"/>
      <c r="AE23" s="164">
        <v>1</v>
      </c>
      <c r="AF23" s="165"/>
      <c r="AG23" s="522"/>
    </row>
    <row r="24" spans="1:33" s="3" customFormat="1" ht="24" customHeight="1">
      <c r="A24" s="138">
        <f t="shared" si="0"/>
        <v>15</v>
      </c>
      <c r="B24" s="116"/>
      <c r="C24" s="116"/>
      <c r="D24" s="116"/>
      <c r="E24" s="116"/>
      <c r="F24" s="25">
        <v>4</v>
      </c>
      <c r="G24" s="116"/>
      <c r="H24" s="116"/>
      <c r="I24" s="116"/>
      <c r="J24" s="116"/>
      <c r="K24" s="116"/>
      <c r="L24" s="143" t="s">
        <v>447</v>
      </c>
      <c r="M24" s="126" t="s">
        <v>448</v>
      </c>
      <c r="N24" s="138" t="s">
        <v>449</v>
      </c>
      <c r="O24" s="126" t="s">
        <v>120</v>
      </c>
      <c r="P24" s="116" t="s">
        <v>134</v>
      </c>
      <c r="Q24" s="138" t="s">
        <v>112</v>
      </c>
      <c r="R24" s="156"/>
      <c r="S24" s="79" t="s">
        <v>113</v>
      </c>
      <c r="T24" s="75" t="s">
        <v>448</v>
      </c>
      <c r="U24" s="79" t="s">
        <v>122</v>
      </c>
      <c r="V24" s="157" t="s">
        <v>114</v>
      </c>
      <c r="W24" s="155" t="s">
        <v>115</v>
      </c>
      <c r="X24" s="116" t="s">
        <v>129</v>
      </c>
      <c r="Y24" s="138" t="s">
        <v>117</v>
      </c>
      <c r="Z24" s="138"/>
      <c r="AA24" s="116" t="s">
        <v>450</v>
      </c>
      <c r="AB24" s="166">
        <v>0.42499999999999999</v>
      </c>
      <c r="AC24" s="163" t="s">
        <v>47</v>
      </c>
      <c r="AD24" s="75"/>
      <c r="AE24" s="25">
        <v>2</v>
      </c>
      <c r="AF24" s="162"/>
      <c r="AG24" s="522"/>
    </row>
    <row r="25" spans="1:33" s="3" customFormat="1" ht="24" customHeight="1">
      <c r="A25" s="138">
        <f t="shared" si="0"/>
        <v>16</v>
      </c>
      <c r="B25" s="116"/>
      <c r="C25" s="116"/>
      <c r="D25" s="116"/>
      <c r="E25" s="116"/>
      <c r="F25" s="25"/>
      <c r="G25" s="116">
        <v>5</v>
      </c>
      <c r="H25" s="116"/>
      <c r="I25" s="116"/>
      <c r="J25" s="116"/>
      <c r="K25" s="116"/>
      <c r="L25" s="143" t="s">
        <v>447</v>
      </c>
      <c r="M25" s="126" t="s">
        <v>451</v>
      </c>
      <c r="N25" s="138" t="s">
        <v>452</v>
      </c>
      <c r="O25" s="126" t="s">
        <v>128</v>
      </c>
      <c r="P25" s="116" t="s">
        <v>134</v>
      </c>
      <c r="Q25" s="138" t="s">
        <v>112</v>
      </c>
      <c r="R25" s="156"/>
      <c r="S25" s="79" t="s">
        <v>113</v>
      </c>
      <c r="T25" s="75" t="s">
        <v>451</v>
      </c>
      <c r="U25" s="79" t="s">
        <v>122</v>
      </c>
      <c r="V25" s="157" t="s">
        <v>114</v>
      </c>
      <c r="W25" s="155" t="s">
        <v>115</v>
      </c>
      <c r="X25" s="116" t="s">
        <v>129</v>
      </c>
      <c r="Y25" s="138" t="s">
        <v>453</v>
      </c>
      <c r="Z25" s="138"/>
      <c r="AA25" s="116" t="s">
        <v>450</v>
      </c>
      <c r="AB25" s="166">
        <v>0.41499999999999998</v>
      </c>
      <c r="AC25" s="163" t="s">
        <v>47</v>
      </c>
      <c r="AD25" s="163"/>
      <c r="AE25" s="25">
        <v>1</v>
      </c>
      <c r="AF25" s="162"/>
    </row>
    <row r="26" spans="1:33" s="3" customFormat="1" ht="24" customHeight="1">
      <c r="A26" s="138">
        <f t="shared" si="0"/>
        <v>17</v>
      </c>
      <c r="B26" s="116"/>
      <c r="C26" s="116"/>
      <c r="D26" s="116"/>
      <c r="E26" s="116"/>
      <c r="F26" s="25"/>
      <c r="G26" s="116">
        <v>5</v>
      </c>
      <c r="H26" s="116"/>
      <c r="I26" s="116"/>
      <c r="J26" s="116"/>
      <c r="K26" s="116"/>
      <c r="L26" s="143" t="s">
        <v>447</v>
      </c>
      <c r="M26" s="126" t="s">
        <v>454</v>
      </c>
      <c r="N26" s="138" t="s">
        <v>455</v>
      </c>
      <c r="O26" s="126" t="s">
        <v>421</v>
      </c>
      <c r="P26" s="116" t="s">
        <v>134</v>
      </c>
      <c r="Q26" s="138" t="s">
        <v>112</v>
      </c>
      <c r="R26" s="156"/>
      <c r="S26" s="79" t="s">
        <v>113</v>
      </c>
      <c r="T26" s="75" t="s">
        <v>454</v>
      </c>
      <c r="U26" s="79" t="s">
        <v>122</v>
      </c>
      <c r="V26" s="157" t="s">
        <v>114</v>
      </c>
      <c r="W26" s="155" t="s">
        <v>115</v>
      </c>
      <c r="X26" s="116" t="s">
        <v>456</v>
      </c>
      <c r="Y26" s="138" t="s">
        <v>457</v>
      </c>
      <c r="Z26" s="138"/>
      <c r="AA26" s="116" t="s">
        <v>458</v>
      </c>
      <c r="AB26" s="166">
        <v>0.06</v>
      </c>
      <c r="AC26" s="163" t="s">
        <v>47</v>
      </c>
      <c r="AD26" s="75"/>
      <c r="AE26" s="25">
        <v>2</v>
      </c>
      <c r="AF26" s="162"/>
    </row>
    <row r="27" spans="1:33" s="3" customFormat="1" ht="24" customHeight="1">
      <c r="A27" s="138">
        <f t="shared" si="0"/>
        <v>18</v>
      </c>
      <c r="B27" s="116"/>
      <c r="C27" s="116"/>
      <c r="D27" s="116"/>
      <c r="E27" s="116"/>
      <c r="F27" s="25">
        <v>4</v>
      </c>
      <c r="G27" s="116"/>
      <c r="H27" s="116"/>
      <c r="I27" s="116"/>
      <c r="J27" s="116"/>
      <c r="K27" s="116"/>
      <c r="L27" s="140"/>
      <c r="M27" s="139" t="s">
        <v>459</v>
      </c>
      <c r="N27" s="138" t="s">
        <v>460</v>
      </c>
      <c r="O27" s="139" t="s">
        <v>128</v>
      </c>
      <c r="P27" s="116" t="s">
        <v>134</v>
      </c>
      <c r="Q27" s="138" t="s">
        <v>112</v>
      </c>
      <c r="R27" s="156"/>
      <c r="S27" s="79" t="s">
        <v>113</v>
      </c>
      <c r="T27" s="139" t="s">
        <v>47</v>
      </c>
      <c r="U27" s="79" t="s">
        <v>111</v>
      </c>
      <c r="V27" s="155" t="s">
        <v>114</v>
      </c>
      <c r="W27" s="155" t="s">
        <v>115</v>
      </c>
      <c r="X27" s="116" t="s">
        <v>129</v>
      </c>
      <c r="Y27" s="138" t="s">
        <v>117</v>
      </c>
      <c r="Z27" s="138" t="s">
        <v>47</v>
      </c>
      <c r="AA27" s="116" t="s">
        <v>461</v>
      </c>
      <c r="AB27" s="163">
        <v>1.014</v>
      </c>
      <c r="AC27" s="75" t="s">
        <v>125</v>
      </c>
      <c r="AD27" s="75"/>
      <c r="AE27" s="164">
        <v>1</v>
      </c>
      <c r="AF27" s="165"/>
    </row>
    <row r="28" spans="1:33" s="3" customFormat="1" ht="24" customHeight="1">
      <c r="A28" s="138">
        <f t="shared" si="0"/>
        <v>19</v>
      </c>
      <c r="B28" s="116"/>
      <c r="C28" s="116"/>
      <c r="D28" s="116"/>
      <c r="E28" s="116"/>
      <c r="F28" s="25"/>
      <c r="G28" s="116">
        <v>5</v>
      </c>
      <c r="H28" s="116"/>
      <c r="I28" s="116"/>
      <c r="J28" s="116"/>
      <c r="K28" s="116"/>
      <c r="L28" s="140"/>
      <c r="M28" s="139" t="s">
        <v>462</v>
      </c>
      <c r="N28" s="138" t="s">
        <v>463</v>
      </c>
      <c r="O28" s="139" t="s">
        <v>128</v>
      </c>
      <c r="P28" s="116" t="s">
        <v>134</v>
      </c>
      <c r="Q28" s="138" t="s">
        <v>112</v>
      </c>
      <c r="R28" s="156"/>
      <c r="S28" s="79" t="s">
        <v>113</v>
      </c>
      <c r="T28" s="139" t="s">
        <v>462</v>
      </c>
      <c r="U28" s="79" t="s">
        <v>111</v>
      </c>
      <c r="V28" s="155" t="s">
        <v>114</v>
      </c>
      <c r="W28" s="155" t="s">
        <v>115</v>
      </c>
      <c r="X28" s="116" t="s">
        <v>129</v>
      </c>
      <c r="Y28" s="138" t="s">
        <v>464</v>
      </c>
      <c r="Z28" s="138" t="s">
        <v>427</v>
      </c>
      <c r="AA28" s="116" t="s">
        <v>465</v>
      </c>
      <c r="AB28" s="163">
        <v>0.93</v>
      </c>
      <c r="AC28" s="75" t="s">
        <v>47</v>
      </c>
      <c r="AD28" s="75"/>
      <c r="AE28" s="164">
        <v>1</v>
      </c>
      <c r="AF28" s="165"/>
    </row>
    <row r="29" spans="1:33" s="3" customFormat="1" ht="24" customHeight="1">
      <c r="A29" s="138">
        <f t="shared" si="0"/>
        <v>20</v>
      </c>
      <c r="B29" s="116"/>
      <c r="C29" s="116"/>
      <c r="D29" s="116"/>
      <c r="E29" s="116"/>
      <c r="F29" s="25"/>
      <c r="G29" s="116">
        <v>5</v>
      </c>
      <c r="H29" s="116"/>
      <c r="I29" s="116"/>
      <c r="J29" s="116"/>
      <c r="K29" s="116"/>
      <c r="L29" s="140"/>
      <c r="M29" s="139" t="s">
        <v>466</v>
      </c>
      <c r="N29" s="138" t="s">
        <v>467</v>
      </c>
      <c r="O29" s="139" t="s">
        <v>128</v>
      </c>
      <c r="P29" s="116" t="s">
        <v>134</v>
      </c>
      <c r="Q29" s="138" t="s">
        <v>112</v>
      </c>
      <c r="R29" s="156"/>
      <c r="S29" s="79" t="s">
        <v>113</v>
      </c>
      <c r="T29" s="139" t="s">
        <v>466</v>
      </c>
      <c r="U29" s="79" t="s">
        <v>111</v>
      </c>
      <c r="V29" s="155" t="s">
        <v>114</v>
      </c>
      <c r="W29" s="155" t="s">
        <v>115</v>
      </c>
      <c r="X29" s="116" t="s">
        <v>129</v>
      </c>
      <c r="Y29" s="138" t="s">
        <v>457</v>
      </c>
      <c r="Z29" s="145" t="s">
        <v>264</v>
      </c>
      <c r="AA29" s="116" t="s">
        <v>468</v>
      </c>
      <c r="AB29" s="163">
        <v>2.1000000000000001E-2</v>
      </c>
      <c r="AC29" s="75" t="s">
        <v>47</v>
      </c>
      <c r="AD29" s="75"/>
      <c r="AE29" s="164">
        <v>4</v>
      </c>
      <c r="AF29" s="165"/>
    </row>
    <row r="30" spans="1:33" s="3" customFormat="1" ht="24" customHeight="1">
      <c r="A30" s="138">
        <f t="shared" si="0"/>
        <v>21</v>
      </c>
      <c r="B30" s="116"/>
      <c r="C30" s="116"/>
      <c r="D30" s="116"/>
      <c r="E30" s="116">
        <v>3</v>
      </c>
      <c r="F30" s="25"/>
      <c r="G30" s="116"/>
      <c r="H30" s="116"/>
      <c r="I30" s="116"/>
      <c r="J30" s="116"/>
      <c r="K30" s="116"/>
      <c r="L30" s="140"/>
      <c r="M30" s="139" t="s">
        <v>469</v>
      </c>
      <c r="N30" s="142" t="s">
        <v>470</v>
      </c>
      <c r="O30" s="139" t="s">
        <v>120</v>
      </c>
      <c r="P30" s="142" t="s">
        <v>47</v>
      </c>
      <c r="Q30" s="138" t="s">
        <v>112</v>
      </c>
      <c r="R30" s="156"/>
      <c r="S30" s="79" t="s">
        <v>113</v>
      </c>
      <c r="T30" s="139" t="s">
        <v>469</v>
      </c>
      <c r="U30" s="79" t="s">
        <v>134</v>
      </c>
      <c r="V30" s="138" t="s">
        <v>114</v>
      </c>
      <c r="W30" s="155" t="s">
        <v>115</v>
      </c>
      <c r="X30" s="116" t="s">
        <v>161</v>
      </c>
      <c r="Y30" s="116" t="s">
        <v>117</v>
      </c>
      <c r="Z30" s="155" t="s">
        <v>47</v>
      </c>
      <c r="AA30" s="116" t="s">
        <v>441</v>
      </c>
      <c r="AB30" s="116">
        <v>0.35899999999999999</v>
      </c>
      <c r="AC30" s="75" t="s">
        <v>125</v>
      </c>
      <c r="AD30" s="163"/>
      <c r="AE30" s="164">
        <v>1</v>
      </c>
      <c r="AF30" s="165"/>
    </row>
    <row r="31" spans="1:33" s="3" customFormat="1" ht="24" customHeight="1">
      <c r="A31" s="138">
        <f t="shared" si="0"/>
        <v>22</v>
      </c>
      <c r="B31" s="116"/>
      <c r="C31" s="116"/>
      <c r="D31" s="116"/>
      <c r="E31" s="116"/>
      <c r="F31" s="25">
        <v>4</v>
      </c>
      <c r="G31" s="116"/>
      <c r="H31" s="116"/>
      <c r="I31" s="116"/>
      <c r="J31" s="116"/>
      <c r="K31" s="116"/>
      <c r="L31" s="140"/>
      <c r="M31" s="139" t="s">
        <v>471</v>
      </c>
      <c r="N31" s="142" t="s">
        <v>440</v>
      </c>
      <c r="O31" s="139" t="s">
        <v>128</v>
      </c>
      <c r="P31" s="116" t="s">
        <v>134</v>
      </c>
      <c r="Q31" s="138" t="s">
        <v>112</v>
      </c>
      <c r="R31" s="156"/>
      <c r="S31" s="79" t="s">
        <v>113</v>
      </c>
      <c r="T31" s="139" t="s">
        <v>471</v>
      </c>
      <c r="U31" s="79" t="s">
        <v>111</v>
      </c>
      <c r="V31" s="155" t="s">
        <v>114</v>
      </c>
      <c r="W31" s="155" t="s">
        <v>115</v>
      </c>
      <c r="X31" s="116" t="s">
        <v>129</v>
      </c>
      <c r="Y31" s="138" t="s">
        <v>426</v>
      </c>
      <c r="Z31" s="138" t="s">
        <v>427</v>
      </c>
      <c r="AA31" s="116" t="s">
        <v>472</v>
      </c>
      <c r="AB31" s="163">
        <v>0.39100000000000001</v>
      </c>
      <c r="AC31" s="75" t="s">
        <v>47</v>
      </c>
      <c r="AD31" s="75"/>
      <c r="AE31" s="164">
        <v>1</v>
      </c>
      <c r="AF31" s="165"/>
    </row>
    <row r="32" spans="1:33" s="3" customFormat="1" ht="24" customHeight="1">
      <c r="A32" s="138">
        <f t="shared" si="0"/>
        <v>23</v>
      </c>
      <c r="B32" s="116"/>
      <c r="C32" s="116"/>
      <c r="D32" s="116"/>
      <c r="E32" s="116"/>
      <c r="F32" s="25">
        <v>4</v>
      </c>
      <c r="G32" s="116"/>
      <c r="H32" s="116"/>
      <c r="I32" s="116"/>
      <c r="J32" s="116"/>
      <c r="K32" s="116"/>
      <c r="L32" s="140"/>
      <c r="M32" s="139" t="s">
        <v>473</v>
      </c>
      <c r="N32" s="138" t="s">
        <v>474</v>
      </c>
      <c r="O32" s="139" t="s">
        <v>140</v>
      </c>
      <c r="P32" s="116" t="s">
        <v>134</v>
      </c>
      <c r="Q32" s="138" t="s">
        <v>112</v>
      </c>
      <c r="R32" s="156"/>
      <c r="S32" s="79" t="s">
        <v>113</v>
      </c>
      <c r="T32" s="139" t="s">
        <v>47</v>
      </c>
      <c r="U32" s="79" t="s">
        <v>122</v>
      </c>
      <c r="V32" s="138" t="s">
        <v>114</v>
      </c>
      <c r="W32" s="155" t="s">
        <v>115</v>
      </c>
      <c r="X32" s="116" t="s">
        <v>140</v>
      </c>
      <c r="Y32" s="116" t="s">
        <v>47</v>
      </c>
      <c r="Z32" s="116" t="s">
        <v>47</v>
      </c>
      <c r="AA32" s="116" t="s">
        <v>475</v>
      </c>
      <c r="AB32" s="163">
        <v>1.2E-2</v>
      </c>
      <c r="AC32" s="163" t="s">
        <v>47</v>
      </c>
      <c r="AD32" s="163"/>
      <c r="AE32" s="164">
        <v>2</v>
      </c>
      <c r="AF32" s="165"/>
    </row>
    <row r="33" spans="1:32" s="3" customFormat="1" ht="24" customHeight="1">
      <c r="A33" s="138">
        <f t="shared" si="0"/>
        <v>24</v>
      </c>
      <c r="B33" s="116"/>
      <c r="C33" s="116"/>
      <c r="D33" s="116"/>
      <c r="E33" s="116">
        <v>3</v>
      </c>
      <c r="F33" s="116"/>
      <c r="G33" s="116"/>
      <c r="H33" s="116"/>
      <c r="I33" s="116"/>
      <c r="J33" s="116"/>
      <c r="K33" s="116"/>
      <c r="L33" s="144"/>
      <c r="M33" s="138" t="s">
        <v>476</v>
      </c>
      <c r="N33" s="138" t="s">
        <v>477</v>
      </c>
      <c r="O33" s="138" t="s">
        <v>155</v>
      </c>
      <c r="P33" s="75" t="s">
        <v>47</v>
      </c>
      <c r="Q33" s="138" t="s">
        <v>112</v>
      </c>
      <c r="R33" s="158"/>
      <c r="S33" s="79" t="s">
        <v>113</v>
      </c>
      <c r="T33" s="138" t="s">
        <v>476</v>
      </c>
      <c r="U33" s="79" t="s">
        <v>122</v>
      </c>
      <c r="V33" s="155" t="s">
        <v>114</v>
      </c>
      <c r="W33" s="155" t="s">
        <v>115</v>
      </c>
      <c r="X33" s="116" t="s">
        <v>116</v>
      </c>
      <c r="Y33" s="155" t="s">
        <v>117</v>
      </c>
      <c r="Z33" s="138" t="s">
        <v>47</v>
      </c>
      <c r="AA33" s="116" t="s">
        <v>478</v>
      </c>
      <c r="AB33" s="166">
        <v>4.0898000000000003</v>
      </c>
      <c r="AC33" s="155" t="s">
        <v>47</v>
      </c>
      <c r="AD33" s="116"/>
      <c r="AE33" s="167">
        <v>1</v>
      </c>
      <c r="AF33" s="168"/>
    </row>
    <row r="34" spans="1:32" ht="24" customHeight="1">
      <c r="A34" s="138">
        <f t="shared" si="0"/>
        <v>25</v>
      </c>
      <c r="B34" s="116"/>
      <c r="C34" s="116"/>
      <c r="D34" s="116"/>
      <c r="E34" s="116"/>
      <c r="F34" s="116">
        <v>4</v>
      </c>
      <c r="G34" s="116"/>
      <c r="H34" s="116"/>
      <c r="I34" s="116"/>
      <c r="J34" s="116"/>
      <c r="K34" s="116"/>
      <c r="L34" s="144"/>
      <c r="M34" s="145" t="s">
        <v>479</v>
      </c>
      <c r="N34" s="139" t="s">
        <v>480</v>
      </c>
      <c r="O34" s="145" t="s">
        <v>120</v>
      </c>
      <c r="P34" s="116" t="s">
        <v>47</v>
      </c>
      <c r="Q34" s="138" t="s">
        <v>112</v>
      </c>
      <c r="R34" s="116"/>
      <c r="S34" s="79" t="s">
        <v>113</v>
      </c>
      <c r="T34" s="145" t="s">
        <v>479</v>
      </c>
      <c r="U34" s="79" t="s">
        <v>122</v>
      </c>
      <c r="V34" s="155" t="s">
        <v>114</v>
      </c>
      <c r="W34" s="155" t="s">
        <v>115</v>
      </c>
      <c r="X34" s="116" t="s">
        <v>161</v>
      </c>
      <c r="Y34" s="155" t="s">
        <v>117</v>
      </c>
      <c r="Z34" s="155" t="s">
        <v>47</v>
      </c>
      <c r="AA34" s="116" t="s">
        <v>481</v>
      </c>
      <c r="AB34" s="166">
        <v>2.2850000000000001</v>
      </c>
      <c r="AC34" s="163" t="s">
        <v>125</v>
      </c>
      <c r="AD34" s="116"/>
      <c r="AE34" s="169">
        <v>1</v>
      </c>
      <c r="AF34" s="170"/>
    </row>
    <row r="35" spans="1:32" s="3" customFormat="1" ht="24" customHeight="1">
      <c r="A35" s="138">
        <f t="shared" si="0"/>
        <v>26</v>
      </c>
      <c r="B35" s="116"/>
      <c r="C35" s="116"/>
      <c r="D35" s="116"/>
      <c r="E35" s="116"/>
      <c r="F35" s="116"/>
      <c r="G35" s="116">
        <v>5</v>
      </c>
      <c r="H35" s="116"/>
      <c r="I35" s="116"/>
      <c r="J35" s="116"/>
      <c r="K35" s="116"/>
      <c r="L35" s="144"/>
      <c r="M35" s="138" t="s">
        <v>482</v>
      </c>
      <c r="N35" s="138" t="s">
        <v>483</v>
      </c>
      <c r="O35" s="138" t="s">
        <v>421</v>
      </c>
      <c r="P35" s="75" t="s">
        <v>134</v>
      </c>
      <c r="Q35" s="138" t="s">
        <v>112</v>
      </c>
      <c r="R35" s="156"/>
      <c r="S35" s="79" t="s">
        <v>113</v>
      </c>
      <c r="T35" s="138" t="s">
        <v>482</v>
      </c>
      <c r="U35" s="79" t="s">
        <v>134</v>
      </c>
      <c r="V35" s="155" t="s">
        <v>114</v>
      </c>
      <c r="W35" s="155" t="s">
        <v>115</v>
      </c>
      <c r="X35" s="116" t="s">
        <v>456</v>
      </c>
      <c r="Y35" s="155" t="s">
        <v>484</v>
      </c>
      <c r="Z35" s="145" t="s">
        <v>264</v>
      </c>
      <c r="AA35" s="116" t="s">
        <v>485</v>
      </c>
      <c r="AB35" s="166">
        <v>0.36399999999999999</v>
      </c>
      <c r="AC35" s="155" t="s">
        <v>47</v>
      </c>
      <c r="AD35" s="116"/>
      <c r="AE35" s="169">
        <v>1</v>
      </c>
      <c r="AF35" s="170"/>
    </row>
    <row r="36" spans="1:32" s="3" customFormat="1" ht="24" customHeight="1">
      <c r="A36" s="138">
        <f t="shared" si="0"/>
        <v>27</v>
      </c>
      <c r="B36" s="138"/>
      <c r="C36" s="138"/>
      <c r="D36" s="138"/>
      <c r="E36" s="138"/>
      <c r="F36" s="138"/>
      <c r="G36" s="138">
        <v>5</v>
      </c>
      <c r="H36" s="138"/>
      <c r="I36" s="138"/>
      <c r="J36" s="138"/>
      <c r="K36" s="138"/>
      <c r="L36" s="144" t="s">
        <v>486</v>
      </c>
      <c r="M36" s="138" t="s">
        <v>487</v>
      </c>
      <c r="N36" s="138" t="s">
        <v>488</v>
      </c>
      <c r="O36" s="138" t="s">
        <v>421</v>
      </c>
      <c r="P36" s="142" t="s">
        <v>134</v>
      </c>
      <c r="Q36" s="138" t="s">
        <v>112</v>
      </c>
      <c r="R36" s="159"/>
      <c r="S36" s="79" t="s">
        <v>113</v>
      </c>
      <c r="T36" s="138" t="s">
        <v>487</v>
      </c>
      <c r="U36" s="79" t="s">
        <v>122</v>
      </c>
      <c r="V36" s="138" t="s">
        <v>114</v>
      </c>
      <c r="W36" s="155" t="s">
        <v>115</v>
      </c>
      <c r="X36" s="116" t="s">
        <v>456</v>
      </c>
      <c r="Y36" s="155" t="s">
        <v>484</v>
      </c>
      <c r="Z36" s="145" t="s">
        <v>264</v>
      </c>
      <c r="AA36" s="116" t="s">
        <v>485</v>
      </c>
      <c r="AB36" s="166">
        <v>0.35299999999999998</v>
      </c>
      <c r="AC36" s="155" t="s">
        <v>47</v>
      </c>
      <c r="AD36" s="163"/>
      <c r="AE36" s="171" t="s">
        <v>160</v>
      </c>
      <c r="AF36" s="172"/>
    </row>
    <row r="37" spans="1:32" s="3" customFormat="1" ht="24" customHeight="1">
      <c r="A37" s="138">
        <f t="shared" si="0"/>
        <v>28</v>
      </c>
      <c r="B37" s="116"/>
      <c r="C37" s="116"/>
      <c r="D37" s="116"/>
      <c r="E37" s="116"/>
      <c r="F37" s="116"/>
      <c r="G37" s="138">
        <v>5</v>
      </c>
      <c r="H37" s="116"/>
      <c r="I37" s="116"/>
      <c r="J37" s="116"/>
      <c r="K37" s="116"/>
      <c r="L37" s="141"/>
      <c r="M37" s="138" t="s">
        <v>489</v>
      </c>
      <c r="N37" s="138" t="s">
        <v>490</v>
      </c>
      <c r="O37" s="139" t="s">
        <v>128</v>
      </c>
      <c r="P37" s="75" t="s">
        <v>134</v>
      </c>
      <c r="Q37" s="138" t="s">
        <v>112</v>
      </c>
      <c r="R37" s="156"/>
      <c r="S37" s="79" t="s">
        <v>113</v>
      </c>
      <c r="T37" s="138" t="s">
        <v>489</v>
      </c>
      <c r="U37" s="79" t="s">
        <v>134</v>
      </c>
      <c r="V37" s="155" t="s">
        <v>114</v>
      </c>
      <c r="W37" s="155" t="s">
        <v>115</v>
      </c>
      <c r="X37" s="116" t="s">
        <v>129</v>
      </c>
      <c r="Y37" s="138" t="s">
        <v>491</v>
      </c>
      <c r="Z37" s="138" t="s">
        <v>427</v>
      </c>
      <c r="AA37" s="173" t="s">
        <v>492</v>
      </c>
      <c r="AB37" s="166">
        <v>0.78580000000000005</v>
      </c>
      <c r="AC37" s="155" t="s">
        <v>47</v>
      </c>
      <c r="AD37" s="163"/>
      <c r="AE37" s="169">
        <v>1</v>
      </c>
      <c r="AF37" s="170"/>
    </row>
    <row r="38" spans="1:32" s="3" customFormat="1" ht="24" customHeight="1">
      <c r="A38" s="138">
        <f t="shared" si="0"/>
        <v>29</v>
      </c>
      <c r="B38" s="138"/>
      <c r="C38" s="138"/>
      <c r="D38" s="138"/>
      <c r="E38" s="138"/>
      <c r="F38" s="116"/>
      <c r="G38" s="138">
        <v>5</v>
      </c>
      <c r="H38" s="138"/>
      <c r="I38" s="138"/>
      <c r="J38" s="138"/>
      <c r="K38" s="138"/>
      <c r="L38" s="146"/>
      <c r="M38" s="138" t="s">
        <v>493</v>
      </c>
      <c r="N38" s="138" t="s">
        <v>494</v>
      </c>
      <c r="O38" s="139" t="s">
        <v>120</v>
      </c>
      <c r="P38" s="75" t="s">
        <v>134</v>
      </c>
      <c r="Q38" s="138" t="s">
        <v>112</v>
      </c>
      <c r="R38" s="156"/>
      <c r="S38" s="79" t="s">
        <v>113</v>
      </c>
      <c r="T38" s="138" t="s">
        <v>493</v>
      </c>
      <c r="U38" s="79" t="s">
        <v>495</v>
      </c>
      <c r="V38" s="155" t="s">
        <v>114</v>
      </c>
      <c r="W38" s="155" t="s">
        <v>115</v>
      </c>
      <c r="X38" s="116" t="s">
        <v>161</v>
      </c>
      <c r="Y38" s="155" t="s">
        <v>117</v>
      </c>
      <c r="Z38" s="155" t="s">
        <v>47</v>
      </c>
      <c r="AA38" s="138" t="s">
        <v>496</v>
      </c>
      <c r="AB38" s="174">
        <v>0.42799999999999999</v>
      </c>
      <c r="AC38" s="155" t="s">
        <v>47</v>
      </c>
      <c r="AD38" s="163"/>
      <c r="AE38" s="169">
        <v>1</v>
      </c>
      <c r="AF38" s="170"/>
    </row>
    <row r="39" spans="1:32" s="3" customFormat="1" ht="24" customHeight="1">
      <c r="A39" s="138">
        <f t="shared" si="0"/>
        <v>30</v>
      </c>
      <c r="B39" s="138"/>
      <c r="C39" s="138"/>
      <c r="D39" s="138"/>
      <c r="E39" s="138"/>
      <c r="F39" s="116"/>
      <c r="G39" s="138"/>
      <c r="H39" s="138">
        <v>6</v>
      </c>
      <c r="I39" s="138"/>
      <c r="J39" s="138"/>
      <c r="K39" s="138"/>
      <c r="L39" s="140"/>
      <c r="M39" s="138" t="s">
        <v>497</v>
      </c>
      <c r="N39" s="138" t="s">
        <v>498</v>
      </c>
      <c r="O39" s="139" t="s">
        <v>128</v>
      </c>
      <c r="P39" s="142" t="s">
        <v>111</v>
      </c>
      <c r="Q39" s="138" t="s">
        <v>112</v>
      </c>
      <c r="R39" s="159"/>
      <c r="S39" s="79" t="s">
        <v>113</v>
      </c>
      <c r="T39" s="138" t="s">
        <v>497</v>
      </c>
      <c r="U39" s="79" t="s">
        <v>134</v>
      </c>
      <c r="V39" s="155" t="s">
        <v>114</v>
      </c>
      <c r="W39" s="155" t="s">
        <v>115</v>
      </c>
      <c r="X39" s="116" t="s">
        <v>129</v>
      </c>
      <c r="Y39" s="138" t="s">
        <v>464</v>
      </c>
      <c r="Z39" s="138" t="s">
        <v>427</v>
      </c>
      <c r="AA39" s="138" t="s">
        <v>496</v>
      </c>
      <c r="AB39" s="174">
        <v>0.41</v>
      </c>
      <c r="AC39" s="155" t="s">
        <v>47</v>
      </c>
      <c r="AD39" s="163"/>
      <c r="AE39" s="171">
        <v>1</v>
      </c>
      <c r="AF39" s="172"/>
    </row>
    <row r="40" spans="1:32" s="3" customFormat="1" ht="24" customHeight="1">
      <c r="A40" s="138">
        <f t="shared" si="0"/>
        <v>31</v>
      </c>
      <c r="B40" s="138"/>
      <c r="C40" s="138"/>
      <c r="D40" s="138"/>
      <c r="E40" s="138"/>
      <c r="F40" s="116"/>
      <c r="G40" s="138"/>
      <c r="H40" s="138">
        <v>6</v>
      </c>
      <c r="I40" s="138"/>
      <c r="J40" s="138"/>
      <c r="K40" s="138"/>
      <c r="L40" s="146"/>
      <c r="M40" s="138" t="s">
        <v>499</v>
      </c>
      <c r="N40" s="138" t="s">
        <v>500</v>
      </c>
      <c r="O40" s="138" t="s">
        <v>222</v>
      </c>
      <c r="P40" s="75" t="s">
        <v>134</v>
      </c>
      <c r="Q40" s="138" t="s">
        <v>112</v>
      </c>
      <c r="R40" s="156"/>
      <c r="S40" s="79" t="s">
        <v>113</v>
      </c>
      <c r="T40" s="138" t="s">
        <v>499</v>
      </c>
      <c r="U40" s="79" t="s">
        <v>122</v>
      </c>
      <c r="V40" s="155" t="s">
        <v>114</v>
      </c>
      <c r="W40" s="155" t="s">
        <v>115</v>
      </c>
      <c r="X40" s="116" t="s">
        <v>129</v>
      </c>
      <c r="Y40" s="138" t="s">
        <v>501</v>
      </c>
      <c r="Z40" s="138" t="s">
        <v>47</v>
      </c>
      <c r="AA40" s="138" t="s">
        <v>502</v>
      </c>
      <c r="AB40" s="174">
        <v>1.7999999999999999E-2</v>
      </c>
      <c r="AC40" s="155" t="s">
        <v>47</v>
      </c>
      <c r="AD40" s="163"/>
      <c r="AE40" s="164">
        <v>1</v>
      </c>
      <c r="AF40" s="165"/>
    </row>
    <row r="41" spans="1:32" s="3" customFormat="1" ht="24" customHeight="1">
      <c r="A41" s="138">
        <f t="shared" si="0"/>
        <v>32</v>
      </c>
      <c r="B41" s="138"/>
      <c r="C41" s="138"/>
      <c r="D41" s="138"/>
      <c r="E41" s="138"/>
      <c r="F41" s="116"/>
      <c r="G41" s="138">
        <v>5</v>
      </c>
      <c r="H41" s="138"/>
      <c r="I41" s="138"/>
      <c r="J41" s="138"/>
      <c r="K41" s="138"/>
      <c r="L41" s="146"/>
      <c r="M41" s="138" t="s">
        <v>503</v>
      </c>
      <c r="N41" s="138" t="s">
        <v>504</v>
      </c>
      <c r="O41" s="139" t="s">
        <v>120</v>
      </c>
      <c r="P41" s="75" t="s">
        <v>134</v>
      </c>
      <c r="Q41" s="138" t="s">
        <v>112</v>
      </c>
      <c r="R41" s="156"/>
      <c r="S41" s="79" t="s">
        <v>113</v>
      </c>
      <c r="T41" s="138" t="s">
        <v>503</v>
      </c>
      <c r="U41" s="79" t="s">
        <v>122</v>
      </c>
      <c r="V41" s="155" t="s">
        <v>114</v>
      </c>
      <c r="W41" s="155" t="s">
        <v>115</v>
      </c>
      <c r="X41" s="116" t="s">
        <v>161</v>
      </c>
      <c r="Y41" s="155" t="s">
        <v>117</v>
      </c>
      <c r="Z41" s="155" t="s">
        <v>47</v>
      </c>
      <c r="AA41" s="138" t="s">
        <v>505</v>
      </c>
      <c r="AB41" s="174">
        <v>0.64400000000000002</v>
      </c>
      <c r="AC41" s="155" t="s">
        <v>47</v>
      </c>
      <c r="AD41" s="163"/>
      <c r="AE41" s="164">
        <v>1</v>
      </c>
      <c r="AF41" s="165"/>
    </row>
    <row r="42" spans="1:32" s="3" customFormat="1" ht="24" customHeight="1">
      <c r="A42" s="138">
        <f t="shared" si="0"/>
        <v>33</v>
      </c>
      <c r="B42" s="138"/>
      <c r="C42" s="138"/>
      <c r="D42" s="138"/>
      <c r="E42" s="138"/>
      <c r="F42" s="116"/>
      <c r="G42" s="138"/>
      <c r="H42" s="138">
        <v>6</v>
      </c>
      <c r="I42" s="138"/>
      <c r="J42" s="138"/>
      <c r="K42" s="138"/>
      <c r="L42" s="146"/>
      <c r="M42" s="138" t="s">
        <v>493</v>
      </c>
      <c r="N42" s="138" t="s">
        <v>494</v>
      </c>
      <c r="O42" s="139" t="s">
        <v>120</v>
      </c>
      <c r="P42" s="75" t="s">
        <v>134</v>
      </c>
      <c r="Q42" s="138" t="s">
        <v>112</v>
      </c>
      <c r="R42" s="156"/>
      <c r="S42" s="79" t="s">
        <v>113</v>
      </c>
      <c r="T42" s="138" t="s">
        <v>493</v>
      </c>
      <c r="U42" s="79" t="s">
        <v>495</v>
      </c>
      <c r="V42" s="155" t="s">
        <v>114</v>
      </c>
      <c r="W42" s="155" t="s">
        <v>115</v>
      </c>
      <c r="X42" s="116" t="s">
        <v>161</v>
      </c>
      <c r="Y42" s="155" t="s">
        <v>117</v>
      </c>
      <c r="Z42" s="155" t="s">
        <v>47</v>
      </c>
      <c r="AA42" s="138" t="s">
        <v>496</v>
      </c>
      <c r="AB42" s="174">
        <v>0.42799999999999999</v>
      </c>
      <c r="AC42" s="155" t="s">
        <v>47</v>
      </c>
      <c r="AD42" s="163"/>
      <c r="AE42" s="169">
        <v>1</v>
      </c>
      <c r="AF42" s="170"/>
    </row>
    <row r="43" spans="1:32" s="3" customFormat="1" ht="24" customHeight="1">
      <c r="A43" s="138">
        <f t="shared" si="0"/>
        <v>34</v>
      </c>
      <c r="B43" s="138"/>
      <c r="C43" s="138"/>
      <c r="D43" s="138"/>
      <c r="E43" s="138"/>
      <c r="F43" s="116"/>
      <c r="G43" s="138"/>
      <c r="H43" s="138"/>
      <c r="I43" s="138">
        <v>7</v>
      </c>
      <c r="J43" s="138"/>
      <c r="K43" s="138"/>
      <c r="L43" s="140"/>
      <c r="M43" s="138" t="s">
        <v>497</v>
      </c>
      <c r="N43" s="138" t="s">
        <v>498</v>
      </c>
      <c r="O43" s="139" t="s">
        <v>128</v>
      </c>
      <c r="P43" s="142" t="s">
        <v>111</v>
      </c>
      <c r="Q43" s="138" t="s">
        <v>112</v>
      </c>
      <c r="R43" s="159"/>
      <c r="S43" s="79" t="s">
        <v>113</v>
      </c>
      <c r="T43" s="138" t="s">
        <v>497</v>
      </c>
      <c r="U43" s="79" t="s">
        <v>134</v>
      </c>
      <c r="V43" s="155" t="s">
        <v>114</v>
      </c>
      <c r="W43" s="155" t="s">
        <v>115</v>
      </c>
      <c r="X43" s="116" t="s">
        <v>129</v>
      </c>
      <c r="Y43" s="138" t="s">
        <v>464</v>
      </c>
      <c r="Z43" s="138" t="s">
        <v>427</v>
      </c>
      <c r="AA43" s="138" t="s">
        <v>496</v>
      </c>
      <c r="AB43" s="174">
        <v>0.41</v>
      </c>
      <c r="AC43" s="155" t="s">
        <v>47</v>
      </c>
      <c r="AD43" s="163"/>
      <c r="AE43" s="171">
        <v>1</v>
      </c>
      <c r="AF43" s="172"/>
    </row>
    <row r="44" spans="1:32" s="3" customFormat="1" ht="24" customHeight="1">
      <c r="A44" s="138">
        <f t="shared" si="0"/>
        <v>35</v>
      </c>
      <c r="B44" s="138"/>
      <c r="C44" s="138"/>
      <c r="D44" s="138"/>
      <c r="E44" s="138"/>
      <c r="F44" s="116"/>
      <c r="G44" s="138"/>
      <c r="H44" s="138"/>
      <c r="I44" s="138">
        <v>7</v>
      </c>
      <c r="J44" s="138"/>
      <c r="K44" s="138"/>
      <c r="L44" s="146"/>
      <c r="M44" s="138" t="s">
        <v>499</v>
      </c>
      <c r="N44" s="138" t="s">
        <v>500</v>
      </c>
      <c r="O44" s="138" t="s">
        <v>222</v>
      </c>
      <c r="P44" s="75" t="s">
        <v>134</v>
      </c>
      <c r="Q44" s="138" t="s">
        <v>112</v>
      </c>
      <c r="R44" s="156"/>
      <c r="S44" s="79" t="s">
        <v>113</v>
      </c>
      <c r="T44" s="138" t="s">
        <v>499</v>
      </c>
      <c r="U44" s="79" t="s">
        <v>122</v>
      </c>
      <c r="V44" s="155" t="s">
        <v>114</v>
      </c>
      <c r="W44" s="155" t="s">
        <v>115</v>
      </c>
      <c r="X44" s="116" t="s">
        <v>129</v>
      </c>
      <c r="Y44" s="138" t="s">
        <v>501</v>
      </c>
      <c r="Z44" s="138" t="s">
        <v>47</v>
      </c>
      <c r="AA44" s="138" t="s">
        <v>502</v>
      </c>
      <c r="AB44" s="174">
        <v>1.7999999999999999E-2</v>
      </c>
      <c r="AC44" s="155" t="s">
        <v>47</v>
      </c>
      <c r="AD44" s="163"/>
      <c r="AE44" s="164">
        <v>1</v>
      </c>
      <c r="AF44" s="165"/>
    </row>
    <row r="45" spans="1:32" s="3" customFormat="1" ht="24" customHeight="1">
      <c r="A45" s="138">
        <f t="shared" si="0"/>
        <v>36</v>
      </c>
      <c r="B45" s="138"/>
      <c r="C45" s="138"/>
      <c r="D45" s="138"/>
      <c r="E45" s="138"/>
      <c r="F45" s="116"/>
      <c r="G45" s="138"/>
      <c r="H45" s="138">
        <v>6</v>
      </c>
      <c r="I45" s="138"/>
      <c r="J45" s="138"/>
      <c r="K45" s="138"/>
      <c r="L45" s="146"/>
      <c r="M45" s="138" t="s">
        <v>506</v>
      </c>
      <c r="N45" s="138" t="s">
        <v>507</v>
      </c>
      <c r="O45" s="145" t="s">
        <v>120</v>
      </c>
      <c r="P45" s="116" t="s">
        <v>47</v>
      </c>
      <c r="Q45" s="138" t="s">
        <v>112</v>
      </c>
      <c r="R45" s="156"/>
      <c r="S45" s="79" t="s">
        <v>113</v>
      </c>
      <c r="T45" s="138" t="s">
        <v>508</v>
      </c>
      <c r="U45" s="79" t="s">
        <v>122</v>
      </c>
      <c r="V45" s="155" t="s">
        <v>115</v>
      </c>
      <c r="W45" s="155" t="s">
        <v>115</v>
      </c>
      <c r="X45" s="116" t="s">
        <v>161</v>
      </c>
      <c r="Y45" s="138" t="s">
        <v>117</v>
      </c>
      <c r="Z45" s="138" t="s">
        <v>47</v>
      </c>
      <c r="AA45" s="138" t="s">
        <v>509</v>
      </c>
      <c r="AB45" s="174">
        <v>0.216</v>
      </c>
      <c r="AC45" s="155" t="s">
        <v>47</v>
      </c>
      <c r="AD45" s="116"/>
      <c r="AE45" s="164">
        <v>1</v>
      </c>
      <c r="AF45" s="165"/>
    </row>
    <row r="46" spans="1:32" ht="24" customHeight="1">
      <c r="A46" s="138">
        <f t="shared" si="0"/>
        <v>37</v>
      </c>
      <c r="B46" s="138"/>
      <c r="C46" s="138"/>
      <c r="D46" s="138"/>
      <c r="E46" s="138"/>
      <c r="F46" s="116"/>
      <c r="G46" s="138"/>
      <c r="H46" s="138"/>
      <c r="I46" s="138">
        <v>7</v>
      </c>
      <c r="J46" s="138"/>
      <c r="K46" s="138"/>
      <c r="L46" s="146"/>
      <c r="M46" s="138" t="s">
        <v>510</v>
      </c>
      <c r="N46" s="138" t="s">
        <v>511</v>
      </c>
      <c r="O46" s="138" t="s">
        <v>128</v>
      </c>
      <c r="P46" s="75" t="s">
        <v>134</v>
      </c>
      <c r="Q46" s="138" t="s">
        <v>112</v>
      </c>
      <c r="R46" s="156"/>
      <c r="S46" s="79" t="s">
        <v>113</v>
      </c>
      <c r="T46" s="138" t="s">
        <v>512</v>
      </c>
      <c r="U46" s="79" t="s">
        <v>122</v>
      </c>
      <c r="V46" s="155" t="s">
        <v>114</v>
      </c>
      <c r="W46" s="155" t="s">
        <v>115</v>
      </c>
      <c r="X46" s="116" t="s">
        <v>129</v>
      </c>
      <c r="Y46" s="138" t="s">
        <v>491</v>
      </c>
      <c r="Z46" s="138" t="s">
        <v>427</v>
      </c>
      <c r="AA46" s="138" t="s">
        <v>513</v>
      </c>
      <c r="AB46" s="174">
        <v>0.112</v>
      </c>
      <c r="AC46" s="155" t="s">
        <v>47</v>
      </c>
      <c r="AD46" s="75"/>
      <c r="AE46" s="164">
        <v>1</v>
      </c>
      <c r="AF46" s="165"/>
    </row>
    <row r="47" spans="1:32" s="3" customFormat="1" ht="24" customHeight="1">
      <c r="A47" s="138">
        <f t="shared" si="0"/>
        <v>38</v>
      </c>
      <c r="B47" s="138"/>
      <c r="C47" s="138"/>
      <c r="D47" s="138"/>
      <c r="E47" s="138"/>
      <c r="F47" s="116"/>
      <c r="G47" s="138"/>
      <c r="H47" s="138"/>
      <c r="I47" s="138">
        <v>7</v>
      </c>
      <c r="J47" s="138"/>
      <c r="K47" s="138"/>
      <c r="L47" s="146"/>
      <c r="M47" s="138" t="s">
        <v>514</v>
      </c>
      <c r="N47" s="138" t="s">
        <v>515</v>
      </c>
      <c r="O47" s="138" t="s">
        <v>421</v>
      </c>
      <c r="P47" s="75" t="s">
        <v>134</v>
      </c>
      <c r="Q47" s="138" t="s">
        <v>112</v>
      </c>
      <c r="R47" s="156"/>
      <c r="S47" s="79" t="s">
        <v>113</v>
      </c>
      <c r="T47" s="138" t="s">
        <v>516</v>
      </c>
      <c r="U47" s="79" t="s">
        <v>122</v>
      </c>
      <c r="V47" s="155" t="s">
        <v>114</v>
      </c>
      <c r="W47" s="155" t="s">
        <v>115</v>
      </c>
      <c r="X47" s="116" t="s">
        <v>456</v>
      </c>
      <c r="Y47" s="138" t="s">
        <v>457</v>
      </c>
      <c r="Z47" s="145" t="s">
        <v>264</v>
      </c>
      <c r="AA47" s="138" t="s">
        <v>517</v>
      </c>
      <c r="AB47" s="174">
        <v>0.104</v>
      </c>
      <c r="AC47" s="155" t="s">
        <v>47</v>
      </c>
      <c r="AD47" s="175"/>
      <c r="AE47" s="164">
        <v>1</v>
      </c>
      <c r="AF47" s="165"/>
    </row>
    <row r="48" spans="1:32" s="3" customFormat="1" ht="24" customHeight="1">
      <c r="A48" s="138">
        <f t="shared" si="0"/>
        <v>39</v>
      </c>
      <c r="B48" s="138"/>
      <c r="C48" s="138"/>
      <c r="D48" s="138"/>
      <c r="E48" s="138"/>
      <c r="F48" s="138">
        <v>4</v>
      </c>
      <c r="G48" s="138"/>
      <c r="H48" s="138"/>
      <c r="I48" s="138"/>
      <c r="J48" s="138"/>
      <c r="K48" s="138"/>
      <c r="L48" s="141"/>
      <c r="M48" s="116" t="s">
        <v>518</v>
      </c>
      <c r="N48" s="138" t="s">
        <v>519</v>
      </c>
      <c r="O48" s="116" t="s">
        <v>120</v>
      </c>
      <c r="P48" s="75" t="s">
        <v>47</v>
      </c>
      <c r="Q48" s="138" t="s">
        <v>112</v>
      </c>
      <c r="R48" s="156"/>
      <c r="S48" s="79" t="s">
        <v>113</v>
      </c>
      <c r="T48" s="116" t="s">
        <v>518</v>
      </c>
      <c r="U48" s="79" t="s">
        <v>122</v>
      </c>
      <c r="V48" s="155" t="s">
        <v>114</v>
      </c>
      <c r="W48" s="155" t="s">
        <v>115</v>
      </c>
      <c r="X48" s="116" t="s">
        <v>161</v>
      </c>
      <c r="Y48" s="155" t="s">
        <v>117</v>
      </c>
      <c r="Z48" s="155" t="s">
        <v>47</v>
      </c>
      <c r="AA48" s="138" t="s">
        <v>520</v>
      </c>
      <c r="AB48" s="176">
        <v>1.6468</v>
      </c>
      <c r="AC48" s="163" t="s">
        <v>125</v>
      </c>
      <c r="AD48" s="163"/>
      <c r="AE48" s="164">
        <v>1</v>
      </c>
      <c r="AF48" s="165"/>
    </row>
    <row r="49" spans="1:34" ht="24" customHeight="1">
      <c r="A49" s="138">
        <f t="shared" si="0"/>
        <v>40</v>
      </c>
      <c r="B49" s="138"/>
      <c r="C49" s="138"/>
      <c r="D49" s="138"/>
      <c r="E49" s="138"/>
      <c r="F49" s="138"/>
      <c r="G49" s="138">
        <v>5</v>
      </c>
      <c r="H49" s="138"/>
      <c r="I49" s="138"/>
      <c r="J49" s="138"/>
      <c r="K49" s="138"/>
      <c r="L49" s="141"/>
      <c r="M49" s="116" t="s">
        <v>521</v>
      </c>
      <c r="N49" s="138" t="s">
        <v>522</v>
      </c>
      <c r="O49" s="116" t="s">
        <v>120</v>
      </c>
      <c r="P49" s="75" t="s">
        <v>47</v>
      </c>
      <c r="Q49" s="138" t="s">
        <v>112</v>
      </c>
      <c r="R49" s="156"/>
      <c r="S49" s="79" t="s">
        <v>113</v>
      </c>
      <c r="T49" s="116"/>
      <c r="U49" s="79"/>
      <c r="V49" s="155" t="s">
        <v>114</v>
      </c>
      <c r="W49" s="155" t="s">
        <v>115</v>
      </c>
      <c r="X49" s="116" t="s">
        <v>161</v>
      </c>
      <c r="Y49" s="155" t="s">
        <v>117</v>
      </c>
      <c r="Z49" s="155" t="s">
        <v>47</v>
      </c>
      <c r="AA49" s="155" t="s">
        <v>523</v>
      </c>
      <c r="AB49" s="176">
        <v>0.05</v>
      </c>
      <c r="AC49" s="163" t="s">
        <v>125</v>
      </c>
      <c r="AD49" s="163"/>
      <c r="AE49" s="164">
        <v>1</v>
      </c>
      <c r="AF49" s="165"/>
    </row>
    <row r="50" spans="1:34" ht="24" customHeight="1">
      <c r="A50" s="138">
        <f t="shared" si="0"/>
        <v>41</v>
      </c>
      <c r="B50" s="138"/>
      <c r="C50" s="138"/>
      <c r="D50" s="138"/>
      <c r="E50" s="138"/>
      <c r="F50" s="138"/>
      <c r="G50" s="138"/>
      <c r="H50" s="138">
        <v>6</v>
      </c>
      <c r="I50" s="138"/>
      <c r="J50" s="138"/>
      <c r="K50" s="147"/>
      <c r="L50" s="140" t="s">
        <v>270</v>
      </c>
      <c r="M50" s="138" t="s">
        <v>524</v>
      </c>
      <c r="N50" s="138" t="s">
        <v>525</v>
      </c>
      <c r="O50" s="138" t="s">
        <v>128</v>
      </c>
      <c r="P50" s="75" t="s">
        <v>134</v>
      </c>
      <c r="Q50" s="138" t="s">
        <v>112</v>
      </c>
      <c r="R50" s="156"/>
      <c r="S50" s="79" t="s">
        <v>113</v>
      </c>
      <c r="T50" s="138" t="s">
        <v>524</v>
      </c>
      <c r="U50" s="79" t="s">
        <v>134</v>
      </c>
      <c r="V50" s="138" t="s">
        <v>114</v>
      </c>
      <c r="W50" s="155" t="s">
        <v>115</v>
      </c>
      <c r="X50" s="116" t="s">
        <v>129</v>
      </c>
      <c r="Y50" s="138" t="s">
        <v>464</v>
      </c>
      <c r="Z50" s="138" t="s">
        <v>427</v>
      </c>
      <c r="AA50" s="155" t="s">
        <v>523</v>
      </c>
      <c r="AB50" s="176">
        <v>0.04</v>
      </c>
      <c r="AC50" s="155" t="s">
        <v>47</v>
      </c>
      <c r="AD50" s="75"/>
      <c r="AE50" s="164">
        <v>1</v>
      </c>
      <c r="AF50" s="165"/>
      <c r="AG50" s="179"/>
    </row>
    <row r="51" spans="1:34" s="3" customFormat="1" ht="24" customHeight="1">
      <c r="A51" s="138">
        <f t="shared" si="0"/>
        <v>42</v>
      </c>
      <c r="B51" s="138"/>
      <c r="C51" s="138"/>
      <c r="D51" s="138"/>
      <c r="E51" s="138"/>
      <c r="F51" s="138"/>
      <c r="G51" s="138"/>
      <c r="H51" s="138">
        <v>6</v>
      </c>
      <c r="I51" s="138"/>
      <c r="J51" s="138"/>
      <c r="K51" s="147"/>
      <c r="L51" s="140"/>
      <c r="M51" s="139" t="s">
        <v>138</v>
      </c>
      <c r="N51" s="148" t="s">
        <v>526</v>
      </c>
      <c r="O51" s="116" t="s">
        <v>140</v>
      </c>
      <c r="P51" s="75" t="s">
        <v>134</v>
      </c>
      <c r="Q51" s="138" t="s">
        <v>112</v>
      </c>
      <c r="R51" s="160"/>
      <c r="S51" s="79" t="s">
        <v>113</v>
      </c>
      <c r="T51" s="139" t="s">
        <v>47</v>
      </c>
      <c r="U51" s="79" t="s">
        <v>122</v>
      </c>
      <c r="V51" s="138" t="s">
        <v>114</v>
      </c>
      <c r="W51" s="155" t="s">
        <v>115</v>
      </c>
      <c r="X51" s="116" t="s">
        <v>140</v>
      </c>
      <c r="Y51" s="138" t="s">
        <v>527</v>
      </c>
      <c r="Z51" s="116" t="s">
        <v>47</v>
      </c>
      <c r="AA51" s="138" t="s">
        <v>47</v>
      </c>
      <c r="AB51" s="174">
        <v>0.01</v>
      </c>
      <c r="AC51" s="138" t="s">
        <v>47</v>
      </c>
      <c r="AD51" s="138"/>
      <c r="AE51" s="164">
        <v>1</v>
      </c>
      <c r="AF51" s="165"/>
    </row>
    <row r="52" spans="1:34" s="3" customFormat="1" ht="24" customHeight="1">
      <c r="A52" s="138">
        <f t="shared" si="0"/>
        <v>43</v>
      </c>
      <c r="B52" s="138"/>
      <c r="C52" s="138"/>
      <c r="D52" s="138"/>
      <c r="E52" s="138"/>
      <c r="F52" s="138"/>
      <c r="G52" s="138">
        <v>5</v>
      </c>
      <c r="H52" s="138"/>
      <c r="I52" s="138"/>
      <c r="J52" s="138"/>
      <c r="K52" s="138"/>
      <c r="L52" s="146"/>
      <c r="M52" s="138" t="s">
        <v>528</v>
      </c>
      <c r="N52" s="138" t="s">
        <v>529</v>
      </c>
      <c r="O52" s="138" t="s">
        <v>421</v>
      </c>
      <c r="P52" s="142" t="s">
        <v>134</v>
      </c>
      <c r="Q52" s="138" t="s">
        <v>112</v>
      </c>
      <c r="R52" s="159"/>
      <c r="S52" s="79" t="s">
        <v>113</v>
      </c>
      <c r="T52" s="138" t="s">
        <v>528</v>
      </c>
      <c r="U52" s="79" t="s">
        <v>111</v>
      </c>
      <c r="V52" s="155" t="s">
        <v>114</v>
      </c>
      <c r="W52" s="155" t="s">
        <v>115</v>
      </c>
      <c r="X52" s="116" t="s">
        <v>456</v>
      </c>
      <c r="Y52" s="155" t="s">
        <v>484</v>
      </c>
      <c r="Z52" s="145" t="s">
        <v>264</v>
      </c>
      <c r="AA52" s="138" t="s">
        <v>485</v>
      </c>
      <c r="AB52" s="176">
        <v>0.36559999999999998</v>
      </c>
      <c r="AC52" s="155" t="s">
        <v>47</v>
      </c>
      <c r="AD52" s="75"/>
      <c r="AE52" s="171">
        <v>2</v>
      </c>
      <c r="AF52" s="172"/>
    </row>
    <row r="53" spans="1:34" s="3" customFormat="1" ht="24" customHeight="1">
      <c r="A53" s="138">
        <f t="shared" si="0"/>
        <v>44</v>
      </c>
      <c r="B53" s="138"/>
      <c r="C53" s="138"/>
      <c r="D53" s="138"/>
      <c r="E53" s="138"/>
      <c r="F53" s="138"/>
      <c r="G53" s="138">
        <v>5</v>
      </c>
      <c r="H53" s="138"/>
      <c r="I53" s="138"/>
      <c r="J53" s="138"/>
      <c r="K53" s="138"/>
      <c r="L53" s="146"/>
      <c r="M53" s="138" t="s">
        <v>530</v>
      </c>
      <c r="N53" s="142" t="s">
        <v>531</v>
      </c>
      <c r="O53" s="145" t="s">
        <v>120</v>
      </c>
      <c r="P53" s="116" t="s">
        <v>47</v>
      </c>
      <c r="Q53" s="138" t="s">
        <v>112</v>
      </c>
      <c r="R53" s="156"/>
      <c r="S53" s="79" t="s">
        <v>113</v>
      </c>
      <c r="T53" s="138" t="s">
        <v>532</v>
      </c>
      <c r="U53" s="79" t="s">
        <v>122</v>
      </c>
      <c r="V53" s="155" t="s">
        <v>115</v>
      </c>
      <c r="W53" s="155" t="s">
        <v>115</v>
      </c>
      <c r="X53" s="116" t="s">
        <v>161</v>
      </c>
      <c r="Y53" s="138" t="s">
        <v>117</v>
      </c>
      <c r="Z53" s="138" t="s">
        <v>47</v>
      </c>
      <c r="AA53" s="138" t="s">
        <v>533</v>
      </c>
      <c r="AB53" s="174">
        <v>0.45800000000000002</v>
      </c>
      <c r="AC53" s="155" t="s">
        <v>47</v>
      </c>
      <c r="AD53" s="116"/>
      <c r="AE53" s="164">
        <v>2</v>
      </c>
      <c r="AF53" s="165"/>
    </row>
    <row r="54" spans="1:34" s="3" customFormat="1" ht="24" customHeight="1">
      <c r="A54" s="138">
        <f t="shared" si="0"/>
        <v>45</v>
      </c>
      <c r="B54" s="138"/>
      <c r="C54" s="138"/>
      <c r="D54" s="138"/>
      <c r="E54" s="138"/>
      <c r="F54" s="138"/>
      <c r="G54" s="138"/>
      <c r="H54" s="138">
        <v>6</v>
      </c>
      <c r="I54" s="138"/>
      <c r="J54" s="138"/>
      <c r="K54" s="138"/>
      <c r="L54" s="140"/>
      <c r="M54" s="138" t="s">
        <v>534</v>
      </c>
      <c r="N54" s="142" t="s">
        <v>535</v>
      </c>
      <c r="O54" s="138" t="s">
        <v>128</v>
      </c>
      <c r="P54" s="142" t="s">
        <v>111</v>
      </c>
      <c r="Q54" s="138" t="s">
        <v>112</v>
      </c>
      <c r="R54" s="159"/>
      <c r="S54" s="79" t="s">
        <v>113</v>
      </c>
      <c r="T54" s="138" t="s">
        <v>534</v>
      </c>
      <c r="U54" s="79" t="s">
        <v>134</v>
      </c>
      <c r="V54" s="138" t="s">
        <v>114</v>
      </c>
      <c r="W54" s="155" t="s">
        <v>115</v>
      </c>
      <c r="X54" s="116" t="s">
        <v>129</v>
      </c>
      <c r="Y54" s="138" t="s">
        <v>464</v>
      </c>
      <c r="Z54" s="138" t="s">
        <v>427</v>
      </c>
      <c r="AA54" s="138" t="s">
        <v>496</v>
      </c>
      <c r="AB54" s="174">
        <v>0.39800000000000002</v>
      </c>
      <c r="AC54" s="155" t="s">
        <v>47</v>
      </c>
      <c r="AD54" s="75"/>
      <c r="AE54" s="171">
        <v>2</v>
      </c>
      <c r="AF54" s="172"/>
    </row>
    <row r="55" spans="1:34" s="3" customFormat="1" ht="24" customHeight="1">
      <c r="A55" s="138">
        <f t="shared" si="0"/>
        <v>46</v>
      </c>
      <c r="B55" s="138"/>
      <c r="C55" s="138"/>
      <c r="D55" s="138"/>
      <c r="E55" s="138"/>
      <c r="F55" s="138"/>
      <c r="G55" s="138"/>
      <c r="H55" s="138">
        <v>6</v>
      </c>
      <c r="I55" s="138"/>
      <c r="J55" s="138"/>
      <c r="K55" s="138"/>
      <c r="L55" s="146"/>
      <c r="M55" s="138" t="s">
        <v>536</v>
      </c>
      <c r="N55" s="138" t="s">
        <v>537</v>
      </c>
      <c r="O55" s="138" t="s">
        <v>222</v>
      </c>
      <c r="P55" s="75" t="s">
        <v>134</v>
      </c>
      <c r="Q55" s="138" t="s">
        <v>112</v>
      </c>
      <c r="R55" s="156"/>
      <c r="S55" s="79" t="s">
        <v>113</v>
      </c>
      <c r="T55" s="138" t="s">
        <v>536</v>
      </c>
      <c r="U55" s="79" t="s">
        <v>122</v>
      </c>
      <c r="V55" s="138" t="s">
        <v>114</v>
      </c>
      <c r="W55" s="155" t="s">
        <v>115</v>
      </c>
      <c r="X55" s="116" t="s">
        <v>129</v>
      </c>
      <c r="Y55" s="138" t="s">
        <v>223</v>
      </c>
      <c r="Z55" s="155" t="s">
        <v>538</v>
      </c>
      <c r="AA55" s="138" t="s">
        <v>539</v>
      </c>
      <c r="AB55" s="174">
        <v>0.06</v>
      </c>
      <c r="AC55" s="155" t="s">
        <v>47</v>
      </c>
      <c r="AD55" s="75"/>
      <c r="AE55" s="164">
        <v>2</v>
      </c>
      <c r="AF55" s="165"/>
    </row>
    <row r="56" spans="1:34" ht="24" customHeight="1">
      <c r="A56" s="138">
        <f t="shared" si="0"/>
        <v>47</v>
      </c>
      <c r="B56" s="138"/>
      <c r="C56" s="138"/>
      <c r="D56" s="138"/>
      <c r="E56" s="138"/>
      <c r="F56" s="138"/>
      <c r="G56" s="138">
        <v>5</v>
      </c>
      <c r="H56" s="138"/>
      <c r="I56" s="138"/>
      <c r="J56" s="138"/>
      <c r="K56" s="138"/>
      <c r="L56" s="146"/>
      <c r="M56" s="138" t="s">
        <v>540</v>
      </c>
      <c r="N56" s="138" t="s">
        <v>541</v>
      </c>
      <c r="O56" s="116" t="s">
        <v>120</v>
      </c>
      <c r="P56" s="75" t="s">
        <v>47</v>
      </c>
      <c r="Q56" s="138" t="s">
        <v>112</v>
      </c>
      <c r="R56" s="156"/>
      <c r="S56" s="79" t="s">
        <v>113</v>
      </c>
      <c r="T56" s="138" t="s">
        <v>540</v>
      </c>
      <c r="U56" s="79" t="s">
        <v>122</v>
      </c>
      <c r="V56" s="155" t="s">
        <v>115</v>
      </c>
      <c r="W56" s="155" t="s">
        <v>115</v>
      </c>
      <c r="X56" s="116" t="s">
        <v>161</v>
      </c>
      <c r="Y56" s="155" t="s">
        <v>117</v>
      </c>
      <c r="Z56" s="155" t="s">
        <v>47</v>
      </c>
      <c r="AA56" s="138" t="s">
        <v>542</v>
      </c>
      <c r="AB56" s="174">
        <v>2.7E-2</v>
      </c>
      <c r="AC56" s="155" t="s">
        <v>47</v>
      </c>
      <c r="AD56" s="116"/>
      <c r="AE56" s="164">
        <v>1</v>
      </c>
      <c r="AF56" s="165"/>
    </row>
    <row r="57" spans="1:34" ht="24" customHeight="1">
      <c r="A57" s="138">
        <f t="shared" si="0"/>
        <v>48</v>
      </c>
      <c r="B57" s="138"/>
      <c r="C57" s="138"/>
      <c r="D57" s="138"/>
      <c r="E57" s="138"/>
      <c r="F57" s="116"/>
      <c r="G57" s="138"/>
      <c r="H57" s="138">
        <v>6</v>
      </c>
      <c r="I57" s="138"/>
      <c r="J57" s="138"/>
      <c r="K57" s="138"/>
      <c r="L57" s="146"/>
      <c r="M57" s="138" t="s">
        <v>543</v>
      </c>
      <c r="N57" s="138" t="s">
        <v>544</v>
      </c>
      <c r="O57" s="138" t="s">
        <v>128</v>
      </c>
      <c r="P57" s="75" t="s">
        <v>134</v>
      </c>
      <c r="Q57" s="138" t="s">
        <v>112</v>
      </c>
      <c r="R57" s="156"/>
      <c r="S57" s="79" t="s">
        <v>113</v>
      </c>
      <c r="T57" s="138" t="s">
        <v>543</v>
      </c>
      <c r="U57" s="79" t="s">
        <v>122</v>
      </c>
      <c r="V57" s="155" t="s">
        <v>114</v>
      </c>
      <c r="W57" s="155" t="s">
        <v>115</v>
      </c>
      <c r="X57" s="116" t="s">
        <v>129</v>
      </c>
      <c r="Y57" s="138" t="s">
        <v>545</v>
      </c>
      <c r="Z57" s="116" t="s">
        <v>546</v>
      </c>
      <c r="AA57" s="138" t="s">
        <v>547</v>
      </c>
      <c r="AB57" s="174">
        <v>2.1999999999999999E-2</v>
      </c>
      <c r="AC57" s="155" t="s">
        <v>47</v>
      </c>
      <c r="AD57" s="116"/>
      <c r="AE57" s="164">
        <v>1</v>
      </c>
      <c r="AF57" s="165"/>
    </row>
    <row r="58" spans="1:34" ht="24" customHeight="1">
      <c r="A58" s="138">
        <f t="shared" si="0"/>
        <v>49</v>
      </c>
      <c r="B58" s="138"/>
      <c r="C58" s="138"/>
      <c r="D58" s="138"/>
      <c r="E58" s="138"/>
      <c r="F58" s="116"/>
      <c r="G58" s="138"/>
      <c r="H58" s="138">
        <v>6</v>
      </c>
      <c r="I58" s="138"/>
      <c r="J58" s="138"/>
      <c r="K58" s="138"/>
      <c r="L58" s="146"/>
      <c r="M58" s="138" t="s">
        <v>548</v>
      </c>
      <c r="N58" s="138" t="s">
        <v>549</v>
      </c>
      <c r="O58" s="138" t="s">
        <v>421</v>
      </c>
      <c r="P58" s="75" t="s">
        <v>134</v>
      </c>
      <c r="Q58" s="138" t="s">
        <v>112</v>
      </c>
      <c r="R58" s="156"/>
      <c r="S58" s="79" t="s">
        <v>113</v>
      </c>
      <c r="T58" s="138" t="s">
        <v>548</v>
      </c>
      <c r="U58" s="79" t="s">
        <v>122</v>
      </c>
      <c r="V58" s="155" t="s">
        <v>114</v>
      </c>
      <c r="W58" s="155" t="s">
        <v>115</v>
      </c>
      <c r="X58" s="116" t="s">
        <v>129</v>
      </c>
      <c r="Y58" s="138" t="s">
        <v>545</v>
      </c>
      <c r="Z58" s="116" t="s">
        <v>546</v>
      </c>
      <c r="AA58" s="138" t="s">
        <v>550</v>
      </c>
      <c r="AB58" s="174">
        <v>5.0000000000000001E-3</v>
      </c>
      <c r="AC58" s="155" t="s">
        <v>47</v>
      </c>
      <c r="AD58" s="116"/>
      <c r="AE58" s="164">
        <v>1</v>
      </c>
      <c r="AF58" s="165"/>
      <c r="AH58" s="3" t="s">
        <v>551</v>
      </c>
    </row>
    <row r="59" spans="1:34" s="3" customFormat="1" ht="24" customHeight="1">
      <c r="A59" s="138">
        <f t="shared" si="0"/>
        <v>50</v>
      </c>
      <c r="B59" s="138"/>
      <c r="C59" s="138"/>
      <c r="D59" s="138"/>
      <c r="E59" s="138"/>
      <c r="F59" s="116">
        <v>4</v>
      </c>
      <c r="G59" s="138"/>
      <c r="H59" s="138"/>
      <c r="I59" s="138"/>
      <c r="J59" s="138"/>
      <c r="K59" s="138"/>
      <c r="L59" s="140"/>
      <c r="M59" s="138" t="s">
        <v>552</v>
      </c>
      <c r="N59" s="149" t="s">
        <v>553</v>
      </c>
      <c r="O59" s="138" t="s">
        <v>188</v>
      </c>
      <c r="P59" s="75" t="s">
        <v>134</v>
      </c>
      <c r="Q59" s="138" t="s">
        <v>112</v>
      </c>
      <c r="R59" s="155"/>
      <c r="S59" s="79" t="s">
        <v>113</v>
      </c>
      <c r="T59" s="138" t="s">
        <v>554</v>
      </c>
      <c r="U59" s="79" t="s">
        <v>122</v>
      </c>
      <c r="V59" s="138" t="s">
        <v>114</v>
      </c>
      <c r="W59" s="155" t="s">
        <v>115</v>
      </c>
      <c r="X59" s="116" t="s">
        <v>188</v>
      </c>
      <c r="Y59" s="138" t="s">
        <v>47</v>
      </c>
      <c r="Z59" s="138" t="s">
        <v>47</v>
      </c>
      <c r="AA59" s="138" t="s">
        <v>555</v>
      </c>
      <c r="AB59" s="174">
        <v>1E-3</v>
      </c>
      <c r="AC59" s="75" t="s">
        <v>47</v>
      </c>
      <c r="AD59" s="75"/>
      <c r="AE59" s="169">
        <v>4</v>
      </c>
      <c r="AF59" s="170"/>
      <c r="AH59" s="3" t="s">
        <v>556</v>
      </c>
    </row>
    <row r="60" spans="1:34" s="3" customFormat="1" ht="24" customHeight="1">
      <c r="A60" s="138">
        <f t="shared" si="0"/>
        <v>51</v>
      </c>
      <c r="B60" s="138"/>
      <c r="C60" s="138"/>
      <c r="D60" s="138"/>
      <c r="E60" s="138"/>
      <c r="F60" s="116">
        <v>4</v>
      </c>
      <c r="G60" s="138"/>
      <c r="H60" s="138"/>
      <c r="I60" s="138"/>
      <c r="J60" s="138"/>
      <c r="K60" s="138"/>
      <c r="L60" s="146"/>
      <c r="M60" s="116" t="s">
        <v>557</v>
      </c>
      <c r="N60" s="149" t="s">
        <v>558</v>
      </c>
      <c r="O60" s="116" t="s">
        <v>222</v>
      </c>
      <c r="P60" s="75" t="s">
        <v>134</v>
      </c>
      <c r="Q60" s="138" t="s">
        <v>112</v>
      </c>
      <c r="R60" s="155"/>
      <c r="S60" s="79" t="s">
        <v>113</v>
      </c>
      <c r="T60" s="116" t="s">
        <v>557</v>
      </c>
      <c r="U60" s="79" t="s">
        <v>122</v>
      </c>
      <c r="V60" s="138" t="s">
        <v>114</v>
      </c>
      <c r="W60" s="155" t="s">
        <v>115</v>
      </c>
      <c r="X60" s="116" t="s">
        <v>129</v>
      </c>
      <c r="Y60" s="138" t="s">
        <v>223</v>
      </c>
      <c r="Z60" s="155" t="s">
        <v>538</v>
      </c>
      <c r="AA60" s="138" t="s">
        <v>559</v>
      </c>
      <c r="AB60" s="174">
        <v>4.2000000000000003E-2</v>
      </c>
      <c r="AC60" s="75" t="s">
        <v>560</v>
      </c>
      <c r="AD60" s="75"/>
      <c r="AE60" s="169">
        <v>2</v>
      </c>
      <c r="AF60" s="170"/>
      <c r="AH60" s="3" t="s">
        <v>556</v>
      </c>
    </row>
    <row r="61" spans="1:34" s="3" customFormat="1" ht="24" customHeight="1">
      <c r="A61" s="138">
        <f t="shared" si="0"/>
        <v>52</v>
      </c>
      <c r="B61" s="138"/>
      <c r="C61" s="138"/>
      <c r="D61" s="138"/>
      <c r="E61" s="138"/>
      <c r="F61" s="116">
        <v>4</v>
      </c>
      <c r="G61" s="138"/>
      <c r="H61" s="138"/>
      <c r="I61" s="138"/>
      <c r="J61" s="138"/>
      <c r="K61" s="138"/>
      <c r="L61" s="146"/>
      <c r="M61" s="116" t="s">
        <v>561</v>
      </c>
      <c r="N61" s="149" t="s">
        <v>562</v>
      </c>
      <c r="O61" s="116" t="s">
        <v>140</v>
      </c>
      <c r="P61" s="75" t="s">
        <v>134</v>
      </c>
      <c r="Q61" s="138" t="s">
        <v>112</v>
      </c>
      <c r="R61" s="155"/>
      <c r="S61" s="79" t="s">
        <v>113</v>
      </c>
      <c r="T61" s="116" t="s">
        <v>561</v>
      </c>
      <c r="U61" s="79" t="s">
        <v>122</v>
      </c>
      <c r="V61" s="138" t="s">
        <v>114</v>
      </c>
      <c r="W61" s="155" t="s">
        <v>115</v>
      </c>
      <c r="X61" s="116" t="s">
        <v>140</v>
      </c>
      <c r="Y61" s="138" t="s">
        <v>47</v>
      </c>
      <c r="Z61" s="116" t="s">
        <v>47</v>
      </c>
      <c r="AA61" s="138" t="s">
        <v>563</v>
      </c>
      <c r="AB61" s="174">
        <v>2.5000000000000001E-2</v>
      </c>
      <c r="AC61" s="75" t="s">
        <v>560</v>
      </c>
      <c r="AD61" s="75"/>
      <c r="AE61" s="169">
        <v>1</v>
      </c>
      <c r="AF61" s="170"/>
    </row>
    <row r="62" spans="1:34" s="3" customFormat="1" ht="24" customHeight="1">
      <c r="A62" s="138">
        <f t="shared" si="0"/>
        <v>53</v>
      </c>
      <c r="B62" s="138"/>
      <c r="C62" s="138"/>
      <c r="D62" s="138"/>
      <c r="E62" s="138"/>
      <c r="F62" s="116">
        <v>4</v>
      </c>
      <c r="G62" s="138"/>
      <c r="H62" s="138"/>
      <c r="I62" s="138"/>
      <c r="J62" s="138"/>
      <c r="K62" s="138"/>
      <c r="L62" s="146" t="s">
        <v>304</v>
      </c>
      <c r="M62" s="138" t="s">
        <v>564</v>
      </c>
      <c r="N62" s="150" t="s">
        <v>565</v>
      </c>
      <c r="O62" s="138" t="s">
        <v>421</v>
      </c>
      <c r="P62" s="75" t="s">
        <v>134</v>
      </c>
      <c r="Q62" s="138" t="s">
        <v>112</v>
      </c>
      <c r="R62" s="156"/>
      <c r="S62" s="79" t="s">
        <v>113</v>
      </c>
      <c r="T62" s="138" t="s">
        <v>564</v>
      </c>
      <c r="U62" s="79" t="s">
        <v>122</v>
      </c>
      <c r="V62" s="138" t="s">
        <v>114</v>
      </c>
      <c r="W62" s="155" t="s">
        <v>115</v>
      </c>
      <c r="X62" s="138" t="s">
        <v>566</v>
      </c>
      <c r="Y62" s="138" t="s">
        <v>457</v>
      </c>
      <c r="Z62" s="145" t="s">
        <v>264</v>
      </c>
      <c r="AA62" s="138" t="s">
        <v>567</v>
      </c>
      <c r="AB62" s="177">
        <v>5.6000000000000001E-2</v>
      </c>
      <c r="AC62" s="75" t="s">
        <v>560</v>
      </c>
      <c r="AD62" s="163"/>
      <c r="AE62" s="164">
        <v>1</v>
      </c>
      <c r="AF62" s="165"/>
    </row>
    <row r="63" spans="1:34" s="3" customFormat="1" ht="24" customHeight="1">
      <c r="A63" s="138">
        <f t="shared" si="0"/>
        <v>54</v>
      </c>
      <c r="B63" s="138"/>
      <c r="C63" s="138"/>
      <c r="D63" s="138"/>
      <c r="E63" s="138">
        <v>3</v>
      </c>
      <c r="F63" s="116"/>
      <c r="G63" s="138"/>
      <c r="H63" s="138"/>
      <c r="I63" s="138"/>
      <c r="J63" s="138"/>
      <c r="K63" s="138"/>
      <c r="L63" s="151"/>
      <c r="M63" s="138" t="s">
        <v>568</v>
      </c>
      <c r="N63" s="148" t="s">
        <v>569</v>
      </c>
      <c r="O63" s="152" t="s">
        <v>140</v>
      </c>
      <c r="P63" s="116" t="s">
        <v>134</v>
      </c>
      <c r="Q63" s="138" t="s">
        <v>112</v>
      </c>
      <c r="R63" s="155"/>
      <c r="S63" s="75" t="s">
        <v>113</v>
      </c>
      <c r="T63" s="152" t="s">
        <v>47</v>
      </c>
      <c r="U63" s="79" t="s">
        <v>122</v>
      </c>
      <c r="V63" s="157" t="s">
        <v>114</v>
      </c>
      <c r="W63" s="155" t="s">
        <v>115</v>
      </c>
      <c r="X63" s="116" t="s">
        <v>140</v>
      </c>
      <c r="Y63" s="138" t="s">
        <v>47</v>
      </c>
      <c r="Z63" s="116" t="s">
        <v>47</v>
      </c>
      <c r="AA63" s="138" t="s">
        <v>570</v>
      </c>
      <c r="AB63" s="174">
        <v>2.9999999999999997E-4</v>
      </c>
      <c r="AC63" s="116" t="s">
        <v>330</v>
      </c>
      <c r="AD63" s="116"/>
      <c r="AE63" s="169">
        <v>1</v>
      </c>
      <c r="AF63" s="170"/>
    </row>
    <row r="64" spans="1:34" s="3" customFormat="1" ht="24" customHeight="1">
      <c r="A64" s="138">
        <f t="shared" si="0"/>
        <v>55</v>
      </c>
      <c r="B64" s="138"/>
      <c r="C64" s="138"/>
      <c r="D64" s="138"/>
      <c r="E64" s="138">
        <v>3</v>
      </c>
      <c r="F64" s="116"/>
      <c r="G64" s="138"/>
      <c r="H64" s="138"/>
      <c r="I64" s="138"/>
      <c r="J64" s="138"/>
      <c r="K64" s="138"/>
      <c r="L64" s="146" t="s">
        <v>270</v>
      </c>
      <c r="M64" s="153" t="s">
        <v>571</v>
      </c>
      <c r="N64" s="58" t="s">
        <v>572</v>
      </c>
      <c r="O64" s="138" t="s">
        <v>110</v>
      </c>
      <c r="P64" s="75" t="s">
        <v>111</v>
      </c>
      <c r="Q64" s="138" t="s">
        <v>112</v>
      </c>
      <c r="R64" s="156"/>
      <c r="S64" s="79" t="s">
        <v>113</v>
      </c>
      <c r="T64" s="138" t="s">
        <v>573</v>
      </c>
      <c r="U64" s="79" t="s">
        <v>122</v>
      </c>
      <c r="V64" s="155" t="s">
        <v>114</v>
      </c>
      <c r="W64" s="155" t="s">
        <v>115</v>
      </c>
      <c r="X64" s="138" t="s">
        <v>110</v>
      </c>
      <c r="Y64" s="138" t="s">
        <v>47</v>
      </c>
      <c r="Z64" s="145" t="s">
        <v>47</v>
      </c>
      <c r="AA64" s="138" t="s">
        <v>47</v>
      </c>
      <c r="AB64" s="177">
        <v>1.2350000000000001</v>
      </c>
      <c r="AC64" s="163" t="s">
        <v>47</v>
      </c>
      <c r="AD64" s="155"/>
      <c r="AE64" s="164">
        <v>1</v>
      </c>
      <c r="AF64" s="165"/>
    </row>
    <row r="65" spans="1:34" s="3" customFormat="1" ht="24" customHeight="1">
      <c r="A65" s="138">
        <f t="shared" si="0"/>
        <v>56</v>
      </c>
      <c r="B65" s="138"/>
      <c r="C65" s="138"/>
      <c r="D65" s="138"/>
      <c r="E65" s="138">
        <v>3</v>
      </c>
      <c r="F65" s="116"/>
      <c r="G65" s="138"/>
      <c r="H65" s="138"/>
      <c r="I65" s="138"/>
      <c r="J65" s="138"/>
      <c r="K65" s="138"/>
      <c r="L65" s="146"/>
      <c r="M65" s="138" t="s">
        <v>574</v>
      </c>
      <c r="N65" s="150" t="s">
        <v>575</v>
      </c>
      <c r="O65" s="138" t="s">
        <v>140</v>
      </c>
      <c r="P65" s="116" t="s">
        <v>134</v>
      </c>
      <c r="Q65" s="138" t="s">
        <v>112</v>
      </c>
      <c r="R65" s="155"/>
      <c r="S65" s="79" t="s">
        <v>113</v>
      </c>
      <c r="T65" s="148" t="s">
        <v>47</v>
      </c>
      <c r="U65" s="79" t="s">
        <v>122</v>
      </c>
      <c r="V65" s="138" t="s">
        <v>114</v>
      </c>
      <c r="W65" s="155" t="s">
        <v>115</v>
      </c>
      <c r="X65" s="116" t="s">
        <v>140</v>
      </c>
      <c r="Y65" s="138" t="s">
        <v>576</v>
      </c>
      <c r="Z65" s="138" t="s">
        <v>47</v>
      </c>
      <c r="AA65" s="138" t="s">
        <v>47</v>
      </c>
      <c r="AB65" s="176">
        <v>1.2E-2</v>
      </c>
      <c r="AC65" s="116" t="s">
        <v>330</v>
      </c>
      <c r="AD65" s="75"/>
      <c r="AE65" s="169" t="s">
        <v>160</v>
      </c>
      <c r="AF65" s="170"/>
      <c r="AH65" s="3" t="s">
        <v>577</v>
      </c>
    </row>
    <row r="66" spans="1:34" s="3" customFormat="1" ht="24" customHeight="1">
      <c r="A66" s="138">
        <f t="shared" si="0"/>
        <v>57</v>
      </c>
      <c r="B66" s="138"/>
      <c r="C66" s="138"/>
      <c r="D66" s="138"/>
      <c r="E66" s="138">
        <v>3</v>
      </c>
      <c r="F66" s="116"/>
      <c r="G66" s="138"/>
      <c r="H66" s="138"/>
      <c r="I66" s="138"/>
      <c r="J66" s="138"/>
      <c r="K66" s="138"/>
      <c r="L66" s="146"/>
      <c r="M66" s="138" t="s">
        <v>578</v>
      </c>
      <c r="N66" s="116" t="s">
        <v>569</v>
      </c>
      <c r="O66" s="138" t="s">
        <v>140</v>
      </c>
      <c r="P66" s="75" t="s">
        <v>134</v>
      </c>
      <c r="Q66" s="138" t="s">
        <v>112</v>
      </c>
      <c r="R66" s="156"/>
      <c r="S66" s="79" t="s">
        <v>579</v>
      </c>
      <c r="T66" s="138" t="s">
        <v>47</v>
      </c>
      <c r="U66" s="79" t="s">
        <v>122</v>
      </c>
      <c r="V66" s="138" t="s">
        <v>114</v>
      </c>
      <c r="W66" s="155" t="s">
        <v>115</v>
      </c>
      <c r="X66" s="116" t="s">
        <v>140</v>
      </c>
      <c r="Y66" s="138" t="s">
        <v>47</v>
      </c>
      <c r="Z66" s="116" t="s">
        <v>47</v>
      </c>
      <c r="AA66" s="138" t="s">
        <v>580</v>
      </c>
      <c r="AB66" s="174">
        <v>4.0000000000000002E-4</v>
      </c>
      <c r="AC66" s="116" t="s">
        <v>330</v>
      </c>
      <c r="AD66" s="163"/>
      <c r="AE66" s="164">
        <v>2</v>
      </c>
      <c r="AF66" s="165"/>
    </row>
    <row r="67" spans="1:34" s="3" customFormat="1" ht="24" customHeight="1">
      <c r="A67" s="138">
        <f t="shared" si="0"/>
        <v>58</v>
      </c>
      <c r="B67" s="116"/>
      <c r="C67" s="116"/>
      <c r="D67" s="116"/>
      <c r="E67" s="116">
        <v>3</v>
      </c>
      <c r="F67" s="116"/>
      <c r="G67" s="116"/>
      <c r="H67" s="116"/>
      <c r="I67" s="116"/>
      <c r="J67" s="116"/>
      <c r="K67" s="138"/>
      <c r="L67" s="141"/>
      <c r="M67" s="116" t="s">
        <v>581</v>
      </c>
      <c r="N67" s="116" t="s">
        <v>582</v>
      </c>
      <c r="O67" s="116" t="s">
        <v>128</v>
      </c>
      <c r="P67" s="116" t="s">
        <v>134</v>
      </c>
      <c r="Q67" s="138" t="s">
        <v>112</v>
      </c>
      <c r="R67" s="116"/>
      <c r="S67" s="79" t="s">
        <v>134</v>
      </c>
      <c r="T67" s="116" t="s">
        <v>47</v>
      </c>
      <c r="U67" s="79" t="s">
        <v>134</v>
      </c>
      <c r="V67" s="155" t="s">
        <v>114</v>
      </c>
      <c r="W67" s="155" t="s">
        <v>115</v>
      </c>
      <c r="X67" s="116" t="s">
        <v>129</v>
      </c>
      <c r="Y67" s="138" t="s">
        <v>545</v>
      </c>
      <c r="Z67" s="138" t="s">
        <v>583</v>
      </c>
      <c r="AA67" s="116" t="s">
        <v>584</v>
      </c>
      <c r="AB67" s="166">
        <v>2.9000000000000001E-2</v>
      </c>
      <c r="AC67" s="155" t="s">
        <v>125</v>
      </c>
      <c r="AD67" s="75"/>
      <c r="AE67" s="169">
        <v>1</v>
      </c>
      <c r="AF67" s="170"/>
    </row>
    <row r="68" spans="1:34" s="3" customFormat="1" ht="24" customHeight="1">
      <c r="A68" s="138">
        <f t="shared" si="0"/>
        <v>59</v>
      </c>
      <c r="B68" s="116"/>
      <c r="C68" s="116"/>
      <c r="D68" s="116"/>
      <c r="E68" s="116">
        <v>3</v>
      </c>
      <c r="F68" s="116"/>
      <c r="G68" s="116"/>
      <c r="H68" s="116"/>
      <c r="I68" s="116"/>
      <c r="J68" s="116"/>
      <c r="K68" s="116"/>
      <c r="L68" s="141"/>
      <c r="M68" s="116" t="s">
        <v>585</v>
      </c>
      <c r="N68" s="116" t="s">
        <v>586</v>
      </c>
      <c r="O68" s="116" t="s">
        <v>140</v>
      </c>
      <c r="P68" s="116" t="s">
        <v>134</v>
      </c>
      <c r="Q68" s="138" t="s">
        <v>112</v>
      </c>
      <c r="R68" s="155"/>
      <c r="S68" s="79" t="s">
        <v>113</v>
      </c>
      <c r="T68" s="116" t="s">
        <v>585</v>
      </c>
      <c r="U68" s="79" t="s">
        <v>122</v>
      </c>
      <c r="V68" s="138" t="s">
        <v>114</v>
      </c>
      <c r="W68" s="155" t="s">
        <v>115</v>
      </c>
      <c r="X68" s="116" t="s">
        <v>140</v>
      </c>
      <c r="Y68" s="155" t="s">
        <v>587</v>
      </c>
      <c r="Z68" s="116" t="s">
        <v>47</v>
      </c>
      <c r="AA68" s="155" t="s">
        <v>588</v>
      </c>
      <c r="AB68" s="166">
        <v>2E-3</v>
      </c>
      <c r="AC68" s="116" t="s">
        <v>560</v>
      </c>
      <c r="AD68" s="116"/>
      <c r="AE68" s="169" t="s">
        <v>396</v>
      </c>
      <c r="AF68" s="170"/>
    </row>
    <row r="69" spans="1:34" s="3" customFormat="1" ht="24" customHeight="1">
      <c r="A69" s="138">
        <f t="shared" si="0"/>
        <v>60</v>
      </c>
      <c r="B69" s="138"/>
      <c r="C69" s="138"/>
      <c r="D69" s="138"/>
      <c r="E69" s="138">
        <v>3</v>
      </c>
      <c r="F69" s="138"/>
      <c r="G69" s="138"/>
      <c r="H69" s="138"/>
      <c r="I69" s="138"/>
      <c r="J69" s="138"/>
      <c r="K69" s="138"/>
      <c r="L69" s="146" t="s">
        <v>270</v>
      </c>
      <c r="M69" s="138" t="s">
        <v>589</v>
      </c>
      <c r="N69" s="138" t="s">
        <v>590</v>
      </c>
      <c r="O69" s="138" t="s">
        <v>591</v>
      </c>
      <c r="P69" s="75" t="s">
        <v>134</v>
      </c>
      <c r="Q69" s="138" t="s">
        <v>112</v>
      </c>
      <c r="R69" s="156"/>
      <c r="S69" s="79" t="s">
        <v>113</v>
      </c>
      <c r="T69" s="138" t="s">
        <v>589</v>
      </c>
      <c r="U69" s="79" t="s">
        <v>122</v>
      </c>
      <c r="V69" s="138" t="s">
        <v>114</v>
      </c>
      <c r="W69" s="155" t="s">
        <v>115</v>
      </c>
      <c r="X69" s="116" t="s">
        <v>591</v>
      </c>
      <c r="Y69" s="138" t="s">
        <v>392</v>
      </c>
      <c r="Z69" s="138" t="s">
        <v>47</v>
      </c>
      <c r="AA69" s="138" t="s">
        <v>592</v>
      </c>
      <c r="AB69" s="174">
        <v>2.8999999999999998E-3</v>
      </c>
      <c r="AC69" s="75" t="s">
        <v>47</v>
      </c>
      <c r="AD69" s="75"/>
      <c r="AE69" s="164">
        <v>2</v>
      </c>
      <c r="AF69" s="165"/>
    </row>
    <row r="70" spans="1:34" s="3" customFormat="1" ht="24" customHeight="1">
      <c r="A70" s="138">
        <f t="shared" si="0"/>
        <v>61</v>
      </c>
      <c r="B70" s="116"/>
      <c r="C70" s="116"/>
      <c r="D70" s="116"/>
      <c r="E70" s="116">
        <v>3</v>
      </c>
      <c r="F70" s="116"/>
      <c r="G70" s="116"/>
      <c r="H70" s="116"/>
      <c r="I70" s="116"/>
      <c r="J70" s="116"/>
      <c r="K70" s="138"/>
      <c r="L70" s="141"/>
      <c r="M70" s="116" t="s">
        <v>593</v>
      </c>
      <c r="N70" s="149" t="s">
        <v>594</v>
      </c>
      <c r="O70" s="116" t="s">
        <v>155</v>
      </c>
      <c r="P70" s="75" t="s">
        <v>134</v>
      </c>
      <c r="Q70" s="138" t="s">
        <v>112</v>
      </c>
      <c r="R70" s="155"/>
      <c r="S70" s="79" t="s">
        <v>113</v>
      </c>
      <c r="T70" s="116" t="s">
        <v>593</v>
      </c>
      <c r="U70" s="79" t="s">
        <v>111</v>
      </c>
      <c r="V70" s="138" t="s">
        <v>115</v>
      </c>
      <c r="W70" s="155" t="s">
        <v>114</v>
      </c>
      <c r="X70" s="116" t="s">
        <v>116</v>
      </c>
      <c r="Y70" s="155" t="s">
        <v>117</v>
      </c>
      <c r="Z70" s="138" t="s">
        <v>47</v>
      </c>
      <c r="AA70" s="155" t="s">
        <v>595</v>
      </c>
      <c r="AB70" s="166">
        <v>0.187</v>
      </c>
      <c r="AC70" s="75" t="s">
        <v>47</v>
      </c>
      <c r="AD70" s="75"/>
      <c r="AE70" s="169" t="s">
        <v>160</v>
      </c>
      <c r="AF70" s="170"/>
    </row>
    <row r="71" spans="1:34" s="3" customFormat="1" ht="24" customHeight="1">
      <c r="A71" s="138">
        <f t="shared" si="0"/>
        <v>62</v>
      </c>
      <c r="B71" s="116"/>
      <c r="C71" s="116"/>
      <c r="D71" s="116"/>
      <c r="E71" s="116"/>
      <c r="F71" s="116">
        <v>4</v>
      </c>
      <c r="G71" s="116"/>
      <c r="H71" s="116"/>
      <c r="I71" s="116"/>
      <c r="J71" s="116"/>
      <c r="K71" s="138"/>
      <c r="L71" s="141"/>
      <c r="M71" s="138" t="s">
        <v>596</v>
      </c>
      <c r="N71" s="149" t="s">
        <v>597</v>
      </c>
      <c r="O71" s="116" t="s">
        <v>128</v>
      </c>
      <c r="P71" s="116" t="s">
        <v>134</v>
      </c>
      <c r="Q71" s="138" t="s">
        <v>112</v>
      </c>
      <c r="R71" s="155"/>
      <c r="S71" s="79" t="s">
        <v>113</v>
      </c>
      <c r="T71" s="138" t="s">
        <v>596</v>
      </c>
      <c r="U71" s="79" t="s">
        <v>122</v>
      </c>
      <c r="V71" s="155" t="s">
        <v>114</v>
      </c>
      <c r="W71" s="155" t="s">
        <v>115</v>
      </c>
      <c r="X71" s="116" t="s">
        <v>129</v>
      </c>
      <c r="Y71" s="138" t="s">
        <v>598</v>
      </c>
      <c r="Z71" s="138" t="s">
        <v>599</v>
      </c>
      <c r="AA71" s="138" t="s">
        <v>600</v>
      </c>
      <c r="AB71" s="174">
        <v>1.4999999999999999E-2</v>
      </c>
      <c r="AC71" s="138" t="s">
        <v>560</v>
      </c>
      <c r="AD71" s="75"/>
      <c r="AE71" s="169" t="s">
        <v>396</v>
      </c>
      <c r="AF71" s="170"/>
    </row>
    <row r="72" spans="1:34" ht="24" customHeight="1">
      <c r="A72" s="138">
        <f t="shared" si="0"/>
        <v>63</v>
      </c>
      <c r="B72" s="116"/>
      <c r="C72" s="116"/>
      <c r="D72" s="116"/>
      <c r="E72" s="116"/>
      <c r="F72" s="116">
        <v>4</v>
      </c>
      <c r="G72" s="116"/>
      <c r="H72" s="116"/>
      <c r="I72" s="116"/>
      <c r="J72" s="116"/>
      <c r="K72" s="138"/>
      <c r="L72" s="141"/>
      <c r="M72" s="116" t="s">
        <v>601</v>
      </c>
      <c r="N72" s="116" t="s">
        <v>602</v>
      </c>
      <c r="O72" s="116" t="s">
        <v>188</v>
      </c>
      <c r="P72" s="116" t="s">
        <v>134</v>
      </c>
      <c r="Q72" s="138" t="s">
        <v>112</v>
      </c>
      <c r="R72" s="155"/>
      <c r="S72" s="79" t="s">
        <v>113</v>
      </c>
      <c r="T72" s="116" t="s">
        <v>601</v>
      </c>
      <c r="U72" s="79" t="s">
        <v>122</v>
      </c>
      <c r="V72" s="155" t="s">
        <v>114</v>
      </c>
      <c r="W72" s="155" t="s">
        <v>115</v>
      </c>
      <c r="X72" s="116" t="s">
        <v>155</v>
      </c>
      <c r="Y72" s="138" t="s">
        <v>117</v>
      </c>
      <c r="Z72" s="138" t="s">
        <v>47</v>
      </c>
      <c r="AA72" s="155" t="s">
        <v>603</v>
      </c>
      <c r="AB72" s="166">
        <v>1.2E-2</v>
      </c>
      <c r="AC72" s="75" t="s">
        <v>47</v>
      </c>
      <c r="AD72" s="75"/>
      <c r="AE72" s="169" t="s">
        <v>160</v>
      </c>
      <c r="AF72" s="170"/>
    </row>
    <row r="73" spans="1:34" ht="24" customHeight="1">
      <c r="A73" s="138">
        <f t="shared" si="0"/>
        <v>64</v>
      </c>
      <c r="B73" s="116"/>
      <c r="C73" s="116"/>
      <c r="D73" s="116"/>
      <c r="E73" s="116"/>
      <c r="F73" s="116"/>
      <c r="G73" s="116">
        <v>5</v>
      </c>
      <c r="H73" s="116"/>
      <c r="I73" s="116"/>
      <c r="J73" s="116"/>
      <c r="K73" s="138"/>
      <c r="L73" s="141"/>
      <c r="M73" s="116" t="s">
        <v>604</v>
      </c>
      <c r="N73" s="116" t="s">
        <v>602</v>
      </c>
      <c r="O73" s="116" t="s">
        <v>188</v>
      </c>
      <c r="P73" s="116" t="s">
        <v>134</v>
      </c>
      <c r="Q73" s="138" t="s">
        <v>112</v>
      </c>
      <c r="R73" s="155"/>
      <c r="S73" s="79" t="s">
        <v>113</v>
      </c>
      <c r="T73" s="116" t="s">
        <v>47</v>
      </c>
      <c r="U73" s="79" t="s">
        <v>122</v>
      </c>
      <c r="V73" s="155" t="s">
        <v>114</v>
      </c>
      <c r="W73" s="155" t="s">
        <v>115</v>
      </c>
      <c r="X73" s="116" t="s">
        <v>188</v>
      </c>
      <c r="Y73" s="138" t="s">
        <v>368</v>
      </c>
      <c r="Z73" s="138" t="s">
        <v>47</v>
      </c>
      <c r="AA73" s="155" t="s">
        <v>603</v>
      </c>
      <c r="AB73" s="166">
        <v>6.0000000000000001E-3</v>
      </c>
      <c r="AC73" s="75" t="s">
        <v>47</v>
      </c>
      <c r="AD73" s="75"/>
      <c r="AE73" s="169">
        <v>1</v>
      </c>
      <c r="AF73" s="170"/>
    </row>
    <row r="74" spans="1:34" ht="24" customHeight="1">
      <c r="A74" s="138">
        <f t="shared" ref="A74:A137" si="1">ROW()-9</f>
        <v>65</v>
      </c>
      <c r="B74" s="116"/>
      <c r="C74" s="116"/>
      <c r="D74" s="116"/>
      <c r="E74" s="116"/>
      <c r="F74" s="116"/>
      <c r="G74" s="116">
        <v>5</v>
      </c>
      <c r="H74" s="116"/>
      <c r="I74" s="116"/>
      <c r="J74" s="116"/>
      <c r="K74" s="138"/>
      <c r="L74" s="141"/>
      <c r="M74" s="116" t="s">
        <v>605</v>
      </c>
      <c r="N74" s="116" t="s">
        <v>606</v>
      </c>
      <c r="O74" s="116" t="s">
        <v>199</v>
      </c>
      <c r="P74" s="116" t="s">
        <v>134</v>
      </c>
      <c r="Q74" s="138" t="s">
        <v>112</v>
      </c>
      <c r="R74" s="155"/>
      <c r="S74" s="79" t="s">
        <v>113</v>
      </c>
      <c r="T74" s="116" t="s">
        <v>605</v>
      </c>
      <c r="U74" s="79" t="s">
        <v>122</v>
      </c>
      <c r="V74" s="155" t="s">
        <v>114</v>
      </c>
      <c r="W74" s="155" t="s">
        <v>115</v>
      </c>
      <c r="X74" s="116" t="s">
        <v>199</v>
      </c>
      <c r="Y74" s="138" t="s">
        <v>545</v>
      </c>
      <c r="Z74" s="116" t="s">
        <v>546</v>
      </c>
      <c r="AA74" s="155" t="s">
        <v>607</v>
      </c>
      <c r="AB74" s="166">
        <v>3.0000000000000001E-3</v>
      </c>
      <c r="AC74" s="75" t="s">
        <v>560</v>
      </c>
      <c r="AD74" s="75"/>
      <c r="AE74" s="169">
        <v>2</v>
      </c>
      <c r="AF74" s="170"/>
    </row>
    <row r="75" spans="1:34" s="3" customFormat="1" ht="24" customHeight="1">
      <c r="A75" s="138">
        <f t="shared" si="1"/>
        <v>66</v>
      </c>
      <c r="B75" s="138"/>
      <c r="C75" s="138"/>
      <c r="D75" s="138"/>
      <c r="E75" s="138"/>
      <c r="F75" s="116">
        <v>4</v>
      </c>
      <c r="G75" s="138"/>
      <c r="H75" s="138"/>
      <c r="I75" s="138"/>
      <c r="J75" s="138"/>
      <c r="K75" s="138"/>
      <c r="L75" s="180"/>
      <c r="M75" s="116" t="s">
        <v>608</v>
      </c>
      <c r="N75" s="116" t="s">
        <v>609</v>
      </c>
      <c r="O75" s="116" t="s">
        <v>199</v>
      </c>
      <c r="P75" s="116" t="s">
        <v>134</v>
      </c>
      <c r="Q75" s="138" t="s">
        <v>112</v>
      </c>
      <c r="R75" s="155"/>
      <c r="S75" s="79" t="s">
        <v>113</v>
      </c>
      <c r="T75" s="116" t="s">
        <v>608</v>
      </c>
      <c r="U75" s="79" t="s">
        <v>122</v>
      </c>
      <c r="V75" s="155" t="s">
        <v>114</v>
      </c>
      <c r="W75" s="155" t="s">
        <v>115</v>
      </c>
      <c r="X75" s="116" t="s">
        <v>199</v>
      </c>
      <c r="Y75" s="147" t="s">
        <v>273</v>
      </c>
      <c r="Z75" s="138" t="s">
        <v>274</v>
      </c>
      <c r="AA75" s="138" t="s">
        <v>610</v>
      </c>
      <c r="AB75" s="174">
        <v>2E-3</v>
      </c>
      <c r="AC75" s="75" t="s">
        <v>47</v>
      </c>
      <c r="AD75" s="75"/>
      <c r="AE75" s="169" t="s">
        <v>396</v>
      </c>
      <c r="AF75" s="170"/>
    </row>
    <row r="76" spans="1:34" s="3" customFormat="1" ht="24" customHeight="1">
      <c r="A76" s="138">
        <f t="shared" si="1"/>
        <v>67</v>
      </c>
      <c r="B76" s="138"/>
      <c r="C76" s="138"/>
      <c r="D76" s="138"/>
      <c r="E76" s="138"/>
      <c r="F76" s="116">
        <v>4</v>
      </c>
      <c r="G76" s="138"/>
      <c r="H76" s="138"/>
      <c r="I76" s="138"/>
      <c r="J76" s="138"/>
      <c r="K76" s="138"/>
      <c r="L76" s="144"/>
      <c r="M76" s="116" t="s">
        <v>611</v>
      </c>
      <c r="N76" s="116" t="s">
        <v>612</v>
      </c>
      <c r="O76" s="116" t="s">
        <v>128</v>
      </c>
      <c r="P76" s="116" t="s">
        <v>134</v>
      </c>
      <c r="Q76" s="138" t="s">
        <v>112</v>
      </c>
      <c r="R76" s="155"/>
      <c r="S76" s="79" t="s">
        <v>113</v>
      </c>
      <c r="T76" s="116" t="s">
        <v>611</v>
      </c>
      <c r="U76" s="79" t="s">
        <v>111</v>
      </c>
      <c r="V76" s="138" t="s">
        <v>115</v>
      </c>
      <c r="W76" s="155" t="s">
        <v>114</v>
      </c>
      <c r="X76" s="116" t="s">
        <v>129</v>
      </c>
      <c r="Y76" s="138" t="s">
        <v>491</v>
      </c>
      <c r="Z76" s="138" t="s">
        <v>599</v>
      </c>
      <c r="AA76" s="138" t="s">
        <v>613</v>
      </c>
      <c r="AB76" s="174">
        <v>4.2999999999999997E-2</v>
      </c>
      <c r="AC76" s="116" t="s">
        <v>560</v>
      </c>
      <c r="AD76" s="163"/>
      <c r="AE76" s="169" t="s">
        <v>396</v>
      </c>
      <c r="AF76" s="170"/>
    </row>
    <row r="77" spans="1:34" ht="24" customHeight="1">
      <c r="A77" s="138">
        <f t="shared" si="1"/>
        <v>68</v>
      </c>
      <c r="B77" s="138"/>
      <c r="C77" s="138"/>
      <c r="D77" s="138"/>
      <c r="E77" s="138"/>
      <c r="F77" s="116">
        <v>4</v>
      </c>
      <c r="G77" s="138"/>
      <c r="H77" s="138"/>
      <c r="I77" s="138"/>
      <c r="J77" s="138"/>
      <c r="K77" s="138"/>
      <c r="L77" s="146"/>
      <c r="M77" s="116" t="s">
        <v>614</v>
      </c>
      <c r="N77" s="116" t="s">
        <v>615</v>
      </c>
      <c r="O77" s="116" t="s">
        <v>188</v>
      </c>
      <c r="P77" s="116" t="s">
        <v>134</v>
      </c>
      <c r="Q77" s="138" t="s">
        <v>112</v>
      </c>
      <c r="R77" s="155"/>
      <c r="S77" s="79" t="s">
        <v>113</v>
      </c>
      <c r="T77" s="116" t="s">
        <v>614</v>
      </c>
      <c r="U77" s="79" t="s">
        <v>122</v>
      </c>
      <c r="V77" s="155" t="s">
        <v>114</v>
      </c>
      <c r="W77" s="155" t="s">
        <v>115</v>
      </c>
      <c r="X77" s="116" t="s">
        <v>188</v>
      </c>
      <c r="Y77" s="138" t="s">
        <v>616</v>
      </c>
      <c r="Z77" s="138" t="s">
        <v>47</v>
      </c>
      <c r="AA77" s="138" t="s">
        <v>617</v>
      </c>
      <c r="AB77" s="174">
        <v>0.03</v>
      </c>
      <c r="AC77" s="155" t="s">
        <v>47</v>
      </c>
      <c r="AD77" s="155"/>
      <c r="AE77" s="169" t="s">
        <v>160</v>
      </c>
      <c r="AF77" s="170"/>
      <c r="AG77" s="3"/>
    </row>
    <row r="78" spans="1:34" ht="24" customHeight="1">
      <c r="A78" s="138">
        <f t="shared" si="1"/>
        <v>69</v>
      </c>
      <c r="B78" s="116"/>
      <c r="C78" s="116"/>
      <c r="D78" s="116"/>
      <c r="E78" s="116"/>
      <c r="F78" s="116">
        <v>4</v>
      </c>
      <c r="G78" s="116"/>
      <c r="H78" s="116"/>
      <c r="I78" s="116"/>
      <c r="J78" s="116"/>
      <c r="K78" s="138"/>
      <c r="L78" s="144"/>
      <c r="M78" s="116" t="s">
        <v>618</v>
      </c>
      <c r="N78" s="116" t="s">
        <v>619</v>
      </c>
      <c r="O78" s="116" t="s">
        <v>188</v>
      </c>
      <c r="P78" s="116" t="s">
        <v>134</v>
      </c>
      <c r="Q78" s="138" t="s">
        <v>112</v>
      </c>
      <c r="R78" s="155"/>
      <c r="S78" s="79" t="s">
        <v>113</v>
      </c>
      <c r="T78" s="116" t="s">
        <v>618</v>
      </c>
      <c r="U78" s="79" t="s">
        <v>122</v>
      </c>
      <c r="V78" s="155" t="s">
        <v>114</v>
      </c>
      <c r="W78" s="155" t="s">
        <v>115</v>
      </c>
      <c r="X78" s="116" t="s">
        <v>188</v>
      </c>
      <c r="Y78" s="155" t="s">
        <v>620</v>
      </c>
      <c r="Z78" s="138" t="s">
        <v>47</v>
      </c>
      <c r="AA78" s="116" t="s">
        <v>621</v>
      </c>
      <c r="AB78" s="166">
        <v>1.4999999999999999E-2</v>
      </c>
      <c r="AC78" s="163" t="s">
        <v>47</v>
      </c>
      <c r="AD78" s="163"/>
      <c r="AE78" s="169" t="s">
        <v>160</v>
      </c>
      <c r="AF78" s="170"/>
      <c r="AG78" s="3"/>
      <c r="AH78" s="3" t="s">
        <v>622</v>
      </c>
    </row>
    <row r="79" spans="1:34" s="3" customFormat="1" ht="24" customHeight="1">
      <c r="A79" s="138">
        <f t="shared" si="1"/>
        <v>70</v>
      </c>
      <c r="B79" s="116"/>
      <c r="C79" s="116"/>
      <c r="D79" s="116"/>
      <c r="E79" s="116">
        <v>3</v>
      </c>
      <c r="F79" s="116"/>
      <c r="G79" s="116"/>
      <c r="H79" s="116"/>
      <c r="I79" s="116"/>
      <c r="J79" s="116"/>
      <c r="K79" s="138"/>
      <c r="L79" s="141"/>
      <c r="M79" s="116" t="s">
        <v>623</v>
      </c>
      <c r="N79" s="116" t="s">
        <v>624</v>
      </c>
      <c r="O79" s="116" t="s">
        <v>421</v>
      </c>
      <c r="P79" s="116" t="s">
        <v>134</v>
      </c>
      <c r="Q79" s="138" t="s">
        <v>112</v>
      </c>
      <c r="R79" s="155"/>
      <c r="S79" s="79" t="s">
        <v>113</v>
      </c>
      <c r="T79" s="116" t="s">
        <v>623</v>
      </c>
      <c r="U79" s="79" t="s">
        <v>122</v>
      </c>
      <c r="V79" s="155" t="s">
        <v>114</v>
      </c>
      <c r="W79" s="155" t="s">
        <v>115</v>
      </c>
      <c r="X79" s="116" t="s">
        <v>456</v>
      </c>
      <c r="Y79" s="155" t="s">
        <v>625</v>
      </c>
      <c r="Z79" s="145" t="s">
        <v>264</v>
      </c>
      <c r="AA79" s="173" t="s">
        <v>626</v>
      </c>
      <c r="AB79" s="166">
        <v>6.0000000000000001E-3</v>
      </c>
      <c r="AC79" s="116" t="s">
        <v>560</v>
      </c>
      <c r="AD79" s="116"/>
      <c r="AE79" s="169" t="s">
        <v>160</v>
      </c>
      <c r="AF79" s="170"/>
    </row>
    <row r="80" spans="1:34" s="3" customFormat="1" ht="24" customHeight="1">
      <c r="A80" s="138">
        <f t="shared" si="1"/>
        <v>71</v>
      </c>
      <c r="B80" s="138"/>
      <c r="C80" s="138"/>
      <c r="D80" s="138"/>
      <c r="E80" s="116">
        <v>3</v>
      </c>
      <c r="F80" s="138"/>
      <c r="G80" s="138"/>
      <c r="H80" s="138"/>
      <c r="I80" s="138"/>
      <c r="J80" s="138"/>
      <c r="K80" s="138"/>
      <c r="L80" s="141"/>
      <c r="M80" s="152" t="s">
        <v>627</v>
      </c>
      <c r="N80" s="116" t="s">
        <v>569</v>
      </c>
      <c r="O80" s="152" t="s">
        <v>140</v>
      </c>
      <c r="P80" s="116" t="s">
        <v>134</v>
      </c>
      <c r="Q80" s="138" t="s">
        <v>112</v>
      </c>
      <c r="R80" s="155"/>
      <c r="S80" s="79" t="s">
        <v>113</v>
      </c>
      <c r="T80" s="152" t="s">
        <v>47</v>
      </c>
      <c r="U80" s="79" t="s">
        <v>122</v>
      </c>
      <c r="V80" s="155" t="s">
        <v>114</v>
      </c>
      <c r="W80" s="155" t="s">
        <v>115</v>
      </c>
      <c r="X80" s="116" t="s">
        <v>140</v>
      </c>
      <c r="Y80" s="138" t="s">
        <v>47</v>
      </c>
      <c r="Z80" s="116" t="s">
        <v>47</v>
      </c>
      <c r="AA80" s="138" t="s">
        <v>628</v>
      </c>
      <c r="AB80" s="174">
        <v>2.9999999999999997E-4</v>
      </c>
      <c r="AC80" s="116" t="s">
        <v>330</v>
      </c>
      <c r="AD80" s="116"/>
      <c r="AE80" s="169">
        <v>1</v>
      </c>
      <c r="AF80" s="170"/>
    </row>
    <row r="81" spans="1:34" s="3" customFormat="1" ht="24" customHeight="1">
      <c r="A81" s="138">
        <f t="shared" si="1"/>
        <v>72</v>
      </c>
      <c r="B81" s="138"/>
      <c r="C81" s="138"/>
      <c r="D81" s="138"/>
      <c r="E81" s="116">
        <v>3</v>
      </c>
      <c r="F81" s="138"/>
      <c r="G81" s="138"/>
      <c r="H81" s="138"/>
      <c r="I81" s="138"/>
      <c r="J81" s="138"/>
      <c r="K81" s="138"/>
      <c r="L81" s="141"/>
      <c r="M81" s="152" t="s">
        <v>629</v>
      </c>
      <c r="N81" s="116" t="s">
        <v>630</v>
      </c>
      <c r="O81" s="152" t="s">
        <v>155</v>
      </c>
      <c r="P81" s="116" t="s">
        <v>134</v>
      </c>
      <c r="Q81" s="138" t="s">
        <v>112</v>
      </c>
      <c r="R81" s="155"/>
      <c r="S81" s="75" t="s">
        <v>113</v>
      </c>
      <c r="T81" s="152" t="s">
        <v>629</v>
      </c>
      <c r="U81" s="79" t="s">
        <v>122</v>
      </c>
      <c r="V81" s="155" t="s">
        <v>114</v>
      </c>
      <c r="W81" s="155" t="s">
        <v>115</v>
      </c>
      <c r="X81" s="116" t="s">
        <v>155</v>
      </c>
      <c r="Y81" s="138" t="s">
        <v>47</v>
      </c>
      <c r="Z81" s="116" t="s">
        <v>47</v>
      </c>
      <c r="AA81" s="138" t="s">
        <v>631</v>
      </c>
      <c r="AB81" s="174">
        <v>0.06</v>
      </c>
      <c r="AC81" s="116" t="s">
        <v>47</v>
      </c>
      <c r="AD81" s="116"/>
      <c r="AE81" s="169">
        <v>1</v>
      </c>
      <c r="AF81" s="170"/>
    </row>
    <row r="82" spans="1:34" s="3" customFormat="1" ht="24" customHeight="1">
      <c r="A82" s="138">
        <f t="shared" si="1"/>
        <v>73</v>
      </c>
      <c r="B82" s="138"/>
      <c r="C82" s="138"/>
      <c r="D82" s="138"/>
      <c r="E82" s="116">
        <v>3</v>
      </c>
      <c r="F82" s="138"/>
      <c r="G82" s="138"/>
      <c r="H82" s="138"/>
      <c r="I82" s="138"/>
      <c r="J82" s="138"/>
      <c r="K82" s="138"/>
      <c r="L82" s="140"/>
      <c r="M82" s="116" t="s">
        <v>632</v>
      </c>
      <c r="N82" s="116" t="s">
        <v>633</v>
      </c>
      <c r="O82" s="116" t="s">
        <v>155</v>
      </c>
      <c r="P82" s="116" t="s">
        <v>134</v>
      </c>
      <c r="Q82" s="138" t="s">
        <v>112</v>
      </c>
      <c r="R82" s="155"/>
      <c r="S82" s="79" t="s">
        <v>113</v>
      </c>
      <c r="T82" s="116" t="s">
        <v>632</v>
      </c>
      <c r="U82" s="79" t="s">
        <v>122</v>
      </c>
      <c r="V82" s="155" t="s">
        <v>114</v>
      </c>
      <c r="W82" s="155" t="s">
        <v>115</v>
      </c>
      <c r="X82" s="116" t="s">
        <v>116</v>
      </c>
      <c r="Y82" s="138" t="s">
        <v>634</v>
      </c>
      <c r="Z82" s="138" t="s">
        <v>47</v>
      </c>
      <c r="AA82" s="138" t="s">
        <v>635</v>
      </c>
      <c r="AB82" s="174">
        <v>0.52</v>
      </c>
      <c r="AC82" s="75" t="s">
        <v>47</v>
      </c>
      <c r="AD82" s="155"/>
      <c r="AE82" s="169">
        <v>1</v>
      </c>
      <c r="AF82" s="170"/>
    </row>
    <row r="83" spans="1:34" ht="24" customHeight="1">
      <c r="A83" s="138">
        <f t="shared" si="1"/>
        <v>74</v>
      </c>
      <c r="B83" s="116"/>
      <c r="C83" s="138"/>
      <c r="D83" s="116"/>
      <c r="E83" s="116">
        <v>3</v>
      </c>
      <c r="F83" s="116"/>
      <c r="G83" s="116"/>
      <c r="H83" s="116"/>
      <c r="I83" s="116"/>
      <c r="J83" s="116"/>
      <c r="K83" s="116"/>
      <c r="L83" s="146"/>
      <c r="M83" s="181" t="s">
        <v>636</v>
      </c>
      <c r="N83" s="148" t="s">
        <v>637</v>
      </c>
      <c r="O83" s="116" t="s">
        <v>188</v>
      </c>
      <c r="P83" s="75" t="s">
        <v>134</v>
      </c>
      <c r="Q83" s="138" t="s">
        <v>112</v>
      </c>
      <c r="R83" s="156"/>
      <c r="S83" s="79" t="s">
        <v>113</v>
      </c>
      <c r="T83" s="181" t="s">
        <v>636</v>
      </c>
      <c r="U83" s="79" t="s">
        <v>122</v>
      </c>
      <c r="V83" s="155" t="s">
        <v>114</v>
      </c>
      <c r="W83" s="155" t="s">
        <v>115</v>
      </c>
      <c r="X83" s="116" t="s">
        <v>188</v>
      </c>
      <c r="Y83" s="148" t="s">
        <v>368</v>
      </c>
      <c r="Z83" s="138" t="s">
        <v>47</v>
      </c>
      <c r="AA83" s="25" t="s">
        <v>638</v>
      </c>
      <c r="AB83" s="105">
        <v>1E-3</v>
      </c>
      <c r="AC83" s="116" t="s">
        <v>47</v>
      </c>
      <c r="AD83" s="116"/>
      <c r="AE83" s="169">
        <v>1</v>
      </c>
      <c r="AF83" s="170"/>
      <c r="AG83" s="3"/>
      <c r="AH83" s="3" t="s">
        <v>639</v>
      </c>
    </row>
    <row r="84" spans="1:34" ht="24" customHeight="1">
      <c r="A84" s="138">
        <f t="shared" si="1"/>
        <v>75</v>
      </c>
      <c r="B84" s="116"/>
      <c r="C84" s="138"/>
      <c r="D84" s="116"/>
      <c r="E84" s="116">
        <v>3</v>
      </c>
      <c r="F84" s="116"/>
      <c r="G84" s="116"/>
      <c r="H84" s="116"/>
      <c r="I84" s="116"/>
      <c r="J84" s="116"/>
      <c r="K84" s="116"/>
      <c r="L84" s="146"/>
      <c r="M84" s="181" t="s">
        <v>640</v>
      </c>
      <c r="N84" s="148" t="s">
        <v>641</v>
      </c>
      <c r="O84" s="116" t="s">
        <v>188</v>
      </c>
      <c r="P84" s="75" t="s">
        <v>134</v>
      </c>
      <c r="Q84" s="138" t="s">
        <v>112</v>
      </c>
      <c r="R84" s="156"/>
      <c r="S84" s="79" t="s">
        <v>113</v>
      </c>
      <c r="T84" s="181" t="s">
        <v>640</v>
      </c>
      <c r="U84" s="79" t="s">
        <v>122</v>
      </c>
      <c r="V84" s="155" t="s">
        <v>114</v>
      </c>
      <c r="W84" s="155" t="s">
        <v>115</v>
      </c>
      <c r="X84" s="116" t="s">
        <v>188</v>
      </c>
      <c r="Y84" s="148" t="s">
        <v>368</v>
      </c>
      <c r="Z84" s="138" t="s">
        <v>47</v>
      </c>
      <c r="AA84" s="25" t="s">
        <v>642</v>
      </c>
      <c r="AB84" s="105">
        <v>2.0000000000000001E-4</v>
      </c>
      <c r="AC84" s="116" t="s">
        <v>47</v>
      </c>
      <c r="AD84" s="116"/>
      <c r="AE84" s="169">
        <v>1</v>
      </c>
      <c r="AF84" s="170"/>
      <c r="AG84" s="3"/>
    </row>
    <row r="85" spans="1:34" s="3" customFormat="1" ht="24" customHeight="1">
      <c r="A85" s="138">
        <f t="shared" si="1"/>
        <v>76</v>
      </c>
      <c r="B85" s="138"/>
      <c r="C85" s="138"/>
      <c r="D85" s="138"/>
      <c r="E85" s="116">
        <v>3</v>
      </c>
      <c r="F85" s="138"/>
      <c r="G85" s="138"/>
      <c r="H85" s="138"/>
      <c r="I85" s="138"/>
      <c r="J85" s="138"/>
      <c r="K85" s="138"/>
      <c r="L85" s="140"/>
      <c r="M85" s="116" t="s">
        <v>643</v>
      </c>
      <c r="N85" s="116" t="s">
        <v>582</v>
      </c>
      <c r="O85" s="116" t="s">
        <v>188</v>
      </c>
      <c r="P85" s="116" t="s">
        <v>134</v>
      </c>
      <c r="Q85" s="138" t="s">
        <v>112</v>
      </c>
      <c r="R85" s="155"/>
      <c r="S85" s="79" t="s">
        <v>113</v>
      </c>
      <c r="T85" s="116" t="s">
        <v>643</v>
      </c>
      <c r="U85" s="79" t="s">
        <v>122</v>
      </c>
      <c r="V85" s="155" t="s">
        <v>114</v>
      </c>
      <c r="W85" s="155" t="s">
        <v>115</v>
      </c>
      <c r="X85" s="116" t="s">
        <v>188</v>
      </c>
      <c r="Y85" s="155" t="s">
        <v>368</v>
      </c>
      <c r="Z85" s="145" t="s">
        <v>47</v>
      </c>
      <c r="AA85" s="173"/>
      <c r="AB85" s="166">
        <v>8.0000000000000002E-3</v>
      </c>
      <c r="AC85" s="116" t="s">
        <v>47</v>
      </c>
      <c r="AD85" s="116"/>
      <c r="AE85" s="169">
        <v>1</v>
      </c>
      <c r="AF85" s="170"/>
    </row>
    <row r="86" spans="1:34" s="3" customFormat="1" ht="24" customHeight="1">
      <c r="A86" s="138">
        <f t="shared" si="1"/>
        <v>77</v>
      </c>
      <c r="B86" s="138"/>
      <c r="C86" s="138"/>
      <c r="D86" s="138"/>
      <c r="E86" s="116">
        <v>3</v>
      </c>
      <c r="F86" s="138"/>
      <c r="G86" s="138"/>
      <c r="H86" s="138"/>
      <c r="I86" s="138"/>
      <c r="J86" s="138"/>
      <c r="K86" s="138"/>
      <c r="L86" s="146"/>
      <c r="M86" s="152" t="s">
        <v>644</v>
      </c>
      <c r="N86" s="116" t="s">
        <v>569</v>
      </c>
      <c r="O86" s="152" t="s">
        <v>140</v>
      </c>
      <c r="P86" s="116" t="s">
        <v>134</v>
      </c>
      <c r="Q86" s="138" t="s">
        <v>112</v>
      </c>
      <c r="R86" s="155"/>
      <c r="S86" s="79" t="s">
        <v>113</v>
      </c>
      <c r="T86" s="152" t="s">
        <v>47</v>
      </c>
      <c r="U86" s="79" t="s">
        <v>122</v>
      </c>
      <c r="V86" s="138" t="s">
        <v>114</v>
      </c>
      <c r="W86" s="155" t="s">
        <v>115</v>
      </c>
      <c r="X86" s="116" t="s">
        <v>140</v>
      </c>
      <c r="Y86" s="138" t="s">
        <v>645</v>
      </c>
      <c r="Z86" s="116" t="s">
        <v>47</v>
      </c>
      <c r="AA86" s="138" t="s">
        <v>646</v>
      </c>
      <c r="AB86" s="174">
        <v>8.9999999999999998E-4</v>
      </c>
      <c r="AC86" s="75" t="s">
        <v>330</v>
      </c>
      <c r="AD86" s="75"/>
      <c r="AE86" s="169">
        <v>1</v>
      </c>
      <c r="AF86" s="170"/>
    </row>
    <row r="87" spans="1:34" s="3" customFormat="1" ht="24" customHeight="1">
      <c r="A87" s="138">
        <f t="shared" si="1"/>
        <v>78</v>
      </c>
      <c r="B87" s="138"/>
      <c r="C87" s="138"/>
      <c r="D87" s="138"/>
      <c r="E87" s="116">
        <v>3</v>
      </c>
      <c r="F87" s="138"/>
      <c r="G87" s="138"/>
      <c r="H87" s="138"/>
      <c r="I87" s="138"/>
      <c r="J87" s="138"/>
      <c r="K87" s="138"/>
      <c r="L87" s="146" t="s">
        <v>270</v>
      </c>
      <c r="M87" s="153" t="s">
        <v>647</v>
      </c>
      <c r="N87" s="58" t="s">
        <v>648</v>
      </c>
      <c r="O87" s="138" t="s">
        <v>155</v>
      </c>
      <c r="P87" s="116" t="s">
        <v>134</v>
      </c>
      <c r="Q87" s="138" t="s">
        <v>112</v>
      </c>
      <c r="R87" s="155"/>
      <c r="S87" s="79" t="s">
        <v>113</v>
      </c>
      <c r="T87" s="182" t="s">
        <v>649</v>
      </c>
      <c r="U87" s="79" t="s">
        <v>111</v>
      </c>
      <c r="V87" s="138" t="s">
        <v>114</v>
      </c>
      <c r="W87" s="155" t="s">
        <v>115</v>
      </c>
      <c r="X87" s="116" t="s">
        <v>241</v>
      </c>
      <c r="Y87" s="138" t="s">
        <v>117</v>
      </c>
      <c r="Z87" s="138" t="s">
        <v>47</v>
      </c>
      <c r="AA87" s="138" t="s">
        <v>650</v>
      </c>
      <c r="AB87" s="174">
        <v>0.5</v>
      </c>
      <c r="AC87" s="75" t="s">
        <v>47</v>
      </c>
      <c r="AD87" s="75"/>
      <c r="AE87" s="169" t="s">
        <v>160</v>
      </c>
      <c r="AF87" s="170"/>
    </row>
    <row r="88" spans="1:34" s="3" customFormat="1" ht="24" customHeight="1">
      <c r="A88" s="138">
        <f t="shared" si="1"/>
        <v>79</v>
      </c>
      <c r="B88" s="116"/>
      <c r="C88" s="116"/>
      <c r="D88" s="116"/>
      <c r="E88" s="116">
        <v>3</v>
      </c>
      <c r="F88" s="116"/>
      <c r="G88" s="116"/>
      <c r="H88" s="116"/>
      <c r="I88" s="116"/>
      <c r="J88" s="116"/>
      <c r="K88" s="116"/>
      <c r="L88" s="146" t="s">
        <v>376</v>
      </c>
      <c r="M88" s="182" t="s">
        <v>651</v>
      </c>
      <c r="N88" s="116" t="s">
        <v>652</v>
      </c>
      <c r="O88" s="182" t="s">
        <v>155</v>
      </c>
      <c r="P88" s="116" t="s">
        <v>134</v>
      </c>
      <c r="Q88" s="138" t="s">
        <v>112</v>
      </c>
      <c r="R88" s="155"/>
      <c r="S88" s="79" t="s">
        <v>113</v>
      </c>
      <c r="T88" s="182" t="s">
        <v>651</v>
      </c>
      <c r="U88" s="79" t="s">
        <v>111</v>
      </c>
      <c r="V88" s="138" t="s">
        <v>114</v>
      </c>
      <c r="W88" s="155" t="s">
        <v>115</v>
      </c>
      <c r="X88" s="116" t="s">
        <v>155</v>
      </c>
      <c r="Y88" s="155" t="s">
        <v>117</v>
      </c>
      <c r="Z88" s="138" t="s">
        <v>47</v>
      </c>
      <c r="AA88" s="155" t="s">
        <v>653</v>
      </c>
      <c r="AB88" s="166">
        <v>4.9000000000000002E-2</v>
      </c>
      <c r="AC88" s="75" t="s">
        <v>47</v>
      </c>
      <c r="AD88" s="116"/>
      <c r="AE88" s="169" t="s">
        <v>654</v>
      </c>
      <c r="AF88" s="170"/>
    </row>
    <row r="89" spans="1:34" s="3" customFormat="1" ht="24" customHeight="1">
      <c r="A89" s="138">
        <f t="shared" si="1"/>
        <v>80</v>
      </c>
      <c r="B89" s="116"/>
      <c r="C89" s="116"/>
      <c r="D89" s="116"/>
      <c r="E89" s="116"/>
      <c r="F89" s="116">
        <v>4</v>
      </c>
      <c r="G89" s="116"/>
      <c r="H89" s="116"/>
      <c r="I89" s="116"/>
      <c r="J89" s="116"/>
      <c r="K89" s="116"/>
      <c r="L89" s="146" t="s">
        <v>376</v>
      </c>
      <c r="M89" s="182" t="s">
        <v>655</v>
      </c>
      <c r="N89" s="116" t="s">
        <v>656</v>
      </c>
      <c r="O89" s="182" t="s">
        <v>421</v>
      </c>
      <c r="P89" s="116" t="s">
        <v>134</v>
      </c>
      <c r="Q89" s="138" t="s">
        <v>112</v>
      </c>
      <c r="R89" s="155"/>
      <c r="S89" s="79" t="s">
        <v>113</v>
      </c>
      <c r="T89" s="182" t="s">
        <v>655</v>
      </c>
      <c r="U89" s="79" t="s">
        <v>111</v>
      </c>
      <c r="V89" s="138" t="s">
        <v>114</v>
      </c>
      <c r="W89" s="155" t="s">
        <v>115</v>
      </c>
      <c r="X89" s="116" t="s">
        <v>421</v>
      </c>
      <c r="Y89" s="155" t="s">
        <v>657</v>
      </c>
      <c r="Z89" s="138" t="s">
        <v>538</v>
      </c>
      <c r="AA89" s="155" t="s">
        <v>658</v>
      </c>
      <c r="AB89" s="166">
        <v>4.65E-2</v>
      </c>
      <c r="AC89" s="116" t="s">
        <v>375</v>
      </c>
      <c r="AD89" s="116"/>
      <c r="AE89" s="169" t="s">
        <v>654</v>
      </c>
      <c r="AF89" s="170"/>
    </row>
    <row r="90" spans="1:34" s="3" customFormat="1" ht="24" customHeight="1">
      <c r="A90" s="138">
        <f t="shared" si="1"/>
        <v>81</v>
      </c>
      <c r="B90" s="116"/>
      <c r="C90" s="116"/>
      <c r="D90" s="116"/>
      <c r="E90" s="116"/>
      <c r="F90" s="116">
        <v>4</v>
      </c>
      <c r="G90" s="116"/>
      <c r="H90" s="116"/>
      <c r="I90" s="116"/>
      <c r="J90" s="116"/>
      <c r="K90" s="116"/>
      <c r="L90" s="146" t="s">
        <v>376</v>
      </c>
      <c r="M90" s="182" t="s">
        <v>659</v>
      </c>
      <c r="N90" s="116" t="s">
        <v>660</v>
      </c>
      <c r="O90" s="182" t="s">
        <v>188</v>
      </c>
      <c r="P90" s="116" t="s">
        <v>134</v>
      </c>
      <c r="Q90" s="138" t="s">
        <v>112</v>
      </c>
      <c r="R90" s="155"/>
      <c r="S90" s="79" t="s">
        <v>113</v>
      </c>
      <c r="T90" s="182" t="s">
        <v>659</v>
      </c>
      <c r="U90" s="79" t="s">
        <v>111</v>
      </c>
      <c r="V90" s="138" t="s">
        <v>114</v>
      </c>
      <c r="W90" s="155" t="s">
        <v>115</v>
      </c>
      <c r="X90" s="116" t="s">
        <v>188</v>
      </c>
      <c r="Y90" s="155" t="s">
        <v>368</v>
      </c>
      <c r="Z90" s="138" t="s">
        <v>47</v>
      </c>
      <c r="AA90" s="155" t="s">
        <v>661</v>
      </c>
      <c r="AB90" s="166">
        <v>2.5000000000000001E-3</v>
      </c>
      <c r="AC90" s="116" t="s">
        <v>47</v>
      </c>
      <c r="AD90" s="116"/>
      <c r="AE90" s="169" t="s">
        <v>654</v>
      </c>
      <c r="AF90" s="170"/>
    </row>
    <row r="91" spans="1:34" s="3" customFormat="1" ht="24" customHeight="1">
      <c r="A91" s="138">
        <f t="shared" si="1"/>
        <v>82</v>
      </c>
      <c r="B91" s="116"/>
      <c r="C91" s="116"/>
      <c r="D91" s="116"/>
      <c r="E91" s="116">
        <v>3</v>
      </c>
      <c r="F91" s="116"/>
      <c r="G91" s="116"/>
      <c r="H91" s="116"/>
      <c r="I91" s="116"/>
      <c r="J91" s="116"/>
      <c r="K91" s="138"/>
      <c r="L91" s="141"/>
      <c r="M91" s="183" t="s">
        <v>662</v>
      </c>
      <c r="N91" s="183" t="s">
        <v>663</v>
      </c>
      <c r="O91" s="182" t="s">
        <v>188</v>
      </c>
      <c r="P91" s="116" t="s">
        <v>134</v>
      </c>
      <c r="Q91" s="138" t="s">
        <v>112</v>
      </c>
      <c r="R91" s="155"/>
      <c r="S91" s="79" t="s">
        <v>113</v>
      </c>
      <c r="T91" s="183" t="s">
        <v>662</v>
      </c>
      <c r="U91" s="79" t="s">
        <v>111</v>
      </c>
      <c r="V91" s="138" t="s">
        <v>115</v>
      </c>
      <c r="W91" s="155" t="s">
        <v>114</v>
      </c>
      <c r="X91" s="116" t="s">
        <v>188</v>
      </c>
      <c r="Y91" s="155" t="s">
        <v>363</v>
      </c>
      <c r="Z91" s="138" t="s">
        <v>47</v>
      </c>
      <c r="AA91" s="155" t="s">
        <v>664</v>
      </c>
      <c r="AB91" s="166">
        <v>2.1999999999999999E-2</v>
      </c>
      <c r="AC91" s="116" t="s">
        <v>47</v>
      </c>
      <c r="AD91" s="116"/>
      <c r="AE91" s="169" t="s">
        <v>396</v>
      </c>
      <c r="AF91" s="170"/>
    </row>
    <row r="92" spans="1:34" s="3" customFormat="1" ht="24" customHeight="1">
      <c r="A92" s="138">
        <f t="shared" si="1"/>
        <v>83</v>
      </c>
      <c r="B92" s="116"/>
      <c r="C92" s="116"/>
      <c r="D92" s="116"/>
      <c r="E92" s="116">
        <v>3</v>
      </c>
      <c r="F92" s="116"/>
      <c r="G92" s="116"/>
      <c r="H92" s="116"/>
      <c r="I92" s="116"/>
      <c r="J92" s="116"/>
      <c r="K92" s="116"/>
      <c r="L92" s="146" t="s">
        <v>270</v>
      </c>
      <c r="M92" s="116" t="s">
        <v>665</v>
      </c>
      <c r="N92" s="116" t="s">
        <v>666</v>
      </c>
      <c r="O92" s="116" t="s">
        <v>222</v>
      </c>
      <c r="P92" s="116" t="s">
        <v>134</v>
      </c>
      <c r="Q92" s="138" t="s">
        <v>112</v>
      </c>
      <c r="R92" s="155"/>
      <c r="S92" s="79" t="s">
        <v>113</v>
      </c>
      <c r="T92" s="116" t="s">
        <v>665</v>
      </c>
      <c r="U92" s="79" t="s">
        <v>122</v>
      </c>
      <c r="V92" s="138" t="s">
        <v>114</v>
      </c>
      <c r="W92" s="155" t="s">
        <v>115</v>
      </c>
      <c r="X92" s="116" t="s">
        <v>456</v>
      </c>
      <c r="Y92" s="145" t="s">
        <v>223</v>
      </c>
      <c r="Z92" s="155" t="s">
        <v>538</v>
      </c>
      <c r="AA92" s="116" t="s">
        <v>667</v>
      </c>
      <c r="AB92" s="166">
        <v>0.01</v>
      </c>
      <c r="AC92" s="116" t="s">
        <v>47</v>
      </c>
      <c r="AD92" s="116"/>
      <c r="AE92" s="169" t="s">
        <v>654</v>
      </c>
      <c r="AF92" s="170"/>
    </row>
    <row r="93" spans="1:34" s="3" customFormat="1" ht="24" customHeight="1">
      <c r="A93" s="138">
        <f t="shared" si="1"/>
        <v>84</v>
      </c>
      <c r="B93" s="116"/>
      <c r="C93" s="116"/>
      <c r="D93" s="116"/>
      <c r="E93" s="116">
        <v>3</v>
      </c>
      <c r="F93" s="116"/>
      <c r="G93" s="116"/>
      <c r="H93" s="116"/>
      <c r="I93" s="116"/>
      <c r="J93" s="116"/>
      <c r="K93" s="138"/>
      <c r="L93" s="141"/>
      <c r="M93" s="116" t="s">
        <v>668</v>
      </c>
      <c r="N93" s="116" t="s">
        <v>669</v>
      </c>
      <c r="O93" s="152" t="s">
        <v>120</v>
      </c>
      <c r="P93" s="116" t="s">
        <v>134</v>
      </c>
      <c r="Q93" s="138" t="s">
        <v>112</v>
      </c>
      <c r="R93" s="155"/>
      <c r="S93" s="79" t="s">
        <v>113</v>
      </c>
      <c r="T93" s="116" t="s">
        <v>668</v>
      </c>
      <c r="U93" s="79" t="s">
        <v>495</v>
      </c>
      <c r="V93" s="138" t="s">
        <v>114</v>
      </c>
      <c r="W93" s="155" t="s">
        <v>115</v>
      </c>
      <c r="X93" s="116" t="s">
        <v>161</v>
      </c>
      <c r="Y93" s="138" t="s">
        <v>117</v>
      </c>
      <c r="Z93" s="155" t="s">
        <v>47</v>
      </c>
      <c r="AA93" s="155" t="s">
        <v>670</v>
      </c>
      <c r="AB93" s="166">
        <v>0.46400000000000002</v>
      </c>
      <c r="AC93" s="75" t="s">
        <v>125</v>
      </c>
      <c r="AD93" s="163"/>
      <c r="AE93" s="169">
        <v>1</v>
      </c>
      <c r="AF93" s="170"/>
    </row>
    <row r="94" spans="1:34" ht="24" customHeight="1">
      <c r="A94" s="138">
        <f t="shared" si="1"/>
        <v>85</v>
      </c>
      <c r="B94" s="116"/>
      <c r="C94" s="116"/>
      <c r="D94" s="25"/>
      <c r="E94" s="116"/>
      <c r="F94" s="116">
        <v>4</v>
      </c>
      <c r="G94" s="116"/>
      <c r="H94" s="116"/>
      <c r="I94" s="116"/>
      <c r="J94" s="116"/>
      <c r="K94" s="138"/>
      <c r="L94" s="141"/>
      <c r="M94" s="116" t="s">
        <v>671</v>
      </c>
      <c r="N94" s="116" t="s">
        <v>672</v>
      </c>
      <c r="O94" s="116" t="s">
        <v>128</v>
      </c>
      <c r="P94" s="116" t="s">
        <v>134</v>
      </c>
      <c r="Q94" s="138" t="s">
        <v>112</v>
      </c>
      <c r="R94" s="155"/>
      <c r="S94" s="79" t="s">
        <v>113</v>
      </c>
      <c r="T94" s="116" t="s">
        <v>671</v>
      </c>
      <c r="U94" s="79" t="s">
        <v>122</v>
      </c>
      <c r="V94" s="138" t="s">
        <v>114</v>
      </c>
      <c r="W94" s="155" t="s">
        <v>115</v>
      </c>
      <c r="X94" s="116" t="s">
        <v>129</v>
      </c>
      <c r="Y94" s="155" t="s">
        <v>426</v>
      </c>
      <c r="Z94" s="138" t="s">
        <v>427</v>
      </c>
      <c r="AA94" s="155" t="s">
        <v>673</v>
      </c>
      <c r="AB94" s="166">
        <v>0.44</v>
      </c>
      <c r="AC94" s="155" t="s">
        <v>47</v>
      </c>
      <c r="AD94" s="75"/>
      <c r="AE94" s="169" t="s">
        <v>160</v>
      </c>
      <c r="AF94" s="170"/>
      <c r="AG94" s="3"/>
    </row>
    <row r="95" spans="1:34" ht="24" customHeight="1">
      <c r="A95" s="138">
        <f t="shared" si="1"/>
        <v>86</v>
      </c>
      <c r="B95" s="116"/>
      <c r="C95" s="116"/>
      <c r="D95" s="25"/>
      <c r="E95" s="116"/>
      <c r="F95" s="25">
        <v>4</v>
      </c>
      <c r="G95" s="116"/>
      <c r="H95" s="116"/>
      <c r="I95" s="116"/>
      <c r="J95" s="116"/>
      <c r="K95" s="116"/>
      <c r="L95" s="140"/>
      <c r="M95" s="152" t="s">
        <v>138</v>
      </c>
      <c r="N95" s="116" t="s">
        <v>674</v>
      </c>
      <c r="O95" s="139" t="s">
        <v>140</v>
      </c>
      <c r="P95" s="116" t="s">
        <v>134</v>
      </c>
      <c r="Q95" s="138" t="s">
        <v>112</v>
      </c>
      <c r="R95" s="156"/>
      <c r="S95" s="79" t="s">
        <v>113</v>
      </c>
      <c r="T95" s="152" t="s">
        <v>138</v>
      </c>
      <c r="U95" s="79" t="s">
        <v>122</v>
      </c>
      <c r="V95" s="138" t="s">
        <v>114</v>
      </c>
      <c r="W95" s="155" t="s">
        <v>115</v>
      </c>
      <c r="X95" s="116" t="s">
        <v>140</v>
      </c>
      <c r="Y95" s="138" t="s">
        <v>527</v>
      </c>
      <c r="Z95" s="116" t="s">
        <v>47</v>
      </c>
      <c r="AA95" s="138" t="s">
        <v>675</v>
      </c>
      <c r="AB95" s="174">
        <v>1E-3</v>
      </c>
      <c r="AC95" s="138" t="s">
        <v>47</v>
      </c>
      <c r="AD95" s="138"/>
      <c r="AE95" s="169">
        <v>2</v>
      </c>
      <c r="AF95" s="170"/>
    </row>
    <row r="96" spans="1:34" ht="24" customHeight="1">
      <c r="A96" s="138">
        <f t="shared" si="1"/>
        <v>87</v>
      </c>
      <c r="B96" s="116"/>
      <c r="C96" s="116"/>
      <c r="D96" s="116"/>
      <c r="E96" s="116">
        <v>3</v>
      </c>
      <c r="F96" s="116"/>
      <c r="G96" s="116"/>
      <c r="H96" s="116"/>
      <c r="I96" s="116"/>
      <c r="J96" s="116"/>
      <c r="K96" s="116"/>
      <c r="L96" s="146" t="s">
        <v>676</v>
      </c>
      <c r="M96" s="116" t="s">
        <v>677</v>
      </c>
      <c r="N96" s="116" t="s">
        <v>678</v>
      </c>
      <c r="O96" s="116" t="s">
        <v>188</v>
      </c>
      <c r="P96" s="116" t="s">
        <v>134</v>
      </c>
      <c r="Q96" s="138" t="s">
        <v>112</v>
      </c>
      <c r="R96" s="155"/>
      <c r="S96" s="79" t="s">
        <v>113</v>
      </c>
      <c r="T96" s="116" t="s">
        <v>677</v>
      </c>
      <c r="U96" s="79" t="s">
        <v>122</v>
      </c>
      <c r="V96" s="138" t="s">
        <v>114</v>
      </c>
      <c r="W96" s="155" t="s">
        <v>115</v>
      </c>
      <c r="X96" s="116" t="s">
        <v>188</v>
      </c>
      <c r="Y96" s="155" t="s">
        <v>363</v>
      </c>
      <c r="Z96" s="138" t="s">
        <v>47</v>
      </c>
      <c r="AA96" s="155" t="s">
        <v>679</v>
      </c>
      <c r="AB96" s="166">
        <v>0.1</v>
      </c>
      <c r="AC96" s="116" t="s">
        <v>47</v>
      </c>
      <c r="AD96" s="116"/>
      <c r="AE96" s="169" t="s">
        <v>396</v>
      </c>
      <c r="AF96" s="170"/>
    </row>
    <row r="97" spans="1:34" ht="24" customHeight="1">
      <c r="A97" s="138">
        <f t="shared" si="1"/>
        <v>88</v>
      </c>
      <c r="B97" s="138"/>
      <c r="C97" s="138"/>
      <c r="D97" s="138"/>
      <c r="E97" s="138">
        <v>3</v>
      </c>
      <c r="F97" s="138"/>
      <c r="G97" s="138"/>
      <c r="H97" s="138"/>
      <c r="I97" s="138"/>
      <c r="J97" s="138"/>
      <c r="K97" s="138"/>
      <c r="L97" s="146" t="s">
        <v>676</v>
      </c>
      <c r="M97" s="152" t="s">
        <v>680</v>
      </c>
      <c r="N97" s="116" t="s">
        <v>681</v>
      </c>
      <c r="O97" s="152" t="s">
        <v>120</v>
      </c>
      <c r="P97" s="116" t="s">
        <v>134</v>
      </c>
      <c r="Q97" s="138" t="s">
        <v>112</v>
      </c>
      <c r="R97" s="155"/>
      <c r="S97" s="79" t="s">
        <v>113</v>
      </c>
      <c r="T97" s="152" t="s">
        <v>680</v>
      </c>
      <c r="U97" s="79" t="s">
        <v>122</v>
      </c>
      <c r="V97" s="138" t="s">
        <v>114</v>
      </c>
      <c r="W97" s="155" t="s">
        <v>115</v>
      </c>
      <c r="X97" s="116" t="s">
        <v>161</v>
      </c>
      <c r="Y97" s="138" t="s">
        <v>117</v>
      </c>
      <c r="Z97" s="155" t="s">
        <v>47</v>
      </c>
      <c r="AA97" s="138" t="s">
        <v>682</v>
      </c>
      <c r="AB97" s="174">
        <v>2.8000000000000001E-2</v>
      </c>
      <c r="AC97" s="163" t="s">
        <v>125</v>
      </c>
      <c r="AD97" s="163"/>
      <c r="AE97" s="169" t="s">
        <v>396</v>
      </c>
      <c r="AF97" s="170"/>
      <c r="AG97" s="3"/>
    </row>
    <row r="98" spans="1:34" ht="24" customHeight="1">
      <c r="A98" s="138">
        <f t="shared" si="1"/>
        <v>89</v>
      </c>
      <c r="B98" s="138"/>
      <c r="C98" s="138"/>
      <c r="D98" s="138"/>
      <c r="E98" s="138"/>
      <c r="F98" s="138">
        <v>4</v>
      </c>
      <c r="G98" s="138"/>
      <c r="H98" s="138"/>
      <c r="I98" s="138"/>
      <c r="J98" s="138"/>
      <c r="K98" s="138"/>
      <c r="L98" s="146"/>
      <c r="M98" s="152" t="s">
        <v>683</v>
      </c>
      <c r="N98" s="116" t="s">
        <v>684</v>
      </c>
      <c r="O98" s="152" t="s">
        <v>128</v>
      </c>
      <c r="P98" s="116" t="s">
        <v>134</v>
      </c>
      <c r="Q98" s="138" t="s">
        <v>112</v>
      </c>
      <c r="R98" s="155"/>
      <c r="S98" s="79" t="s">
        <v>113</v>
      </c>
      <c r="T98" s="152" t="s">
        <v>683</v>
      </c>
      <c r="U98" s="79" t="s">
        <v>122</v>
      </c>
      <c r="V98" s="138" t="s">
        <v>114</v>
      </c>
      <c r="W98" s="155" t="s">
        <v>115</v>
      </c>
      <c r="X98" s="116" t="s">
        <v>129</v>
      </c>
      <c r="Y98" s="138" t="s">
        <v>426</v>
      </c>
      <c r="Z98" s="138" t="s">
        <v>427</v>
      </c>
      <c r="AA98" s="138" t="s">
        <v>682</v>
      </c>
      <c r="AB98" s="174">
        <v>2.5999999999999999E-2</v>
      </c>
      <c r="AC98" s="75" t="s">
        <v>47</v>
      </c>
      <c r="AD98" s="75"/>
      <c r="AE98" s="169">
        <v>2</v>
      </c>
      <c r="AF98" s="170"/>
      <c r="AG98" s="3"/>
    </row>
    <row r="99" spans="1:34" s="3" customFormat="1" ht="24" customHeight="1">
      <c r="A99" s="138">
        <f t="shared" si="1"/>
        <v>90</v>
      </c>
      <c r="B99" s="138"/>
      <c r="C99" s="138"/>
      <c r="D99" s="138"/>
      <c r="E99" s="138"/>
      <c r="F99" s="138">
        <v>4</v>
      </c>
      <c r="G99" s="138"/>
      <c r="H99" s="138"/>
      <c r="I99" s="138"/>
      <c r="J99" s="138"/>
      <c r="K99" s="138"/>
      <c r="L99" s="146"/>
      <c r="M99" s="152" t="s">
        <v>138</v>
      </c>
      <c r="N99" s="116" t="s">
        <v>674</v>
      </c>
      <c r="O99" s="139" t="s">
        <v>140</v>
      </c>
      <c r="P99" s="116" t="s">
        <v>134</v>
      </c>
      <c r="Q99" s="138" t="s">
        <v>112</v>
      </c>
      <c r="R99" s="155"/>
      <c r="S99" s="79" t="s">
        <v>113</v>
      </c>
      <c r="T99" s="152" t="s">
        <v>138</v>
      </c>
      <c r="U99" s="79" t="s">
        <v>122</v>
      </c>
      <c r="V99" s="138" t="s">
        <v>114</v>
      </c>
      <c r="W99" s="155" t="s">
        <v>115</v>
      </c>
      <c r="X99" s="116" t="s">
        <v>140</v>
      </c>
      <c r="Y99" s="138" t="s">
        <v>527</v>
      </c>
      <c r="Z99" s="116" t="s">
        <v>47</v>
      </c>
      <c r="AA99" s="138" t="s">
        <v>675</v>
      </c>
      <c r="AB99" s="174">
        <v>1E-3</v>
      </c>
      <c r="AC99" s="138" t="s">
        <v>47</v>
      </c>
      <c r="AD99" s="138"/>
      <c r="AE99" s="169">
        <v>4</v>
      </c>
      <c r="AF99" s="170"/>
    </row>
    <row r="100" spans="1:34" s="3" customFormat="1" ht="24" customHeight="1">
      <c r="A100" s="138">
        <f t="shared" si="1"/>
        <v>91</v>
      </c>
      <c r="B100" s="138"/>
      <c r="C100" s="138"/>
      <c r="D100" s="138"/>
      <c r="E100" s="138"/>
      <c r="F100" s="138">
        <v>4</v>
      </c>
      <c r="G100" s="138"/>
      <c r="H100" s="138"/>
      <c r="I100" s="138"/>
      <c r="J100" s="138"/>
      <c r="K100" s="138"/>
      <c r="L100" s="146"/>
      <c r="M100" s="152" t="s">
        <v>685</v>
      </c>
      <c r="N100" s="116" t="s">
        <v>686</v>
      </c>
      <c r="O100" s="152" t="s">
        <v>687</v>
      </c>
      <c r="P100" s="116" t="s">
        <v>134</v>
      </c>
      <c r="Q100" s="138" t="s">
        <v>112</v>
      </c>
      <c r="R100" s="155"/>
      <c r="S100" s="79" t="s">
        <v>113</v>
      </c>
      <c r="T100" s="152" t="s">
        <v>685</v>
      </c>
      <c r="U100" s="79" t="s">
        <v>122</v>
      </c>
      <c r="V100" s="138" t="s">
        <v>114</v>
      </c>
      <c r="W100" s="155" t="s">
        <v>115</v>
      </c>
      <c r="X100" s="116" t="s">
        <v>188</v>
      </c>
      <c r="Y100" s="138" t="s">
        <v>687</v>
      </c>
      <c r="Z100" s="138" t="s">
        <v>47</v>
      </c>
      <c r="AA100" s="138" t="s">
        <v>688</v>
      </c>
      <c r="AB100" s="174">
        <v>3.9E-2</v>
      </c>
      <c r="AC100" s="138" t="s">
        <v>47</v>
      </c>
      <c r="AD100" s="138"/>
      <c r="AE100" s="169">
        <v>2</v>
      </c>
      <c r="AF100" s="170"/>
    </row>
    <row r="101" spans="1:34" s="3" customFormat="1" ht="24" customHeight="1">
      <c r="A101" s="138">
        <f t="shared" si="1"/>
        <v>92</v>
      </c>
      <c r="B101" s="138"/>
      <c r="C101" s="138"/>
      <c r="D101" s="138"/>
      <c r="E101" s="138">
        <v>3</v>
      </c>
      <c r="F101" s="138"/>
      <c r="G101" s="138"/>
      <c r="H101" s="138"/>
      <c r="I101" s="138"/>
      <c r="J101" s="138"/>
      <c r="K101" s="138"/>
      <c r="L101" s="146"/>
      <c r="M101" s="116" t="s">
        <v>689</v>
      </c>
      <c r="N101" s="116" t="s">
        <v>690</v>
      </c>
      <c r="O101" s="116" t="s">
        <v>155</v>
      </c>
      <c r="P101" s="116" t="s">
        <v>172</v>
      </c>
      <c r="Q101" s="138" t="s">
        <v>112</v>
      </c>
      <c r="R101" s="155"/>
      <c r="S101" s="79" t="s">
        <v>113</v>
      </c>
      <c r="T101" s="116" t="s">
        <v>689</v>
      </c>
      <c r="U101" s="79" t="s">
        <v>122</v>
      </c>
      <c r="V101" s="138" t="s">
        <v>114</v>
      </c>
      <c r="W101" s="155" t="s">
        <v>115</v>
      </c>
      <c r="X101" s="116" t="s">
        <v>188</v>
      </c>
      <c r="Y101" s="138" t="s">
        <v>687</v>
      </c>
      <c r="Z101" s="138" t="s">
        <v>47</v>
      </c>
      <c r="AA101" s="138" t="s">
        <v>691</v>
      </c>
      <c r="AB101" s="174">
        <v>3.5000000000000003E-2</v>
      </c>
      <c r="AC101" s="138" t="s">
        <v>47</v>
      </c>
      <c r="AD101" s="138"/>
      <c r="AE101" s="169">
        <v>2</v>
      </c>
      <c r="AF101" s="170"/>
    </row>
    <row r="102" spans="1:34" s="3" customFormat="1" ht="24" customHeight="1">
      <c r="A102" s="138">
        <f t="shared" si="1"/>
        <v>93</v>
      </c>
      <c r="B102" s="116"/>
      <c r="C102" s="116"/>
      <c r="D102" s="116"/>
      <c r="E102" s="138">
        <v>3</v>
      </c>
      <c r="F102" s="116"/>
      <c r="G102" s="116"/>
      <c r="H102" s="116"/>
      <c r="I102" s="116"/>
      <c r="J102" s="116"/>
      <c r="K102" s="116"/>
      <c r="L102" s="141" t="s">
        <v>270</v>
      </c>
      <c r="M102" s="116" t="s">
        <v>692</v>
      </c>
      <c r="N102" s="116" t="s">
        <v>693</v>
      </c>
      <c r="O102" s="116" t="s">
        <v>128</v>
      </c>
      <c r="P102" s="116" t="s">
        <v>134</v>
      </c>
      <c r="Q102" s="138" t="s">
        <v>112</v>
      </c>
      <c r="R102" s="155"/>
      <c r="S102" s="79" t="s">
        <v>113</v>
      </c>
      <c r="T102" s="116" t="s">
        <v>692</v>
      </c>
      <c r="U102" s="79" t="s">
        <v>122</v>
      </c>
      <c r="V102" s="138" t="s">
        <v>114</v>
      </c>
      <c r="W102" s="155" t="s">
        <v>115</v>
      </c>
      <c r="X102" s="116" t="s">
        <v>129</v>
      </c>
      <c r="Y102" s="155" t="s">
        <v>426</v>
      </c>
      <c r="Z102" s="138" t="s">
        <v>427</v>
      </c>
      <c r="AA102" s="155" t="s">
        <v>694</v>
      </c>
      <c r="AB102" s="166">
        <v>6.3E-2</v>
      </c>
      <c r="AC102" s="75" t="s">
        <v>125</v>
      </c>
      <c r="AD102" s="75"/>
      <c r="AE102" s="169">
        <v>2</v>
      </c>
      <c r="AF102" s="170"/>
    </row>
    <row r="103" spans="1:34" s="3" customFormat="1" ht="24" customHeight="1">
      <c r="A103" s="138">
        <f t="shared" si="1"/>
        <v>94</v>
      </c>
      <c r="B103" s="116"/>
      <c r="C103" s="116"/>
      <c r="D103" s="116"/>
      <c r="E103" s="138">
        <v>3</v>
      </c>
      <c r="F103" s="116"/>
      <c r="G103" s="116"/>
      <c r="H103" s="116"/>
      <c r="I103" s="116"/>
      <c r="J103" s="116"/>
      <c r="K103" s="138"/>
      <c r="L103" s="141"/>
      <c r="M103" s="116" t="s">
        <v>695</v>
      </c>
      <c r="N103" s="116" t="s">
        <v>696</v>
      </c>
      <c r="O103" s="116" t="s">
        <v>155</v>
      </c>
      <c r="P103" s="116" t="s">
        <v>134</v>
      </c>
      <c r="Q103" s="138" t="s">
        <v>112</v>
      </c>
      <c r="R103" s="155"/>
      <c r="S103" s="79" t="s">
        <v>113</v>
      </c>
      <c r="T103" s="116" t="s">
        <v>695</v>
      </c>
      <c r="U103" s="79" t="s">
        <v>122</v>
      </c>
      <c r="V103" s="138" t="s">
        <v>114</v>
      </c>
      <c r="W103" s="155" t="s">
        <v>115</v>
      </c>
      <c r="X103" s="116" t="s">
        <v>116</v>
      </c>
      <c r="Y103" s="155" t="s">
        <v>47</v>
      </c>
      <c r="Z103" s="138" t="s">
        <v>47</v>
      </c>
      <c r="AA103" s="155" t="s">
        <v>697</v>
      </c>
      <c r="AB103" s="166">
        <v>3.1E-2</v>
      </c>
      <c r="AC103" s="138" t="s">
        <v>47</v>
      </c>
      <c r="AD103" s="138"/>
      <c r="AE103" s="169">
        <v>1</v>
      </c>
      <c r="AF103" s="170"/>
    </row>
    <row r="104" spans="1:34" ht="24" customHeight="1">
      <c r="A104" s="138">
        <f t="shared" si="1"/>
        <v>95</v>
      </c>
      <c r="B104" s="116"/>
      <c r="C104" s="116"/>
      <c r="D104" s="116"/>
      <c r="E104" s="116"/>
      <c r="F104" s="25">
        <v>4</v>
      </c>
      <c r="G104" s="116"/>
      <c r="H104" s="116"/>
      <c r="I104" s="116"/>
      <c r="J104" s="116"/>
      <c r="K104" s="138"/>
      <c r="L104" s="140"/>
      <c r="M104" s="116" t="s">
        <v>698</v>
      </c>
      <c r="N104" s="138" t="s">
        <v>699</v>
      </c>
      <c r="O104" s="181" t="s">
        <v>700</v>
      </c>
      <c r="P104" s="116" t="s">
        <v>134</v>
      </c>
      <c r="Q104" s="138" t="s">
        <v>112</v>
      </c>
      <c r="R104" s="156"/>
      <c r="S104" s="79" t="s">
        <v>113</v>
      </c>
      <c r="T104" s="116" t="s">
        <v>698</v>
      </c>
      <c r="U104" s="79" t="s">
        <v>122</v>
      </c>
      <c r="V104" s="138" t="s">
        <v>114</v>
      </c>
      <c r="W104" s="155" t="s">
        <v>115</v>
      </c>
      <c r="X104" s="116" t="s">
        <v>699</v>
      </c>
      <c r="Y104" s="133" t="s">
        <v>701</v>
      </c>
      <c r="Z104" s="116" t="s">
        <v>47</v>
      </c>
      <c r="AA104" s="116" t="s">
        <v>702</v>
      </c>
      <c r="AB104" s="163">
        <v>2.3E-2</v>
      </c>
      <c r="AC104" s="138" t="s">
        <v>47</v>
      </c>
      <c r="AD104" s="138"/>
      <c r="AE104" s="164">
        <v>1</v>
      </c>
      <c r="AF104" s="165"/>
      <c r="AG104" s="3"/>
      <c r="AH104" s="4" t="s">
        <v>703</v>
      </c>
    </row>
    <row r="105" spans="1:34" s="3" customFormat="1" ht="24" customHeight="1">
      <c r="A105" s="138">
        <f t="shared" si="1"/>
        <v>96</v>
      </c>
      <c r="B105" s="116"/>
      <c r="C105" s="116"/>
      <c r="D105" s="116"/>
      <c r="E105" s="116"/>
      <c r="F105" s="25">
        <v>4</v>
      </c>
      <c r="G105" s="116"/>
      <c r="H105" s="116"/>
      <c r="I105" s="116"/>
      <c r="J105" s="116"/>
      <c r="K105" s="116"/>
      <c r="L105" s="141" t="s">
        <v>270</v>
      </c>
      <c r="M105" s="139" t="s">
        <v>704</v>
      </c>
      <c r="N105" s="138" t="s">
        <v>705</v>
      </c>
      <c r="O105" s="181" t="s">
        <v>199</v>
      </c>
      <c r="P105" s="116" t="s">
        <v>134</v>
      </c>
      <c r="Q105" s="138" t="s">
        <v>112</v>
      </c>
      <c r="R105" s="156"/>
      <c r="S105" s="79" t="s">
        <v>113</v>
      </c>
      <c r="T105" s="139" t="s">
        <v>47</v>
      </c>
      <c r="U105" s="79" t="s">
        <v>122</v>
      </c>
      <c r="V105" s="138" t="s">
        <v>114</v>
      </c>
      <c r="W105" s="155" t="s">
        <v>115</v>
      </c>
      <c r="X105" s="116" t="s">
        <v>199</v>
      </c>
      <c r="Y105" s="133" t="s">
        <v>545</v>
      </c>
      <c r="Z105" s="116" t="s">
        <v>546</v>
      </c>
      <c r="AA105" s="155" t="s">
        <v>706</v>
      </c>
      <c r="AB105" s="163">
        <v>3.0000000000000001E-3</v>
      </c>
      <c r="AC105" s="138" t="s">
        <v>47</v>
      </c>
      <c r="AD105" s="138"/>
      <c r="AE105" s="164">
        <v>2</v>
      </c>
      <c r="AF105" s="165"/>
      <c r="AH105" s="3" t="s">
        <v>707</v>
      </c>
    </row>
    <row r="106" spans="1:34" s="3" customFormat="1" ht="24" customHeight="1">
      <c r="A106" s="138">
        <f t="shared" si="1"/>
        <v>97</v>
      </c>
      <c r="B106" s="116"/>
      <c r="C106" s="116"/>
      <c r="D106" s="116"/>
      <c r="E106" s="116"/>
      <c r="F106" s="25">
        <v>4</v>
      </c>
      <c r="G106" s="116"/>
      <c r="H106" s="116"/>
      <c r="I106" s="116"/>
      <c r="J106" s="116"/>
      <c r="K106" s="116"/>
      <c r="L106" s="141" t="s">
        <v>270</v>
      </c>
      <c r="M106" s="139" t="s">
        <v>708</v>
      </c>
      <c r="N106" s="138" t="s">
        <v>709</v>
      </c>
      <c r="O106" s="181" t="s">
        <v>188</v>
      </c>
      <c r="P106" s="116" t="s">
        <v>134</v>
      </c>
      <c r="Q106" s="138" t="s">
        <v>112</v>
      </c>
      <c r="R106" s="156"/>
      <c r="S106" s="79" t="s">
        <v>113</v>
      </c>
      <c r="T106" s="139" t="s">
        <v>47</v>
      </c>
      <c r="U106" s="79" t="s">
        <v>122</v>
      </c>
      <c r="V106" s="138" t="s">
        <v>114</v>
      </c>
      <c r="W106" s="155" t="s">
        <v>115</v>
      </c>
      <c r="X106" s="116" t="s">
        <v>188</v>
      </c>
      <c r="Y106" s="133" t="s">
        <v>710</v>
      </c>
      <c r="Z106" s="138" t="s">
        <v>47</v>
      </c>
      <c r="AA106" s="155" t="s">
        <v>711</v>
      </c>
      <c r="AB106" s="163">
        <v>1E-3</v>
      </c>
      <c r="AC106" s="138" t="s">
        <v>47</v>
      </c>
      <c r="AD106" s="138"/>
      <c r="AE106" s="164">
        <v>2</v>
      </c>
      <c r="AF106" s="165"/>
      <c r="AH106" s="3" t="s">
        <v>712</v>
      </c>
    </row>
    <row r="107" spans="1:34" s="3" customFormat="1" ht="24" customHeight="1">
      <c r="A107" s="138">
        <f t="shared" si="1"/>
        <v>98</v>
      </c>
      <c r="B107" s="138"/>
      <c r="C107" s="138"/>
      <c r="D107" s="138"/>
      <c r="E107" s="138">
        <v>3</v>
      </c>
      <c r="F107" s="138"/>
      <c r="G107" s="138"/>
      <c r="H107" s="138"/>
      <c r="I107" s="138"/>
      <c r="J107" s="138"/>
      <c r="K107" s="138"/>
      <c r="L107" s="146"/>
      <c r="M107" s="152" t="s">
        <v>713</v>
      </c>
      <c r="N107" s="116" t="s">
        <v>714</v>
      </c>
      <c r="O107" s="152" t="s">
        <v>140</v>
      </c>
      <c r="P107" s="116" t="s">
        <v>134</v>
      </c>
      <c r="Q107" s="138" t="s">
        <v>112</v>
      </c>
      <c r="R107" s="155"/>
      <c r="S107" s="79" t="s">
        <v>113</v>
      </c>
      <c r="T107" s="152" t="s">
        <v>47</v>
      </c>
      <c r="U107" s="79" t="s">
        <v>122</v>
      </c>
      <c r="V107" s="138" t="s">
        <v>114</v>
      </c>
      <c r="W107" s="155" t="s">
        <v>115</v>
      </c>
      <c r="X107" s="116" t="s">
        <v>140</v>
      </c>
      <c r="Y107" s="138" t="s">
        <v>715</v>
      </c>
      <c r="Z107" s="116" t="s">
        <v>47</v>
      </c>
      <c r="AA107" s="138" t="s">
        <v>716</v>
      </c>
      <c r="AB107" s="174">
        <v>1.4999999999999999E-2</v>
      </c>
      <c r="AC107" s="138" t="s">
        <v>330</v>
      </c>
      <c r="AD107" s="138"/>
      <c r="AE107" s="169">
        <v>4</v>
      </c>
      <c r="AF107" s="170"/>
      <c r="AH107" s="184" t="s">
        <v>717</v>
      </c>
    </row>
    <row r="108" spans="1:34" s="3" customFormat="1" ht="24" customHeight="1">
      <c r="A108" s="138">
        <f t="shared" si="1"/>
        <v>99</v>
      </c>
      <c r="B108" s="116"/>
      <c r="C108" s="116"/>
      <c r="D108" s="116"/>
      <c r="E108" s="138">
        <v>3</v>
      </c>
      <c r="F108" s="116"/>
      <c r="G108" s="116"/>
      <c r="H108" s="116"/>
      <c r="I108" s="116"/>
      <c r="J108" s="116"/>
      <c r="K108" s="116"/>
      <c r="L108" s="141"/>
      <c r="M108" s="116" t="s">
        <v>718</v>
      </c>
      <c r="N108" s="116" t="s">
        <v>165</v>
      </c>
      <c r="O108" s="116" t="s">
        <v>140</v>
      </c>
      <c r="P108" s="116" t="s">
        <v>134</v>
      </c>
      <c r="Q108" s="138" t="s">
        <v>112</v>
      </c>
      <c r="R108" s="155"/>
      <c r="S108" s="79" t="s">
        <v>113</v>
      </c>
      <c r="T108" s="116" t="s">
        <v>47</v>
      </c>
      <c r="U108" s="79" t="s">
        <v>122</v>
      </c>
      <c r="V108" s="138" t="s">
        <v>114</v>
      </c>
      <c r="W108" s="155" t="s">
        <v>115</v>
      </c>
      <c r="X108" s="116" t="s">
        <v>140</v>
      </c>
      <c r="Y108" s="138" t="s">
        <v>719</v>
      </c>
      <c r="Z108" s="116" t="s">
        <v>47</v>
      </c>
      <c r="AA108" s="116" t="s">
        <v>563</v>
      </c>
      <c r="AB108" s="166">
        <v>2.5000000000000001E-2</v>
      </c>
      <c r="AC108" s="138" t="s">
        <v>330</v>
      </c>
      <c r="AD108" s="116"/>
      <c r="AE108" s="169" t="s">
        <v>654</v>
      </c>
      <c r="AF108" s="170"/>
      <c r="AH108" s="3" t="s">
        <v>720</v>
      </c>
    </row>
    <row r="109" spans="1:34" s="3" customFormat="1" ht="24" customHeight="1">
      <c r="A109" s="138">
        <f t="shared" si="1"/>
        <v>100</v>
      </c>
      <c r="B109" s="116"/>
      <c r="C109" s="116"/>
      <c r="D109" s="116"/>
      <c r="E109" s="138">
        <v>3</v>
      </c>
      <c r="F109" s="116"/>
      <c r="G109" s="116"/>
      <c r="H109" s="116"/>
      <c r="I109" s="116"/>
      <c r="J109" s="116"/>
      <c r="K109" s="116"/>
      <c r="L109" s="146"/>
      <c r="M109" s="116" t="s">
        <v>721</v>
      </c>
      <c r="N109" s="116" t="s">
        <v>165</v>
      </c>
      <c r="O109" s="139" t="s">
        <v>140</v>
      </c>
      <c r="P109" s="116" t="s">
        <v>134</v>
      </c>
      <c r="Q109" s="138" t="s">
        <v>112</v>
      </c>
      <c r="R109" s="155"/>
      <c r="S109" s="79" t="s">
        <v>113</v>
      </c>
      <c r="T109" s="116" t="s">
        <v>47</v>
      </c>
      <c r="U109" s="79" t="s">
        <v>122</v>
      </c>
      <c r="V109" s="138" t="s">
        <v>114</v>
      </c>
      <c r="W109" s="155" t="s">
        <v>115</v>
      </c>
      <c r="X109" s="116" t="s">
        <v>140</v>
      </c>
      <c r="Y109" s="155" t="s">
        <v>722</v>
      </c>
      <c r="Z109" s="116" t="s">
        <v>47</v>
      </c>
      <c r="AA109" s="155" t="s">
        <v>723</v>
      </c>
      <c r="AB109" s="166">
        <v>2.5000000000000001E-2</v>
      </c>
      <c r="AC109" s="138" t="s">
        <v>330</v>
      </c>
      <c r="AD109" s="116"/>
      <c r="AE109" s="169" t="s">
        <v>396</v>
      </c>
      <c r="AF109" s="170"/>
      <c r="AH109" s="3" t="s">
        <v>724</v>
      </c>
    </row>
    <row r="110" spans="1:34" s="3" customFormat="1" ht="24" customHeight="1">
      <c r="A110" s="138">
        <f t="shared" si="1"/>
        <v>101</v>
      </c>
      <c r="B110" s="116"/>
      <c r="C110" s="116"/>
      <c r="D110" s="116"/>
      <c r="E110" s="138">
        <v>3</v>
      </c>
      <c r="F110" s="116"/>
      <c r="G110" s="116"/>
      <c r="H110" s="116"/>
      <c r="I110" s="116"/>
      <c r="J110" s="116"/>
      <c r="K110" s="116"/>
      <c r="L110" s="146"/>
      <c r="M110" s="116" t="s">
        <v>725</v>
      </c>
      <c r="N110" s="116" t="s">
        <v>726</v>
      </c>
      <c r="O110" s="139" t="s">
        <v>140</v>
      </c>
      <c r="P110" s="116" t="s">
        <v>134</v>
      </c>
      <c r="Q110" s="138" t="s">
        <v>112</v>
      </c>
      <c r="R110" s="155"/>
      <c r="S110" s="79" t="s">
        <v>113</v>
      </c>
      <c r="T110" s="116" t="s">
        <v>47</v>
      </c>
      <c r="U110" s="79" t="s">
        <v>122</v>
      </c>
      <c r="V110" s="138" t="s">
        <v>114</v>
      </c>
      <c r="W110" s="155" t="s">
        <v>115</v>
      </c>
      <c r="X110" s="116" t="s">
        <v>140</v>
      </c>
      <c r="Y110" s="155" t="s">
        <v>527</v>
      </c>
      <c r="Z110" s="116" t="s">
        <v>47</v>
      </c>
      <c r="AA110" s="155" t="s">
        <v>727</v>
      </c>
      <c r="AB110" s="166">
        <v>7.0000000000000001E-3</v>
      </c>
      <c r="AC110" s="116" t="s">
        <v>560</v>
      </c>
      <c r="AD110" s="116"/>
      <c r="AE110" s="169">
        <v>10</v>
      </c>
      <c r="AF110" s="170"/>
      <c r="AH110" s="3" t="s">
        <v>639</v>
      </c>
    </row>
    <row r="111" spans="1:34" s="3" customFormat="1" ht="24" customHeight="1">
      <c r="A111" s="138">
        <f t="shared" si="1"/>
        <v>102</v>
      </c>
      <c r="B111" s="116"/>
      <c r="C111" s="116"/>
      <c r="D111" s="116"/>
      <c r="E111" s="138">
        <v>3</v>
      </c>
      <c r="F111" s="116"/>
      <c r="G111" s="116"/>
      <c r="H111" s="116"/>
      <c r="I111" s="116"/>
      <c r="J111" s="116"/>
      <c r="K111" s="116"/>
      <c r="L111" s="146"/>
      <c r="M111" s="116" t="s">
        <v>728</v>
      </c>
      <c r="N111" s="116" t="s">
        <v>726</v>
      </c>
      <c r="O111" s="139" t="s">
        <v>140</v>
      </c>
      <c r="P111" s="116" t="s">
        <v>134</v>
      </c>
      <c r="Q111" s="138" t="s">
        <v>112</v>
      </c>
      <c r="R111" s="155"/>
      <c r="S111" s="79" t="s">
        <v>113</v>
      </c>
      <c r="T111" s="116" t="s">
        <v>47</v>
      </c>
      <c r="U111" s="79" t="s">
        <v>122</v>
      </c>
      <c r="V111" s="138" t="s">
        <v>114</v>
      </c>
      <c r="W111" s="155" t="s">
        <v>115</v>
      </c>
      <c r="X111" s="116" t="s">
        <v>140</v>
      </c>
      <c r="Y111" s="155" t="s">
        <v>729</v>
      </c>
      <c r="Z111" s="116" t="s">
        <v>47</v>
      </c>
      <c r="AA111" s="155" t="s">
        <v>730</v>
      </c>
      <c r="AB111" s="166">
        <v>7.0000000000000001E-3</v>
      </c>
      <c r="AC111" s="116" t="s">
        <v>560</v>
      </c>
      <c r="AD111" s="116"/>
      <c r="AE111" s="169">
        <v>2</v>
      </c>
      <c r="AF111" s="170"/>
      <c r="AH111" s="3" t="s">
        <v>731</v>
      </c>
    </row>
    <row r="112" spans="1:34" s="3" customFormat="1" ht="24" customHeight="1">
      <c r="A112" s="138">
        <f t="shared" si="1"/>
        <v>103</v>
      </c>
      <c r="B112" s="116"/>
      <c r="C112" s="116"/>
      <c r="D112" s="116"/>
      <c r="E112" s="138">
        <v>3</v>
      </c>
      <c r="F112" s="116"/>
      <c r="G112" s="116"/>
      <c r="H112" s="116"/>
      <c r="I112" s="116"/>
      <c r="J112" s="116"/>
      <c r="K112" s="116"/>
      <c r="L112" s="146" t="s">
        <v>732</v>
      </c>
      <c r="M112" s="116" t="s">
        <v>733</v>
      </c>
      <c r="N112" s="116" t="s">
        <v>734</v>
      </c>
      <c r="O112" s="139" t="s">
        <v>140</v>
      </c>
      <c r="P112" s="116" t="s">
        <v>134</v>
      </c>
      <c r="Q112" s="138" t="s">
        <v>112</v>
      </c>
      <c r="R112" s="155"/>
      <c r="S112" s="79" t="s">
        <v>113</v>
      </c>
      <c r="T112" s="116" t="s">
        <v>733</v>
      </c>
      <c r="U112" s="79" t="s">
        <v>122</v>
      </c>
      <c r="V112" s="138" t="s">
        <v>114</v>
      </c>
      <c r="W112" s="155" t="s">
        <v>115</v>
      </c>
      <c r="X112" s="116" t="s">
        <v>188</v>
      </c>
      <c r="Y112" s="138" t="s">
        <v>363</v>
      </c>
      <c r="Z112" s="138" t="s">
        <v>47</v>
      </c>
      <c r="AA112" s="155" t="s">
        <v>735</v>
      </c>
      <c r="AB112" s="166">
        <v>5.0000000000000001E-4</v>
      </c>
      <c r="AC112" s="116" t="s">
        <v>47</v>
      </c>
      <c r="AD112" s="116"/>
      <c r="AE112" s="169">
        <v>2</v>
      </c>
      <c r="AF112" s="170"/>
      <c r="AH112" s="3" t="s">
        <v>731</v>
      </c>
    </row>
    <row r="113" spans="1:34" s="3" customFormat="1" ht="24" customHeight="1">
      <c r="A113" s="138">
        <f t="shared" si="1"/>
        <v>104</v>
      </c>
      <c r="B113" s="116"/>
      <c r="C113" s="116"/>
      <c r="D113" s="116"/>
      <c r="E113" s="138">
        <v>3</v>
      </c>
      <c r="F113" s="116"/>
      <c r="G113" s="116"/>
      <c r="H113" s="116"/>
      <c r="I113" s="116"/>
      <c r="J113" s="116"/>
      <c r="K113" s="116"/>
      <c r="L113" s="146"/>
      <c r="M113" s="116" t="s">
        <v>736</v>
      </c>
      <c r="N113" s="116" t="s">
        <v>737</v>
      </c>
      <c r="O113" s="139" t="s">
        <v>140</v>
      </c>
      <c r="P113" s="116" t="s">
        <v>134</v>
      </c>
      <c r="Q113" s="138" t="s">
        <v>112</v>
      </c>
      <c r="R113" s="155"/>
      <c r="S113" s="79" t="s">
        <v>113</v>
      </c>
      <c r="T113" s="116" t="s">
        <v>47</v>
      </c>
      <c r="U113" s="79" t="s">
        <v>122</v>
      </c>
      <c r="V113" s="138" t="s">
        <v>114</v>
      </c>
      <c r="W113" s="155" t="s">
        <v>115</v>
      </c>
      <c r="X113" s="116" t="s">
        <v>140</v>
      </c>
      <c r="Y113" s="155" t="s">
        <v>738</v>
      </c>
      <c r="Z113" s="155" t="s">
        <v>47</v>
      </c>
      <c r="AA113" s="155" t="s">
        <v>739</v>
      </c>
      <c r="AB113" s="166">
        <v>2.1000000000000001E-2</v>
      </c>
      <c r="AC113" s="75" t="s">
        <v>330</v>
      </c>
      <c r="AD113" s="116"/>
      <c r="AE113" s="169">
        <v>1</v>
      </c>
      <c r="AF113" s="170"/>
      <c r="AH113" s="3" t="s">
        <v>740</v>
      </c>
    </row>
    <row r="114" spans="1:34" ht="24" customHeight="1">
      <c r="A114" s="138">
        <f t="shared" si="1"/>
        <v>105</v>
      </c>
      <c r="B114" s="138"/>
      <c r="C114" s="138"/>
      <c r="D114" s="138"/>
      <c r="E114" s="138">
        <v>3</v>
      </c>
      <c r="F114" s="138"/>
      <c r="G114" s="138"/>
      <c r="H114" s="138"/>
      <c r="I114" s="138"/>
      <c r="J114" s="138"/>
      <c r="K114" s="138"/>
      <c r="L114" s="146"/>
      <c r="M114" s="148" t="s">
        <v>741</v>
      </c>
      <c r="N114" s="116" t="s">
        <v>742</v>
      </c>
      <c r="O114" s="138" t="s">
        <v>140</v>
      </c>
      <c r="P114" s="116" t="s">
        <v>134</v>
      </c>
      <c r="Q114" s="138" t="s">
        <v>112</v>
      </c>
      <c r="R114" s="155"/>
      <c r="S114" s="79" t="s">
        <v>113</v>
      </c>
      <c r="T114" s="148" t="s">
        <v>47</v>
      </c>
      <c r="U114" s="79" t="s">
        <v>122</v>
      </c>
      <c r="V114" s="138" t="s">
        <v>114</v>
      </c>
      <c r="W114" s="155" t="s">
        <v>115</v>
      </c>
      <c r="X114" s="116" t="s">
        <v>140</v>
      </c>
      <c r="Y114" s="138" t="s">
        <v>743</v>
      </c>
      <c r="Z114" s="138" t="s">
        <v>47</v>
      </c>
      <c r="AA114" s="138" t="s">
        <v>47</v>
      </c>
      <c r="AB114" s="176">
        <v>1E-3</v>
      </c>
      <c r="AC114" s="75" t="s">
        <v>330</v>
      </c>
      <c r="AD114" s="75"/>
      <c r="AE114" s="169">
        <v>3</v>
      </c>
      <c r="AF114" s="170"/>
      <c r="AG114" s="3"/>
      <c r="AH114" s="3" t="s">
        <v>744</v>
      </c>
    </row>
    <row r="115" spans="1:34" ht="24" customHeight="1">
      <c r="A115" s="138">
        <f t="shared" si="1"/>
        <v>106</v>
      </c>
      <c r="B115" s="138"/>
      <c r="C115" s="138"/>
      <c r="D115" s="138"/>
      <c r="E115" s="138">
        <v>3</v>
      </c>
      <c r="F115" s="138"/>
      <c r="G115" s="138"/>
      <c r="H115" s="138"/>
      <c r="I115" s="138"/>
      <c r="J115" s="138"/>
      <c r="K115" s="138"/>
      <c r="L115" s="146"/>
      <c r="M115" s="148" t="s">
        <v>745</v>
      </c>
      <c r="N115" s="116" t="s">
        <v>175</v>
      </c>
      <c r="O115" s="138" t="s">
        <v>140</v>
      </c>
      <c r="P115" s="116" t="s">
        <v>134</v>
      </c>
      <c r="Q115" s="138" t="s">
        <v>112</v>
      </c>
      <c r="R115" s="155"/>
      <c r="S115" s="79" t="s">
        <v>113</v>
      </c>
      <c r="T115" s="148" t="s">
        <v>47</v>
      </c>
      <c r="U115" s="79" t="s">
        <v>122</v>
      </c>
      <c r="V115" s="138" t="s">
        <v>114</v>
      </c>
      <c r="W115" s="155" t="s">
        <v>115</v>
      </c>
      <c r="X115" s="116" t="s">
        <v>140</v>
      </c>
      <c r="Y115" s="138" t="s">
        <v>743</v>
      </c>
      <c r="Z115" s="138" t="s">
        <v>47</v>
      </c>
      <c r="AA115" s="138" t="s">
        <v>47</v>
      </c>
      <c r="AB115" s="176">
        <v>1E-3</v>
      </c>
      <c r="AC115" s="75" t="s">
        <v>330</v>
      </c>
      <c r="AD115" s="75"/>
      <c r="AE115" s="169">
        <v>3</v>
      </c>
      <c r="AF115" s="170"/>
      <c r="AG115" s="3"/>
      <c r="AH115" s="3" t="s">
        <v>746</v>
      </c>
    </row>
    <row r="116" spans="1:34" ht="24" customHeight="1">
      <c r="A116" s="138">
        <f t="shared" si="1"/>
        <v>107</v>
      </c>
      <c r="B116" s="138"/>
      <c r="C116" s="138"/>
      <c r="D116" s="138"/>
      <c r="E116" s="138">
        <v>3</v>
      </c>
      <c r="F116" s="138"/>
      <c r="G116" s="138"/>
      <c r="H116" s="138"/>
      <c r="I116" s="138"/>
      <c r="J116" s="138"/>
      <c r="K116" s="138"/>
      <c r="L116" s="146"/>
      <c r="M116" s="148" t="s">
        <v>747</v>
      </c>
      <c r="N116" s="116" t="s">
        <v>748</v>
      </c>
      <c r="O116" s="139" t="s">
        <v>140</v>
      </c>
      <c r="P116" s="116" t="s">
        <v>134</v>
      </c>
      <c r="Q116" s="138" t="s">
        <v>112</v>
      </c>
      <c r="R116" s="155"/>
      <c r="S116" s="79" t="s">
        <v>113</v>
      </c>
      <c r="T116" s="116" t="s">
        <v>47</v>
      </c>
      <c r="U116" s="79" t="s">
        <v>122</v>
      </c>
      <c r="V116" s="138" t="s">
        <v>114</v>
      </c>
      <c r="W116" s="155" t="s">
        <v>115</v>
      </c>
      <c r="X116" s="116" t="s">
        <v>140</v>
      </c>
      <c r="Y116" s="155" t="s">
        <v>146</v>
      </c>
      <c r="Z116" s="116" t="s">
        <v>47</v>
      </c>
      <c r="AA116" s="155" t="s">
        <v>723</v>
      </c>
      <c r="AB116" s="166">
        <v>2.5000000000000001E-2</v>
      </c>
      <c r="AC116" s="75" t="s">
        <v>330</v>
      </c>
      <c r="AD116" s="116"/>
      <c r="AE116" s="169">
        <v>3</v>
      </c>
      <c r="AF116" s="170"/>
      <c r="AG116" s="3"/>
    </row>
    <row r="117" spans="1:34" s="3" customFormat="1" ht="24" customHeight="1">
      <c r="A117" s="138">
        <f t="shared" si="1"/>
        <v>108</v>
      </c>
      <c r="B117" s="138"/>
      <c r="C117" s="138"/>
      <c r="D117" s="138"/>
      <c r="E117" s="138">
        <v>3</v>
      </c>
      <c r="F117" s="138"/>
      <c r="G117" s="138"/>
      <c r="H117" s="138"/>
      <c r="I117" s="138"/>
      <c r="J117" s="138"/>
      <c r="K117" s="138"/>
      <c r="L117" s="146"/>
      <c r="M117" s="138" t="s">
        <v>749</v>
      </c>
      <c r="N117" s="116" t="s">
        <v>750</v>
      </c>
      <c r="O117" s="138" t="s">
        <v>140</v>
      </c>
      <c r="P117" s="116" t="s">
        <v>134</v>
      </c>
      <c r="Q117" s="138" t="s">
        <v>112</v>
      </c>
      <c r="R117" s="155"/>
      <c r="S117" s="79" t="s">
        <v>113</v>
      </c>
      <c r="T117" s="138" t="s">
        <v>47</v>
      </c>
      <c r="U117" s="79" t="s">
        <v>122</v>
      </c>
      <c r="V117" s="138" t="s">
        <v>114</v>
      </c>
      <c r="W117" s="155" t="s">
        <v>115</v>
      </c>
      <c r="X117" s="116" t="s">
        <v>140</v>
      </c>
      <c r="Y117" s="138" t="s">
        <v>751</v>
      </c>
      <c r="Z117" s="138" t="s">
        <v>47</v>
      </c>
      <c r="AA117" s="138" t="s">
        <v>47</v>
      </c>
      <c r="AB117" s="174">
        <v>0.01</v>
      </c>
      <c r="AC117" s="75" t="s">
        <v>330</v>
      </c>
      <c r="AD117" s="75"/>
      <c r="AE117" s="169">
        <v>6</v>
      </c>
      <c r="AF117" s="170"/>
    </row>
    <row r="118" spans="1:34" s="3" customFormat="1" ht="24" customHeight="1">
      <c r="A118" s="138">
        <f t="shared" si="1"/>
        <v>109</v>
      </c>
      <c r="B118" s="138"/>
      <c r="C118" s="138"/>
      <c r="D118" s="138">
        <v>2</v>
      </c>
      <c r="E118" s="138"/>
      <c r="F118" s="138"/>
      <c r="G118" s="138"/>
      <c r="H118" s="138"/>
      <c r="I118" s="138"/>
      <c r="J118" s="138"/>
      <c r="K118" s="138"/>
      <c r="L118" s="146"/>
      <c r="M118" s="116" t="s">
        <v>752</v>
      </c>
      <c r="N118" s="116" t="s">
        <v>753</v>
      </c>
      <c r="O118" s="116" t="s">
        <v>421</v>
      </c>
      <c r="P118" s="116" t="s">
        <v>111</v>
      </c>
      <c r="Q118" s="138" t="s">
        <v>112</v>
      </c>
      <c r="R118" s="155"/>
      <c r="S118" s="79" t="s">
        <v>113</v>
      </c>
      <c r="T118" s="116" t="s">
        <v>752</v>
      </c>
      <c r="U118" s="79" t="s">
        <v>111</v>
      </c>
      <c r="V118" s="138" t="s">
        <v>115</v>
      </c>
      <c r="W118" s="155" t="s">
        <v>114</v>
      </c>
      <c r="X118" s="116" t="s">
        <v>456</v>
      </c>
      <c r="Y118" s="138" t="s">
        <v>754</v>
      </c>
      <c r="Z118" s="145" t="s">
        <v>264</v>
      </c>
      <c r="AA118" s="138" t="s">
        <v>755</v>
      </c>
      <c r="AB118" s="174">
        <v>8.3000000000000004E-2</v>
      </c>
      <c r="AC118" s="138" t="s">
        <v>560</v>
      </c>
      <c r="AD118" s="138"/>
      <c r="AE118" s="169" t="s">
        <v>396</v>
      </c>
      <c r="AF118" s="170"/>
    </row>
    <row r="119" spans="1:34" s="3" customFormat="1" ht="24" customHeight="1">
      <c r="A119" s="138">
        <f t="shared" si="1"/>
        <v>110</v>
      </c>
      <c r="B119" s="138"/>
      <c r="C119" s="138"/>
      <c r="D119" s="138">
        <v>2</v>
      </c>
      <c r="E119" s="138"/>
      <c r="F119" s="138"/>
      <c r="G119" s="138"/>
      <c r="H119" s="138"/>
      <c r="I119" s="138"/>
      <c r="J119" s="138"/>
      <c r="K119" s="138"/>
      <c r="L119" s="146" t="s">
        <v>756</v>
      </c>
      <c r="M119" s="116" t="s">
        <v>757</v>
      </c>
      <c r="N119" s="116" t="s">
        <v>758</v>
      </c>
      <c r="O119" s="116" t="s">
        <v>188</v>
      </c>
      <c r="P119" s="116" t="s">
        <v>111</v>
      </c>
      <c r="Q119" s="138" t="s">
        <v>112</v>
      </c>
      <c r="R119" s="155"/>
      <c r="S119" s="79" t="s">
        <v>113</v>
      </c>
      <c r="T119" s="138" t="s">
        <v>759</v>
      </c>
      <c r="U119" s="79" t="s">
        <v>111</v>
      </c>
      <c r="V119" s="138" t="s">
        <v>115</v>
      </c>
      <c r="W119" s="155" t="s">
        <v>114</v>
      </c>
      <c r="X119" s="116" t="s">
        <v>188</v>
      </c>
      <c r="Y119" s="138" t="s">
        <v>47</v>
      </c>
      <c r="Z119" s="138" t="s">
        <v>47</v>
      </c>
      <c r="AA119" s="138" t="s">
        <v>760</v>
      </c>
      <c r="AB119" s="174">
        <v>1E-3</v>
      </c>
      <c r="AC119" s="75" t="s">
        <v>47</v>
      </c>
      <c r="AD119" s="138"/>
      <c r="AE119" s="169" t="s">
        <v>396</v>
      </c>
      <c r="AF119" s="170"/>
    </row>
    <row r="120" spans="1:34" s="3" customFormat="1" ht="24" customHeight="1">
      <c r="A120" s="138">
        <f t="shared" si="1"/>
        <v>111</v>
      </c>
      <c r="B120" s="138"/>
      <c r="C120" s="138"/>
      <c r="D120" s="138">
        <v>2</v>
      </c>
      <c r="E120" s="138"/>
      <c r="F120" s="138"/>
      <c r="G120" s="138"/>
      <c r="H120" s="138"/>
      <c r="I120" s="138"/>
      <c r="J120" s="138"/>
      <c r="K120" s="138"/>
      <c r="L120" s="146"/>
      <c r="M120" s="183" t="s">
        <v>761</v>
      </c>
      <c r="N120" s="116" t="s">
        <v>762</v>
      </c>
      <c r="O120" s="138" t="s">
        <v>155</v>
      </c>
      <c r="P120" s="116" t="s">
        <v>47</v>
      </c>
      <c r="Q120" s="138" t="s">
        <v>112</v>
      </c>
      <c r="R120" s="155"/>
      <c r="S120" s="79" t="s">
        <v>113</v>
      </c>
      <c r="T120" s="183" t="s">
        <v>761</v>
      </c>
      <c r="U120" s="75" t="s">
        <v>111</v>
      </c>
      <c r="V120" s="138" t="s">
        <v>115</v>
      </c>
      <c r="W120" s="155" t="s">
        <v>114</v>
      </c>
      <c r="X120" s="116" t="s">
        <v>116</v>
      </c>
      <c r="Y120" s="138" t="s">
        <v>117</v>
      </c>
      <c r="Z120" s="138" t="s">
        <v>47</v>
      </c>
      <c r="AA120" s="116" t="s">
        <v>763</v>
      </c>
      <c r="AB120" s="174">
        <v>5.2956000000000003</v>
      </c>
      <c r="AC120" s="155" t="s">
        <v>47</v>
      </c>
      <c r="AD120" s="155"/>
      <c r="AE120" s="169" t="s">
        <v>160</v>
      </c>
      <c r="AF120" s="170"/>
    </row>
    <row r="121" spans="1:34" s="3" customFormat="1" ht="24" customHeight="1">
      <c r="A121" s="138">
        <f t="shared" si="1"/>
        <v>112</v>
      </c>
      <c r="B121" s="116"/>
      <c r="C121" s="116"/>
      <c r="D121" s="116"/>
      <c r="E121" s="116">
        <v>3</v>
      </c>
      <c r="F121" s="116"/>
      <c r="G121" s="116"/>
      <c r="H121" s="116"/>
      <c r="I121" s="116"/>
      <c r="J121" s="116"/>
      <c r="K121" s="138"/>
      <c r="L121" s="144"/>
      <c r="M121" s="183" t="s">
        <v>764</v>
      </c>
      <c r="N121" s="183" t="s">
        <v>765</v>
      </c>
      <c r="O121" s="145" t="s">
        <v>120</v>
      </c>
      <c r="P121" s="116" t="s">
        <v>47</v>
      </c>
      <c r="Q121" s="138" t="s">
        <v>112</v>
      </c>
      <c r="R121" s="155"/>
      <c r="S121" s="75" t="s">
        <v>113</v>
      </c>
      <c r="T121" s="183" t="s">
        <v>764</v>
      </c>
      <c r="U121" s="75" t="s">
        <v>111</v>
      </c>
      <c r="V121" s="138" t="s">
        <v>115</v>
      </c>
      <c r="W121" s="155" t="s">
        <v>114</v>
      </c>
      <c r="X121" s="116" t="s">
        <v>161</v>
      </c>
      <c r="Y121" s="155" t="s">
        <v>117</v>
      </c>
      <c r="Z121" s="155" t="s">
        <v>47</v>
      </c>
      <c r="AA121" s="116" t="s">
        <v>763</v>
      </c>
      <c r="AB121" s="166">
        <v>5.25</v>
      </c>
      <c r="AC121" s="163" t="s">
        <v>125</v>
      </c>
      <c r="AD121" s="163"/>
      <c r="AE121" s="169">
        <v>1</v>
      </c>
      <c r="AF121" s="170"/>
    </row>
    <row r="122" spans="1:34" s="3" customFormat="1" ht="24" customHeight="1">
      <c r="A122" s="138">
        <f t="shared" si="1"/>
        <v>113</v>
      </c>
      <c r="B122" s="116"/>
      <c r="C122" s="116"/>
      <c r="D122" s="116"/>
      <c r="E122" s="116"/>
      <c r="F122" s="116">
        <v>4</v>
      </c>
      <c r="G122" s="116"/>
      <c r="H122" s="116"/>
      <c r="I122" s="116"/>
      <c r="J122" s="116"/>
      <c r="K122" s="138"/>
      <c r="L122" s="141"/>
      <c r="M122" s="145" t="s">
        <v>766</v>
      </c>
      <c r="N122" s="116" t="s">
        <v>767</v>
      </c>
      <c r="O122" s="145" t="s">
        <v>120</v>
      </c>
      <c r="P122" s="116" t="s">
        <v>111</v>
      </c>
      <c r="Q122" s="138" t="s">
        <v>112</v>
      </c>
      <c r="R122" s="155"/>
      <c r="S122" s="79" t="s">
        <v>113</v>
      </c>
      <c r="T122" s="145" t="s">
        <v>768</v>
      </c>
      <c r="U122" s="79" t="s">
        <v>122</v>
      </c>
      <c r="V122" s="138" t="s">
        <v>114</v>
      </c>
      <c r="W122" s="155" t="s">
        <v>115</v>
      </c>
      <c r="X122" s="116" t="s">
        <v>161</v>
      </c>
      <c r="Y122" s="155" t="s">
        <v>117</v>
      </c>
      <c r="Z122" s="155" t="s">
        <v>47</v>
      </c>
      <c r="AA122" s="138" t="s">
        <v>769</v>
      </c>
      <c r="AB122" s="166">
        <v>0.47970000000000002</v>
      </c>
      <c r="AC122" s="75" t="s">
        <v>47</v>
      </c>
      <c r="AD122" s="163"/>
      <c r="AE122" s="169" t="s">
        <v>160</v>
      </c>
      <c r="AF122" s="170"/>
    </row>
    <row r="123" spans="1:34" s="3" customFormat="1" ht="24" customHeight="1">
      <c r="A123" s="138">
        <f t="shared" si="1"/>
        <v>114</v>
      </c>
      <c r="B123" s="138"/>
      <c r="C123" s="138"/>
      <c r="D123" s="138"/>
      <c r="E123" s="138"/>
      <c r="F123" s="138"/>
      <c r="G123" s="138">
        <v>5</v>
      </c>
      <c r="H123" s="138"/>
      <c r="I123" s="138"/>
      <c r="J123" s="138"/>
      <c r="K123" s="138"/>
      <c r="L123" s="140"/>
      <c r="M123" s="139" t="s">
        <v>770</v>
      </c>
      <c r="N123" s="116" t="s">
        <v>771</v>
      </c>
      <c r="O123" s="139" t="s">
        <v>140</v>
      </c>
      <c r="P123" s="116" t="s">
        <v>134</v>
      </c>
      <c r="Q123" s="138" t="s">
        <v>112</v>
      </c>
      <c r="R123" s="155"/>
      <c r="S123" s="79" t="s">
        <v>113</v>
      </c>
      <c r="T123" s="139" t="s">
        <v>47</v>
      </c>
      <c r="U123" s="79" t="s">
        <v>122</v>
      </c>
      <c r="V123" s="138" t="s">
        <v>114</v>
      </c>
      <c r="W123" s="155" t="s">
        <v>115</v>
      </c>
      <c r="X123" s="116" t="s">
        <v>140</v>
      </c>
      <c r="Y123" s="138" t="s">
        <v>772</v>
      </c>
      <c r="Z123" s="138" t="s">
        <v>47</v>
      </c>
      <c r="AA123" s="138" t="s">
        <v>773</v>
      </c>
      <c r="AB123" s="174">
        <v>1E-3</v>
      </c>
      <c r="AC123" s="163" t="s">
        <v>47</v>
      </c>
      <c r="AD123" s="163"/>
      <c r="AE123" s="169" t="s">
        <v>396</v>
      </c>
      <c r="AF123" s="170"/>
    </row>
    <row r="124" spans="1:34" ht="24" customHeight="1">
      <c r="A124" s="138">
        <f t="shared" si="1"/>
        <v>115</v>
      </c>
      <c r="B124" s="138"/>
      <c r="C124" s="138"/>
      <c r="D124" s="138"/>
      <c r="E124" s="138"/>
      <c r="F124" s="138"/>
      <c r="G124" s="138">
        <v>5</v>
      </c>
      <c r="H124" s="138"/>
      <c r="I124" s="138"/>
      <c r="J124" s="138"/>
      <c r="K124" s="138"/>
      <c r="L124" s="141" t="s">
        <v>270</v>
      </c>
      <c r="M124" s="139" t="s">
        <v>774</v>
      </c>
      <c r="N124" s="116" t="s">
        <v>775</v>
      </c>
      <c r="O124" s="139" t="s">
        <v>140</v>
      </c>
      <c r="P124" s="116" t="s">
        <v>134</v>
      </c>
      <c r="Q124" s="138" t="s">
        <v>112</v>
      </c>
      <c r="R124" s="155"/>
      <c r="S124" s="79" t="s">
        <v>113</v>
      </c>
      <c r="T124" s="139" t="s">
        <v>47</v>
      </c>
      <c r="U124" s="79" t="s">
        <v>122</v>
      </c>
      <c r="V124" s="138" t="s">
        <v>114</v>
      </c>
      <c r="W124" s="155" t="s">
        <v>115</v>
      </c>
      <c r="X124" s="116" t="s">
        <v>140</v>
      </c>
      <c r="Y124" s="138" t="s">
        <v>47</v>
      </c>
      <c r="Z124" s="138" t="s">
        <v>47</v>
      </c>
      <c r="AA124" s="138" t="s">
        <v>776</v>
      </c>
      <c r="AB124" s="174">
        <v>1E-3</v>
      </c>
      <c r="AC124" s="163" t="s">
        <v>47</v>
      </c>
      <c r="AD124" s="163"/>
      <c r="AE124" s="169" t="s">
        <v>160</v>
      </c>
      <c r="AF124" s="170"/>
      <c r="AG124" s="3"/>
    </row>
    <row r="125" spans="1:34" ht="24" customHeight="1">
      <c r="A125" s="138">
        <f t="shared" si="1"/>
        <v>116</v>
      </c>
      <c r="B125" s="138"/>
      <c r="C125" s="138"/>
      <c r="D125" s="138"/>
      <c r="E125" s="138"/>
      <c r="F125" s="138"/>
      <c r="G125" s="138">
        <v>5</v>
      </c>
      <c r="H125" s="138"/>
      <c r="I125" s="138"/>
      <c r="J125" s="138"/>
      <c r="K125" s="138"/>
      <c r="L125" s="140"/>
      <c r="M125" s="139" t="s">
        <v>777</v>
      </c>
      <c r="N125" s="116" t="s">
        <v>778</v>
      </c>
      <c r="O125" s="139" t="s">
        <v>128</v>
      </c>
      <c r="P125" s="116" t="s">
        <v>47</v>
      </c>
      <c r="Q125" s="138" t="s">
        <v>112</v>
      </c>
      <c r="R125" s="155"/>
      <c r="S125" s="79" t="s">
        <v>113</v>
      </c>
      <c r="T125" s="139" t="s">
        <v>779</v>
      </c>
      <c r="U125" s="79" t="s">
        <v>111</v>
      </c>
      <c r="V125" s="138" t="s">
        <v>114</v>
      </c>
      <c r="W125" s="155" t="s">
        <v>115</v>
      </c>
      <c r="X125" s="116" t="s">
        <v>129</v>
      </c>
      <c r="Y125" s="138" t="s">
        <v>780</v>
      </c>
      <c r="Z125" s="138" t="s">
        <v>427</v>
      </c>
      <c r="AA125" s="138" t="s">
        <v>769</v>
      </c>
      <c r="AB125" s="174">
        <v>0.41899999999999998</v>
      </c>
      <c r="AC125" s="75" t="s">
        <v>47</v>
      </c>
      <c r="AD125" s="75"/>
      <c r="AE125" s="169" t="s">
        <v>160</v>
      </c>
      <c r="AF125" s="170"/>
      <c r="AG125" s="3"/>
    </row>
    <row r="126" spans="1:34" ht="24" customHeight="1">
      <c r="A126" s="138">
        <f t="shared" si="1"/>
        <v>117</v>
      </c>
      <c r="B126" s="138"/>
      <c r="C126" s="138"/>
      <c r="D126" s="138"/>
      <c r="E126" s="138"/>
      <c r="F126" s="138">
        <v>4</v>
      </c>
      <c r="G126" s="138"/>
      <c r="H126" s="138"/>
      <c r="I126" s="138"/>
      <c r="J126" s="138"/>
      <c r="K126" s="138"/>
      <c r="L126" s="146"/>
      <c r="M126" s="139" t="s">
        <v>781</v>
      </c>
      <c r="N126" s="116" t="s">
        <v>782</v>
      </c>
      <c r="O126" s="139" t="s">
        <v>120</v>
      </c>
      <c r="P126" s="116" t="s">
        <v>111</v>
      </c>
      <c r="Q126" s="138" t="s">
        <v>112</v>
      </c>
      <c r="R126" s="155"/>
      <c r="S126" s="79" t="s">
        <v>113</v>
      </c>
      <c r="T126" s="139" t="s">
        <v>783</v>
      </c>
      <c r="U126" s="79" t="s">
        <v>122</v>
      </c>
      <c r="V126" s="138" t="s">
        <v>114</v>
      </c>
      <c r="W126" s="155" t="s">
        <v>115</v>
      </c>
      <c r="X126" s="116" t="s">
        <v>161</v>
      </c>
      <c r="Y126" s="138" t="s">
        <v>117</v>
      </c>
      <c r="Z126" s="155" t="s">
        <v>47</v>
      </c>
      <c r="AA126" s="138" t="s">
        <v>769</v>
      </c>
      <c r="AB126" s="166">
        <v>0.47970000000000002</v>
      </c>
      <c r="AC126" s="75" t="s">
        <v>47</v>
      </c>
      <c r="AD126" s="163"/>
      <c r="AE126" s="169" t="s">
        <v>160</v>
      </c>
      <c r="AF126" s="170"/>
      <c r="AG126" s="3"/>
    </row>
    <row r="127" spans="1:34" s="3" customFormat="1" ht="24" customHeight="1">
      <c r="A127" s="138">
        <f t="shared" si="1"/>
        <v>118</v>
      </c>
      <c r="B127" s="138"/>
      <c r="C127" s="138"/>
      <c r="D127" s="138"/>
      <c r="E127" s="138"/>
      <c r="F127" s="138"/>
      <c r="G127" s="138">
        <v>5</v>
      </c>
      <c r="H127" s="138"/>
      <c r="I127" s="138"/>
      <c r="J127" s="138"/>
      <c r="K127" s="138"/>
      <c r="L127" s="146"/>
      <c r="M127" s="139" t="s">
        <v>770</v>
      </c>
      <c r="N127" s="116" t="s">
        <v>771</v>
      </c>
      <c r="O127" s="138" t="s">
        <v>140</v>
      </c>
      <c r="P127" s="116" t="s">
        <v>134</v>
      </c>
      <c r="Q127" s="138" t="s">
        <v>112</v>
      </c>
      <c r="R127" s="155"/>
      <c r="S127" s="79" t="s">
        <v>113</v>
      </c>
      <c r="T127" s="139" t="s">
        <v>47</v>
      </c>
      <c r="U127" s="79" t="s">
        <v>122</v>
      </c>
      <c r="V127" s="138" t="s">
        <v>114</v>
      </c>
      <c r="W127" s="155" t="s">
        <v>115</v>
      </c>
      <c r="X127" s="116" t="s">
        <v>140</v>
      </c>
      <c r="Y127" s="138" t="s">
        <v>772</v>
      </c>
      <c r="Z127" s="138" t="s">
        <v>47</v>
      </c>
      <c r="AA127" s="138" t="s">
        <v>773</v>
      </c>
      <c r="AB127" s="174">
        <v>1E-3</v>
      </c>
      <c r="AC127" s="163" t="s">
        <v>47</v>
      </c>
      <c r="AD127" s="163"/>
      <c r="AE127" s="169" t="s">
        <v>396</v>
      </c>
      <c r="AF127" s="170"/>
    </row>
    <row r="128" spans="1:34" s="3" customFormat="1" ht="24" customHeight="1">
      <c r="A128" s="138">
        <f t="shared" si="1"/>
        <v>119</v>
      </c>
      <c r="B128" s="138"/>
      <c r="C128" s="138"/>
      <c r="D128" s="138"/>
      <c r="E128" s="138"/>
      <c r="F128" s="138"/>
      <c r="G128" s="138">
        <v>5</v>
      </c>
      <c r="H128" s="138"/>
      <c r="I128" s="138"/>
      <c r="J128" s="138"/>
      <c r="K128" s="138"/>
      <c r="L128" s="141" t="s">
        <v>270</v>
      </c>
      <c r="M128" s="116" t="s">
        <v>774</v>
      </c>
      <c r="N128" s="116" t="s">
        <v>775</v>
      </c>
      <c r="O128" s="138" t="s">
        <v>140</v>
      </c>
      <c r="P128" s="116" t="s">
        <v>134</v>
      </c>
      <c r="Q128" s="138" t="s">
        <v>112</v>
      </c>
      <c r="R128" s="155"/>
      <c r="S128" s="79" t="s">
        <v>113</v>
      </c>
      <c r="T128" s="116" t="s">
        <v>47</v>
      </c>
      <c r="U128" s="79" t="s">
        <v>122</v>
      </c>
      <c r="V128" s="138" t="s">
        <v>114</v>
      </c>
      <c r="W128" s="155" t="s">
        <v>115</v>
      </c>
      <c r="X128" s="116" t="s">
        <v>140</v>
      </c>
      <c r="Y128" s="138" t="s">
        <v>47</v>
      </c>
      <c r="Z128" s="138" t="s">
        <v>47</v>
      </c>
      <c r="AA128" s="138" t="s">
        <v>776</v>
      </c>
      <c r="AB128" s="174">
        <v>1E-3</v>
      </c>
      <c r="AC128" s="163" t="s">
        <v>47</v>
      </c>
      <c r="AD128" s="163"/>
      <c r="AE128" s="169" t="s">
        <v>160</v>
      </c>
      <c r="AF128" s="170"/>
    </row>
    <row r="129" spans="1:34" s="3" customFormat="1" ht="24" customHeight="1">
      <c r="A129" s="138">
        <f t="shared" si="1"/>
        <v>120</v>
      </c>
      <c r="B129" s="138"/>
      <c r="C129" s="138"/>
      <c r="D129" s="138"/>
      <c r="E129" s="138"/>
      <c r="F129" s="138"/>
      <c r="G129" s="138">
        <v>5</v>
      </c>
      <c r="H129" s="138"/>
      <c r="I129" s="138"/>
      <c r="J129" s="138"/>
      <c r="K129" s="138"/>
      <c r="L129" s="141"/>
      <c r="M129" s="139" t="s">
        <v>784</v>
      </c>
      <c r="N129" s="116" t="s">
        <v>785</v>
      </c>
      <c r="O129" s="116" t="s">
        <v>128</v>
      </c>
      <c r="P129" s="116" t="s">
        <v>111</v>
      </c>
      <c r="Q129" s="138" t="s">
        <v>112</v>
      </c>
      <c r="R129" s="155"/>
      <c r="S129" s="79" t="s">
        <v>113</v>
      </c>
      <c r="T129" s="116" t="s">
        <v>786</v>
      </c>
      <c r="U129" s="79" t="s">
        <v>111</v>
      </c>
      <c r="V129" s="138" t="s">
        <v>114</v>
      </c>
      <c r="W129" s="155" t="s">
        <v>115</v>
      </c>
      <c r="X129" s="116" t="s">
        <v>129</v>
      </c>
      <c r="Y129" s="138" t="s">
        <v>780</v>
      </c>
      <c r="Z129" s="138" t="s">
        <v>427</v>
      </c>
      <c r="AA129" s="138" t="s">
        <v>769</v>
      </c>
      <c r="AB129" s="174">
        <v>0.41899999999999998</v>
      </c>
      <c r="AC129" s="75" t="s">
        <v>47</v>
      </c>
      <c r="AD129" s="75"/>
      <c r="AE129" s="169" t="s">
        <v>160</v>
      </c>
      <c r="AF129" s="170"/>
    </row>
    <row r="130" spans="1:34" s="3" customFormat="1" ht="24" customHeight="1">
      <c r="A130" s="138">
        <f t="shared" si="1"/>
        <v>121</v>
      </c>
      <c r="B130" s="116"/>
      <c r="C130" s="116"/>
      <c r="D130" s="116"/>
      <c r="E130" s="116"/>
      <c r="F130" s="116">
        <v>4</v>
      </c>
      <c r="G130" s="138"/>
      <c r="H130" s="116"/>
      <c r="I130" s="116"/>
      <c r="J130" s="116"/>
      <c r="K130" s="138"/>
      <c r="L130" s="141"/>
      <c r="M130" s="183" t="s">
        <v>787</v>
      </c>
      <c r="N130" s="183" t="s">
        <v>788</v>
      </c>
      <c r="O130" s="116" t="s">
        <v>128</v>
      </c>
      <c r="P130" s="116" t="s">
        <v>134</v>
      </c>
      <c r="Q130" s="138" t="s">
        <v>112</v>
      </c>
      <c r="R130" s="155"/>
      <c r="S130" s="79" t="s">
        <v>113</v>
      </c>
      <c r="T130" s="183" t="s">
        <v>787</v>
      </c>
      <c r="U130" s="116" t="s">
        <v>111</v>
      </c>
      <c r="V130" s="138" t="s">
        <v>115</v>
      </c>
      <c r="W130" s="155" t="s">
        <v>114</v>
      </c>
      <c r="X130" s="116" t="s">
        <v>129</v>
      </c>
      <c r="Y130" s="155" t="s">
        <v>789</v>
      </c>
      <c r="Z130" s="138" t="s">
        <v>427</v>
      </c>
      <c r="AA130" s="155" t="s">
        <v>790</v>
      </c>
      <c r="AB130" s="166">
        <v>0.26479999999999998</v>
      </c>
      <c r="AC130" s="75" t="s">
        <v>47</v>
      </c>
      <c r="AD130" s="75"/>
      <c r="AE130" s="169">
        <v>1</v>
      </c>
      <c r="AF130" s="170"/>
    </row>
    <row r="131" spans="1:34" ht="24" customHeight="1">
      <c r="A131" s="138">
        <f t="shared" si="1"/>
        <v>122</v>
      </c>
      <c r="B131" s="116"/>
      <c r="C131" s="116"/>
      <c r="D131" s="116"/>
      <c r="E131" s="116"/>
      <c r="F131" s="116">
        <v>4</v>
      </c>
      <c r="G131" s="116"/>
      <c r="H131" s="116"/>
      <c r="I131" s="116"/>
      <c r="J131" s="116"/>
      <c r="K131" s="138"/>
      <c r="L131" s="141"/>
      <c r="M131" s="183" t="s">
        <v>791</v>
      </c>
      <c r="N131" s="183" t="s">
        <v>792</v>
      </c>
      <c r="O131" s="116" t="s">
        <v>128</v>
      </c>
      <c r="P131" s="116" t="s">
        <v>134</v>
      </c>
      <c r="Q131" s="138" t="s">
        <v>112</v>
      </c>
      <c r="R131" s="155"/>
      <c r="S131" s="79" t="s">
        <v>113</v>
      </c>
      <c r="T131" s="183" t="s">
        <v>791</v>
      </c>
      <c r="U131" s="116" t="s">
        <v>111</v>
      </c>
      <c r="V131" s="138" t="s">
        <v>115</v>
      </c>
      <c r="W131" s="155" t="s">
        <v>114</v>
      </c>
      <c r="X131" s="116" t="s">
        <v>129</v>
      </c>
      <c r="Y131" s="155" t="s">
        <v>789</v>
      </c>
      <c r="Z131" s="138" t="s">
        <v>427</v>
      </c>
      <c r="AA131" s="155" t="s">
        <v>790</v>
      </c>
      <c r="AB131" s="166">
        <v>0.26479999999999998</v>
      </c>
      <c r="AC131" s="75" t="s">
        <v>47</v>
      </c>
      <c r="AD131" s="75"/>
      <c r="AE131" s="169">
        <v>1</v>
      </c>
      <c r="AF131" s="170"/>
      <c r="AG131" s="3"/>
    </row>
    <row r="132" spans="1:34" ht="24" customHeight="1">
      <c r="A132" s="138">
        <f t="shared" si="1"/>
        <v>123</v>
      </c>
      <c r="B132" s="138"/>
      <c r="C132" s="138"/>
      <c r="D132" s="138"/>
      <c r="E132" s="185"/>
      <c r="F132" s="116">
        <v>4</v>
      </c>
      <c r="G132" s="138"/>
      <c r="H132" s="138"/>
      <c r="I132" s="138"/>
      <c r="J132" s="138"/>
      <c r="K132" s="138"/>
      <c r="L132" s="138"/>
      <c r="M132" s="116" t="s">
        <v>793</v>
      </c>
      <c r="N132" s="116" t="s">
        <v>794</v>
      </c>
      <c r="O132" s="141" t="s">
        <v>110</v>
      </c>
      <c r="P132" s="116" t="s">
        <v>47</v>
      </c>
      <c r="Q132" s="138" t="s">
        <v>112</v>
      </c>
      <c r="R132" s="155"/>
      <c r="S132" s="75" t="s">
        <v>113</v>
      </c>
      <c r="T132" s="116" t="s">
        <v>793</v>
      </c>
      <c r="U132" s="79" t="s">
        <v>122</v>
      </c>
      <c r="V132" s="138" t="s">
        <v>114</v>
      </c>
      <c r="W132" s="155" t="s">
        <v>115</v>
      </c>
      <c r="X132" s="116" t="s">
        <v>161</v>
      </c>
      <c r="Y132" s="116" t="s">
        <v>117</v>
      </c>
      <c r="Z132" s="138" t="s">
        <v>47</v>
      </c>
      <c r="AA132" s="138" t="s">
        <v>795</v>
      </c>
      <c r="AB132" s="174">
        <v>0.19620000000000001</v>
      </c>
      <c r="AC132" s="116" t="s">
        <v>47</v>
      </c>
      <c r="AD132" s="138"/>
      <c r="AE132" s="155" t="s">
        <v>160</v>
      </c>
      <c r="AF132" s="190"/>
      <c r="AG132" s="3"/>
    </row>
    <row r="133" spans="1:34" ht="24" customHeight="1">
      <c r="A133" s="138">
        <f t="shared" si="1"/>
        <v>124</v>
      </c>
      <c r="B133" s="138"/>
      <c r="C133" s="138"/>
      <c r="D133" s="138"/>
      <c r="E133" s="185"/>
      <c r="F133" s="116"/>
      <c r="G133" s="138">
        <v>5</v>
      </c>
      <c r="H133" s="138"/>
      <c r="I133" s="138"/>
      <c r="J133" s="138"/>
      <c r="K133" s="138"/>
      <c r="L133" s="138"/>
      <c r="M133" s="116" t="s">
        <v>796</v>
      </c>
      <c r="N133" s="116" t="s">
        <v>797</v>
      </c>
      <c r="O133" s="141" t="s">
        <v>128</v>
      </c>
      <c r="P133" s="116" t="s">
        <v>111</v>
      </c>
      <c r="Q133" s="138" t="s">
        <v>112</v>
      </c>
      <c r="R133" s="155"/>
      <c r="S133" s="75" t="s">
        <v>113</v>
      </c>
      <c r="T133" s="116" t="s">
        <v>796</v>
      </c>
      <c r="U133" s="79" t="s">
        <v>122</v>
      </c>
      <c r="V133" s="138" t="s">
        <v>114</v>
      </c>
      <c r="W133" s="155" t="s">
        <v>115</v>
      </c>
      <c r="X133" s="116" t="s">
        <v>129</v>
      </c>
      <c r="Y133" s="138" t="s">
        <v>598</v>
      </c>
      <c r="Z133" s="138" t="s">
        <v>599</v>
      </c>
      <c r="AA133" s="138" t="s">
        <v>798</v>
      </c>
      <c r="AB133" s="174">
        <v>0.06</v>
      </c>
      <c r="AC133" s="116" t="s">
        <v>47</v>
      </c>
      <c r="AD133" s="138"/>
      <c r="AE133" s="155" t="s">
        <v>160</v>
      </c>
      <c r="AF133" s="190"/>
      <c r="AG133" s="3"/>
    </row>
    <row r="134" spans="1:34" ht="24" customHeight="1">
      <c r="A134" s="138">
        <f t="shared" si="1"/>
        <v>125</v>
      </c>
      <c r="B134" s="138"/>
      <c r="C134" s="138"/>
      <c r="D134" s="138"/>
      <c r="E134" s="185"/>
      <c r="F134" s="116"/>
      <c r="G134" s="138">
        <v>5</v>
      </c>
      <c r="H134" s="138"/>
      <c r="I134" s="138"/>
      <c r="J134" s="138"/>
      <c r="K134" s="138"/>
      <c r="L134" s="116"/>
      <c r="M134" s="116" t="s">
        <v>799</v>
      </c>
      <c r="N134" s="116" t="s">
        <v>800</v>
      </c>
      <c r="O134" s="141" t="s">
        <v>128</v>
      </c>
      <c r="P134" s="116" t="s">
        <v>111</v>
      </c>
      <c r="Q134" s="138" t="s">
        <v>112</v>
      </c>
      <c r="R134" s="155"/>
      <c r="S134" s="75" t="s">
        <v>113</v>
      </c>
      <c r="T134" s="116" t="s">
        <v>799</v>
      </c>
      <c r="U134" s="79" t="s">
        <v>122</v>
      </c>
      <c r="V134" s="138" t="s">
        <v>114</v>
      </c>
      <c r="W134" s="155" t="s">
        <v>115</v>
      </c>
      <c r="X134" s="116" t="s">
        <v>129</v>
      </c>
      <c r="Y134" s="138" t="s">
        <v>598</v>
      </c>
      <c r="Z134" s="138" t="s">
        <v>599</v>
      </c>
      <c r="AA134" s="138" t="s">
        <v>801</v>
      </c>
      <c r="AB134" s="174">
        <v>0.02</v>
      </c>
      <c r="AC134" s="75" t="s">
        <v>47</v>
      </c>
      <c r="AD134" s="138"/>
      <c r="AE134" s="155" t="s">
        <v>160</v>
      </c>
      <c r="AF134" s="190"/>
      <c r="AG134" s="3"/>
    </row>
    <row r="135" spans="1:34" s="3" customFormat="1" ht="24" customHeight="1">
      <c r="A135" s="138">
        <f t="shared" si="1"/>
        <v>126</v>
      </c>
      <c r="B135" s="138"/>
      <c r="C135" s="138"/>
      <c r="D135" s="138"/>
      <c r="E135" s="185"/>
      <c r="F135" s="116"/>
      <c r="G135" s="138">
        <v>5</v>
      </c>
      <c r="H135" s="138"/>
      <c r="I135" s="138"/>
      <c r="J135" s="138"/>
      <c r="K135" s="138"/>
      <c r="L135" s="116" t="s">
        <v>270</v>
      </c>
      <c r="M135" s="116" t="s">
        <v>802</v>
      </c>
      <c r="N135" s="116" t="s">
        <v>803</v>
      </c>
      <c r="O135" s="141" t="s">
        <v>804</v>
      </c>
      <c r="P135" s="116" t="s">
        <v>111</v>
      </c>
      <c r="Q135" s="138" t="s">
        <v>112</v>
      </c>
      <c r="R135" s="155"/>
      <c r="S135" s="75" t="s">
        <v>113</v>
      </c>
      <c r="T135" s="116" t="s">
        <v>802</v>
      </c>
      <c r="U135" s="79" t="s">
        <v>122</v>
      </c>
      <c r="V135" s="138" t="s">
        <v>114</v>
      </c>
      <c r="W135" s="155" t="s">
        <v>115</v>
      </c>
      <c r="X135" s="141" t="s">
        <v>804</v>
      </c>
      <c r="Y135" s="138" t="s">
        <v>657</v>
      </c>
      <c r="Z135" s="116" t="s">
        <v>264</v>
      </c>
      <c r="AA135" s="138" t="s">
        <v>805</v>
      </c>
      <c r="AB135" s="174">
        <v>1.4999999999999999E-2</v>
      </c>
      <c r="AC135" s="116" t="s">
        <v>47</v>
      </c>
      <c r="AD135" s="138"/>
      <c r="AE135" s="155" t="s">
        <v>160</v>
      </c>
      <c r="AF135" s="190"/>
    </row>
    <row r="136" spans="1:34" s="3" customFormat="1" ht="24" customHeight="1">
      <c r="A136" s="138">
        <f t="shared" si="1"/>
        <v>127</v>
      </c>
      <c r="B136" s="138"/>
      <c r="C136" s="138"/>
      <c r="D136" s="138"/>
      <c r="E136" s="185"/>
      <c r="F136" s="116"/>
      <c r="G136" s="138">
        <v>5</v>
      </c>
      <c r="H136" s="138"/>
      <c r="I136" s="138"/>
      <c r="J136" s="138"/>
      <c r="K136" s="138"/>
      <c r="L136" s="116"/>
      <c r="M136" s="116" t="s">
        <v>806</v>
      </c>
      <c r="N136" s="116" t="s">
        <v>807</v>
      </c>
      <c r="O136" s="141" t="s">
        <v>222</v>
      </c>
      <c r="P136" s="116" t="s">
        <v>111</v>
      </c>
      <c r="Q136" s="138" t="s">
        <v>112</v>
      </c>
      <c r="R136" s="155"/>
      <c r="S136" s="75" t="s">
        <v>113</v>
      </c>
      <c r="T136" s="116" t="s">
        <v>806</v>
      </c>
      <c r="U136" s="79" t="s">
        <v>122</v>
      </c>
      <c r="V136" s="138" t="s">
        <v>114</v>
      </c>
      <c r="W136" s="155" t="s">
        <v>115</v>
      </c>
      <c r="X136" s="141" t="s">
        <v>199</v>
      </c>
      <c r="Y136" s="138" t="s">
        <v>657</v>
      </c>
      <c r="Z136" s="116" t="s">
        <v>264</v>
      </c>
      <c r="AA136" s="138" t="s">
        <v>808</v>
      </c>
      <c r="AB136" s="174">
        <v>2.7E-2</v>
      </c>
      <c r="AC136" s="116" t="s">
        <v>47</v>
      </c>
      <c r="AD136" s="138"/>
      <c r="AE136" s="155" t="s">
        <v>160</v>
      </c>
      <c r="AF136" s="190"/>
    </row>
    <row r="137" spans="1:34" s="3" customFormat="1" ht="24" customHeight="1">
      <c r="A137" s="138">
        <f t="shared" si="1"/>
        <v>128</v>
      </c>
      <c r="B137" s="138"/>
      <c r="C137" s="138"/>
      <c r="D137" s="138"/>
      <c r="E137" s="185"/>
      <c r="F137" s="116"/>
      <c r="G137" s="138">
        <v>5</v>
      </c>
      <c r="H137" s="138"/>
      <c r="I137" s="138"/>
      <c r="J137" s="138"/>
      <c r="K137" s="138"/>
      <c r="L137" s="116" t="s">
        <v>270</v>
      </c>
      <c r="M137" s="116" t="s">
        <v>809</v>
      </c>
      <c r="N137" s="116" t="s">
        <v>810</v>
      </c>
      <c r="O137" s="141" t="s">
        <v>128</v>
      </c>
      <c r="P137" s="116" t="s">
        <v>111</v>
      </c>
      <c r="Q137" s="138" t="s">
        <v>112</v>
      </c>
      <c r="R137" s="155"/>
      <c r="S137" s="75" t="s">
        <v>113</v>
      </c>
      <c r="T137" s="116" t="s">
        <v>809</v>
      </c>
      <c r="U137" s="79" t="s">
        <v>122</v>
      </c>
      <c r="V137" s="138" t="s">
        <v>114</v>
      </c>
      <c r="W137" s="155" t="s">
        <v>115</v>
      </c>
      <c r="X137" s="116" t="s">
        <v>129</v>
      </c>
      <c r="Y137" s="138" t="s">
        <v>780</v>
      </c>
      <c r="Z137" s="138" t="s">
        <v>599</v>
      </c>
      <c r="AA137" s="138" t="s">
        <v>811</v>
      </c>
      <c r="AB137" s="174">
        <v>2.1000000000000001E-2</v>
      </c>
      <c r="AC137" s="75" t="s">
        <v>47</v>
      </c>
      <c r="AD137" s="138"/>
      <c r="AE137" s="155" t="s">
        <v>160</v>
      </c>
      <c r="AF137" s="190"/>
    </row>
    <row r="138" spans="1:34" s="3" customFormat="1" ht="24" customHeight="1">
      <c r="A138" s="138">
        <f t="shared" ref="A138:A164" si="2">ROW()-9</f>
        <v>129</v>
      </c>
      <c r="B138" s="138"/>
      <c r="C138" s="138"/>
      <c r="D138" s="138"/>
      <c r="E138" s="185"/>
      <c r="F138" s="116"/>
      <c r="G138" s="138">
        <v>5</v>
      </c>
      <c r="H138" s="138"/>
      <c r="I138" s="138"/>
      <c r="J138" s="138"/>
      <c r="K138" s="138"/>
      <c r="L138" s="116"/>
      <c r="M138" s="186" t="s">
        <v>812</v>
      </c>
      <c r="N138" s="58" t="s">
        <v>813</v>
      </c>
      <c r="O138" s="141" t="s">
        <v>814</v>
      </c>
      <c r="P138" s="116" t="s">
        <v>111</v>
      </c>
      <c r="Q138" s="138" t="s">
        <v>112</v>
      </c>
      <c r="R138" s="155"/>
      <c r="S138" s="75" t="s">
        <v>113</v>
      </c>
      <c r="T138" s="186" t="s">
        <v>812</v>
      </c>
      <c r="U138" s="79" t="s">
        <v>122</v>
      </c>
      <c r="V138" s="138" t="s">
        <v>114</v>
      </c>
      <c r="W138" s="155" t="s">
        <v>115</v>
      </c>
      <c r="X138" s="116" t="s">
        <v>199</v>
      </c>
      <c r="Y138" s="138" t="s">
        <v>273</v>
      </c>
      <c r="Z138" s="138" t="s">
        <v>274</v>
      </c>
      <c r="AA138" s="138" t="s">
        <v>815</v>
      </c>
      <c r="AB138" s="174">
        <v>2E-3</v>
      </c>
      <c r="AC138" s="116" t="s">
        <v>47</v>
      </c>
      <c r="AD138" s="138"/>
      <c r="AE138" s="155" t="s">
        <v>160</v>
      </c>
      <c r="AF138" s="190"/>
    </row>
    <row r="139" spans="1:34" ht="24" customHeight="1">
      <c r="A139" s="138">
        <f t="shared" si="2"/>
        <v>130</v>
      </c>
      <c r="B139" s="138"/>
      <c r="C139" s="138"/>
      <c r="D139" s="138"/>
      <c r="E139" s="138"/>
      <c r="F139" s="138">
        <v>4</v>
      </c>
      <c r="G139" s="138"/>
      <c r="H139" s="138"/>
      <c r="I139" s="138"/>
      <c r="J139" s="138"/>
      <c r="K139" s="138"/>
      <c r="L139" s="141"/>
      <c r="M139" s="183" t="s">
        <v>816</v>
      </c>
      <c r="N139" s="116" t="s">
        <v>817</v>
      </c>
      <c r="O139" s="139" t="s">
        <v>120</v>
      </c>
      <c r="P139" s="116" t="s">
        <v>111</v>
      </c>
      <c r="Q139" s="138" t="s">
        <v>112</v>
      </c>
      <c r="R139" s="155"/>
      <c r="S139" s="79" t="s">
        <v>818</v>
      </c>
      <c r="T139" s="183" t="s">
        <v>819</v>
      </c>
      <c r="U139" s="116" t="s">
        <v>111</v>
      </c>
      <c r="V139" s="138" t="s">
        <v>115</v>
      </c>
      <c r="W139" s="155" t="s">
        <v>114</v>
      </c>
      <c r="X139" s="116" t="s">
        <v>161</v>
      </c>
      <c r="Y139" s="138" t="s">
        <v>117</v>
      </c>
      <c r="Z139" s="155" t="s">
        <v>47</v>
      </c>
      <c r="AA139" s="116" t="s">
        <v>820</v>
      </c>
      <c r="AB139" s="174">
        <v>3.45</v>
      </c>
      <c r="AC139" s="75" t="s">
        <v>47</v>
      </c>
      <c r="AD139" s="175"/>
      <c r="AE139" s="169" t="s">
        <v>160</v>
      </c>
      <c r="AF139" s="170"/>
      <c r="AG139" s="3"/>
    </row>
    <row r="140" spans="1:34" ht="24" customHeight="1">
      <c r="A140" s="138">
        <f t="shared" si="2"/>
        <v>131</v>
      </c>
      <c r="B140" s="138"/>
      <c r="C140" s="138"/>
      <c r="D140" s="138"/>
      <c r="E140" s="138"/>
      <c r="F140" s="138"/>
      <c r="G140" s="138">
        <v>5</v>
      </c>
      <c r="H140" s="138"/>
      <c r="I140" s="138"/>
      <c r="J140" s="138"/>
      <c r="K140" s="138"/>
      <c r="L140" s="141"/>
      <c r="M140" s="183" t="s">
        <v>821</v>
      </c>
      <c r="N140" s="183" t="s">
        <v>822</v>
      </c>
      <c r="O140" s="139" t="s">
        <v>120</v>
      </c>
      <c r="P140" s="116" t="s">
        <v>111</v>
      </c>
      <c r="Q140" s="138" t="s">
        <v>112</v>
      </c>
      <c r="R140" s="155"/>
      <c r="S140" s="79" t="s">
        <v>113</v>
      </c>
      <c r="T140" s="183" t="s">
        <v>821</v>
      </c>
      <c r="U140" s="116" t="s">
        <v>111</v>
      </c>
      <c r="V140" s="138" t="s">
        <v>115</v>
      </c>
      <c r="W140" s="155" t="s">
        <v>114</v>
      </c>
      <c r="X140" s="116" t="s">
        <v>161</v>
      </c>
      <c r="Y140" s="138" t="s">
        <v>117</v>
      </c>
      <c r="Z140" s="155" t="s">
        <v>47</v>
      </c>
      <c r="AA140" s="116" t="s">
        <v>823</v>
      </c>
      <c r="AB140" s="174">
        <v>0.63549999999999995</v>
      </c>
      <c r="AC140" s="75" t="s">
        <v>47</v>
      </c>
      <c r="AD140" s="175"/>
      <c r="AE140" s="169" t="s">
        <v>160</v>
      </c>
      <c r="AF140" s="170"/>
      <c r="AG140" s="3"/>
    </row>
    <row r="141" spans="1:34" s="3" customFormat="1" ht="24" customHeight="1">
      <c r="A141" s="138">
        <f t="shared" si="2"/>
        <v>132</v>
      </c>
      <c r="B141" s="116"/>
      <c r="C141" s="116"/>
      <c r="D141" s="116"/>
      <c r="E141" s="116"/>
      <c r="F141" s="116"/>
      <c r="G141" s="138"/>
      <c r="H141" s="116">
        <v>6</v>
      </c>
      <c r="I141" s="116"/>
      <c r="J141" s="116"/>
      <c r="K141" s="138"/>
      <c r="L141" s="141"/>
      <c r="M141" s="183" t="s">
        <v>824</v>
      </c>
      <c r="N141" s="183" t="s">
        <v>825</v>
      </c>
      <c r="O141" s="116" t="s">
        <v>128</v>
      </c>
      <c r="P141" s="116" t="s">
        <v>134</v>
      </c>
      <c r="Q141" s="138" t="s">
        <v>112</v>
      </c>
      <c r="R141" s="155"/>
      <c r="S141" s="79" t="s">
        <v>113</v>
      </c>
      <c r="T141" s="183" t="s">
        <v>824</v>
      </c>
      <c r="U141" s="116" t="s">
        <v>111</v>
      </c>
      <c r="V141" s="138" t="s">
        <v>115</v>
      </c>
      <c r="W141" s="155" t="s">
        <v>114</v>
      </c>
      <c r="X141" s="116" t="s">
        <v>129</v>
      </c>
      <c r="Y141" s="155" t="s">
        <v>826</v>
      </c>
      <c r="Z141" s="138" t="s">
        <v>427</v>
      </c>
      <c r="AA141" s="116" t="s">
        <v>823</v>
      </c>
      <c r="AB141" s="166">
        <v>0.54900000000000004</v>
      </c>
      <c r="AC141" s="75" t="s">
        <v>47</v>
      </c>
      <c r="AD141" s="75"/>
      <c r="AE141" s="169">
        <v>1</v>
      </c>
      <c r="AF141" s="170"/>
    </row>
    <row r="142" spans="1:34" ht="24" customHeight="1">
      <c r="A142" s="138">
        <f t="shared" si="2"/>
        <v>133</v>
      </c>
      <c r="B142" s="116"/>
      <c r="C142" s="116"/>
      <c r="D142" s="116"/>
      <c r="E142" s="116"/>
      <c r="F142" s="116"/>
      <c r="G142" s="138"/>
      <c r="H142" s="116">
        <v>6</v>
      </c>
      <c r="I142" s="116"/>
      <c r="J142" s="116"/>
      <c r="K142" s="116"/>
      <c r="L142" s="141"/>
      <c r="M142" s="183" t="s">
        <v>827</v>
      </c>
      <c r="N142" s="183" t="s">
        <v>828</v>
      </c>
      <c r="O142" s="116" t="s">
        <v>421</v>
      </c>
      <c r="P142" s="116" t="s">
        <v>134</v>
      </c>
      <c r="Q142" s="138" t="s">
        <v>112</v>
      </c>
      <c r="R142" s="155"/>
      <c r="S142" s="79" t="s">
        <v>113</v>
      </c>
      <c r="T142" s="183" t="s">
        <v>827</v>
      </c>
      <c r="U142" s="116" t="s">
        <v>111</v>
      </c>
      <c r="V142" s="138" t="s">
        <v>115</v>
      </c>
      <c r="W142" s="155" t="s">
        <v>114</v>
      </c>
      <c r="X142" s="116" t="s">
        <v>421</v>
      </c>
      <c r="Y142" s="138" t="s">
        <v>457</v>
      </c>
      <c r="Z142" s="138" t="s">
        <v>47</v>
      </c>
      <c r="AA142" s="155" t="s">
        <v>829</v>
      </c>
      <c r="AB142" s="166">
        <v>8.6499999999999994E-2</v>
      </c>
      <c r="AC142" s="163" t="s">
        <v>47</v>
      </c>
      <c r="AD142" s="163"/>
      <c r="AE142" s="169">
        <v>1</v>
      </c>
      <c r="AF142" s="170"/>
      <c r="AG142" s="522"/>
      <c r="AH142" s="519" t="s">
        <v>830</v>
      </c>
    </row>
    <row r="143" spans="1:34" ht="24" customHeight="1">
      <c r="A143" s="138">
        <f t="shared" si="2"/>
        <v>134</v>
      </c>
      <c r="B143" s="116"/>
      <c r="C143" s="116"/>
      <c r="D143" s="116"/>
      <c r="E143" s="116"/>
      <c r="F143" s="116"/>
      <c r="G143" s="138">
        <v>5</v>
      </c>
      <c r="H143" s="116"/>
      <c r="I143" s="116"/>
      <c r="J143" s="116"/>
      <c r="K143" s="138"/>
      <c r="L143" s="141"/>
      <c r="M143" s="183" t="s">
        <v>831</v>
      </c>
      <c r="N143" s="183" t="s">
        <v>832</v>
      </c>
      <c r="O143" s="116" t="s">
        <v>128</v>
      </c>
      <c r="P143" s="116" t="s">
        <v>111</v>
      </c>
      <c r="Q143" s="138" t="s">
        <v>112</v>
      </c>
      <c r="R143" s="155"/>
      <c r="S143" s="79" t="s">
        <v>113</v>
      </c>
      <c r="T143" s="183" t="s">
        <v>831</v>
      </c>
      <c r="U143" s="116" t="s">
        <v>111</v>
      </c>
      <c r="V143" s="138" t="s">
        <v>115</v>
      </c>
      <c r="W143" s="155" t="s">
        <v>114</v>
      </c>
      <c r="X143" s="116" t="s">
        <v>129</v>
      </c>
      <c r="Y143" s="155" t="s">
        <v>826</v>
      </c>
      <c r="Z143" s="138" t="s">
        <v>427</v>
      </c>
      <c r="AA143" s="116" t="s">
        <v>833</v>
      </c>
      <c r="AB143" s="166">
        <v>0.71660000000000001</v>
      </c>
      <c r="AC143" s="75" t="s">
        <v>47</v>
      </c>
      <c r="AD143" s="175"/>
      <c r="AE143" s="169" t="s">
        <v>160</v>
      </c>
      <c r="AF143" s="170"/>
      <c r="AG143" s="523"/>
      <c r="AH143" s="520"/>
    </row>
    <row r="144" spans="1:34" ht="24" customHeight="1">
      <c r="A144" s="138">
        <f t="shared" si="2"/>
        <v>135</v>
      </c>
      <c r="B144" s="138"/>
      <c r="C144" s="138"/>
      <c r="D144" s="138"/>
      <c r="E144" s="138"/>
      <c r="F144" s="138"/>
      <c r="G144" s="138">
        <v>5</v>
      </c>
      <c r="H144" s="138"/>
      <c r="I144" s="138"/>
      <c r="J144" s="138"/>
      <c r="K144" s="138"/>
      <c r="L144" s="146"/>
      <c r="M144" s="183" t="s">
        <v>834</v>
      </c>
      <c r="N144" s="183" t="s">
        <v>835</v>
      </c>
      <c r="O144" s="139" t="s">
        <v>120</v>
      </c>
      <c r="P144" s="116" t="s">
        <v>111</v>
      </c>
      <c r="Q144" s="138" t="s">
        <v>112</v>
      </c>
      <c r="R144" s="155"/>
      <c r="S144" s="79" t="s">
        <v>113</v>
      </c>
      <c r="T144" s="183" t="s">
        <v>834</v>
      </c>
      <c r="U144" s="116" t="s">
        <v>111</v>
      </c>
      <c r="V144" s="138" t="s">
        <v>115</v>
      </c>
      <c r="W144" s="155" t="s">
        <v>114</v>
      </c>
      <c r="X144" s="116" t="s">
        <v>161</v>
      </c>
      <c r="Y144" s="138" t="s">
        <v>117</v>
      </c>
      <c r="Z144" s="155" t="s">
        <v>47</v>
      </c>
      <c r="AA144" s="116" t="s">
        <v>823</v>
      </c>
      <c r="AB144" s="174">
        <v>0.63549999999999995</v>
      </c>
      <c r="AC144" s="75" t="s">
        <v>47</v>
      </c>
      <c r="AD144" s="163"/>
      <c r="AE144" s="169">
        <v>1</v>
      </c>
      <c r="AF144" s="170"/>
      <c r="AG144" s="523"/>
      <c r="AH144" s="520"/>
    </row>
    <row r="145" spans="1:34" ht="24" customHeight="1">
      <c r="A145" s="138">
        <f t="shared" si="2"/>
        <v>136</v>
      </c>
      <c r="B145" s="116"/>
      <c r="C145" s="116"/>
      <c r="D145" s="116"/>
      <c r="E145" s="116"/>
      <c r="F145" s="116"/>
      <c r="G145" s="138"/>
      <c r="H145" s="116">
        <v>6</v>
      </c>
      <c r="I145" s="116"/>
      <c r="J145" s="116"/>
      <c r="K145" s="138"/>
      <c r="L145" s="141"/>
      <c r="M145" s="183" t="s">
        <v>836</v>
      </c>
      <c r="N145" s="183" t="s">
        <v>837</v>
      </c>
      <c r="O145" s="116" t="s">
        <v>128</v>
      </c>
      <c r="P145" s="116" t="s">
        <v>134</v>
      </c>
      <c r="Q145" s="138" t="s">
        <v>112</v>
      </c>
      <c r="R145" s="155"/>
      <c r="S145" s="79" t="s">
        <v>113</v>
      </c>
      <c r="T145" s="183" t="s">
        <v>836</v>
      </c>
      <c r="U145" s="116" t="s">
        <v>111</v>
      </c>
      <c r="V145" s="138" t="s">
        <v>115</v>
      </c>
      <c r="W145" s="155" t="s">
        <v>114</v>
      </c>
      <c r="X145" s="116" t="s">
        <v>129</v>
      </c>
      <c r="Y145" s="155" t="s">
        <v>826</v>
      </c>
      <c r="Z145" s="138" t="s">
        <v>427</v>
      </c>
      <c r="AA145" s="116" t="s">
        <v>823</v>
      </c>
      <c r="AB145" s="166">
        <v>0.54900000000000004</v>
      </c>
      <c r="AC145" s="75" t="s">
        <v>47</v>
      </c>
      <c r="AD145" s="75"/>
      <c r="AE145" s="169">
        <v>1</v>
      </c>
      <c r="AF145" s="170"/>
      <c r="AG145" s="523"/>
      <c r="AH145" s="520"/>
    </row>
    <row r="146" spans="1:34" ht="24" customHeight="1">
      <c r="A146" s="138">
        <f t="shared" si="2"/>
        <v>137</v>
      </c>
      <c r="B146" s="116"/>
      <c r="C146" s="116"/>
      <c r="D146" s="116"/>
      <c r="E146" s="116"/>
      <c r="F146" s="116"/>
      <c r="G146" s="138"/>
      <c r="H146" s="116">
        <v>6</v>
      </c>
      <c r="I146" s="116"/>
      <c r="J146" s="116"/>
      <c r="K146" s="116"/>
      <c r="L146" s="141"/>
      <c r="M146" s="183" t="s">
        <v>827</v>
      </c>
      <c r="N146" s="183" t="s">
        <v>828</v>
      </c>
      <c r="O146" s="116" t="s">
        <v>421</v>
      </c>
      <c r="P146" s="116" t="s">
        <v>134</v>
      </c>
      <c r="Q146" s="138" t="s">
        <v>112</v>
      </c>
      <c r="R146" s="155"/>
      <c r="S146" s="79" t="s">
        <v>113</v>
      </c>
      <c r="T146" s="183" t="s">
        <v>827</v>
      </c>
      <c r="U146" s="116" t="s">
        <v>111</v>
      </c>
      <c r="V146" s="138" t="s">
        <v>115</v>
      </c>
      <c r="W146" s="155" t="s">
        <v>114</v>
      </c>
      <c r="X146" s="116" t="s">
        <v>421</v>
      </c>
      <c r="Y146" s="138" t="s">
        <v>457</v>
      </c>
      <c r="Z146" s="138" t="s">
        <v>47</v>
      </c>
      <c r="AA146" s="155" t="s">
        <v>829</v>
      </c>
      <c r="AB146" s="166">
        <v>8.6499999999999994E-2</v>
      </c>
      <c r="AC146" s="163" t="s">
        <v>47</v>
      </c>
      <c r="AD146" s="163"/>
      <c r="AE146" s="169">
        <v>1</v>
      </c>
      <c r="AF146" s="170"/>
      <c r="AG146" s="523"/>
      <c r="AH146" s="520"/>
    </row>
    <row r="147" spans="1:34" ht="24" customHeight="1">
      <c r="A147" s="138">
        <f t="shared" si="2"/>
        <v>138</v>
      </c>
      <c r="B147" s="116"/>
      <c r="C147" s="116"/>
      <c r="D147" s="116"/>
      <c r="E147" s="116"/>
      <c r="F147" s="138"/>
      <c r="G147" s="138">
        <v>5</v>
      </c>
      <c r="H147" s="116"/>
      <c r="I147" s="116"/>
      <c r="J147" s="116"/>
      <c r="K147" s="138"/>
      <c r="L147" s="141"/>
      <c r="M147" s="183" t="s">
        <v>838</v>
      </c>
      <c r="N147" s="183" t="s">
        <v>839</v>
      </c>
      <c r="O147" s="116" t="s">
        <v>128</v>
      </c>
      <c r="P147" s="116" t="s">
        <v>111</v>
      </c>
      <c r="Q147" s="138" t="s">
        <v>112</v>
      </c>
      <c r="R147" s="155"/>
      <c r="S147" s="79" t="s">
        <v>113</v>
      </c>
      <c r="T147" s="183" t="s">
        <v>838</v>
      </c>
      <c r="U147" s="116" t="s">
        <v>111</v>
      </c>
      <c r="V147" s="138" t="s">
        <v>115</v>
      </c>
      <c r="W147" s="155" t="s">
        <v>114</v>
      </c>
      <c r="X147" s="116" t="s">
        <v>129</v>
      </c>
      <c r="Y147" s="155" t="s">
        <v>826</v>
      </c>
      <c r="Z147" s="138" t="s">
        <v>427</v>
      </c>
      <c r="AA147" s="116" t="s">
        <v>833</v>
      </c>
      <c r="AB147" s="166">
        <v>0.71660000000000001</v>
      </c>
      <c r="AC147" s="75" t="s">
        <v>47</v>
      </c>
      <c r="AD147" s="191"/>
      <c r="AE147" s="169" t="s">
        <v>160</v>
      </c>
      <c r="AF147" s="170"/>
      <c r="AG147" s="523"/>
      <c r="AH147" s="520"/>
    </row>
    <row r="148" spans="1:34" ht="24" customHeight="1">
      <c r="A148" s="138">
        <f t="shared" si="2"/>
        <v>139</v>
      </c>
      <c r="B148" s="116"/>
      <c r="C148" s="116"/>
      <c r="D148" s="116"/>
      <c r="E148" s="116"/>
      <c r="F148" s="116"/>
      <c r="G148" s="116">
        <v>5</v>
      </c>
      <c r="H148" s="116"/>
      <c r="I148" s="116"/>
      <c r="J148" s="116"/>
      <c r="K148" s="116"/>
      <c r="L148" s="141"/>
      <c r="M148" s="9" t="s">
        <v>840</v>
      </c>
      <c r="N148" s="9" t="s">
        <v>841</v>
      </c>
      <c r="O148" s="116" t="s">
        <v>842</v>
      </c>
      <c r="P148" s="116" t="s">
        <v>111</v>
      </c>
      <c r="Q148" s="138" t="s">
        <v>112</v>
      </c>
      <c r="R148" s="155"/>
      <c r="S148" s="79" t="s">
        <v>113</v>
      </c>
      <c r="T148" s="9" t="s">
        <v>840</v>
      </c>
      <c r="U148" s="79" t="s">
        <v>111</v>
      </c>
      <c r="V148" s="138" t="s">
        <v>115</v>
      </c>
      <c r="W148" s="155" t="s">
        <v>114</v>
      </c>
      <c r="X148" s="116" t="s">
        <v>804</v>
      </c>
      <c r="Y148" s="138" t="s">
        <v>843</v>
      </c>
      <c r="Z148" s="155" t="s">
        <v>264</v>
      </c>
      <c r="AA148" s="155" t="s">
        <v>844</v>
      </c>
      <c r="AB148" s="166">
        <v>0.43530000000000002</v>
      </c>
      <c r="AC148" s="163" t="s">
        <v>47</v>
      </c>
      <c r="AD148" s="163"/>
      <c r="AE148" s="169" t="s">
        <v>160</v>
      </c>
      <c r="AF148" s="170"/>
      <c r="AG148" s="523"/>
      <c r="AH148" s="520"/>
    </row>
    <row r="149" spans="1:34" s="3" customFormat="1" ht="24" customHeight="1">
      <c r="A149" s="138">
        <f t="shared" si="2"/>
        <v>140</v>
      </c>
      <c r="B149" s="116"/>
      <c r="C149" s="116"/>
      <c r="D149" s="116"/>
      <c r="E149" s="116"/>
      <c r="F149" s="116"/>
      <c r="G149" s="116">
        <v>5</v>
      </c>
      <c r="H149" s="116"/>
      <c r="I149" s="116"/>
      <c r="J149" s="116"/>
      <c r="K149" s="138"/>
      <c r="L149" s="141"/>
      <c r="M149" s="183" t="s">
        <v>845</v>
      </c>
      <c r="N149" s="183" t="s">
        <v>846</v>
      </c>
      <c r="O149" s="116" t="s">
        <v>120</v>
      </c>
      <c r="P149" s="116" t="s">
        <v>111</v>
      </c>
      <c r="Q149" s="138" t="s">
        <v>112</v>
      </c>
      <c r="R149" s="155"/>
      <c r="S149" s="79" t="s">
        <v>113</v>
      </c>
      <c r="T149" s="183" t="s">
        <v>845</v>
      </c>
      <c r="U149" s="79" t="s">
        <v>111</v>
      </c>
      <c r="V149" s="138" t="s">
        <v>115</v>
      </c>
      <c r="W149" s="155" t="s">
        <v>114</v>
      </c>
      <c r="X149" s="116" t="s">
        <v>161</v>
      </c>
      <c r="Y149" s="138" t="s">
        <v>117</v>
      </c>
      <c r="Z149" s="138" t="s">
        <v>47</v>
      </c>
      <c r="AA149" s="155" t="s">
        <v>847</v>
      </c>
      <c r="AB149" s="166">
        <v>0.31530000000000002</v>
      </c>
      <c r="AC149" s="75" t="s">
        <v>47</v>
      </c>
      <c r="AD149" s="163"/>
      <c r="AE149" s="169">
        <v>1</v>
      </c>
      <c r="AF149" s="170"/>
    </row>
    <row r="150" spans="1:34" s="3" customFormat="1" ht="24" customHeight="1">
      <c r="A150" s="138">
        <f t="shared" si="2"/>
        <v>141</v>
      </c>
      <c r="B150" s="116"/>
      <c r="C150" s="116"/>
      <c r="D150" s="116"/>
      <c r="E150" s="116"/>
      <c r="F150" s="116"/>
      <c r="G150" s="25"/>
      <c r="H150" s="116">
        <v>6</v>
      </c>
      <c r="I150" s="116"/>
      <c r="J150" s="116"/>
      <c r="K150" s="138"/>
      <c r="L150" s="141"/>
      <c r="M150" s="183" t="s">
        <v>848</v>
      </c>
      <c r="N150" s="183" t="s">
        <v>849</v>
      </c>
      <c r="O150" s="116" t="s">
        <v>128</v>
      </c>
      <c r="P150" s="116" t="s">
        <v>134</v>
      </c>
      <c r="Q150" s="138" t="s">
        <v>112</v>
      </c>
      <c r="R150" s="155"/>
      <c r="S150" s="79" t="s">
        <v>113</v>
      </c>
      <c r="T150" s="183" t="s">
        <v>848</v>
      </c>
      <c r="U150" s="79" t="s">
        <v>111</v>
      </c>
      <c r="V150" s="138" t="s">
        <v>115</v>
      </c>
      <c r="W150" s="155" t="s">
        <v>114</v>
      </c>
      <c r="X150" s="116" t="s">
        <v>129</v>
      </c>
      <c r="Y150" s="138" t="s">
        <v>826</v>
      </c>
      <c r="Z150" s="138" t="s">
        <v>427</v>
      </c>
      <c r="AA150" s="155" t="s">
        <v>847</v>
      </c>
      <c r="AB150" s="166">
        <v>0.22109999999999999</v>
      </c>
      <c r="AC150" s="75" t="s">
        <v>47</v>
      </c>
      <c r="AD150" s="75"/>
      <c r="AE150" s="169" t="s">
        <v>160</v>
      </c>
      <c r="AF150" s="170"/>
    </row>
    <row r="151" spans="1:34" s="3" customFormat="1" ht="24" customHeight="1">
      <c r="A151" s="138">
        <f t="shared" si="2"/>
        <v>142</v>
      </c>
      <c r="B151" s="138"/>
      <c r="C151" s="138"/>
      <c r="D151" s="138"/>
      <c r="E151" s="138"/>
      <c r="F151" s="138"/>
      <c r="G151" s="138"/>
      <c r="H151" s="138">
        <v>6</v>
      </c>
      <c r="I151" s="138"/>
      <c r="J151" s="138"/>
      <c r="K151" s="138"/>
      <c r="L151" s="180"/>
      <c r="M151" s="116" t="s">
        <v>850</v>
      </c>
      <c r="N151" s="116" t="s">
        <v>851</v>
      </c>
      <c r="O151" s="116" t="s">
        <v>128</v>
      </c>
      <c r="P151" s="116" t="s">
        <v>134</v>
      </c>
      <c r="Q151" s="138" t="s">
        <v>112</v>
      </c>
      <c r="R151" s="155"/>
      <c r="S151" s="79" t="s">
        <v>113</v>
      </c>
      <c r="T151" s="116" t="s">
        <v>850</v>
      </c>
      <c r="U151" s="79" t="s">
        <v>122</v>
      </c>
      <c r="V151" s="138" t="s">
        <v>114</v>
      </c>
      <c r="W151" s="155" t="s">
        <v>115</v>
      </c>
      <c r="X151" s="116" t="s">
        <v>129</v>
      </c>
      <c r="Y151" s="138" t="s">
        <v>852</v>
      </c>
      <c r="Z151" s="138" t="s">
        <v>427</v>
      </c>
      <c r="AA151" s="138" t="s">
        <v>853</v>
      </c>
      <c r="AB151" s="174">
        <v>3.3000000000000002E-2</v>
      </c>
      <c r="AC151" s="75" t="s">
        <v>47</v>
      </c>
      <c r="AD151" s="75"/>
      <c r="AE151" s="169">
        <v>1</v>
      </c>
      <c r="AF151" s="170"/>
    </row>
    <row r="152" spans="1:34" s="3" customFormat="1" ht="24" customHeight="1">
      <c r="A152" s="138">
        <f t="shared" si="2"/>
        <v>143</v>
      </c>
      <c r="B152" s="138"/>
      <c r="C152" s="138"/>
      <c r="D152" s="138"/>
      <c r="E152" s="138"/>
      <c r="F152" s="138"/>
      <c r="G152" s="138"/>
      <c r="H152" s="138">
        <v>6</v>
      </c>
      <c r="I152" s="138"/>
      <c r="J152" s="138"/>
      <c r="K152" s="138"/>
      <c r="L152" s="180" t="s">
        <v>304</v>
      </c>
      <c r="M152" s="116" t="s">
        <v>854</v>
      </c>
      <c r="N152" s="116" t="s">
        <v>855</v>
      </c>
      <c r="O152" s="116" t="s">
        <v>128</v>
      </c>
      <c r="P152" s="116" t="s">
        <v>134</v>
      </c>
      <c r="Q152" s="138" t="s">
        <v>112</v>
      </c>
      <c r="R152" s="155"/>
      <c r="S152" s="79" t="s">
        <v>113</v>
      </c>
      <c r="T152" s="116" t="s">
        <v>854</v>
      </c>
      <c r="U152" s="79" t="s">
        <v>122</v>
      </c>
      <c r="V152" s="138" t="s">
        <v>114</v>
      </c>
      <c r="W152" s="155" t="s">
        <v>115</v>
      </c>
      <c r="X152" s="116" t="s">
        <v>129</v>
      </c>
      <c r="Y152" s="138" t="s">
        <v>598</v>
      </c>
      <c r="Z152" s="138" t="s">
        <v>427</v>
      </c>
      <c r="AA152" s="133" t="s">
        <v>856</v>
      </c>
      <c r="AB152" s="177">
        <v>3.0599999999999999E-2</v>
      </c>
      <c r="AC152" s="75" t="s">
        <v>47</v>
      </c>
      <c r="AD152" s="75"/>
      <c r="AE152" s="169">
        <v>2</v>
      </c>
      <c r="AF152" s="170"/>
    </row>
    <row r="153" spans="1:34" s="3" customFormat="1" ht="24" customHeight="1">
      <c r="A153" s="138">
        <f t="shared" si="2"/>
        <v>144</v>
      </c>
      <c r="B153" s="138"/>
      <c r="C153" s="138"/>
      <c r="D153" s="138"/>
      <c r="E153" s="138">
        <v>3</v>
      </c>
      <c r="F153" s="138"/>
      <c r="G153" s="116"/>
      <c r="H153" s="116"/>
      <c r="I153" s="116"/>
      <c r="J153" s="116"/>
      <c r="K153" s="116"/>
      <c r="L153" s="143"/>
      <c r="M153" s="183" t="s">
        <v>857</v>
      </c>
      <c r="N153" s="183" t="s">
        <v>858</v>
      </c>
      <c r="O153" s="141" t="s">
        <v>188</v>
      </c>
      <c r="P153" s="116" t="s">
        <v>172</v>
      </c>
      <c r="Q153" s="138" t="s">
        <v>112</v>
      </c>
      <c r="R153" s="155"/>
      <c r="S153" s="79" t="s">
        <v>113</v>
      </c>
      <c r="T153" s="183" t="s">
        <v>857</v>
      </c>
      <c r="U153" s="79" t="s">
        <v>111</v>
      </c>
      <c r="V153" s="138" t="s">
        <v>115</v>
      </c>
      <c r="W153" s="155" t="s">
        <v>114</v>
      </c>
      <c r="X153" s="116" t="s">
        <v>188</v>
      </c>
      <c r="Y153" s="155" t="s">
        <v>363</v>
      </c>
      <c r="Z153" s="138" t="s">
        <v>47</v>
      </c>
      <c r="AA153" s="155" t="s">
        <v>859</v>
      </c>
      <c r="AB153" s="166">
        <v>4.7999999999999996E-3</v>
      </c>
      <c r="AC153" s="116" t="s">
        <v>47</v>
      </c>
      <c r="AD153" s="116"/>
      <c r="AE153" s="169" t="s">
        <v>396</v>
      </c>
      <c r="AF153" s="170"/>
    </row>
    <row r="154" spans="1:34" s="3" customFormat="1" ht="24" customHeight="1">
      <c r="A154" s="138">
        <f t="shared" si="2"/>
        <v>145</v>
      </c>
      <c r="B154" s="116"/>
      <c r="C154" s="116"/>
      <c r="D154" s="116"/>
      <c r="E154" s="116">
        <v>3</v>
      </c>
      <c r="F154" s="116"/>
      <c r="G154" s="116"/>
      <c r="H154" s="116"/>
      <c r="I154" s="116"/>
      <c r="J154" s="116"/>
      <c r="K154" s="116"/>
      <c r="L154" s="141" t="s">
        <v>304</v>
      </c>
      <c r="M154" s="116" t="s">
        <v>860</v>
      </c>
      <c r="N154" s="116" t="s">
        <v>861</v>
      </c>
      <c r="O154" s="116" t="s">
        <v>188</v>
      </c>
      <c r="P154" s="116" t="s">
        <v>134</v>
      </c>
      <c r="Q154" s="138" t="s">
        <v>112</v>
      </c>
      <c r="R154" s="155"/>
      <c r="S154" s="79" t="s">
        <v>113</v>
      </c>
      <c r="T154" s="116" t="s">
        <v>860</v>
      </c>
      <c r="U154" s="79" t="s">
        <v>122</v>
      </c>
      <c r="V154" s="138" t="s">
        <v>114</v>
      </c>
      <c r="W154" s="155" t="s">
        <v>115</v>
      </c>
      <c r="X154" s="116" t="s">
        <v>188</v>
      </c>
      <c r="Y154" s="138" t="s">
        <v>862</v>
      </c>
      <c r="Z154" s="138" t="s">
        <v>47</v>
      </c>
      <c r="AA154" s="173" t="s">
        <v>863</v>
      </c>
      <c r="AB154" s="166">
        <v>5.0000000000000001E-3</v>
      </c>
      <c r="AC154" s="163" t="s">
        <v>47</v>
      </c>
      <c r="AD154" s="163"/>
      <c r="AE154" s="169" t="s">
        <v>654</v>
      </c>
      <c r="AF154" s="170"/>
    </row>
    <row r="155" spans="1:34" ht="24" customHeight="1">
      <c r="A155" s="138">
        <f t="shared" si="2"/>
        <v>146</v>
      </c>
      <c r="B155" s="138"/>
      <c r="C155" s="138"/>
      <c r="D155" s="138"/>
      <c r="E155" s="138">
        <v>3</v>
      </c>
      <c r="F155" s="138"/>
      <c r="G155" s="138"/>
      <c r="H155" s="138"/>
      <c r="I155" s="138"/>
      <c r="J155" s="138"/>
      <c r="K155" s="138"/>
      <c r="L155" s="140" t="s">
        <v>304</v>
      </c>
      <c r="M155" s="139" t="s">
        <v>864</v>
      </c>
      <c r="N155" s="116" t="s">
        <v>865</v>
      </c>
      <c r="O155" s="139" t="s">
        <v>140</v>
      </c>
      <c r="P155" s="116" t="s">
        <v>134</v>
      </c>
      <c r="Q155" s="138" t="s">
        <v>112</v>
      </c>
      <c r="R155" s="155"/>
      <c r="S155" s="79" t="s">
        <v>113</v>
      </c>
      <c r="T155" s="139" t="s">
        <v>47</v>
      </c>
      <c r="U155" s="79" t="s">
        <v>122</v>
      </c>
      <c r="V155" s="138" t="s">
        <v>114</v>
      </c>
      <c r="W155" s="155" t="s">
        <v>115</v>
      </c>
      <c r="X155" s="116" t="s">
        <v>140</v>
      </c>
      <c r="Y155" s="138" t="s">
        <v>47</v>
      </c>
      <c r="Z155" s="138" t="s">
        <v>47</v>
      </c>
      <c r="AA155" s="138" t="s">
        <v>866</v>
      </c>
      <c r="AB155" s="166">
        <v>4.0000000000000001E-3</v>
      </c>
      <c r="AC155" s="75" t="s">
        <v>47</v>
      </c>
      <c r="AD155" s="75"/>
      <c r="AE155" s="169" t="s">
        <v>654</v>
      </c>
      <c r="AF155" s="170"/>
      <c r="AG155" s="3"/>
    </row>
    <row r="156" spans="1:34" ht="24" customHeight="1">
      <c r="A156" s="138">
        <f t="shared" si="2"/>
        <v>147</v>
      </c>
      <c r="B156" s="138"/>
      <c r="C156" s="138"/>
      <c r="D156" s="138">
        <v>2</v>
      </c>
      <c r="E156" s="138"/>
      <c r="F156" s="138"/>
      <c r="G156" s="138"/>
      <c r="H156" s="138"/>
      <c r="I156" s="138"/>
      <c r="J156" s="138"/>
      <c r="K156" s="138"/>
      <c r="L156" s="140"/>
      <c r="M156" s="187" t="s">
        <v>370</v>
      </c>
      <c r="N156" s="188" t="s">
        <v>371</v>
      </c>
      <c r="O156" s="155" t="s">
        <v>188</v>
      </c>
      <c r="P156" s="116" t="s">
        <v>134</v>
      </c>
      <c r="Q156" s="138" t="s">
        <v>112</v>
      </c>
      <c r="R156" s="155"/>
      <c r="S156" s="79" t="s">
        <v>113</v>
      </c>
      <c r="T156" s="187" t="s">
        <v>370</v>
      </c>
      <c r="U156" s="79" t="s">
        <v>122</v>
      </c>
      <c r="V156" s="138" t="s">
        <v>114</v>
      </c>
      <c r="W156" s="155" t="s">
        <v>115</v>
      </c>
      <c r="X156" s="155" t="s">
        <v>188</v>
      </c>
      <c r="Y156" s="116" t="s">
        <v>363</v>
      </c>
      <c r="Z156" s="138" t="s">
        <v>47</v>
      </c>
      <c r="AA156" s="153" t="s">
        <v>372</v>
      </c>
      <c r="AB156" s="192">
        <v>6.9999999999999999E-4</v>
      </c>
      <c r="AC156" s="75" t="s">
        <v>47</v>
      </c>
      <c r="AD156" s="75"/>
      <c r="AE156" s="169">
        <v>2</v>
      </c>
      <c r="AF156" s="170"/>
      <c r="AG156" s="3"/>
    </row>
    <row r="157" spans="1:34" s="3" customFormat="1" ht="24" customHeight="1">
      <c r="A157" s="138">
        <f t="shared" si="2"/>
        <v>148</v>
      </c>
      <c r="B157" s="138"/>
      <c r="C157" s="138"/>
      <c r="D157" s="138">
        <v>2</v>
      </c>
      <c r="E157" s="138"/>
      <c r="F157" s="138"/>
      <c r="G157" s="138"/>
      <c r="H157" s="138"/>
      <c r="I157" s="138"/>
      <c r="J157" s="138"/>
      <c r="K157" s="138"/>
      <c r="L157" s="140"/>
      <c r="M157" s="187" t="s">
        <v>867</v>
      </c>
      <c r="N157" s="188" t="s">
        <v>868</v>
      </c>
      <c r="O157" s="138" t="s">
        <v>128</v>
      </c>
      <c r="P157" s="116" t="s">
        <v>134</v>
      </c>
      <c r="Q157" s="138" t="s">
        <v>112</v>
      </c>
      <c r="R157" s="155"/>
      <c r="S157" s="79" t="s">
        <v>113</v>
      </c>
      <c r="T157" s="187" t="s">
        <v>867</v>
      </c>
      <c r="U157" s="79" t="s">
        <v>122</v>
      </c>
      <c r="V157" s="138" t="s">
        <v>114</v>
      </c>
      <c r="W157" s="155" t="s">
        <v>115</v>
      </c>
      <c r="X157" s="138" t="s">
        <v>128</v>
      </c>
      <c r="Y157" s="138" t="s">
        <v>273</v>
      </c>
      <c r="Z157" s="138" t="s">
        <v>47</v>
      </c>
      <c r="AA157" s="153" t="s">
        <v>869</v>
      </c>
      <c r="AB157" s="192">
        <v>3.8999999999999998E-3</v>
      </c>
      <c r="AC157" s="75" t="s">
        <v>560</v>
      </c>
      <c r="AD157" s="75"/>
      <c r="AE157" s="169">
        <v>4</v>
      </c>
      <c r="AF157" s="170"/>
    </row>
    <row r="158" spans="1:34" s="3" customFormat="1" ht="24" customHeight="1">
      <c r="A158" s="138">
        <f t="shared" si="2"/>
        <v>149</v>
      </c>
      <c r="B158" s="138"/>
      <c r="C158" s="138"/>
      <c r="D158" s="138">
        <v>2</v>
      </c>
      <c r="E158" s="138"/>
      <c r="F158" s="138"/>
      <c r="G158" s="138"/>
      <c r="H158" s="138"/>
      <c r="I158" s="138"/>
      <c r="J158" s="138"/>
      <c r="K158" s="138"/>
      <c r="L158" s="146"/>
      <c r="M158" s="126" t="s">
        <v>870</v>
      </c>
      <c r="N158" s="126" t="s">
        <v>871</v>
      </c>
      <c r="O158" s="116" t="s">
        <v>188</v>
      </c>
      <c r="P158" s="75" t="s">
        <v>134</v>
      </c>
      <c r="Q158" s="138" t="s">
        <v>112</v>
      </c>
      <c r="R158" s="138"/>
      <c r="S158" s="79" t="s">
        <v>113</v>
      </c>
      <c r="T158" s="116" t="s">
        <v>870</v>
      </c>
      <c r="U158" s="79" t="s">
        <v>122</v>
      </c>
      <c r="V158" s="138" t="s">
        <v>114</v>
      </c>
      <c r="W158" s="155" t="s">
        <v>115</v>
      </c>
      <c r="X158" s="116" t="s">
        <v>188</v>
      </c>
      <c r="Y158" s="155" t="s">
        <v>687</v>
      </c>
      <c r="Z158" s="138" t="s">
        <v>47</v>
      </c>
      <c r="AA158" s="138" t="s">
        <v>47</v>
      </c>
      <c r="AB158" s="174">
        <v>0.72</v>
      </c>
      <c r="AC158" s="116" t="s">
        <v>47</v>
      </c>
      <c r="AD158" s="116"/>
      <c r="AE158" s="169">
        <v>1</v>
      </c>
      <c r="AF158" s="170"/>
      <c r="AH158" s="3" t="s">
        <v>872</v>
      </c>
    </row>
    <row r="159" spans="1:34" s="3" customFormat="1" ht="24" customHeight="1">
      <c r="A159" s="138">
        <f t="shared" si="2"/>
        <v>150</v>
      </c>
      <c r="B159" s="138"/>
      <c r="C159" s="138"/>
      <c r="D159" s="138">
        <v>2</v>
      </c>
      <c r="E159" s="138"/>
      <c r="F159" s="138"/>
      <c r="G159" s="138"/>
      <c r="H159" s="138"/>
      <c r="I159" s="138"/>
      <c r="J159" s="138"/>
      <c r="K159" s="138"/>
      <c r="L159" s="146" t="s">
        <v>270</v>
      </c>
      <c r="M159" s="126" t="s">
        <v>873</v>
      </c>
      <c r="N159" s="126" t="s">
        <v>874</v>
      </c>
      <c r="O159" s="116" t="s">
        <v>188</v>
      </c>
      <c r="P159" s="75" t="s">
        <v>134</v>
      </c>
      <c r="Q159" s="138" t="s">
        <v>112</v>
      </c>
      <c r="R159" s="138"/>
      <c r="S159" s="79" t="s">
        <v>113</v>
      </c>
      <c r="T159" s="116" t="s">
        <v>875</v>
      </c>
      <c r="U159" s="79" t="s">
        <v>122</v>
      </c>
      <c r="V159" s="138" t="s">
        <v>114</v>
      </c>
      <c r="W159" s="155" t="s">
        <v>115</v>
      </c>
      <c r="X159" s="116" t="s">
        <v>188</v>
      </c>
      <c r="Y159" s="155" t="s">
        <v>876</v>
      </c>
      <c r="Z159" s="138" t="s">
        <v>47</v>
      </c>
      <c r="AA159" s="138" t="s">
        <v>47</v>
      </c>
      <c r="AB159" s="174">
        <v>5.9999999999999995E-4</v>
      </c>
      <c r="AC159" s="116" t="s">
        <v>47</v>
      </c>
      <c r="AD159" s="116"/>
      <c r="AE159" s="169">
        <v>18</v>
      </c>
      <c r="AF159" s="170"/>
    </row>
    <row r="160" spans="1:34" s="3" customFormat="1" ht="24" customHeight="1">
      <c r="A160" s="7">
        <f t="shared" si="2"/>
        <v>151</v>
      </c>
      <c r="B160" s="7"/>
      <c r="C160" s="7"/>
      <c r="D160" s="7"/>
      <c r="E160" s="7">
        <v>3</v>
      </c>
      <c r="F160" s="7"/>
      <c r="G160" s="7"/>
      <c r="H160" s="7"/>
      <c r="I160" s="7"/>
      <c r="J160" s="7"/>
      <c r="K160" s="7"/>
      <c r="L160" s="118"/>
      <c r="M160" s="7" t="s">
        <v>877</v>
      </c>
      <c r="N160" s="11" t="s">
        <v>586</v>
      </c>
      <c r="O160" s="7" t="s">
        <v>140</v>
      </c>
      <c r="P160" s="11"/>
      <c r="Q160" s="7" t="s">
        <v>112</v>
      </c>
      <c r="R160" s="76"/>
      <c r="S160" s="79" t="s">
        <v>113</v>
      </c>
      <c r="T160" s="7" t="s">
        <v>47</v>
      </c>
      <c r="U160" s="79" t="s">
        <v>122</v>
      </c>
      <c r="V160" s="76" t="s">
        <v>114</v>
      </c>
      <c r="W160" s="76" t="s">
        <v>115</v>
      </c>
      <c r="X160" s="11" t="s">
        <v>140</v>
      </c>
      <c r="Y160" s="7" t="s">
        <v>878</v>
      </c>
      <c r="Z160" s="7" t="s">
        <v>47</v>
      </c>
      <c r="AA160" s="7" t="s">
        <v>879</v>
      </c>
      <c r="AB160" s="115">
        <v>5.0000000000000001E-3</v>
      </c>
      <c r="AC160" s="125" t="s">
        <v>47</v>
      </c>
      <c r="AD160" s="125"/>
      <c r="AE160" s="88" t="s">
        <v>654</v>
      </c>
      <c r="AF160" s="135"/>
      <c r="AH160" s="3" t="s">
        <v>880</v>
      </c>
    </row>
    <row r="161" spans="1:35" s="3" customFormat="1" ht="24" customHeight="1">
      <c r="A161" s="7">
        <f t="shared" si="2"/>
        <v>152</v>
      </c>
      <c r="B161" s="7"/>
      <c r="C161" s="7"/>
      <c r="D161" s="7">
        <v>2</v>
      </c>
      <c r="E161" s="7"/>
      <c r="F161" s="7"/>
      <c r="G161" s="7"/>
      <c r="H161" s="7"/>
      <c r="I161" s="7"/>
      <c r="J161" s="7"/>
      <c r="K161" s="7"/>
      <c r="L161" s="7"/>
      <c r="M161" s="7" t="s">
        <v>370</v>
      </c>
      <c r="N161" s="11" t="s">
        <v>371</v>
      </c>
      <c r="O161" s="7" t="s">
        <v>188</v>
      </c>
      <c r="P161" s="189" t="s">
        <v>134</v>
      </c>
      <c r="Q161" s="7" t="s">
        <v>112</v>
      </c>
      <c r="R161" s="76"/>
      <c r="S161" s="75" t="s">
        <v>113</v>
      </c>
      <c r="T161" s="7" t="s">
        <v>370</v>
      </c>
      <c r="U161" s="79" t="s">
        <v>122</v>
      </c>
      <c r="V161" s="76" t="s">
        <v>114</v>
      </c>
      <c r="W161" s="76" t="s">
        <v>115</v>
      </c>
      <c r="X161" s="11" t="s">
        <v>188</v>
      </c>
      <c r="Y161" s="7" t="s">
        <v>363</v>
      </c>
      <c r="Z161" s="7" t="s">
        <v>47</v>
      </c>
      <c r="AA161" s="7" t="s">
        <v>372</v>
      </c>
      <c r="AB161" s="115">
        <v>6.9999999999999999E-4</v>
      </c>
      <c r="AC161" s="125" t="s">
        <v>47</v>
      </c>
      <c r="AD161" s="125"/>
      <c r="AE161" s="88">
        <v>2</v>
      </c>
      <c r="AF161" s="135"/>
      <c r="AH161" s="178"/>
      <c r="AI161" s="195"/>
    </row>
    <row r="162" spans="1:35" s="3" customFormat="1" ht="24" customHeight="1">
      <c r="A162" s="7">
        <f t="shared" si="2"/>
        <v>153</v>
      </c>
      <c r="B162" s="7"/>
      <c r="C162" s="7"/>
      <c r="D162" s="7">
        <v>2</v>
      </c>
      <c r="E162" s="7"/>
      <c r="F162" s="7"/>
      <c r="G162" s="7"/>
      <c r="H162" s="7"/>
      <c r="I162" s="7"/>
      <c r="J162" s="7"/>
      <c r="K162" s="7"/>
      <c r="L162" s="7"/>
      <c r="M162" s="7" t="s">
        <v>867</v>
      </c>
      <c r="N162" s="11" t="s">
        <v>868</v>
      </c>
      <c r="O162" s="7" t="s">
        <v>128</v>
      </c>
      <c r="P162" s="189" t="s">
        <v>134</v>
      </c>
      <c r="Q162" s="7" t="s">
        <v>112</v>
      </c>
      <c r="R162" s="76"/>
      <c r="S162" s="75" t="s">
        <v>113</v>
      </c>
      <c r="T162" s="7" t="s">
        <v>867</v>
      </c>
      <c r="U162" s="79" t="s">
        <v>122</v>
      </c>
      <c r="V162" s="76" t="s">
        <v>114</v>
      </c>
      <c r="W162" s="76" t="s">
        <v>115</v>
      </c>
      <c r="X162" s="11" t="s">
        <v>128</v>
      </c>
      <c r="Y162" s="7" t="s">
        <v>273</v>
      </c>
      <c r="Z162" s="7" t="s">
        <v>47</v>
      </c>
      <c r="AA162" s="7" t="s">
        <v>869</v>
      </c>
      <c r="AB162" s="115">
        <v>3.8999999999999998E-3</v>
      </c>
      <c r="AC162" s="125" t="s">
        <v>560</v>
      </c>
      <c r="AD162" s="125"/>
      <c r="AE162" s="88">
        <v>4</v>
      </c>
      <c r="AF162" s="135"/>
      <c r="AH162" s="178"/>
      <c r="AI162" s="195"/>
    </row>
    <row r="163" spans="1:35" s="3" customFormat="1" ht="24" customHeight="1">
      <c r="A163" s="7">
        <f t="shared" si="2"/>
        <v>154</v>
      </c>
      <c r="B163" s="7"/>
      <c r="C163" s="7"/>
      <c r="D163" s="7">
        <v>2</v>
      </c>
      <c r="E163" s="7"/>
      <c r="F163" s="7"/>
      <c r="G163" s="7"/>
      <c r="H163" s="7"/>
      <c r="I163" s="7"/>
      <c r="J163" s="7"/>
      <c r="K163" s="7"/>
      <c r="L163" s="118"/>
      <c r="M163" s="126" t="s">
        <v>870</v>
      </c>
      <c r="N163" s="126" t="s">
        <v>871</v>
      </c>
      <c r="O163" s="11" t="s">
        <v>188</v>
      </c>
      <c r="P163" s="59" t="s">
        <v>134</v>
      </c>
      <c r="Q163" s="7" t="s">
        <v>112</v>
      </c>
      <c r="R163" s="7"/>
      <c r="S163" s="79" t="s">
        <v>113</v>
      </c>
      <c r="T163" s="11" t="s">
        <v>870</v>
      </c>
      <c r="U163" s="79" t="s">
        <v>122</v>
      </c>
      <c r="V163" s="76" t="s">
        <v>114</v>
      </c>
      <c r="W163" s="76" t="s">
        <v>115</v>
      </c>
      <c r="X163" s="11" t="s">
        <v>188</v>
      </c>
      <c r="Y163" s="76" t="s">
        <v>687</v>
      </c>
      <c r="Z163" s="7" t="s">
        <v>47</v>
      </c>
      <c r="AA163" s="7" t="s">
        <v>47</v>
      </c>
      <c r="AB163" s="115">
        <v>0.72</v>
      </c>
      <c r="AC163" s="11" t="s">
        <v>47</v>
      </c>
      <c r="AD163" s="11"/>
      <c r="AE163" s="193">
        <v>1</v>
      </c>
      <c r="AF163" s="194"/>
    </row>
    <row r="164" spans="1:35" s="3" customFormat="1" ht="24" customHeight="1">
      <c r="A164" s="7">
        <f t="shared" si="2"/>
        <v>155</v>
      </c>
      <c r="B164" s="7"/>
      <c r="C164" s="7"/>
      <c r="D164" s="7">
        <v>2</v>
      </c>
      <c r="E164" s="7"/>
      <c r="F164" s="7"/>
      <c r="G164" s="7"/>
      <c r="H164" s="7"/>
      <c r="I164" s="7"/>
      <c r="J164" s="7"/>
      <c r="K164" s="7"/>
      <c r="L164" s="118" t="s">
        <v>270</v>
      </c>
      <c r="M164" s="126" t="s">
        <v>875</v>
      </c>
      <c r="N164" s="126" t="s">
        <v>874</v>
      </c>
      <c r="O164" s="11" t="s">
        <v>188</v>
      </c>
      <c r="P164" s="59" t="s">
        <v>134</v>
      </c>
      <c r="Q164" s="7" t="s">
        <v>112</v>
      </c>
      <c r="R164" s="7"/>
      <c r="S164" s="79" t="s">
        <v>113</v>
      </c>
      <c r="T164" s="11" t="s">
        <v>875</v>
      </c>
      <c r="U164" s="79" t="s">
        <v>122</v>
      </c>
      <c r="V164" s="76" t="s">
        <v>114</v>
      </c>
      <c r="W164" s="76" t="s">
        <v>115</v>
      </c>
      <c r="X164" s="11" t="s">
        <v>188</v>
      </c>
      <c r="Y164" s="76" t="s">
        <v>876</v>
      </c>
      <c r="Z164" s="7" t="s">
        <v>47</v>
      </c>
      <c r="AA164" s="7" t="s">
        <v>47</v>
      </c>
      <c r="AB164" s="115">
        <v>5.9999999999999995E-4</v>
      </c>
      <c r="AC164" s="11" t="s">
        <v>47</v>
      </c>
      <c r="AD164" s="11"/>
      <c r="AE164" s="193">
        <v>18</v>
      </c>
      <c r="AF164" s="194"/>
    </row>
  </sheetData>
  <autoFilter ref="A9:AJ164" xr:uid="{00000000-0009-0000-0000-000002000000}"/>
  <mergeCells count="36">
    <mergeCell ref="A1:AE1"/>
    <mergeCell ref="A2:E2"/>
    <mergeCell ref="F2:K2"/>
    <mergeCell ref="L2:N2"/>
    <mergeCell ref="A3:N3"/>
    <mergeCell ref="A4:K4"/>
    <mergeCell ref="L4:N4"/>
    <mergeCell ref="A5:N5"/>
    <mergeCell ref="B8:K8"/>
    <mergeCell ref="A8:A9"/>
    <mergeCell ref="L8:L9"/>
    <mergeCell ref="M8:M9"/>
    <mergeCell ref="N8:N9"/>
    <mergeCell ref="W8:W9"/>
    <mergeCell ref="X8:X9"/>
    <mergeCell ref="O8:O9"/>
    <mergeCell ref="P8:P9"/>
    <mergeCell ref="Q8:Q9"/>
    <mergeCell ref="R8:R9"/>
    <mergeCell ref="S8:S9"/>
    <mergeCell ref="AH142:AH148"/>
    <mergeCell ref="O2:AC7"/>
    <mergeCell ref="A6:N7"/>
    <mergeCell ref="AD8:AD9"/>
    <mergeCell ref="AE8:AE9"/>
    <mergeCell ref="AF8:AF9"/>
    <mergeCell ref="AG19:AG24"/>
    <mergeCell ref="AG142:AG148"/>
    <mergeCell ref="Y8:Y9"/>
    <mergeCell ref="Z8:Z9"/>
    <mergeCell ref="AA8:AA9"/>
    <mergeCell ref="AB8:AB9"/>
    <mergeCell ref="AC8:AC9"/>
    <mergeCell ref="T8:T9"/>
    <mergeCell ref="U8:U9"/>
    <mergeCell ref="V8:V9"/>
  </mergeCells>
  <phoneticPr fontId="81" type="noConversion"/>
  <conditionalFormatting sqref="L1 L160 L163:L65391">
    <cfRule type="duplicateValues" dxfId="591" priority="13116"/>
    <cfRule type="duplicateValues" dxfId="590" priority="13129"/>
  </conditionalFormatting>
  <conditionalFormatting sqref="L21">
    <cfRule type="duplicateValues" dxfId="589" priority="126"/>
  </conditionalFormatting>
  <conditionalFormatting sqref="L24:L26">
    <cfRule type="duplicateValues" dxfId="588" priority="31"/>
  </conditionalFormatting>
  <conditionalFormatting sqref="L38">
    <cfRule type="duplicateValues" dxfId="587" priority="136"/>
    <cfRule type="duplicateValues" dxfId="586" priority="137"/>
  </conditionalFormatting>
  <conditionalFormatting sqref="L41">
    <cfRule type="duplicateValues" dxfId="585" priority="138"/>
    <cfRule type="duplicateValues" dxfId="584" priority="139"/>
  </conditionalFormatting>
  <conditionalFormatting sqref="L42">
    <cfRule type="duplicateValues" dxfId="583" priority="97"/>
    <cfRule type="duplicateValues" dxfId="582" priority="98"/>
  </conditionalFormatting>
  <conditionalFormatting sqref="L43:L44">
    <cfRule type="duplicateValues" dxfId="581" priority="105"/>
    <cfRule type="duplicateValues" dxfId="580" priority="106"/>
    <cfRule type="duplicateValues" dxfId="579" priority="107"/>
  </conditionalFormatting>
  <conditionalFormatting sqref="L45">
    <cfRule type="duplicateValues" dxfId="578" priority="166"/>
    <cfRule type="duplicateValues" dxfId="577" priority="167"/>
  </conditionalFormatting>
  <conditionalFormatting sqref="L48:L49">
    <cfRule type="duplicateValues" dxfId="576" priority="232"/>
  </conditionalFormatting>
  <conditionalFormatting sqref="L56">
    <cfRule type="duplicateValues" dxfId="575" priority="157"/>
    <cfRule type="duplicateValues" dxfId="574" priority="158"/>
    <cfRule type="duplicateValues" dxfId="573" priority="159"/>
    <cfRule type="duplicateValues" dxfId="572" priority="160"/>
  </conditionalFormatting>
  <conditionalFormatting sqref="L59">
    <cfRule type="duplicateValues" dxfId="571" priority="201"/>
    <cfRule type="duplicateValues" dxfId="570" priority="209"/>
  </conditionalFormatting>
  <conditionalFormatting sqref="L64">
    <cfRule type="duplicateValues" dxfId="569" priority="23"/>
    <cfRule type="duplicateValues" dxfId="568" priority="24"/>
  </conditionalFormatting>
  <conditionalFormatting sqref="L67">
    <cfRule type="duplicateValues" dxfId="567" priority="216"/>
  </conditionalFormatting>
  <conditionalFormatting sqref="L69 L39:L40 L36 L60:L66 L46:L55 L57:L58">
    <cfRule type="duplicateValues" dxfId="566" priority="230"/>
  </conditionalFormatting>
  <conditionalFormatting sqref="L69 L52:L55 L36 L60:L66 L57:L58">
    <cfRule type="duplicateValues" dxfId="565" priority="228"/>
  </conditionalFormatting>
  <conditionalFormatting sqref="L69 L52:L55 L48:L49 L36 L60:L66 L57:L58">
    <cfRule type="duplicateValues" dxfId="564" priority="229"/>
  </conditionalFormatting>
  <conditionalFormatting sqref="L71:L74">
    <cfRule type="duplicateValues" dxfId="563" priority="221"/>
  </conditionalFormatting>
  <conditionalFormatting sqref="L80:L81 L68 L86 L93:L116 L118:L119">
    <cfRule type="duplicateValues" dxfId="562" priority="234"/>
  </conditionalFormatting>
  <conditionalFormatting sqref="L82 L85 L87:L90">
    <cfRule type="duplicateValues" dxfId="561" priority="239"/>
  </conditionalFormatting>
  <conditionalFormatting sqref="L83:L84">
    <cfRule type="duplicateValues" dxfId="560" priority="243"/>
  </conditionalFormatting>
  <conditionalFormatting sqref="L87:L90">
    <cfRule type="duplicateValues" dxfId="559" priority="223"/>
  </conditionalFormatting>
  <conditionalFormatting sqref="L92:L93">
    <cfRule type="duplicateValues" dxfId="558" priority="217"/>
  </conditionalFormatting>
  <conditionalFormatting sqref="L96:L101">
    <cfRule type="duplicateValues" dxfId="557" priority="231"/>
  </conditionalFormatting>
  <conditionalFormatting sqref="L97:L101">
    <cfRule type="duplicateValues" dxfId="556" priority="222"/>
  </conditionalFormatting>
  <conditionalFormatting sqref="L102">
    <cfRule type="duplicateValues" dxfId="555" priority="210"/>
  </conditionalFormatting>
  <conditionalFormatting sqref="L103">
    <cfRule type="duplicateValues" dxfId="554" priority="206"/>
  </conditionalFormatting>
  <conditionalFormatting sqref="L103:L106">
    <cfRule type="duplicateValues" dxfId="553" priority="208"/>
  </conditionalFormatting>
  <conditionalFormatting sqref="L104:L106">
    <cfRule type="duplicateValues" dxfId="552" priority="211"/>
  </conditionalFormatting>
  <conditionalFormatting sqref="L105:L106">
    <cfRule type="duplicateValues" dxfId="551" priority="207"/>
  </conditionalFormatting>
  <conditionalFormatting sqref="L107:L108 L80:L81 L68 L86">
    <cfRule type="duplicateValues" dxfId="550" priority="224"/>
  </conditionalFormatting>
  <conditionalFormatting sqref="L107:L108 L80:L81 L86">
    <cfRule type="duplicateValues" dxfId="549" priority="214"/>
  </conditionalFormatting>
  <conditionalFormatting sqref="L108 L80:L81 L86">
    <cfRule type="duplicateValues" dxfId="548" priority="225"/>
  </conditionalFormatting>
  <conditionalFormatting sqref="L109">
    <cfRule type="duplicateValues" dxfId="547" priority="215"/>
  </conditionalFormatting>
  <conditionalFormatting sqref="L110:L116">
    <cfRule type="duplicateValues" dxfId="546" priority="241"/>
  </conditionalFormatting>
  <conditionalFormatting sqref="L114:L116">
    <cfRule type="duplicateValues" dxfId="545" priority="240"/>
  </conditionalFormatting>
  <conditionalFormatting sqref="L117">
    <cfRule type="duplicateValues" dxfId="544" priority="85"/>
    <cfRule type="duplicateValues" dxfId="543" priority="86"/>
    <cfRule type="duplicateValues" dxfId="542" priority="87"/>
    <cfRule type="duplicateValues" dxfId="541" priority="93"/>
    <cfRule type="duplicateValues" dxfId="540" priority="94"/>
  </conditionalFormatting>
  <conditionalFormatting sqref="L118:L119">
    <cfRule type="duplicateValues" dxfId="539" priority="220"/>
  </conditionalFormatting>
  <conditionalFormatting sqref="L124">
    <cfRule type="duplicateValues" dxfId="538" priority="212"/>
  </conditionalFormatting>
  <conditionalFormatting sqref="L128">
    <cfRule type="duplicateValues" dxfId="537" priority="213"/>
  </conditionalFormatting>
  <conditionalFormatting sqref="L132:L138">
    <cfRule type="duplicateValues" dxfId="536" priority="73"/>
  </conditionalFormatting>
  <conditionalFormatting sqref="L139:L140 L128:L129">
    <cfRule type="duplicateValues" dxfId="535" priority="218"/>
  </conditionalFormatting>
  <conditionalFormatting sqref="L144 L128:L129 L139:L140">
    <cfRule type="duplicateValues" dxfId="534" priority="246"/>
  </conditionalFormatting>
  <conditionalFormatting sqref="L144">
    <cfRule type="duplicateValues" dxfId="533" priority="245"/>
  </conditionalFormatting>
  <conditionalFormatting sqref="L146 L131">
    <cfRule type="duplicateValues" dxfId="532" priority="247"/>
  </conditionalFormatting>
  <conditionalFormatting sqref="L148 L144 L123:L129 L139:L140">
    <cfRule type="duplicateValues" dxfId="531" priority="226"/>
  </conditionalFormatting>
  <conditionalFormatting sqref="L148">
    <cfRule type="duplicateValues" dxfId="530" priority="227"/>
  </conditionalFormatting>
  <conditionalFormatting sqref="L149:L150 L130 L142:L143">
    <cfRule type="duplicateValues" dxfId="529" priority="259"/>
  </conditionalFormatting>
  <conditionalFormatting sqref="L153">
    <cfRule type="duplicateValues" dxfId="528" priority="260"/>
  </conditionalFormatting>
  <conditionalFormatting sqref="L154:L157 L33:L37 L46:L55 L57:L58 L39:L40 L22:L23 L10:L20 L118:L131 L139:L152 L60:L116">
    <cfRule type="duplicateValues" dxfId="527" priority="268"/>
  </conditionalFormatting>
  <conditionalFormatting sqref="L154:L157 L46:L55 L57:L58 L39:L40 L22:L23 L10:L20 L27:L37 L118:L131 L139:L152 L60:L116">
    <cfRule type="duplicateValues" dxfId="526" priority="269"/>
  </conditionalFormatting>
  <conditionalFormatting sqref="L155:L157">
    <cfRule type="duplicateValues" dxfId="525" priority="242"/>
  </conditionalFormatting>
  <conditionalFormatting sqref="L158:L159">
    <cfRule type="duplicateValues" dxfId="524" priority="262"/>
  </conditionalFormatting>
  <conditionalFormatting sqref="L160">
    <cfRule type="duplicateValues" dxfId="523" priority="13235"/>
  </conditionalFormatting>
  <conditionalFormatting sqref="L161:L162">
    <cfRule type="duplicateValues" dxfId="522" priority="352"/>
    <cfRule type="duplicateValues" dxfId="521" priority="353"/>
  </conditionalFormatting>
  <conditionalFormatting sqref="L163:L164">
    <cfRule type="duplicateValues" dxfId="520" priority="13107"/>
  </conditionalFormatting>
  <conditionalFormatting sqref="M1:M9 M160 M165:M65391">
    <cfRule type="duplicateValues" dxfId="519" priority="13143"/>
  </conditionalFormatting>
  <conditionalFormatting sqref="M65:M86 M88:M155 M158:M159 M10:M63">
    <cfRule type="duplicateValues" dxfId="518" priority="25" stopIfTrue="1"/>
  </conditionalFormatting>
  <conditionalFormatting sqref="M156">
    <cfRule type="duplicateValues" dxfId="517" priority="18"/>
    <cfRule type="duplicateValues" dxfId="516" priority="19"/>
    <cfRule type="duplicateValues" dxfId="515" priority="20"/>
    <cfRule type="duplicateValues" dxfId="514" priority="21"/>
    <cfRule type="duplicateValues" dxfId="513" priority="22" stopIfTrue="1"/>
  </conditionalFormatting>
  <conditionalFormatting sqref="M157">
    <cfRule type="duplicateValues" dxfId="512" priority="13"/>
    <cfRule type="duplicateValues" dxfId="511" priority="14"/>
    <cfRule type="duplicateValues" dxfId="510" priority="15"/>
    <cfRule type="duplicateValues" dxfId="509" priority="16"/>
    <cfRule type="duplicateValues" dxfId="508" priority="17" stopIfTrue="1"/>
  </conditionalFormatting>
  <conditionalFormatting sqref="M161:M162">
    <cfRule type="duplicateValues" dxfId="507" priority="351"/>
  </conditionalFormatting>
  <conditionalFormatting sqref="M163:M164">
    <cfRule type="duplicateValues" dxfId="506" priority="13108"/>
    <cfRule type="duplicateValues" dxfId="505" priority="13109"/>
    <cfRule type="duplicateValues" dxfId="504" priority="13110"/>
  </conditionalFormatting>
  <conditionalFormatting sqref="N14:N15 N17">
    <cfRule type="duplicateValues" dxfId="503" priority="64"/>
  </conditionalFormatting>
  <conditionalFormatting sqref="N16">
    <cfRule type="duplicateValues" dxfId="502" priority="36"/>
  </conditionalFormatting>
  <conditionalFormatting sqref="N18 L11:L18 N11:N13">
    <cfRule type="duplicateValues" dxfId="501" priority="219"/>
  </conditionalFormatting>
  <conditionalFormatting sqref="N41">
    <cfRule type="duplicateValues" dxfId="500" priority="124"/>
    <cfRule type="duplicateValues" dxfId="499" priority="125"/>
  </conditionalFormatting>
  <conditionalFormatting sqref="O24:O26">
    <cfRule type="duplicateValues" dxfId="498" priority="27"/>
    <cfRule type="duplicateValues" dxfId="497" priority="28"/>
    <cfRule type="duplicateValues" dxfId="496" priority="29"/>
    <cfRule type="duplicateValues" dxfId="495" priority="30"/>
  </conditionalFormatting>
  <conditionalFormatting sqref="O39:O40">
    <cfRule type="duplicateValues" dxfId="494" priority="146"/>
    <cfRule type="duplicateValues" dxfId="493" priority="147"/>
    <cfRule type="duplicateValues" dxfId="492" priority="148"/>
    <cfRule type="duplicateValues" dxfId="491" priority="149"/>
  </conditionalFormatting>
  <conditionalFormatting sqref="O41">
    <cfRule type="duplicateValues" dxfId="490" priority="142"/>
    <cfRule type="duplicateValues" dxfId="489" priority="143"/>
    <cfRule type="duplicateValues" dxfId="488" priority="144"/>
    <cfRule type="duplicateValues" dxfId="487" priority="145"/>
  </conditionalFormatting>
  <conditionalFormatting sqref="O42">
    <cfRule type="duplicateValues" dxfId="486" priority="108"/>
    <cfRule type="duplicateValues" dxfId="485" priority="109"/>
    <cfRule type="duplicateValues" dxfId="484" priority="110"/>
    <cfRule type="duplicateValues" dxfId="483" priority="111"/>
  </conditionalFormatting>
  <conditionalFormatting sqref="O43:O44">
    <cfRule type="duplicateValues" dxfId="482" priority="100"/>
    <cfRule type="duplicateValues" dxfId="481" priority="101"/>
    <cfRule type="duplicateValues" dxfId="480" priority="102"/>
    <cfRule type="duplicateValues" dxfId="479" priority="103"/>
  </conditionalFormatting>
  <conditionalFormatting sqref="O45">
    <cfRule type="duplicateValues" dxfId="478" priority="162"/>
    <cfRule type="duplicateValues" dxfId="477" priority="163"/>
    <cfRule type="duplicateValues" dxfId="476" priority="164"/>
    <cfRule type="duplicateValues" dxfId="475" priority="165"/>
  </conditionalFormatting>
  <conditionalFormatting sqref="O51">
    <cfRule type="duplicateValues" dxfId="474" priority="168"/>
    <cfRule type="duplicateValues" dxfId="473" priority="169"/>
    <cfRule type="duplicateValues" dxfId="472" priority="170"/>
    <cfRule type="duplicateValues" dxfId="471" priority="171"/>
  </conditionalFormatting>
  <conditionalFormatting sqref="O53">
    <cfRule type="duplicateValues" dxfId="470" priority="132"/>
    <cfRule type="duplicateValues" dxfId="469" priority="133"/>
    <cfRule type="duplicateValues" dxfId="468" priority="134"/>
    <cfRule type="duplicateValues" dxfId="467" priority="135"/>
  </conditionalFormatting>
  <conditionalFormatting sqref="O56">
    <cfRule type="duplicateValues" dxfId="466" priority="153"/>
    <cfRule type="duplicateValues" dxfId="465" priority="154"/>
    <cfRule type="duplicateValues" dxfId="464" priority="155"/>
    <cfRule type="duplicateValues" dxfId="463" priority="156"/>
  </conditionalFormatting>
  <conditionalFormatting sqref="O57">
    <cfRule type="duplicateValues" dxfId="462" priority="187"/>
    <cfRule type="duplicateValues" dxfId="461" priority="188"/>
    <cfRule type="duplicateValues" dxfId="460" priority="189"/>
    <cfRule type="duplicateValues" dxfId="459" priority="190"/>
  </conditionalFormatting>
  <conditionalFormatting sqref="O58">
    <cfRule type="duplicateValues" dxfId="458" priority="183"/>
    <cfRule type="duplicateValues" dxfId="457" priority="184"/>
    <cfRule type="duplicateValues" dxfId="456" priority="185"/>
    <cfRule type="duplicateValues" dxfId="455" priority="186"/>
  </conditionalFormatting>
  <conditionalFormatting sqref="O65">
    <cfRule type="duplicateValues" dxfId="454" priority="173"/>
    <cfRule type="duplicateValues" dxfId="453" priority="174"/>
    <cfRule type="duplicateValues" dxfId="452" priority="175"/>
    <cfRule type="duplicateValues" dxfId="451" priority="176"/>
  </conditionalFormatting>
  <conditionalFormatting sqref="O81">
    <cfRule type="duplicateValues" dxfId="450" priority="76"/>
    <cfRule type="duplicateValues" dxfId="449" priority="77"/>
    <cfRule type="duplicateValues" dxfId="448" priority="78"/>
    <cfRule type="duplicateValues" dxfId="447" priority="79"/>
  </conditionalFormatting>
  <conditionalFormatting sqref="O83:O84">
    <cfRule type="duplicateValues" dxfId="446" priority="118"/>
    <cfRule type="duplicateValues" dxfId="445" priority="119"/>
    <cfRule type="duplicateValues" dxfId="444" priority="120"/>
    <cfRule type="duplicateValues" dxfId="443" priority="121"/>
  </conditionalFormatting>
  <conditionalFormatting sqref="O85">
    <cfRule type="duplicateValues" dxfId="442" priority="235"/>
    <cfRule type="duplicateValues" dxfId="441" priority="236"/>
    <cfRule type="duplicateValues" dxfId="440" priority="237"/>
    <cfRule type="duplicateValues" dxfId="439" priority="238"/>
  </conditionalFormatting>
  <conditionalFormatting sqref="O103">
    <cfRule type="duplicateValues" dxfId="438" priority="202"/>
    <cfRule type="duplicateValues" dxfId="437" priority="203"/>
    <cfRule type="duplicateValues" dxfId="436" priority="204"/>
    <cfRule type="duplicateValues" dxfId="435" priority="205"/>
  </conditionalFormatting>
  <conditionalFormatting sqref="O116">
    <cfRule type="duplicateValues" dxfId="434" priority="81"/>
    <cfRule type="duplicateValues" dxfId="433" priority="82"/>
    <cfRule type="duplicateValues" dxfId="432" priority="83"/>
    <cfRule type="duplicateValues" dxfId="431" priority="84"/>
  </conditionalFormatting>
  <conditionalFormatting sqref="O117">
    <cfRule type="duplicateValues" dxfId="430" priority="89"/>
    <cfRule type="duplicateValues" dxfId="429" priority="90"/>
    <cfRule type="duplicateValues" dxfId="428" priority="91"/>
    <cfRule type="duplicateValues" dxfId="427" priority="92"/>
  </conditionalFormatting>
  <conditionalFormatting sqref="O154:O155 N73:O73 O59:O64 O66:O72 O52 O54:O55 O74:O80 O107:O115 O82 O86:O102 O10:O23 O27:O38 O46:O50 O118:O131 O139:O152">
    <cfRule type="duplicateValues" dxfId="426" priority="248"/>
    <cfRule type="duplicateValues" dxfId="425" priority="249"/>
    <cfRule type="duplicateValues" dxfId="424" priority="250"/>
    <cfRule type="duplicateValues" dxfId="423" priority="251"/>
  </conditionalFormatting>
  <conditionalFormatting sqref="O158:O159">
    <cfRule type="duplicateValues" dxfId="422" priority="263"/>
    <cfRule type="duplicateValues" dxfId="421" priority="264"/>
    <cfRule type="duplicateValues" dxfId="420" priority="265"/>
    <cfRule type="duplicateValues" dxfId="419" priority="266"/>
  </conditionalFormatting>
  <conditionalFormatting sqref="O160">
    <cfRule type="duplicateValues" dxfId="418" priority="13159"/>
    <cfRule type="duplicateValues" dxfId="417" priority="13160"/>
    <cfRule type="duplicateValues" dxfId="416" priority="13161"/>
    <cfRule type="duplicateValues" dxfId="415" priority="13162"/>
  </conditionalFormatting>
  <conditionalFormatting sqref="O161:O162">
    <cfRule type="duplicateValues" dxfId="414" priority="354"/>
    <cfRule type="duplicateValues" dxfId="413" priority="355"/>
    <cfRule type="duplicateValues" dxfId="412" priority="356"/>
    <cfRule type="duplicateValues" dxfId="411" priority="357"/>
  </conditionalFormatting>
  <conditionalFormatting sqref="O163:O164">
    <cfRule type="duplicateValues" dxfId="410" priority="723"/>
    <cfRule type="duplicateValues" dxfId="409" priority="724"/>
    <cfRule type="duplicateValues" dxfId="408" priority="725"/>
    <cfRule type="duplicateValues" dxfId="407" priority="726"/>
    <cfRule type="duplicateValues" dxfId="406" priority="13111"/>
    <cfRule type="duplicateValues" dxfId="405" priority="13112"/>
    <cfRule type="duplicateValues" dxfId="404" priority="13113"/>
    <cfRule type="duplicateValues" dxfId="403" priority="13114"/>
  </conditionalFormatting>
  <conditionalFormatting sqref="T10">
    <cfRule type="duplicateValues" dxfId="402" priority="261"/>
  </conditionalFormatting>
  <conditionalFormatting sqref="T11">
    <cfRule type="duplicateValues" dxfId="401" priority="33"/>
  </conditionalFormatting>
  <conditionalFormatting sqref="T12">
    <cfRule type="duplicateValues" dxfId="400" priority="32"/>
  </conditionalFormatting>
  <conditionalFormatting sqref="T13">
    <cfRule type="duplicateValues" dxfId="399" priority="37"/>
  </conditionalFormatting>
  <conditionalFormatting sqref="T14">
    <cfRule type="duplicateValues" dxfId="398" priority="63"/>
  </conditionalFormatting>
  <conditionalFormatting sqref="T16">
    <cfRule type="duplicateValues" dxfId="397" priority="35"/>
  </conditionalFormatting>
  <conditionalFormatting sqref="T17">
    <cfRule type="duplicateValues" dxfId="396" priority="62"/>
  </conditionalFormatting>
  <conditionalFormatting sqref="T20">
    <cfRule type="duplicateValues" dxfId="395" priority="26"/>
  </conditionalFormatting>
  <conditionalFormatting sqref="T21">
    <cfRule type="duplicateValues" dxfId="394" priority="127"/>
  </conditionalFormatting>
  <conditionalFormatting sqref="T29">
    <cfRule type="duplicateValues" dxfId="393" priority="113"/>
  </conditionalFormatting>
  <conditionalFormatting sqref="T30">
    <cfRule type="duplicateValues" dxfId="392" priority="193"/>
    <cfRule type="duplicateValues" dxfId="391" priority="194"/>
    <cfRule type="duplicateValues" dxfId="390" priority="195"/>
    <cfRule type="duplicateValues" dxfId="389" priority="196"/>
    <cfRule type="duplicateValues" dxfId="388" priority="197"/>
    <cfRule type="duplicateValues" dxfId="387" priority="198"/>
    <cfRule type="duplicateValues" dxfId="386" priority="199"/>
    <cfRule type="duplicateValues" dxfId="385" priority="200"/>
  </conditionalFormatting>
  <conditionalFormatting sqref="T35">
    <cfRule type="duplicateValues" dxfId="384" priority="191"/>
  </conditionalFormatting>
  <conditionalFormatting sqref="T37">
    <cfRule type="duplicateValues" dxfId="383" priority="123"/>
  </conditionalFormatting>
  <conditionalFormatting sqref="T38">
    <cfRule type="duplicateValues" dxfId="382" priority="141"/>
  </conditionalFormatting>
  <conditionalFormatting sqref="T39:T40">
    <cfRule type="duplicateValues" dxfId="381" priority="150"/>
  </conditionalFormatting>
  <conditionalFormatting sqref="T41">
    <cfRule type="duplicateValues" dxfId="380" priority="140"/>
  </conditionalFormatting>
  <conditionalFormatting sqref="T42">
    <cfRule type="duplicateValues" dxfId="379" priority="99"/>
  </conditionalFormatting>
  <conditionalFormatting sqref="T43:T44">
    <cfRule type="duplicateValues" dxfId="378" priority="104"/>
  </conditionalFormatting>
  <conditionalFormatting sqref="T45">
    <cfRule type="duplicateValues" dxfId="377" priority="161"/>
  </conditionalFormatting>
  <conditionalFormatting sqref="T48:T49">
    <cfRule type="duplicateValues" dxfId="376" priority="233"/>
  </conditionalFormatting>
  <conditionalFormatting sqref="T50">
    <cfRule type="duplicateValues" dxfId="375" priority="130"/>
  </conditionalFormatting>
  <conditionalFormatting sqref="T51">
    <cfRule type="duplicateValues" dxfId="374" priority="172"/>
  </conditionalFormatting>
  <conditionalFormatting sqref="T52">
    <cfRule type="duplicateValues" dxfId="373" priority="112"/>
  </conditionalFormatting>
  <conditionalFormatting sqref="T53">
    <cfRule type="duplicateValues" dxfId="372" priority="131"/>
  </conditionalFormatting>
  <conditionalFormatting sqref="T56">
    <cfRule type="duplicateValues" dxfId="371" priority="152"/>
  </conditionalFormatting>
  <conditionalFormatting sqref="T57:T58">
    <cfRule type="duplicateValues" dxfId="370" priority="182"/>
  </conditionalFormatting>
  <conditionalFormatting sqref="T59">
    <cfRule type="duplicateValues" dxfId="369" priority="151"/>
  </conditionalFormatting>
  <conditionalFormatting sqref="T61">
    <cfRule type="duplicateValues" dxfId="368" priority="128"/>
  </conditionalFormatting>
  <conditionalFormatting sqref="T62 U63">
    <cfRule type="duplicateValues" dxfId="367" priority="181"/>
  </conditionalFormatting>
  <conditionalFormatting sqref="T64 T66">
    <cfRule type="duplicateValues" dxfId="366" priority="180"/>
  </conditionalFormatting>
  <conditionalFormatting sqref="T65">
    <cfRule type="duplicateValues" dxfId="365" priority="177"/>
  </conditionalFormatting>
  <conditionalFormatting sqref="T70">
    <cfRule type="duplicateValues" dxfId="364" priority="34"/>
  </conditionalFormatting>
  <conditionalFormatting sqref="T71">
    <cfRule type="duplicateValues" dxfId="363" priority="178"/>
  </conditionalFormatting>
  <conditionalFormatting sqref="T74">
    <cfRule type="duplicateValues" dxfId="362" priority="192"/>
  </conditionalFormatting>
  <conditionalFormatting sqref="T81">
    <cfRule type="duplicateValues" dxfId="361" priority="74"/>
  </conditionalFormatting>
  <conditionalFormatting sqref="T85">
    <cfRule type="duplicateValues" dxfId="360" priority="122"/>
  </conditionalFormatting>
  <conditionalFormatting sqref="T87">
    <cfRule type="duplicateValues" dxfId="359" priority="95"/>
  </conditionalFormatting>
  <conditionalFormatting sqref="T88:T90">
    <cfRule type="duplicateValues" dxfId="358" priority="96"/>
  </conditionalFormatting>
  <conditionalFormatting sqref="T91">
    <cfRule type="duplicateValues" dxfId="357" priority="57"/>
  </conditionalFormatting>
  <conditionalFormatting sqref="T95">
    <cfRule type="duplicateValues" dxfId="356" priority="129"/>
  </conditionalFormatting>
  <conditionalFormatting sqref="T116">
    <cfRule type="duplicateValues" dxfId="355" priority="80"/>
  </conditionalFormatting>
  <conditionalFormatting sqref="T117">
    <cfRule type="duplicateValues" dxfId="354" priority="88"/>
  </conditionalFormatting>
  <conditionalFormatting sqref="T118">
    <cfRule type="duplicateValues" dxfId="353" priority="61"/>
  </conditionalFormatting>
  <conditionalFormatting sqref="T119">
    <cfRule type="duplicateValues" dxfId="352" priority="60"/>
  </conditionalFormatting>
  <conditionalFormatting sqref="T132">
    <cfRule type="duplicateValues" dxfId="351" priority="71"/>
  </conditionalFormatting>
  <conditionalFormatting sqref="T133">
    <cfRule type="duplicateValues" dxfId="350" priority="70"/>
  </conditionalFormatting>
  <conditionalFormatting sqref="T134">
    <cfRule type="duplicateValues" dxfId="349" priority="69"/>
  </conditionalFormatting>
  <conditionalFormatting sqref="T135 T137">
    <cfRule type="duplicateValues" dxfId="348" priority="72"/>
  </conditionalFormatting>
  <conditionalFormatting sqref="T136">
    <cfRule type="duplicateValues" dxfId="347" priority="68"/>
  </conditionalFormatting>
  <conditionalFormatting sqref="T138">
    <cfRule type="duplicateValues" dxfId="346" priority="65"/>
    <cfRule type="duplicateValues" dxfId="345" priority="66"/>
    <cfRule type="duplicateValues" dxfId="344" priority="67"/>
  </conditionalFormatting>
  <conditionalFormatting sqref="T139:T140">
    <cfRule type="duplicateValues" dxfId="343" priority="54"/>
  </conditionalFormatting>
  <conditionalFormatting sqref="T141:T142 T130">
    <cfRule type="duplicateValues" dxfId="342" priority="56"/>
  </conditionalFormatting>
  <conditionalFormatting sqref="T143">
    <cfRule type="duplicateValues" dxfId="341" priority="55"/>
  </conditionalFormatting>
  <conditionalFormatting sqref="T144">
    <cfRule type="duplicateValues" dxfId="340" priority="48"/>
    <cfRule type="duplicateValues" dxfId="339" priority="49"/>
    <cfRule type="duplicateValues" dxfId="338" priority="50"/>
    <cfRule type="duplicateValues" dxfId="337" priority="51"/>
    <cfRule type="duplicateValues" dxfId="336" priority="52"/>
  </conditionalFormatting>
  <conditionalFormatting sqref="T144:T147 T131">
    <cfRule type="duplicateValues" dxfId="335" priority="53"/>
  </conditionalFormatting>
  <conditionalFormatting sqref="T148">
    <cfRule type="duplicateValues" dxfId="334" priority="59"/>
  </conditionalFormatting>
  <conditionalFormatting sqref="T149">
    <cfRule type="duplicateValues" dxfId="333" priority="252"/>
    <cfRule type="duplicateValues" dxfId="332" priority="253"/>
    <cfRule type="duplicateValues" dxfId="331" priority="254"/>
    <cfRule type="duplicateValues" dxfId="330" priority="255"/>
    <cfRule type="duplicateValues" dxfId="329" priority="256"/>
    <cfRule type="duplicateValues" dxfId="328" priority="257"/>
    <cfRule type="duplicateValues" dxfId="327" priority="258"/>
  </conditionalFormatting>
  <conditionalFormatting sqref="T150">
    <cfRule type="duplicateValues" dxfId="326" priority="58"/>
  </conditionalFormatting>
  <conditionalFormatting sqref="T152">
    <cfRule type="duplicateValues" dxfId="325" priority="179"/>
  </conditionalFormatting>
  <conditionalFormatting sqref="T153">
    <cfRule type="duplicateValues" dxfId="324" priority="38"/>
    <cfRule type="duplicateValues" dxfId="323" priority="39"/>
  </conditionalFormatting>
  <conditionalFormatting sqref="T154:T155 T36 T60 T67:T69 T82 T122:T129 T72:T80 T46:T47 T54:T55 T96:T115 T86 T22:T23 T30:T34 T92:T94 T15 T18:T19 T151 T27:T28">
    <cfRule type="duplicateValues" dxfId="322" priority="244"/>
  </conditionalFormatting>
  <conditionalFormatting sqref="T156">
    <cfRule type="duplicateValues" dxfId="321" priority="8"/>
    <cfRule type="duplicateValues" dxfId="320" priority="9"/>
    <cfRule type="duplicateValues" dxfId="319" priority="10"/>
    <cfRule type="duplicateValues" dxfId="318" priority="11"/>
    <cfRule type="duplicateValues" dxfId="317" priority="12" stopIfTrue="1"/>
  </conditionalFormatting>
  <conditionalFormatting sqref="T157">
    <cfRule type="duplicateValues" dxfId="316" priority="3"/>
    <cfRule type="duplicateValues" dxfId="315" priority="4"/>
    <cfRule type="duplicateValues" dxfId="314" priority="5"/>
    <cfRule type="duplicateValues" dxfId="313" priority="6"/>
    <cfRule type="duplicateValues" dxfId="312" priority="7" stopIfTrue="1"/>
  </conditionalFormatting>
  <conditionalFormatting sqref="T158:T159">
    <cfRule type="duplicateValues" dxfId="311" priority="267"/>
  </conditionalFormatting>
  <conditionalFormatting sqref="T160 T163:T164">
    <cfRule type="duplicateValues" dxfId="310" priority="13215"/>
  </conditionalFormatting>
  <conditionalFormatting sqref="T161:T162">
    <cfRule type="duplicateValues" dxfId="309" priority="350"/>
  </conditionalFormatting>
  <conditionalFormatting sqref="U81">
    <cfRule type="duplicateValues" dxfId="308" priority="75"/>
  </conditionalFormatting>
  <conditionalFormatting sqref="X83:X84">
    <cfRule type="duplicateValues" dxfId="307" priority="114"/>
    <cfRule type="duplicateValues" dxfId="306" priority="115"/>
    <cfRule type="duplicateValues" dxfId="305" priority="116"/>
    <cfRule type="duplicateValues" dxfId="304" priority="117"/>
  </conditionalFormatting>
  <conditionalFormatting sqref="X142">
    <cfRule type="duplicateValues" dxfId="303" priority="40"/>
    <cfRule type="duplicateValues" dxfId="302" priority="41"/>
    <cfRule type="duplicateValues" dxfId="301" priority="42"/>
    <cfRule type="duplicateValues" dxfId="300" priority="43"/>
  </conditionalFormatting>
  <conditionalFormatting sqref="X146">
    <cfRule type="duplicateValues" dxfId="299" priority="44"/>
    <cfRule type="duplicateValues" dxfId="298" priority="45"/>
    <cfRule type="duplicateValues" dxfId="297" priority="46"/>
    <cfRule type="duplicateValues" dxfId="296" priority="47"/>
  </conditionalFormatting>
  <conditionalFormatting sqref="AE2">
    <cfRule type="duplicateValues" dxfId="295" priority="2" stopIfTrue="1"/>
  </conditionalFormatting>
  <conditionalFormatting sqref="AF2">
    <cfRule type="duplicateValues" dxfId="294" priority="1" stopIfTrue="1"/>
  </conditionalFormatting>
  <hyperlinks>
    <hyperlink ref="AD126" r:id="rId1" display="mailto:电控设变@" xr:uid="{00000000-0004-0000-0200-000000000000}"/>
    <hyperlink ref="AD127" r:id="rId2" display="mailto:电控设变@" xr:uid="{00000000-0004-0000-0200-000001000000}"/>
    <hyperlink ref="AD135" r:id="rId3" display="mailto:电控设变@" xr:uid="{00000000-0004-0000-0200-000002000000}"/>
  </hyperlink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3"/>
  <sheetViews>
    <sheetView workbookViewId="0">
      <selection activeCell="AA18" sqref="AA18"/>
    </sheetView>
  </sheetViews>
  <sheetFormatPr defaultColWidth="9" defaultRowHeight="14.25"/>
  <cols>
    <col min="1" max="1" width="4.5" style="4" customWidth="1"/>
    <col min="2" max="11" width="2.5" style="4" customWidth="1"/>
    <col min="12" max="12" width="5.375" style="4" customWidth="1"/>
    <col min="13" max="13" width="17" style="4" customWidth="1"/>
    <col min="14" max="14" width="15.125" style="4" customWidth="1"/>
    <col min="15" max="15" width="7.5" style="5" customWidth="1"/>
    <col min="16" max="16" width="4.125" style="4" customWidth="1"/>
    <col min="17" max="17" width="3.25" style="4" customWidth="1"/>
    <col min="18" max="18" width="7.375" style="4" customWidth="1"/>
    <col min="19" max="19" width="4.875" style="4" customWidth="1"/>
    <col min="20" max="20" width="14.75" style="4" customWidth="1"/>
    <col min="21" max="21" width="4.875" style="4" customWidth="1"/>
    <col min="22" max="22" width="7.375" style="4" customWidth="1"/>
    <col min="23" max="23" width="5.625" style="4" customWidth="1"/>
    <col min="24" max="24" width="9.25" style="4" customWidth="1"/>
    <col min="25" max="25" width="19.75" style="4" customWidth="1"/>
    <col min="26" max="26" width="8.75" style="4" customWidth="1"/>
    <col min="27" max="27" width="10.375" style="4" customWidth="1"/>
    <col min="28" max="28" width="8.25" style="4" customWidth="1"/>
    <col min="29" max="29" width="5.125" style="4" customWidth="1"/>
    <col min="30" max="30" width="8.5" style="4" customWidth="1"/>
    <col min="31" max="31" width="15.25" style="4" customWidth="1"/>
    <col min="32" max="32" width="13.75" style="4" customWidth="1"/>
    <col min="33" max="33" width="28.625" style="4" customWidth="1"/>
    <col min="34" max="34" width="9" style="4"/>
    <col min="35" max="35" width="28.5" style="4" customWidth="1"/>
    <col min="36" max="36" width="9" style="4"/>
    <col min="37" max="37" width="11.125" style="4" customWidth="1"/>
    <col min="38" max="16384" width="9" style="4"/>
  </cols>
  <sheetData>
    <row r="1" spans="1:31">
      <c r="A1" s="439"/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</row>
    <row r="2" spans="1:31" ht="28.5" customHeight="1">
      <c r="A2" s="441" t="s">
        <v>74</v>
      </c>
      <c r="B2" s="442"/>
      <c r="C2" s="442"/>
      <c r="D2" s="442"/>
      <c r="E2" s="443"/>
      <c r="F2" s="444" t="s">
        <v>75</v>
      </c>
      <c r="G2" s="445"/>
      <c r="H2" s="445"/>
      <c r="I2" s="445"/>
      <c r="J2" s="445"/>
      <c r="K2" s="446"/>
      <c r="L2" s="447" t="s">
        <v>76</v>
      </c>
      <c r="M2" s="447"/>
      <c r="N2" s="448"/>
      <c r="O2" s="450" t="s">
        <v>881</v>
      </c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25" t="s">
        <v>32</v>
      </c>
      <c r="AE2" s="7" t="s">
        <v>882</v>
      </c>
    </row>
    <row r="3" spans="1:31" ht="27">
      <c r="A3" s="449" t="s">
        <v>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50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25" t="s">
        <v>81</v>
      </c>
      <c r="AE3" s="25" t="s">
        <v>158</v>
      </c>
    </row>
    <row r="4" spans="1:31" ht="18.75">
      <c r="A4" s="448" t="s">
        <v>82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7" t="s">
        <v>83</v>
      </c>
      <c r="M4" s="447"/>
      <c r="N4" s="448"/>
      <c r="O4" s="450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25" t="s">
        <v>84</v>
      </c>
      <c r="AE4" s="25" t="s">
        <v>47</v>
      </c>
    </row>
    <row r="5" spans="1:31" ht="18.75">
      <c r="A5" s="447" t="s">
        <v>86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50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25" t="s">
        <v>21</v>
      </c>
      <c r="AE5" s="25" t="s">
        <v>25</v>
      </c>
    </row>
    <row r="6" spans="1:31" ht="14.25" customHeight="1">
      <c r="A6" s="454" t="s">
        <v>89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6"/>
      <c r="O6" s="450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25" t="s">
        <v>90</v>
      </c>
      <c r="AE6" s="25"/>
    </row>
    <row r="7" spans="1:31" ht="14.25" customHeight="1">
      <c r="A7" s="457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9"/>
      <c r="O7" s="452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25" t="s">
        <v>91</v>
      </c>
      <c r="AE7" s="25"/>
    </row>
    <row r="8" spans="1:31" ht="18" customHeight="1">
      <c r="A8" s="517" t="s">
        <v>92</v>
      </c>
      <c r="B8" s="524" t="s">
        <v>93</v>
      </c>
      <c r="C8" s="525"/>
      <c r="D8" s="525"/>
      <c r="E8" s="525"/>
      <c r="F8" s="525"/>
      <c r="G8" s="525"/>
      <c r="H8" s="525"/>
      <c r="I8" s="525"/>
      <c r="J8" s="525"/>
      <c r="K8" s="526"/>
      <c r="L8" s="505" t="s">
        <v>94</v>
      </c>
      <c r="M8" s="510" t="s">
        <v>32</v>
      </c>
      <c r="N8" s="505" t="s">
        <v>81</v>
      </c>
      <c r="O8" s="505" t="s">
        <v>95</v>
      </c>
      <c r="P8" s="505" t="s">
        <v>96</v>
      </c>
      <c r="Q8" s="505" t="s">
        <v>97</v>
      </c>
      <c r="R8" s="505" t="s">
        <v>15</v>
      </c>
      <c r="S8" s="510" t="s">
        <v>98</v>
      </c>
      <c r="T8" s="510" t="s">
        <v>99</v>
      </c>
      <c r="U8" s="510" t="s">
        <v>100</v>
      </c>
      <c r="V8" s="510" t="s">
        <v>101</v>
      </c>
      <c r="W8" s="513" t="s">
        <v>102</v>
      </c>
      <c r="X8" s="513" t="s">
        <v>410</v>
      </c>
      <c r="Y8" s="515" t="s">
        <v>104</v>
      </c>
      <c r="Z8" s="515" t="s">
        <v>105</v>
      </c>
      <c r="AA8" s="505" t="s">
        <v>106</v>
      </c>
      <c r="AB8" s="505" t="s">
        <v>107</v>
      </c>
      <c r="AC8" s="505" t="s">
        <v>108</v>
      </c>
      <c r="AD8" s="505" t="s">
        <v>22</v>
      </c>
      <c r="AE8" s="505" t="s">
        <v>109</v>
      </c>
    </row>
    <row r="9" spans="1:31" s="2" customFormat="1" ht="18" customHeight="1">
      <c r="A9" s="518"/>
      <c r="B9" s="7">
        <v>0</v>
      </c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11">
        <v>9</v>
      </c>
      <c r="L9" s="506"/>
      <c r="M9" s="511"/>
      <c r="N9" s="506"/>
      <c r="O9" s="507"/>
      <c r="P9" s="507"/>
      <c r="Q9" s="507"/>
      <c r="R9" s="507"/>
      <c r="S9" s="511"/>
      <c r="T9" s="511"/>
      <c r="U9" s="511"/>
      <c r="V9" s="511"/>
      <c r="W9" s="514"/>
      <c r="X9" s="514"/>
      <c r="Y9" s="516"/>
      <c r="Z9" s="516"/>
      <c r="AA9" s="507"/>
      <c r="AB9" s="507"/>
      <c r="AC9" s="507"/>
      <c r="AD9" s="507"/>
      <c r="AE9" s="507"/>
    </row>
    <row r="10" spans="1:31" s="3" customFormat="1" ht="24" customHeight="1">
      <c r="A10" s="80">
        <f t="shared" ref="A10:A33" si="0">ROW()-9</f>
        <v>1</v>
      </c>
      <c r="B10" s="80"/>
      <c r="C10" s="80">
        <v>1</v>
      </c>
      <c r="D10" s="80"/>
      <c r="E10" s="80"/>
      <c r="F10" s="80"/>
      <c r="G10" s="80"/>
      <c r="H10" s="80"/>
      <c r="I10" s="80"/>
      <c r="J10" s="80"/>
      <c r="K10" s="80"/>
      <c r="L10" s="117"/>
      <c r="M10" s="80" t="s">
        <v>157</v>
      </c>
      <c r="N10" s="60" t="s">
        <v>158</v>
      </c>
      <c r="O10" s="80" t="s">
        <v>155</v>
      </c>
      <c r="P10" s="60"/>
      <c r="Q10" s="80" t="s">
        <v>112</v>
      </c>
      <c r="R10" s="83"/>
      <c r="S10" s="98" t="s">
        <v>113</v>
      </c>
      <c r="T10" s="80" t="s">
        <v>157</v>
      </c>
      <c r="U10" s="98" t="s">
        <v>122</v>
      </c>
      <c r="V10" s="83" t="s">
        <v>115</v>
      </c>
      <c r="W10" s="83" t="s">
        <v>114</v>
      </c>
      <c r="X10" s="60" t="s">
        <v>116</v>
      </c>
      <c r="Y10" s="80" t="s">
        <v>117</v>
      </c>
      <c r="Z10" s="80" t="s">
        <v>47</v>
      </c>
      <c r="AA10" s="80" t="s">
        <v>159</v>
      </c>
      <c r="AB10" s="90">
        <v>2.2023999999999999</v>
      </c>
      <c r="AC10" s="83" t="s">
        <v>47</v>
      </c>
      <c r="AD10" s="83" t="s">
        <v>883</v>
      </c>
      <c r="AE10" s="135" t="s">
        <v>160</v>
      </c>
    </row>
    <row r="11" spans="1:31" s="3" customFormat="1" ht="24" customHeight="1">
      <c r="A11" s="80">
        <f t="shared" si="0"/>
        <v>2</v>
      </c>
      <c r="B11" s="80"/>
      <c r="C11" s="80"/>
      <c r="D11" s="80">
        <v>2</v>
      </c>
      <c r="E11" s="80"/>
      <c r="F11" s="80"/>
      <c r="G11" s="80"/>
      <c r="H11" s="80"/>
      <c r="I11" s="80"/>
      <c r="J11" s="80"/>
      <c r="K11" s="80"/>
      <c r="L11" s="117"/>
      <c r="M11" s="80" t="s">
        <v>884</v>
      </c>
      <c r="N11" s="60" t="s">
        <v>70</v>
      </c>
      <c r="O11" s="80" t="s">
        <v>155</v>
      </c>
      <c r="P11" s="60" t="s">
        <v>111</v>
      </c>
      <c r="Q11" s="80" t="s">
        <v>112</v>
      </c>
      <c r="R11" s="83"/>
      <c r="S11" s="98" t="s">
        <v>113</v>
      </c>
      <c r="T11" s="80" t="s">
        <v>884</v>
      </c>
      <c r="U11" s="98" t="s">
        <v>122</v>
      </c>
      <c r="V11" s="83" t="s">
        <v>115</v>
      </c>
      <c r="W11" s="83" t="s">
        <v>114</v>
      </c>
      <c r="X11" s="60" t="s">
        <v>161</v>
      </c>
      <c r="Y11" s="80" t="s">
        <v>117</v>
      </c>
      <c r="Z11" s="80" t="s">
        <v>47</v>
      </c>
      <c r="AA11" s="80" t="s">
        <v>885</v>
      </c>
      <c r="AB11" s="90">
        <v>1.2223999999999999</v>
      </c>
      <c r="AC11" s="83" t="s">
        <v>47</v>
      </c>
      <c r="AD11" s="83" t="s">
        <v>883</v>
      </c>
      <c r="AE11" s="135" t="s">
        <v>160</v>
      </c>
    </row>
    <row r="12" spans="1:31" s="3" customFormat="1" ht="24" customHeight="1">
      <c r="A12" s="7">
        <f t="shared" si="0"/>
        <v>3</v>
      </c>
      <c r="B12" s="7"/>
      <c r="C12" s="7"/>
      <c r="D12" s="7"/>
      <c r="E12" s="7">
        <v>3</v>
      </c>
      <c r="F12" s="7"/>
      <c r="G12" s="7"/>
      <c r="H12" s="7"/>
      <c r="I12" s="7"/>
      <c r="J12" s="7"/>
      <c r="K12" s="7"/>
      <c r="L12" s="118"/>
      <c r="M12" s="7" t="s">
        <v>886</v>
      </c>
      <c r="N12" s="11" t="s">
        <v>887</v>
      </c>
      <c r="O12" s="7" t="s">
        <v>842</v>
      </c>
      <c r="P12" s="11" t="s">
        <v>111</v>
      </c>
      <c r="Q12" s="7" t="s">
        <v>112</v>
      </c>
      <c r="R12" s="76"/>
      <c r="S12" s="79" t="s">
        <v>113</v>
      </c>
      <c r="T12" s="7" t="s">
        <v>886</v>
      </c>
      <c r="U12" s="79" t="s">
        <v>122</v>
      </c>
      <c r="V12" s="7" t="s">
        <v>114</v>
      </c>
      <c r="W12" s="76" t="s">
        <v>115</v>
      </c>
      <c r="X12" s="11" t="s">
        <v>804</v>
      </c>
      <c r="Y12" s="7" t="s">
        <v>888</v>
      </c>
      <c r="Z12" s="7" t="s">
        <v>583</v>
      </c>
      <c r="AA12" s="7" t="s">
        <v>889</v>
      </c>
      <c r="AB12" s="115">
        <v>0.18</v>
      </c>
      <c r="AC12" s="125" t="s">
        <v>47</v>
      </c>
      <c r="AD12" s="125"/>
      <c r="AE12" s="88" t="s">
        <v>160</v>
      </c>
    </row>
    <row r="13" spans="1:31" s="3" customFormat="1" ht="24" customHeight="1">
      <c r="A13" s="7">
        <f t="shared" si="0"/>
        <v>4</v>
      </c>
      <c r="B13" s="7"/>
      <c r="C13" s="7"/>
      <c r="D13" s="7"/>
      <c r="E13" s="7">
        <v>3</v>
      </c>
      <c r="F13" s="7"/>
      <c r="G13" s="7"/>
      <c r="H13" s="7"/>
      <c r="I13" s="7"/>
      <c r="J13" s="7"/>
      <c r="K13" s="7"/>
      <c r="L13" s="118" t="s">
        <v>270</v>
      </c>
      <c r="M13" s="119" t="s">
        <v>890</v>
      </c>
      <c r="N13" s="120" t="s">
        <v>891</v>
      </c>
      <c r="O13" s="121" t="s">
        <v>155</v>
      </c>
      <c r="P13" s="11" t="s">
        <v>111</v>
      </c>
      <c r="Q13" s="7" t="s">
        <v>112</v>
      </c>
      <c r="R13" s="76"/>
      <c r="S13" s="79" t="s">
        <v>113</v>
      </c>
      <c r="T13" s="119" t="s">
        <v>892</v>
      </c>
      <c r="U13" s="79" t="s">
        <v>122</v>
      </c>
      <c r="V13" s="7" t="s">
        <v>114</v>
      </c>
      <c r="W13" s="76" t="s">
        <v>115</v>
      </c>
      <c r="X13" s="11" t="s">
        <v>241</v>
      </c>
      <c r="Y13" s="7" t="s">
        <v>893</v>
      </c>
      <c r="Z13" s="7" t="s">
        <v>47</v>
      </c>
      <c r="AA13" s="7" t="s">
        <v>894</v>
      </c>
      <c r="AB13" s="115">
        <v>0.25</v>
      </c>
      <c r="AC13" s="76" t="s">
        <v>47</v>
      </c>
      <c r="AD13" s="125"/>
      <c r="AE13" s="88" t="s">
        <v>160</v>
      </c>
    </row>
    <row r="14" spans="1:31" s="3" customFormat="1" ht="24" customHeight="1">
      <c r="A14" s="7">
        <f t="shared" si="0"/>
        <v>5</v>
      </c>
      <c r="B14" s="7"/>
      <c r="C14" s="7"/>
      <c r="D14" s="7"/>
      <c r="E14" s="7">
        <v>3</v>
      </c>
      <c r="F14" s="7"/>
      <c r="G14" s="7"/>
      <c r="H14" s="7"/>
      <c r="I14" s="7"/>
      <c r="J14" s="7"/>
      <c r="K14" s="7"/>
      <c r="L14" s="118"/>
      <c r="M14" s="122" t="s">
        <v>895</v>
      </c>
      <c r="N14" s="123" t="s">
        <v>896</v>
      </c>
      <c r="O14" s="124" t="s">
        <v>128</v>
      </c>
      <c r="P14" s="125" t="s">
        <v>111</v>
      </c>
      <c r="Q14" s="7" t="s">
        <v>112</v>
      </c>
      <c r="R14" s="133"/>
      <c r="S14" s="79" t="s">
        <v>113</v>
      </c>
      <c r="T14" s="124" t="s">
        <v>897</v>
      </c>
      <c r="U14" s="79" t="s">
        <v>122</v>
      </c>
      <c r="V14" s="7" t="s">
        <v>114</v>
      </c>
      <c r="W14" s="76" t="s">
        <v>115</v>
      </c>
      <c r="X14" s="11" t="s">
        <v>129</v>
      </c>
      <c r="Y14" s="7" t="s">
        <v>464</v>
      </c>
      <c r="Z14" s="7" t="s">
        <v>427</v>
      </c>
      <c r="AA14" s="7" t="s">
        <v>898</v>
      </c>
      <c r="AB14" s="115">
        <v>0.3</v>
      </c>
      <c r="AC14" s="125" t="s">
        <v>125</v>
      </c>
      <c r="AD14" s="125"/>
      <c r="AE14" s="88" t="s">
        <v>160</v>
      </c>
    </row>
    <row r="15" spans="1:31" s="3" customFormat="1" ht="24" customHeight="1">
      <c r="A15" s="7">
        <f t="shared" si="0"/>
        <v>6</v>
      </c>
      <c r="B15" s="7"/>
      <c r="C15" s="7"/>
      <c r="D15" s="7"/>
      <c r="E15" s="7">
        <v>3</v>
      </c>
      <c r="F15" s="7"/>
      <c r="G15" s="7"/>
      <c r="H15" s="7"/>
      <c r="I15" s="7"/>
      <c r="J15" s="7"/>
      <c r="K15" s="7"/>
      <c r="L15" s="118"/>
      <c r="M15" s="122" t="s">
        <v>899</v>
      </c>
      <c r="N15" s="123" t="s">
        <v>900</v>
      </c>
      <c r="O15" s="124" t="s">
        <v>155</v>
      </c>
      <c r="P15" s="125" t="s">
        <v>111</v>
      </c>
      <c r="Q15" s="7" t="s">
        <v>112</v>
      </c>
      <c r="R15" s="133"/>
      <c r="S15" s="79" t="s">
        <v>113</v>
      </c>
      <c r="T15" s="122" t="s">
        <v>899</v>
      </c>
      <c r="U15" s="79" t="s">
        <v>122</v>
      </c>
      <c r="V15" s="76" t="s">
        <v>115</v>
      </c>
      <c r="W15" s="76" t="s">
        <v>115</v>
      </c>
      <c r="X15" s="11" t="s">
        <v>161</v>
      </c>
      <c r="Y15" s="7" t="s">
        <v>117</v>
      </c>
      <c r="Z15" s="7" t="s">
        <v>47</v>
      </c>
      <c r="AA15" s="7" t="s">
        <v>47</v>
      </c>
      <c r="AB15" s="115">
        <v>0.26700000000000002</v>
      </c>
      <c r="AC15" s="7" t="s">
        <v>47</v>
      </c>
      <c r="AD15" s="125" t="s">
        <v>883</v>
      </c>
      <c r="AE15" s="88">
        <v>1</v>
      </c>
    </row>
    <row r="16" spans="1:31" s="3" customFormat="1" ht="24" customHeight="1">
      <c r="A16" s="7">
        <f t="shared" si="0"/>
        <v>7</v>
      </c>
      <c r="B16" s="7"/>
      <c r="C16" s="7"/>
      <c r="D16" s="7"/>
      <c r="E16" s="7"/>
      <c r="F16" s="7">
        <v>4</v>
      </c>
      <c r="G16" s="7"/>
      <c r="H16" s="7"/>
      <c r="I16" s="7"/>
      <c r="J16" s="7"/>
      <c r="K16" s="7"/>
      <c r="L16" s="118"/>
      <c r="M16" s="124" t="s">
        <v>901</v>
      </c>
      <c r="N16" s="126" t="s">
        <v>902</v>
      </c>
      <c r="O16" s="124" t="s">
        <v>128</v>
      </c>
      <c r="P16" s="125" t="s">
        <v>111</v>
      </c>
      <c r="Q16" s="7" t="s">
        <v>112</v>
      </c>
      <c r="R16" s="125"/>
      <c r="S16" s="79" t="s">
        <v>113</v>
      </c>
      <c r="T16" s="124" t="s">
        <v>903</v>
      </c>
      <c r="U16" s="79" t="s">
        <v>122</v>
      </c>
      <c r="V16" s="7" t="s">
        <v>114</v>
      </c>
      <c r="W16" s="76" t="s">
        <v>115</v>
      </c>
      <c r="X16" s="11" t="s">
        <v>129</v>
      </c>
      <c r="Y16" s="7" t="s">
        <v>464</v>
      </c>
      <c r="Z16" s="7" t="s">
        <v>427</v>
      </c>
      <c r="AA16" s="7" t="s">
        <v>904</v>
      </c>
      <c r="AB16" s="115">
        <v>0.24</v>
      </c>
      <c r="AC16" s="125" t="s">
        <v>125</v>
      </c>
      <c r="AD16" s="125"/>
      <c r="AE16" s="88" t="s">
        <v>160</v>
      </c>
    </row>
    <row r="17" spans="1:31" s="3" customFormat="1" ht="24" customHeight="1">
      <c r="A17" s="7">
        <f t="shared" si="0"/>
        <v>8</v>
      </c>
      <c r="B17" s="7"/>
      <c r="C17" s="7"/>
      <c r="D17" s="7"/>
      <c r="E17" s="7"/>
      <c r="F17" s="7">
        <v>4</v>
      </c>
      <c r="G17" s="7"/>
      <c r="H17" s="7"/>
      <c r="I17" s="7"/>
      <c r="J17" s="7"/>
      <c r="K17" s="7"/>
      <c r="L17" s="118" t="s">
        <v>270</v>
      </c>
      <c r="M17" s="127" t="s">
        <v>905</v>
      </c>
      <c r="N17" s="126" t="s">
        <v>906</v>
      </c>
      <c r="O17" s="124" t="s">
        <v>128</v>
      </c>
      <c r="P17" s="125" t="s">
        <v>172</v>
      </c>
      <c r="Q17" s="7" t="s">
        <v>112</v>
      </c>
      <c r="R17" s="133"/>
      <c r="S17" s="79" t="s">
        <v>113</v>
      </c>
      <c r="T17" s="127" t="s">
        <v>905</v>
      </c>
      <c r="U17" s="79" t="s">
        <v>122</v>
      </c>
      <c r="V17" s="7" t="s">
        <v>114</v>
      </c>
      <c r="W17" s="76" t="s">
        <v>115</v>
      </c>
      <c r="X17" s="11" t="s">
        <v>129</v>
      </c>
      <c r="Y17" s="7" t="s">
        <v>426</v>
      </c>
      <c r="Z17" s="7" t="s">
        <v>427</v>
      </c>
      <c r="AA17" s="7" t="s">
        <v>907</v>
      </c>
      <c r="AB17" s="115">
        <v>2.7E-2</v>
      </c>
      <c r="AC17" s="125" t="s">
        <v>125</v>
      </c>
      <c r="AD17" s="125"/>
      <c r="AE17" s="88" t="s">
        <v>160</v>
      </c>
    </row>
    <row r="18" spans="1:31" s="3" customFormat="1" ht="24" customHeight="1">
      <c r="A18" s="7">
        <f t="shared" si="0"/>
        <v>9</v>
      </c>
      <c r="B18" s="7"/>
      <c r="C18" s="7"/>
      <c r="D18" s="7"/>
      <c r="E18" s="7">
        <v>3</v>
      </c>
      <c r="F18" s="7"/>
      <c r="G18" s="7"/>
      <c r="H18" s="7"/>
      <c r="I18" s="7"/>
      <c r="J18" s="7"/>
      <c r="K18" s="7"/>
      <c r="L18" s="118" t="s">
        <v>270</v>
      </c>
      <c r="M18" s="124" t="s">
        <v>908</v>
      </c>
      <c r="N18" s="126" t="s">
        <v>909</v>
      </c>
      <c r="O18" s="124" t="s">
        <v>128</v>
      </c>
      <c r="P18" s="125" t="s">
        <v>134</v>
      </c>
      <c r="Q18" s="7" t="s">
        <v>112</v>
      </c>
      <c r="R18" s="133"/>
      <c r="S18" s="79" t="s">
        <v>113</v>
      </c>
      <c r="T18" s="124" t="s">
        <v>908</v>
      </c>
      <c r="U18" s="79" t="s">
        <v>122</v>
      </c>
      <c r="V18" s="7" t="s">
        <v>114</v>
      </c>
      <c r="W18" s="76" t="s">
        <v>115</v>
      </c>
      <c r="X18" s="11" t="s">
        <v>129</v>
      </c>
      <c r="Y18" s="7" t="s">
        <v>910</v>
      </c>
      <c r="Z18" s="11" t="s">
        <v>911</v>
      </c>
      <c r="AA18" s="7" t="s">
        <v>912</v>
      </c>
      <c r="AB18" s="115">
        <v>2.3E-2</v>
      </c>
      <c r="AC18" s="125" t="s">
        <v>125</v>
      </c>
      <c r="AD18" s="125"/>
      <c r="AE18" s="88" t="s">
        <v>160</v>
      </c>
    </row>
    <row r="19" spans="1:31" s="3" customFormat="1" ht="24" customHeight="1">
      <c r="A19" s="7">
        <f t="shared" si="0"/>
        <v>10</v>
      </c>
      <c r="B19" s="7"/>
      <c r="C19" s="7"/>
      <c r="D19" s="7"/>
      <c r="E19" s="7">
        <v>3</v>
      </c>
      <c r="F19" s="7"/>
      <c r="G19" s="7"/>
      <c r="H19" s="7"/>
      <c r="I19" s="7"/>
      <c r="J19" s="7"/>
      <c r="K19" s="7"/>
      <c r="L19" s="118" t="s">
        <v>270</v>
      </c>
      <c r="M19" s="124" t="s">
        <v>913</v>
      </c>
      <c r="N19" s="126" t="s">
        <v>914</v>
      </c>
      <c r="O19" s="124" t="s">
        <v>326</v>
      </c>
      <c r="P19" s="125" t="s">
        <v>111</v>
      </c>
      <c r="Q19" s="7" t="s">
        <v>112</v>
      </c>
      <c r="R19" s="133"/>
      <c r="S19" s="79" t="s">
        <v>113</v>
      </c>
      <c r="T19" s="124" t="s">
        <v>913</v>
      </c>
      <c r="U19" s="79" t="s">
        <v>122</v>
      </c>
      <c r="V19" s="7" t="s">
        <v>114</v>
      </c>
      <c r="W19" s="76" t="s">
        <v>115</v>
      </c>
      <c r="X19" s="11" t="s">
        <v>915</v>
      </c>
      <c r="Y19" s="7" t="s">
        <v>210</v>
      </c>
      <c r="Z19" s="7" t="s">
        <v>274</v>
      </c>
      <c r="AA19" s="7" t="s">
        <v>916</v>
      </c>
      <c r="AB19" s="115">
        <v>0.13600000000000001</v>
      </c>
      <c r="AC19" s="125" t="s">
        <v>125</v>
      </c>
      <c r="AD19" s="125"/>
      <c r="AE19" s="88" t="s">
        <v>160</v>
      </c>
    </row>
    <row r="20" spans="1:31" s="3" customFormat="1" ht="24" customHeight="1">
      <c r="A20" s="7">
        <f t="shared" si="0"/>
        <v>11</v>
      </c>
      <c r="B20" s="7"/>
      <c r="C20" s="7"/>
      <c r="D20" s="7"/>
      <c r="E20" s="7">
        <v>3</v>
      </c>
      <c r="F20" s="7"/>
      <c r="G20" s="7"/>
      <c r="H20" s="7"/>
      <c r="I20" s="7"/>
      <c r="J20" s="7"/>
      <c r="K20" s="7"/>
      <c r="L20" s="118" t="s">
        <v>270</v>
      </c>
      <c r="M20" s="124" t="s">
        <v>917</v>
      </c>
      <c r="N20" s="126" t="s">
        <v>918</v>
      </c>
      <c r="O20" s="124" t="s">
        <v>128</v>
      </c>
      <c r="P20" s="125" t="s">
        <v>134</v>
      </c>
      <c r="Q20" s="7" t="s">
        <v>112</v>
      </c>
      <c r="R20" s="133"/>
      <c r="S20" s="79" t="s">
        <v>113</v>
      </c>
      <c r="T20" s="124" t="s">
        <v>917</v>
      </c>
      <c r="U20" s="79" t="s">
        <v>122</v>
      </c>
      <c r="V20" s="7" t="s">
        <v>114</v>
      </c>
      <c r="W20" s="76" t="s">
        <v>115</v>
      </c>
      <c r="X20" s="11" t="s">
        <v>129</v>
      </c>
      <c r="Y20" s="7" t="s">
        <v>910</v>
      </c>
      <c r="Z20" s="11" t="s">
        <v>911</v>
      </c>
      <c r="AA20" s="7" t="s">
        <v>919</v>
      </c>
      <c r="AB20" s="115">
        <v>1.4E-2</v>
      </c>
      <c r="AC20" s="125" t="s">
        <v>125</v>
      </c>
      <c r="AD20" s="125"/>
      <c r="AE20" s="88" t="s">
        <v>160</v>
      </c>
    </row>
    <row r="21" spans="1:31" s="3" customFormat="1" ht="24" customHeight="1">
      <c r="A21" s="7">
        <f t="shared" si="0"/>
        <v>12</v>
      </c>
      <c r="B21" s="7"/>
      <c r="C21" s="7"/>
      <c r="D21" s="7"/>
      <c r="E21" s="7">
        <v>3</v>
      </c>
      <c r="F21" s="7"/>
      <c r="G21" s="7"/>
      <c r="H21" s="7"/>
      <c r="I21" s="7"/>
      <c r="J21" s="7"/>
      <c r="K21" s="7"/>
      <c r="L21" s="118"/>
      <c r="M21" s="124" t="s">
        <v>920</v>
      </c>
      <c r="N21" s="126" t="s">
        <v>921</v>
      </c>
      <c r="O21" s="124" t="s">
        <v>128</v>
      </c>
      <c r="P21" s="125" t="s">
        <v>134</v>
      </c>
      <c r="Q21" s="7" t="s">
        <v>112</v>
      </c>
      <c r="R21" s="133"/>
      <c r="S21" s="79" t="s">
        <v>113</v>
      </c>
      <c r="T21" s="124" t="s">
        <v>920</v>
      </c>
      <c r="U21" s="79" t="s">
        <v>122</v>
      </c>
      <c r="V21" s="7" t="s">
        <v>114</v>
      </c>
      <c r="W21" s="76" t="s">
        <v>115</v>
      </c>
      <c r="X21" s="11" t="s">
        <v>129</v>
      </c>
      <c r="Y21" s="7" t="s">
        <v>922</v>
      </c>
      <c r="Z21" s="11" t="s">
        <v>911</v>
      </c>
      <c r="AA21" s="7" t="s">
        <v>923</v>
      </c>
      <c r="AB21" s="136">
        <v>8.9999999999999993E-3</v>
      </c>
      <c r="AC21" s="125" t="s">
        <v>125</v>
      </c>
      <c r="AD21" s="125"/>
      <c r="AE21" s="88">
        <v>1</v>
      </c>
    </row>
    <row r="22" spans="1:31" s="3" customFormat="1" ht="24" customHeight="1">
      <c r="A22" s="80">
        <f t="shared" si="0"/>
        <v>13</v>
      </c>
      <c r="B22" s="80"/>
      <c r="C22" s="80"/>
      <c r="D22" s="80"/>
      <c r="E22" s="80">
        <v>3</v>
      </c>
      <c r="F22" s="80"/>
      <c r="G22" s="80"/>
      <c r="H22" s="80"/>
      <c r="I22" s="80"/>
      <c r="J22" s="80"/>
      <c r="K22" s="80"/>
      <c r="L22" s="117"/>
      <c r="M22" s="128" t="s">
        <v>924</v>
      </c>
      <c r="N22" s="129" t="s">
        <v>925</v>
      </c>
      <c r="O22" s="128" t="s">
        <v>128</v>
      </c>
      <c r="P22" s="130" t="s">
        <v>134</v>
      </c>
      <c r="Q22" s="80" t="s">
        <v>112</v>
      </c>
      <c r="R22" s="134"/>
      <c r="S22" s="98" t="s">
        <v>579</v>
      </c>
      <c r="T22" s="128" t="s">
        <v>924</v>
      </c>
      <c r="U22" s="79" t="s">
        <v>122</v>
      </c>
      <c r="V22" s="80" t="s">
        <v>115</v>
      </c>
      <c r="W22" s="83" t="s">
        <v>114</v>
      </c>
      <c r="X22" s="60" t="s">
        <v>129</v>
      </c>
      <c r="Y22" s="80" t="s">
        <v>926</v>
      </c>
      <c r="Z22" s="80" t="s">
        <v>927</v>
      </c>
      <c r="AA22" s="80" t="s">
        <v>928</v>
      </c>
      <c r="AB22" s="137">
        <v>4.3400000000000001E-2</v>
      </c>
      <c r="AC22" s="130" t="s">
        <v>125</v>
      </c>
      <c r="AD22" s="130"/>
      <c r="AE22" s="135">
        <v>1</v>
      </c>
    </row>
    <row r="23" spans="1:31" s="3" customFormat="1" ht="24" customHeight="1">
      <c r="A23" s="7">
        <f t="shared" si="0"/>
        <v>14</v>
      </c>
      <c r="B23" s="7"/>
      <c r="C23" s="7"/>
      <c r="D23" s="7">
        <v>2</v>
      </c>
      <c r="E23" s="7"/>
      <c r="F23" s="7"/>
      <c r="G23" s="7"/>
      <c r="H23" s="7"/>
      <c r="I23" s="7"/>
      <c r="J23" s="7"/>
      <c r="K23" s="7"/>
      <c r="L23" s="118"/>
      <c r="M23" s="124" t="s">
        <v>929</v>
      </c>
      <c r="N23" s="126" t="s">
        <v>73</v>
      </c>
      <c r="O23" s="124" t="s">
        <v>155</v>
      </c>
      <c r="P23" s="125" t="s">
        <v>111</v>
      </c>
      <c r="Q23" s="7" t="s">
        <v>112</v>
      </c>
      <c r="R23" s="133"/>
      <c r="S23" s="79" t="s">
        <v>113</v>
      </c>
      <c r="T23" s="124" t="s">
        <v>929</v>
      </c>
      <c r="U23" s="79" t="s">
        <v>122</v>
      </c>
      <c r="V23" s="76" t="s">
        <v>115</v>
      </c>
      <c r="W23" s="76" t="s">
        <v>114</v>
      </c>
      <c r="X23" s="11" t="s">
        <v>161</v>
      </c>
      <c r="Y23" s="7" t="s">
        <v>117</v>
      </c>
      <c r="Z23" s="7" t="s">
        <v>47</v>
      </c>
      <c r="AA23" s="7" t="s">
        <v>163</v>
      </c>
      <c r="AB23" s="115">
        <v>0.98</v>
      </c>
      <c r="AC23" s="125" t="s">
        <v>47</v>
      </c>
      <c r="AD23" s="125" t="s">
        <v>883</v>
      </c>
      <c r="AE23" s="88" t="s">
        <v>160</v>
      </c>
    </row>
    <row r="24" spans="1:31" s="3" customFormat="1" ht="24" customHeight="1">
      <c r="A24" s="7">
        <f t="shared" si="0"/>
        <v>15</v>
      </c>
      <c r="B24" s="7"/>
      <c r="C24" s="7"/>
      <c r="D24" s="7"/>
      <c r="E24" s="7">
        <v>3</v>
      </c>
      <c r="F24" s="7"/>
      <c r="G24" s="7"/>
      <c r="H24" s="7"/>
      <c r="I24" s="7"/>
      <c r="J24" s="7"/>
      <c r="K24" s="7"/>
      <c r="L24" s="118"/>
      <c r="M24" s="124" t="s">
        <v>930</v>
      </c>
      <c r="N24" s="126" t="s">
        <v>931</v>
      </c>
      <c r="O24" s="124" t="s">
        <v>155</v>
      </c>
      <c r="P24" s="125" t="s">
        <v>111</v>
      </c>
      <c r="Q24" s="7" t="s">
        <v>112</v>
      </c>
      <c r="R24" s="133"/>
      <c r="S24" s="79" t="s">
        <v>113</v>
      </c>
      <c r="T24" s="124" t="s">
        <v>930</v>
      </c>
      <c r="U24" s="79" t="s">
        <v>122</v>
      </c>
      <c r="V24" s="7" t="s">
        <v>114</v>
      </c>
      <c r="W24" s="76" t="s">
        <v>115</v>
      </c>
      <c r="X24" s="11" t="s">
        <v>241</v>
      </c>
      <c r="Y24" s="7" t="s">
        <v>117</v>
      </c>
      <c r="Z24" s="7" t="s">
        <v>47</v>
      </c>
      <c r="AA24" s="7" t="s">
        <v>932</v>
      </c>
      <c r="AB24" s="115">
        <v>0.23</v>
      </c>
      <c r="AC24" s="125" t="s">
        <v>47</v>
      </c>
      <c r="AD24" s="125"/>
      <c r="AE24" s="88" t="s">
        <v>160</v>
      </c>
    </row>
    <row r="25" spans="1:31" s="3" customFormat="1" ht="24" customHeight="1">
      <c r="A25" s="7">
        <f t="shared" si="0"/>
        <v>16</v>
      </c>
      <c r="B25" s="7"/>
      <c r="C25" s="7"/>
      <c r="D25" s="7"/>
      <c r="E25" s="7">
        <v>3</v>
      </c>
      <c r="F25" s="7"/>
      <c r="G25" s="7"/>
      <c r="H25" s="7"/>
      <c r="I25" s="7"/>
      <c r="J25" s="7"/>
      <c r="K25" s="7"/>
      <c r="L25" s="118"/>
      <c r="M25" s="126" t="s">
        <v>933</v>
      </c>
      <c r="N25" s="126" t="s">
        <v>934</v>
      </c>
      <c r="O25" s="3" t="s">
        <v>188</v>
      </c>
      <c r="P25" s="125" t="s">
        <v>111</v>
      </c>
      <c r="Q25" s="7" t="s">
        <v>112</v>
      </c>
      <c r="R25" s="133"/>
      <c r="S25" s="75" t="s">
        <v>113</v>
      </c>
      <c r="T25" s="75" t="s">
        <v>47</v>
      </c>
      <c r="U25" s="75"/>
      <c r="V25" s="7" t="s">
        <v>114</v>
      </c>
      <c r="W25" s="76" t="s">
        <v>115</v>
      </c>
      <c r="X25" s="11" t="s">
        <v>188</v>
      </c>
      <c r="Y25" s="7" t="s">
        <v>363</v>
      </c>
      <c r="Z25" s="11" t="s">
        <v>47</v>
      </c>
      <c r="AA25" s="7" t="s">
        <v>935</v>
      </c>
      <c r="AB25" s="115">
        <v>1E-3</v>
      </c>
      <c r="AC25" s="125" t="s">
        <v>47</v>
      </c>
      <c r="AD25" s="7"/>
      <c r="AE25" s="76" t="s">
        <v>160</v>
      </c>
    </row>
    <row r="26" spans="1:31" s="3" customFormat="1" ht="24" customHeight="1">
      <c r="A26" s="7">
        <f t="shared" si="0"/>
        <v>17</v>
      </c>
      <c r="B26" s="7"/>
      <c r="C26" s="7"/>
      <c r="D26" s="7"/>
      <c r="E26" s="7">
        <v>3</v>
      </c>
      <c r="F26" s="7"/>
      <c r="G26" s="7"/>
      <c r="H26" s="7"/>
      <c r="I26" s="7"/>
      <c r="J26" s="7"/>
      <c r="K26" s="7"/>
      <c r="L26" s="118"/>
      <c r="M26" s="124" t="s">
        <v>936</v>
      </c>
      <c r="N26" s="126" t="s">
        <v>937</v>
      </c>
      <c r="O26" s="124" t="s">
        <v>128</v>
      </c>
      <c r="P26" s="125" t="s">
        <v>111</v>
      </c>
      <c r="Q26" s="7" t="s">
        <v>112</v>
      </c>
      <c r="R26" s="133"/>
      <c r="S26" s="79" t="s">
        <v>113</v>
      </c>
      <c r="T26" s="124" t="s">
        <v>938</v>
      </c>
      <c r="U26" s="79" t="s">
        <v>122</v>
      </c>
      <c r="V26" s="7" t="s">
        <v>114</v>
      </c>
      <c r="W26" s="76" t="s">
        <v>115</v>
      </c>
      <c r="X26" s="11" t="s">
        <v>129</v>
      </c>
      <c r="Y26" s="7" t="s">
        <v>464</v>
      </c>
      <c r="Z26" s="7" t="s">
        <v>427</v>
      </c>
      <c r="AA26" s="7" t="s">
        <v>939</v>
      </c>
      <c r="AB26" s="115">
        <v>0.3</v>
      </c>
      <c r="AC26" s="125" t="s">
        <v>125</v>
      </c>
      <c r="AD26" s="125"/>
      <c r="AE26" s="88" t="s">
        <v>160</v>
      </c>
    </row>
    <row r="27" spans="1:31" s="3" customFormat="1" ht="24" customHeight="1">
      <c r="A27" s="7">
        <f t="shared" si="0"/>
        <v>18</v>
      </c>
      <c r="B27" s="7"/>
      <c r="C27" s="7"/>
      <c r="D27" s="7"/>
      <c r="E27" s="7">
        <v>3</v>
      </c>
      <c r="F27" s="7"/>
      <c r="G27" s="7"/>
      <c r="H27" s="7"/>
      <c r="I27" s="7"/>
      <c r="J27" s="7"/>
      <c r="K27" s="131"/>
      <c r="L27" s="132"/>
      <c r="M27" s="7" t="s">
        <v>940</v>
      </c>
      <c r="N27" s="123" t="s">
        <v>941</v>
      </c>
      <c r="O27" s="112" t="s">
        <v>155</v>
      </c>
      <c r="P27" s="11" t="s">
        <v>111</v>
      </c>
      <c r="Q27" s="7" t="s">
        <v>112</v>
      </c>
      <c r="R27" s="133"/>
      <c r="S27" s="75" t="s">
        <v>113</v>
      </c>
      <c r="T27" s="7" t="s">
        <v>899</v>
      </c>
      <c r="U27" s="75"/>
      <c r="V27" s="76" t="s">
        <v>115</v>
      </c>
      <c r="W27" s="76" t="s">
        <v>115</v>
      </c>
      <c r="X27" s="11" t="s">
        <v>161</v>
      </c>
      <c r="Y27" s="7" t="s">
        <v>117</v>
      </c>
      <c r="Z27" s="11" t="s">
        <v>47</v>
      </c>
      <c r="AA27" s="7" t="s">
        <v>942</v>
      </c>
      <c r="AB27" s="115">
        <v>0.26700000000000002</v>
      </c>
      <c r="AC27" s="125" t="s">
        <v>125</v>
      </c>
      <c r="AD27" s="7" t="s">
        <v>883</v>
      </c>
      <c r="AE27" s="76" t="s">
        <v>160</v>
      </c>
    </row>
    <row r="28" spans="1:31" s="3" customFormat="1" ht="24" customHeight="1">
      <c r="A28" s="7">
        <f t="shared" si="0"/>
        <v>19</v>
      </c>
      <c r="B28" s="7"/>
      <c r="C28" s="7"/>
      <c r="D28" s="7"/>
      <c r="E28" s="7"/>
      <c r="F28" s="7">
        <v>4</v>
      </c>
      <c r="G28" s="7"/>
      <c r="H28" s="7"/>
      <c r="I28" s="7"/>
      <c r="J28" s="7"/>
      <c r="K28" s="7"/>
      <c r="L28" s="118"/>
      <c r="M28" s="124" t="s">
        <v>943</v>
      </c>
      <c r="N28" s="126" t="s">
        <v>944</v>
      </c>
      <c r="O28" s="124" t="s">
        <v>128</v>
      </c>
      <c r="P28" s="125" t="s">
        <v>111</v>
      </c>
      <c r="Q28" s="7" t="s">
        <v>112</v>
      </c>
      <c r="R28" s="124"/>
      <c r="S28" s="79" t="s">
        <v>113</v>
      </c>
      <c r="T28" s="124" t="s">
        <v>945</v>
      </c>
      <c r="U28" s="79" t="s">
        <v>122</v>
      </c>
      <c r="V28" s="7" t="s">
        <v>114</v>
      </c>
      <c r="W28" s="76" t="s">
        <v>115</v>
      </c>
      <c r="X28" s="11" t="s">
        <v>129</v>
      </c>
      <c r="Y28" s="7" t="s">
        <v>464</v>
      </c>
      <c r="Z28" s="7" t="s">
        <v>427</v>
      </c>
      <c r="AA28" s="7" t="s">
        <v>904</v>
      </c>
      <c r="AB28" s="115">
        <v>0.24</v>
      </c>
      <c r="AC28" s="125" t="s">
        <v>125</v>
      </c>
      <c r="AD28" s="125"/>
      <c r="AE28" s="88" t="s">
        <v>160</v>
      </c>
    </row>
    <row r="29" spans="1:31" s="3" customFormat="1" ht="24" customHeight="1">
      <c r="A29" s="7">
        <f t="shared" si="0"/>
        <v>20</v>
      </c>
      <c r="B29" s="7"/>
      <c r="C29" s="7"/>
      <c r="D29" s="7"/>
      <c r="E29" s="7"/>
      <c r="F29" s="7">
        <v>4</v>
      </c>
      <c r="G29" s="7"/>
      <c r="H29" s="7"/>
      <c r="I29" s="7"/>
      <c r="J29" s="7"/>
      <c r="K29" s="7"/>
      <c r="L29" s="118" t="s">
        <v>270</v>
      </c>
      <c r="M29" s="127" t="s">
        <v>905</v>
      </c>
      <c r="N29" s="126" t="s">
        <v>906</v>
      </c>
      <c r="O29" s="124" t="s">
        <v>128</v>
      </c>
      <c r="P29" s="125" t="s">
        <v>172</v>
      </c>
      <c r="Q29" s="7" t="s">
        <v>112</v>
      </c>
      <c r="R29" s="126"/>
      <c r="S29" s="79" t="s">
        <v>113</v>
      </c>
      <c r="T29" s="127" t="s">
        <v>905</v>
      </c>
      <c r="U29" s="79" t="s">
        <v>122</v>
      </c>
      <c r="V29" s="7" t="s">
        <v>114</v>
      </c>
      <c r="W29" s="76" t="s">
        <v>115</v>
      </c>
      <c r="X29" s="11" t="s">
        <v>129</v>
      </c>
      <c r="Y29" s="7" t="s">
        <v>426</v>
      </c>
      <c r="Z29" s="7" t="s">
        <v>427</v>
      </c>
      <c r="AA29" s="7" t="s">
        <v>907</v>
      </c>
      <c r="AB29" s="115">
        <v>2.7E-2</v>
      </c>
      <c r="AC29" s="125" t="s">
        <v>125</v>
      </c>
      <c r="AD29" s="125"/>
      <c r="AE29" s="88">
        <v>1</v>
      </c>
    </row>
    <row r="30" spans="1:31" s="3" customFormat="1" ht="24" customHeight="1">
      <c r="A30" s="7">
        <f t="shared" si="0"/>
        <v>21</v>
      </c>
      <c r="B30" s="7"/>
      <c r="C30" s="7"/>
      <c r="D30" s="7"/>
      <c r="E30" s="7">
        <v>3</v>
      </c>
      <c r="F30" s="7"/>
      <c r="G30" s="7"/>
      <c r="H30" s="7"/>
      <c r="I30" s="7"/>
      <c r="J30" s="7"/>
      <c r="K30" s="7"/>
      <c r="L30" s="118" t="s">
        <v>270</v>
      </c>
      <c r="M30" s="124" t="s">
        <v>908</v>
      </c>
      <c r="N30" s="126" t="s">
        <v>909</v>
      </c>
      <c r="O30" s="124" t="s">
        <v>128</v>
      </c>
      <c r="P30" s="125" t="s">
        <v>134</v>
      </c>
      <c r="Q30" s="7" t="s">
        <v>112</v>
      </c>
      <c r="R30" s="133"/>
      <c r="S30" s="79" t="s">
        <v>113</v>
      </c>
      <c r="T30" s="124" t="s">
        <v>908</v>
      </c>
      <c r="U30" s="79" t="s">
        <v>122</v>
      </c>
      <c r="V30" s="7" t="s">
        <v>114</v>
      </c>
      <c r="W30" s="76" t="s">
        <v>115</v>
      </c>
      <c r="X30" s="11" t="s">
        <v>129</v>
      </c>
      <c r="Y30" s="7" t="s">
        <v>910</v>
      </c>
      <c r="Z30" s="11" t="s">
        <v>911</v>
      </c>
      <c r="AA30" s="7" t="s">
        <v>912</v>
      </c>
      <c r="AB30" s="115">
        <v>2.3E-2</v>
      </c>
      <c r="AC30" s="125" t="s">
        <v>125</v>
      </c>
      <c r="AD30" s="125"/>
      <c r="AE30" s="88" t="s">
        <v>160</v>
      </c>
    </row>
    <row r="31" spans="1:31" s="3" customFormat="1" ht="24" customHeight="1">
      <c r="A31" s="7">
        <f t="shared" si="0"/>
        <v>22</v>
      </c>
      <c r="B31" s="7"/>
      <c r="C31" s="7"/>
      <c r="D31" s="7"/>
      <c r="E31" s="7">
        <v>3</v>
      </c>
      <c r="F31" s="7"/>
      <c r="G31" s="7"/>
      <c r="H31" s="7"/>
      <c r="I31" s="7"/>
      <c r="J31" s="7"/>
      <c r="K31" s="7"/>
      <c r="L31" s="118" t="s">
        <v>270</v>
      </c>
      <c r="M31" s="124" t="s">
        <v>913</v>
      </c>
      <c r="N31" s="126" t="s">
        <v>914</v>
      </c>
      <c r="O31" s="124" t="s">
        <v>326</v>
      </c>
      <c r="P31" s="125" t="s">
        <v>134</v>
      </c>
      <c r="Q31" s="7" t="s">
        <v>112</v>
      </c>
      <c r="R31" s="133"/>
      <c r="S31" s="79" t="s">
        <v>113</v>
      </c>
      <c r="T31" s="124" t="s">
        <v>913</v>
      </c>
      <c r="U31" s="79" t="s">
        <v>122</v>
      </c>
      <c r="V31" s="7" t="s">
        <v>114</v>
      </c>
      <c r="W31" s="76" t="s">
        <v>115</v>
      </c>
      <c r="X31" s="11" t="s">
        <v>915</v>
      </c>
      <c r="Y31" s="7" t="s">
        <v>210</v>
      </c>
      <c r="Z31" s="7" t="s">
        <v>274</v>
      </c>
      <c r="AA31" s="7" t="s">
        <v>916</v>
      </c>
      <c r="AB31" s="115">
        <v>0.13600000000000001</v>
      </c>
      <c r="AC31" s="125" t="s">
        <v>125</v>
      </c>
      <c r="AD31" s="125"/>
      <c r="AE31" s="88" t="s">
        <v>160</v>
      </c>
    </row>
    <row r="32" spans="1:31" s="3" customFormat="1" ht="24" customHeight="1">
      <c r="A32" s="7">
        <f t="shared" si="0"/>
        <v>23</v>
      </c>
      <c r="B32" s="7"/>
      <c r="C32" s="7"/>
      <c r="D32" s="7"/>
      <c r="E32" s="7">
        <v>3</v>
      </c>
      <c r="F32" s="7"/>
      <c r="G32" s="7"/>
      <c r="H32" s="7"/>
      <c r="I32" s="7"/>
      <c r="J32" s="7"/>
      <c r="K32" s="7"/>
      <c r="L32" s="118" t="s">
        <v>270</v>
      </c>
      <c r="M32" s="124" t="s">
        <v>946</v>
      </c>
      <c r="N32" s="126" t="s">
        <v>947</v>
      </c>
      <c r="O32" s="124" t="s">
        <v>128</v>
      </c>
      <c r="P32" s="125" t="s">
        <v>134</v>
      </c>
      <c r="Q32" s="7" t="s">
        <v>112</v>
      </c>
      <c r="R32" s="124"/>
      <c r="S32" s="79" t="s">
        <v>113</v>
      </c>
      <c r="T32" s="124" t="s">
        <v>946</v>
      </c>
      <c r="U32" s="79" t="s">
        <v>122</v>
      </c>
      <c r="V32" s="7" t="s">
        <v>114</v>
      </c>
      <c r="W32" s="76" t="s">
        <v>115</v>
      </c>
      <c r="X32" s="11" t="s">
        <v>129</v>
      </c>
      <c r="Y32" s="7" t="s">
        <v>910</v>
      </c>
      <c r="Z32" s="7" t="s">
        <v>911</v>
      </c>
      <c r="AA32" s="7" t="s">
        <v>919</v>
      </c>
      <c r="AB32" s="115">
        <v>1.4E-2</v>
      </c>
      <c r="AC32" s="125" t="s">
        <v>125</v>
      </c>
      <c r="AD32" s="125"/>
      <c r="AE32" s="88">
        <v>1</v>
      </c>
    </row>
    <row r="33" spans="1:31" s="3" customFormat="1" ht="24" customHeight="1">
      <c r="A33" s="7">
        <f t="shared" si="0"/>
        <v>24</v>
      </c>
      <c r="B33" s="7"/>
      <c r="C33" s="7"/>
      <c r="D33" s="7"/>
      <c r="E33" s="7">
        <v>3</v>
      </c>
      <c r="F33" s="7"/>
      <c r="G33" s="7"/>
      <c r="H33" s="7"/>
      <c r="I33" s="7"/>
      <c r="J33" s="7"/>
      <c r="K33" s="7"/>
      <c r="L33" s="118" t="s">
        <v>270</v>
      </c>
      <c r="M33" s="124" t="s">
        <v>920</v>
      </c>
      <c r="N33" s="126" t="s">
        <v>921</v>
      </c>
      <c r="O33" s="124" t="s">
        <v>128</v>
      </c>
      <c r="P33" s="125" t="s">
        <v>134</v>
      </c>
      <c r="Q33" s="7" t="s">
        <v>112</v>
      </c>
      <c r="R33" s="133"/>
      <c r="S33" s="79" t="s">
        <v>113</v>
      </c>
      <c r="T33" s="124" t="s">
        <v>920</v>
      </c>
      <c r="U33" s="79" t="s">
        <v>122</v>
      </c>
      <c r="V33" s="7" t="s">
        <v>114</v>
      </c>
      <c r="W33" s="76" t="s">
        <v>115</v>
      </c>
      <c r="X33" s="11" t="s">
        <v>129</v>
      </c>
      <c r="Y33" s="7" t="s">
        <v>922</v>
      </c>
      <c r="Z33" s="11" t="s">
        <v>911</v>
      </c>
      <c r="AA33" s="7" t="s">
        <v>923</v>
      </c>
      <c r="AB33" s="136">
        <v>8.9999999999999993E-3</v>
      </c>
      <c r="AC33" s="125" t="s">
        <v>125</v>
      </c>
      <c r="AD33" s="125"/>
      <c r="AE33" s="88">
        <v>1</v>
      </c>
    </row>
  </sheetData>
  <autoFilter ref="A9:AI33" xr:uid="{00000000-0009-0000-0000-000003000000}"/>
  <mergeCells count="32">
    <mergeCell ref="A1:AE1"/>
    <mergeCell ref="A2:E2"/>
    <mergeCell ref="F2:K2"/>
    <mergeCell ref="L2:N2"/>
    <mergeCell ref="A3:N3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D8:AD9"/>
    <mergeCell ref="AE8:AE9"/>
    <mergeCell ref="A6:N7"/>
    <mergeCell ref="O2:AC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</mergeCells>
  <phoneticPr fontId="81" type="noConversion"/>
  <conditionalFormatting sqref="H27">
    <cfRule type="duplicateValues" dxfId="293" priority="116"/>
  </conditionalFormatting>
  <conditionalFormatting sqref="K27:L27">
    <cfRule type="duplicateValues" dxfId="292" priority="117"/>
    <cfRule type="duplicateValues" dxfId="291" priority="118"/>
  </conditionalFormatting>
  <conditionalFormatting sqref="L1 L10:L14 L16 L18:L26 L28:L65221">
    <cfRule type="duplicateValues" dxfId="290" priority="13019"/>
  </conditionalFormatting>
  <conditionalFormatting sqref="L15">
    <cfRule type="duplicateValues" dxfId="289" priority="122"/>
    <cfRule type="duplicateValues" dxfId="288" priority="127"/>
  </conditionalFormatting>
  <conditionalFormatting sqref="L16 L18:L26 L10:L14 L28:L33">
    <cfRule type="duplicateValues" dxfId="287" priority="13060"/>
  </conditionalFormatting>
  <conditionalFormatting sqref="L17">
    <cfRule type="duplicateValues" dxfId="286" priority="128"/>
    <cfRule type="duplicateValues" dxfId="285" priority="129"/>
    <cfRule type="duplicateValues" dxfId="284" priority="130"/>
  </conditionalFormatting>
  <conditionalFormatting sqref="L25">
    <cfRule type="duplicateValues" dxfId="283" priority="176"/>
    <cfRule type="duplicateValues" dxfId="282" priority="177"/>
    <cfRule type="duplicateValues" dxfId="281" priority="178"/>
  </conditionalFormatting>
  <conditionalFormatting sqref="L27">
    <cfRule type="duplicateValues" dxfId="280" priority="115"/>
  </conditionalFormatting>
  <conditionalFormatting sqref="M15">
    <cfRule type="duplicateValues" dxfId="279" priority="121"/>
  </conditionalFormatting>
  <conditionalFormatting sqref="M17">
    <cfRule type="duplicateValues" dxfId="278" priority="131"/>
  </conditionalFormatting>
  <conditionalFormatting sqref="M21">
    <cfRule type="duplicateValues" dxfId="277" priority="162"/>
    <cfRule type="duplicateValues" dxfId="276" priority="163"/>
  </conditionalFormatting>
  <conditionalFormatting sqref="M22">
    <cfRule type="duplicateValues" dxfId="275" priority="206"/>
  </conditionalFormatting>
  <conditionalFormatting sqref="M27">
    <cfRule type="duplicateValues" dxfId="274" priority="114"/>
  </conditionalFormatting>
  <conditionalFormatting sqref="M28:M32 M23:M26 M16 M18:M20 M34:M65221 M1:M14">
    <cfRule type="duplicateValues" dxfId="273" priority="13031"/>
  </conditionalFormatting>
  <conditionalFormatting sqref="M33">
    <cfRule type="duplicateValues" dxfId="272" priority="154"/>
    <cfRule type="duplicateValues" dxfId="271" priority="155"/>
  </conditionalFormatting>
  <conditionalFormatting sqref="O15">
    <cfRule type="duplicateValues" dxfId="270" priority="120"/>
    <cfRule type="duplicateValues" dxfId="269" priority="123"/>
    <cfRule type="duplicateValues" dxfId="268" priority="124"/>
    <cfRule type="duplicateValues" dxfId="267" priority="125"/>
    <cfRule type="duplicateValues" dxfId="266" priority="126"/>
  </conditionalFormatting>
  <conditionalFormatting sqref="O17">
    <cfRule type="duplicateValues" dxfId="265" priority="132"/>
    <cfRule type="duplicateValues" dxfId="264" priority="133"/>
    <cfRule type="duplicateValues" dxfId="263" priority="134"/>
    <cfRule type="duplicateValues" dxfId="262" priority="135"/>
  </conditionalFormatting>
  <conditionalFormatting sqref="O18:O26 O28:O32 O16 O10:O14">
    <cfRule type="duplicateValues" dxfId="261" priority="13037"/>
    <cfRule type="duplicateValues" dxfId="260" priority="13038"/>
    <cfRule type="duplicateValues" dxfId="259" priority="13039"/>
    <cfRule type="duplicateValues" dxfId="258" priority="13040"/>
  </conditionalFormatting>
  <conditionalFormatting sqref="O23">
    <cfRule type="duplicateValues" dxfId="257" priority="181"/>
  </conditionalFormatting>
  <conditionalFormatting sqref="O33">
    <cfRule type="duplicateValues" dxfId="256" priority="156"/>
    <cfRule type="duplicateValues" dxfId="255" priority="157"/>
    <cfRule type="duplicateValues" dxfId="254" priority="158"/>
    <cfRule type="duplicateValues" dxfId="253" priority="159"/>
  </conditionalFormatting>
  <conditionalFormatting sqref="T10">
    <cfRule type="duplicateValues" dxfId="252" priority="2"/>
  </conditionalFormatting>
  <conditionalFormatting sqref="T11">
    <cfRule type="duplicateValues" dxfId="251" priority="3"/>
  </conditionalFormatting>
  <conditionalFormatting sqref="T12">
    <cfRule type="duplicateValues" dxfId="250" priority="1"/>
  </conditionalFormatting>
  <conditionalFormatting sqref="T13">
    <cfRule type="duplicateValues" dxfId="249" priority="137"/>
  </conditionalFormatting>
  <conditionalFormatting sqref="T15">
    <cfRule type="duplicateValues" dxfId="248" priority="119"/>
  </conditionalFormatting>
  <conditionalFormatting sqref="T17">
    <cfRule type="duplicateValues" dxfId="247" priority="136"/>
  </conditionalFormatting>
  <conditionalFormatting sqref="T18:T20 T23 T16 T25:T26 T14 T28:T32">
    <cfRule type="duplicateValues" dxfId="246" priority="13053"/>
  </conditionalFormatting>
  <conditionalFormatting sqref="T21">
    <cfRule type="duplicateValues" dxfId="245" priority="160"/>
    <cfRule type="duplicateValues" dxfId="244" priority="161"/>
  </conditionalFormatting>
  <conditionalFormatting sqref="T22">
    <cfRule type="duplicateValues" dxfId="243" priority="207"/>
  </conditionalFormatting>
  <conditionalFormatting sqref="T24">
    <cfRule type="duplicateValues" dxfId="242" priority="174"/>
  </conditionalFormatting>
  <conditionalFormatting sqref="T27">
    <cfRule type="duplicateValues" dxfId="241" priority="113"/>
  </conditionalFormatting>
  <conditionalFormatting sqref="T33">
    <cfRule type="duplicateValues" dxfId="240" priority="152"/>
    <cfRule type="duplicateValues" dxfId="239" priority="153"/>
  </conditionalFormatting>
  <conditionalFormatting sqref="AE2">
    <cfRule type="duplicateValues" dxfId="238" priority="4"/>
  </conditionalFormatting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36"/>
  <sheetViews>
    <sheetView topLeftCell="D7" workbookViewId="0">
      <selection activeCell="AA18" sqref="AA18"/>
    </sheetView>
  </sheetViews>
  <sheetFormatPr defaultColWidth="9" defaultRowHeight="14.25"/>
  <cols>
    <col min="1" max="1" width="4.5" style="4" customWidth="1"/>
    <col min="2" max="11" width="2.5" style="4" customWidth="1"/>
    <col min="12" max="12" width="5.375" style="4" customWidth="1"/>
    <col min="13" max="13" width="17" style="4" customWidth="1"/>
    <col min="14" max="14" width="15.125" style="4" customWidth="1"/>
    <col min="15" max="15" width="7.5" style="5" customWidth="1"/>
    <col min="16" max="16" width="4.125" style="4" customWidth="1"/>
    <col min="17" max="17" width="3.25" style="4" customWidth="1"/>
    <col min="18" max="18" width="7.375" style="4" customWidth="1"/>
    <col min="19" max="19" width="4.875" style="4" customWidth="1"/>
    <col min="20" max="20" width="14.75" style="4" customWidth="1"/>
    <col min="21" max="21" width="4.875" style="4" customWidth="1"/>
    <col min="22" max="22" width="7.375" style="4" customWidth="1"/>
    <col min="23" max="23" width="5.625" style="4" customWidth="1"/>
    <col min="24" max="24" width="9.25" style="4" customWidth="1"/>
    <col min="25" max="25" width="19.75" style="4" customWidth="1"/>
    <col min="26" max="26" width="8.75" style="4" customWidth="1"/>
    <col min="27" max="27" width="10.375" style="4" customWidth="1"/>
    <col min="28" max="28" width="8.25" style="4" customWidth="1"/>
    <col min="29" max="29" width="5.125" style="4" customWidth="1"/>
    <col min="30" max="30" width="8.5" style="4" customWidth="1"/>
    <col min="31" max="32" width="13.75" style="4" customWidth="1"/>
    <col min="33" max="16384" width="9" style="4"/>
  </cols>
  <sheetData>
    <row r="1" spans="1:34">
      <c r="A1" s="439"/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</row>
    <row r="2" spans="1:34" ht="28.5" customHeight="1">
      <c r="A2" s="441" t="s">
        <v>74</v>
      </c>
      <c r="B2" s="442"/>
      <c r="C2" s="442"/>
      <c r="D2" s="442"/>
      <c r="E2" s="443"/>
      <c r="F2" s="444" t="s">
        <v>75</v>
      </c>
      <c r="G2" s="445"/>
      <c r="H2" s="445"/>
      <c r="I2" s="445"/>
      <c r="J2" s="445"/>
      <c r="K2" s="446"/>
      <c r="L2" s="447" t="s">
        <v>76</v>
      </c>
      <c r="M2" s="447"/>
      <c r="N2" s="448"/>
      <c r="O2" s="450" t="s">
        <v>948</v>
      </c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25" t="s">
        <v>32</v>
      </c>
      <c r="AE2" s="60" t="s">
        <v>233</v>
      </c>
      <c r="AF2" s="60" t="s">
        <v>949</v>
      </c>
    </row>
    <row r="3" spans="1:34" ht="24">
      <c r="A3" s="449" t="s">
        <v>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50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25" t="s">
        <v>81</v>
      </c>
      <c r="AE3" s="60" t="s">
        <v>234</v>
      </c>
      <c r="AF3" s="60" t="s">
        <v>65</v>
      </c>
    </row>
    <row r="4" spans="1:34" ht="18.75">
      <c r="A4" s="448" t="s">
        <v>82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7" t="s">
        <v>83</v>
      </c>
      <c r="M4" s="447"/>
      <c r="N4" s="448"/>
      <c r="O4" s="450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25" t="s">
        <v>84</v>
      </c>
      <c r="AE4" s="25" t="s">
        <v>85</v>
      </c>
      <c r="AF4" s="25" t="s">
        <v>950</v>
      </c>
    </row>
    <row r="5" spans="1:34" ht="18.75">
      <c r="A5" s="447" t="s">
        <v>86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50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25" t="s">
        <v>21</v>
      </c>
      <c r="AE5" s="25" t="s">
        <v>25</v>
      </c>
      <c r="AF5" s="25" t="s">
        <v>951</v>
      </c>
    </row>
    <row r="6" spans="1:34" ht="14.25" customHeight="1">
      <c r="A6" s="454" t="s">
        <v>89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6"/>
      <c r="O6" s="450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25" t="s">
        <v>90</v>
      </c>
      <c r="AE6" s="25"/>
      <c r="AF6" s="25"/>
    </row>
    <row r="7" spans="1:34" ht="14.25" customHeight="1">
      <c r="A7" s="457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9"/>
      <c r="O7" s="452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25" t="s">
        <v>91</v>
      </c>
      <c r="AE7" s="25"/>
      <c r="AF7" s="25"/>
    </row>
    <row r="8" spans="1:34" ht="18" customHeight="1">
      <c r="A8" s="517" t="s">
        <v>92</v>
      </c>
      <c r="B8" s="524" t="s">
        <v>93</v>
      </c>
      <c r="C8" s="525"/>
      <c r="D8" s="525"/>
      <c r="E8" s="525"/>
      <c r="F8" s="525"/>
      <c r="G8" s="525"/>
      <c r="H8" s="525"/>
      <c r="I8" s="525"/>
      <c r="J8" s="525"/>
      <c r="K8" s="526"/>
      <c r="L8" s="505" t="s">
        <v>94</v>
      </c>
      <c r="M8" s="510" t="s">
        <v>32</v>
      </c>
      <c r="N8" s="505" t="s">
        <v>81</v>
      </c>
      <c r="O8" s="505" t="s">
        <v>95</v>
      </c>
      <c r="P8" s="505" t="s">
        <v>96</v>
      </c>
      <c r="Q8" s="505" t="s">
        <v>97</v>
      </c>
      <c r="R8" s="505" t="s">
        <v>15</v>
      </c>
      <c r="S8" s="510" t="s">
        <v>98</v>
      </c>
      <c r="T8" s="510" t="s">
        <v>99</v>
      </c>
      <c r="U8" s="510" t="s">
        <v>100</v>
      </c>
      <c r="V8" s="510" t="s">
        <v>101</v>
      </c>
      <c r="W8" s="513" t="s">
        <v>102</v>
      </c>
      <c r="X8" s="513" t="s">
        <v>410</v>
      </c>
      <c r="Y8" s="515" t="s">
        <v>104</v>
      </c>
      <c r="Z8" s="515" t="s">
        <v>105</v>
      </c>
      <c r="AA8" s="505" t="s">
        <v>106</v>
      </c>
      <c r="AB8" s="505" t="s">
        <v>107</v>
      </c>
      <c r="AC8" s="505" t="s">
        <v>108</v>
      </c>
      <c r="AD8" s="505" t="s">
        <v>22</v>
      </c>
      <c r="AE8" s="512" t="s">
        <v>109</v>
      </c>
      <c r="AF8" s="512" t="s">
        <v>109</v>
      </c>
    </row>
    <row r="9" spans="1:34" s="2" customFormat="1" ht="18" customHeight="1">
      <c r="A9" s="518"/>
      <c r="B9" s="7">
        <v>0</v>
      </c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11">
        <v>9</v>
      </c>
      <c r="L9" s="506"/>
      <c r="M9" s="511"/>
      <c r="N9" s="506"/>
      <c r="O9" s="507"/>
      <c r="P9" s="507"/>
      <c r="Q9" s="507"/>
      <c r="R9" s="507"/>
      <c r="S9" s="511"/>
      <c r="T9" s="511"/>
      <c r="U9" s="511"/>
      <c r="V9" s="511"/>
      <c r="W9" s="514"/>
      <c r="X9" s="514"/>
      <c r="Y9" s="516"/>
      <c r="Z9" s="516"/>
      <c r="AA9" s="507"/>
      <c r="AB9" s="507"/>
      <c r="AC9" s="507"/>
      <c r="AD9" s="507"/>
      <c r="AE9" s="507"/>
      <c r="AF9" s="507"/>
    </row>
    <row r="10" spans="1:34" s="3" customFormat="1" ht="24.95" customHeight="1">
      <c r="A10" s="7">
        <f t="shared" ref="A10:A36" si="0">ROW()-9</f>
        <v>1</v>
      </c>
      <c r="B10" s="60"/>
      <c r="C10" s="107">
        <v>1</v>
      </c>
      <c r="D10" s="107"/>
      <c r="E10" s="107"/>
      <c r="F10" s="107"/>
      <c r="G10" s="107"/>
      <c r="H10" s="60"/>
      <c r="I10" s="60"/>
      <c r="J10" s="60"/>
      <c r="K10" s="80"/>
      <c r="L10" s="109"/>
      <c r="M10" s="110" t="s">
        <v>952</v>
      </c>
      <c r="N10" s="60" t="s">
        <v>234</v>
      </c>
      <c r="O10" s="111" t="s">
        <v>120</v>
      </c>
      <c r="P10" s="60" t="s">
        <v>134</v>
      </c>
      <c r="Q10" s="80" t="s">
        <v>112</v>
      </c>
      <c r="R10" s="60"/>
      <c r="S10" s="98" t="s">
        <v>111</v>
      </c>
      <c r="T10" s="60" t="s">
        <v>233</v>
      </c>
      <c r="U10" s="98" t="s">
        <v>122</v>
      </c>
      <c r="V10" s="83" t="s">
        <v>115</v>
      </c>
      <c r="W10" s="83" t="s">
        <v>114</v>
      </c>
      <c r="X10" s="60" t="s">
        <v>161</v>
      </c>
      <c r="Y10" s="107" t="s">
        <v>117</v>
      </c>
      <c r="Z10" s="60" t="s">
        <v>47</v>
      </c>
      <c r="AA10" s="60" t="s">
        <v>47</v>
      </c>
      <c r="AB10" s="90">
        <v>5.4063999999999997</v>
      </c>
      <c r="AC10" s="114" t="s">
        <v>125</v>
      </c>
      <c r="AD10" s="114"/>
      <c r="AE10" s="107">
        <v>1</v>
      </c>
      <c r="AF10" s="107">
        <v>0</v>
      </c>
      <c r="AG10" s="3">
        <f t="shared" ref="AG10:AG15" si="1">AB10*AF10</f>
        <v>0</v>
      </c>
    </row>
    <row r="11" spans="1:34" s="3" customFormat="1" ht="24.95" customHeight="1">
      <c r="A11" s="7">
        <f t="shared" si="0"/>
        <v>2</v>
      </c>
      <c r="B11" s="60"/>
      <c r="C11" s="107">
        <v>1</v>
      </c>
      <c r="D11" s="107"/>
      <c r="E11" s="107"/>
      <c r="F11" s="107"/>
      <c r="G11" s="107"/>
      <c r="H11" s="60"/>
      <c r="I11" s="60"/>
      <c r="J11" s="60"/>
      <c r="K11" s="80"/>
      <c r="L11" s="109"/>
      <c r="M11" s="60" t="s">
        <v>949</v>
      </c>
      <c r="N11" s="60" t="s">
        <v>65</v>
      </c>
      <c r="O11" s="111" t="s">
        <v>120</v>
      </c>
      <c r="P11" s="60" t="s">
        <v>134</v>
      </c>
      <c r="Q11" s="80" t="s">
        <v>112</v>
      </c>
      <c r="R11" s="60"/>
      <c r="S11" s="98" t="s">
        <v>111</v>
      </c>
      <c r="T11" s="60" t="s">
        <v>949</v>
      </c>
      <c r="U11" s="98" t="s">
        <v>122</v>
      </c>
      <c r="V11" s="83" t="s">
        <v>115</v>
      </c>
      <c r="W11" s="83" t="s">
        <v>114</v>
      </c>
      <c r="X11" s="60" t="s">
        <v>161</v>
      </c>
      <c r="Y11" s="107" t="s">
        <v>117</v>
      </c>
      <c r="Z11" s="60" t="s">
        <v>47</v>
      </c>
      <c r="AA11" s="60" t="s">
        <v>47</v>
      </c>
      <c r="AB11" s="90">
        <v>4.9374000000000002</v>
      </c>
      <c r="AC11" s="114" t="s">
        <v>125</v>
      </c>
      <c r="AD11" s="114"/>
      <c r="AE11" s="107">
        <v>0</v>
      </c>
      <c r="AF11" s="107">
        <v>1</v>
      </c>
      <c r="AG11" s="3">
        <f t="shared" si="1"/>
        <v>4.9374000000000002</v>
      </c>
    </row>
    <row r="12" spans="1:34" s="3" customFormat="1" ht="24.95" customHeight="1">
      <c r="A12" s="7">
        <f t="shared" si="0"/>
        <v>3</v>
      </c>
      <c r="B12" s="11"/>
      <c r="C12" s="108"/>
      <c r="D12" s="108">
        <v>2</v>
      </c>
      <c r="E12" s="108"/>
      <c r="F12" s="108"/>
      <c r="G12" s="108"/>
      <c r="H12" s="11"/>
      <c r="I12" s="11"/>
      <c r="J12" s="11"/>
      <c r="K12" s="7"/>
      <c r="L12" s="112" t="s">
        <v>235</v>
      </c>
      <c r="M12" s="11" t="s">
        <v>953</v>
      </c>
      <c r="N12" s="11" t="s">
        <v>954</v>
      </c>
      <c r="O12" s="113" t="s">
        <v>47</v>
      </c>
      <c r="P12" s="11" t="s">
        <v>134</v>
      </c>
      <c r="Q12" s="7" t="s">
        <v>112</v>
      </c>
      <c r="R12" s="11"/>
      <c r="S12" s="79" t="s">
        <v>111</v>
      </c>
      <c r="T12" s="11" t="str">
        <f t="shared" ref="T12:T34" si="2">M12</f>
        <v>SHT0012225</v>
      </c>
      <c r="U12" s="79" t="s">
        <v>111</v>
      </c>
      <c r="V12" s="76" t="s">
        <v>115</v>
      </c>
      <c r="W12" s="76" t="s">
        <v>114</v>
      </c>
      <c r="X12" s="11" t="s">
        <v>804</v>
      </c>
      <c r="Y12" s="108" t="s">
        <v>955</v>
      </c>
      <c r="Z12" s="11" t="s">
        <v>546</v>
      </c>
      <c r="AA12" s="11" t="s">
        <v>47</v>
      </c>
      <c r="AB12" s="115">
        <v>0.32800000000000001</v>
      </c>
      <c r="AC12" s="116" t="s">
        <v>47</v>
      </c>
      <c r="AD12" s="116"/>
      <c r="AE12" s="108">
        <v>1</v>
      </c>
      <c r="AF12" s="108">
        <v>1</v>
      </c>
      <c r="AG12" s="3">
        <f t="shared" si="1"/>
        <v>0.32800000000000001</v>
      </c>
      <c r="AH12" s="3">
        <f>AB12*AE12</f>
        <v>0.32800000000000001</v>
      </c>
    </row>
    <row r="13" spans="1:34" s="3" customFormat="1" ht="24.95" customHeight="1">
      <c r="A13" s="7">
        <f t="shared" si="0"/>
        <v>4</v>
      </c>
      <c r="B13" s="11"/>
      <c r="C13" s="108"/>
      <c r="D13" s="108">
        <v>2</v>
      </c>
      <c r="E13" s="108"/>
      <c r="F13" s="108"/>
      <c r="G13" s="108"/>
      <c r="H13" s="11"/>
      <c r="I13" s="11"/>
      <c r="J13" s="11"/>
      <c r="K13" s="7"/>
      <c r="L13" s="112" t="s">
        <v>235</v>
      </c>
      <c r="M13" s="11" t="s">
        <v>956</v>
      </c>
      <c r="N13" s="11" t="s">
        <v>957</v>
      </c>
      <c r="O13" s="113" t="s">
        <v>47</v>
      </c>
      <c r="P13" s="11" t="s">
        <v>134</v>
      </c>
      <c r="Q13" s="7" t="s">
        <v>112</v>
      </c>
      <c r="R13" s="11"/>
      <c r="S13" s="79" t="s">
        <v>111</v>
      </c>
      <c r="T13" s="11" t="str">
        <f t="shared" si="2"/>
        <v>SHT0012226</v>
      </c>
      <c r="U13" s="79" t="s">
        <v>111</v>
      </c>
      <c r="V13" s="76" t="s">
        <v>115</v>
      </c>
      <c r="W13" s="76" t="s">
        <v>114</v>
      </c>
      <c r="X13" s="11" t="s">
        <v>958</v>
      </c>
      <c r="Y13" s="108" t="s">
        <v>959</v>
      </c>
      <c r="Z13" s="11" t="s">
        <v>546</v>
      </c>
      <c r="AA13" s="11" t="s">
        <v>47</v>
      </c>
      <c r="AB13" s="115">
        <v>4.2999999999999997E-2</v>
      </c>
      <c r="AC13" s="116" t="s">
        <v>47</v>
      </c>
      <c r="AD13" s="116"/>
      <c r="AE13" s="108">
        <v>1</v>
      </c>
      <c r="AF13" s="108">
        <v>1</v>
      </c>
      <c r="AG13" s="3">
        <f t="shared" si="1"/>
        <v>4.2999999999999997E-2</v>
      </c>
      <c r="AH13" s="3">
        <f>AB13*AE13</f>
        <v>4.2999999999999997E-2</v>
      </c>
    </row>
    <row r="14" spans="1:34" s="3" customFormat="1" ht="24.95" customHeight="1">
      <c r="A14" s="7">
        <f t="shared" si="0"/>
        <v>5</v>
      </c>
      <c r="B14" s="11"/>
      <c r="C14" s="108"/>
      <c r="D14" s="108">
        <v>2</v>
      </c>
      <c r="E14" s="108"/>
      <c r="F14" s="108"/>
      <c r="G14" s="108"/>
      <c r="H14" s="11"/>
      <c r="I14" s="11"/>
      <c r="J14" s="11"/>
      <c r="K14" s="7"/>
      <c r="L14" s="112" t="s">
        <v>235</v>
      </c>
      <c r="M14" s="11" t="s">
        <v>960</v>
      </c>
      <c r="N14" s="11" t="s">
        <v>961</v>
      </c>
      <c r="O14" s="113" t="s">
        <v>47</v>
      </c>
      <c r="P14" s="11" t="s">
        <v>134</v>
      </c>
      <c r="Q14" s="7" t="s">
        <v>112</v>
      </c>
      <c r="R14" s="11"/>
      <c r="S14" s="79" t="s">
        <v>111</v>
      </c>
      <c r="T14" s="11" t="str">
        <f t="shared" si="2"/>
        <v>SHT0012227</v>
      </c>
      <c r="U14" s="79" t="s">
        <v>111</v>
      </c>
      <c r="V14" s="76" t="s">
        <v>115</v>
      </c>
      <c r="W14" s="76" t="s">
        <v>114</v>
      </c>
      <c r="X14" s="11" t="s">
        <v>958</v>
      </c>
      <c r="Y14" s="108" t="s">
        <v>959</v>
      </c>
      <c r="Z14" s="11" t="s">
        <v>546</v>
      </c>
      <c r="AA14" s="11" t="s">
        <v>47</v>
      </c>
      <c r="AB14" s="115">
        <v>2.3E-2</v>
      </c>
      <c r="AC14" s="116" t="s">
        <v>47</v>
      </c>
      <c r="AD14" s="116"/>
      <c r="AE14" s="108">
        <v>2</v>
      </c>
      <c r="AF14" s="108">
        <v>2</v>
      </c>
      <c r="AG14" s="3">
        <f t="shared" si="1"/>
        <v>4.5999999999999999E-2</v>
      </c>
      <c r="AH14" s="3">
        <f>AB14*AE14</f>
        <v>4.5999999999999999E-2</v>
      </c>
    </row>
    <row r="15" spans="1:34" s="3" customFormat="1" ht="24.95" customHeight="1">
      <c r="A15" s="7">
        <f t="shared" si="0"/>
        <v>6</v>
      </c>
      <c r="B15" s="11"/>
      <c r="C15" s="108"/>
      <c r="D15" s="108">
        <v>2</v>
      </c>
      <c r="E15" s="108"/>
      <c r="F15" s="108"/>
      <c r="G15" s="108"/>
      <c r="H15" s="11"/>
      <c r="I15" s="11"/>
      <c r="J15" s="11"/>
      <c r="K15" s="7"/>
      <c r="L15" s="112" t="s">
        <v>270</v>
      </c>
      <c r="M15" s="11" t="s">
        <v>962</v>
      </c>
      <c r="N15" s="11" t="s">
        <v>963</v>
      </c>
      <c r="O15" s="113" t="s">
        <v>842</v>
      </c>
      <c r="P15" s="11" t="s">
        <v>134</v>
      </c>
      <c r="Q15" s="7" t="s">
        <v>112</v>
      </c>
      <c r="R15" s="11"/>
      <c r="S15" s="79" t="s">
        <v>111</v>
      </c>
      <c r="T15" s="11" t="str">
        <f t="shared" si="2"/>
        <v>H4A-6802108</v>
      </c>
      <c r="U15" s="79" t="s">
        <v>111</v>
      </c>
      <c r="V15" s="76" t="s">
        <v>345</v>
      </c>
      <c r="W15" s="76" t="s">
        <v>346</v>
      </c>
      <c r="X15" s="11" t="s">
        <v>804</v>
      </c>
      <c r="Y15" s="108" t="s">
        <v>964</v>
      </c>
      <c r="Z15" s="11" t="s">
        <v>546</v>
      </c>
      <c r="AA15" s="11" t="s">
        <v>47</v>
      </c>
      <c r="AB15" s="115">
        <v>1.7889999999999999</v>
      </c>
      <c r="AC15" s="116" t="s">
        <v>47</v>
      </c>
      <c r="AD15" s="116"/>
      <c r="AE15" s="108">
        <v>1</v>
      </c>
      <c r="AF15" s="108">
        <v>1</v>
      </c>
      <c r="AG15" s="3">
        <f t="shared" si="1"/>
        <v>1.7889999999999999</v>
      </c>
      <c r="AH15" s="3">
        <f>AB15*AE15</f>
        <v>1.7889999999999999</v>
      </c>
    </row>
    <row r="16" spans="1:34" ht="24.95" customHeight="1">
      <c r="A16" s="7">
        <f t="shared" si="0"/>
        <v>7</v>
      </c>
      <c r="B16" s="11"/>
      <c r="C16" s="108"/>
      <c r="D16" s="108">
        <v>2</v>
      </c>
      <c r="E16" s="108"/>
      <c r="F16" s="108"/>
      <c r="G16" s="108"/>
      <c r="H16" s="11"/>
      <c r="I16" s="11"/>
      <c r="J16" s="11"/>
      <c r="K16" s="7"/>
      <c r="L16" s="112" t="s">
        <v>304</v>
      </c>
      <c r="M16" s="11" t="s">
        <v>965</v>
      </c>
      <c r="N16" s="11" t="s">
        <v>966</v>
      </c>
      <c r="O16" s="113" t="s">
        <v>120</v>
      </c>
      <c r="P16" s="11" t="s">
        <v>134</v>
      </c>
      <c r="Q16" s="7" t="s">
        <v>112</v>
      </c>
      <c r="R16" s="11"/>
      <c r="S16" s="79" t="s">
        <v>111</v>
      </c>
      <c r="T16" s="11" t="str">
        <f t="shared" si="2"/>
        <v>H5-6802150</v>
      </c>
      <c r="U16" s="79" t="s">
        <v>111</v>
      </c>
      <c r="V16" s="76" t="s">
        <v>345</v>
      </c>
      <c r="W16" s="76" t="s">
        <v>346</v>
      </c>
      <c r="X16" s="11" t="s">
        <v>967</v>
      </c>
      <c r="Y16" s="108" t="s">
        <v>117</v>
      </c>
      <c r="Z16" s="11" t="s">
        <v>47</v>
      </c>
      <c r="AA16" s="11" t="s">
        <v>47</v>
      </c>
      <c r="AB16" s="115">
        <v>0.46</v>
      </c>
      <c r="AC16" s="116" t="s">
        <v>47</v>
      </c>
      <c r="AD16" s="116"/>
      <c r="AE16" s="108">
        <v>1</v>
      </c>
      <c r="AF16" s="108">
        <v>0</v>
      </c>
      <c r="AG16" s="3">
        <f t="shared" ref="AG16:AG36" si="3">AB16*AF16</f>
        <v>0</v>
      </c>
      <c r="AH16" s="3">
        <f t="shared" ref="AH16:AH36" si="4">AB16*AE16</f>
        <v>0.46</v>
      </c>
    </row>
    <row r="17" spans="1:34" ht="24.95" customHeight="1">
      <c r="A17" s="7">
        <f t="shared" si="0"/>
        <v>8</v>
      </c>
      <c r="B17" s="11"/>
      <c r="C17" s="108"/>
      <c r="D17" s="108"/>
      <c r="E17" s="108">
        <v>3</v>
      </c>
      <c r="F17" s="108"/>
      <c r="G17" s="108"/>
      <c r="H17" s="11"/>
      <c r="I17" s="11"/>
      <c r="J17" s="11"/>
      <c r="K17" s="7"/>
      <c r="L17" s="112" t="s">
        <v>304</v>
      </c>
      <c r="M17" s="11" t="s">
        <v>968</v>
      </c>
      <c r="N17" s="11" t="s">
        <v>969</v>
      </c>
      <c r="O17" s="113" t="s">
        <v>128</v>
      </c>
      <c r="P17" s="11" t="s">
        <v>134</v>
      </c>
      <c r="Q17" s="7" t="s">
        <v>112</v>
      </c>
      <c r="R17" s="11"/>
      <c r="S17" s="79" t="s">
        <v>111</v>
      </c>
      <c r="T17" s="11" t="str">
        <f t="shared" si="2"/>
        <v>H5-6802151</v>
      </c>
      <c r="U17" s="79" t="s">
        <v>111</v>
      </c>
      <c r="V17" s="76" t="s">
        <v>345</v>
      </c>
      <c r="W17" s="76" t="s">
        <v>346</v>
      </c>
      <c r="X17" s="11" t="s">
        <v>129</v>
      </c>
      <c r="Y17" s="108" t="s">
        <v>970</v>
      </c>
      <c r="Z17" s="11" t="s">
        <v>971</v>
      </c>
      <c r="AA17" s="11" t="s">
        <v>47</v>
      </c>
      <c r="AB17" s="115">
        <v>0.29799999999999999</v>
      </c>
      <c r="AC17" s="116" t="s">
        <v>47</v>
      </c>
      <c r="AD17" s="116"/>
      <c r="AE17" s="108">
        <v>1</v>
      </c>
      <c r="AF17" s="108">
        <v>0</v>
      </c>
      <c r="AG17" s="3">
        <f t="shared" si="3"/>
        <v>0</v>
      </c>
      <c r="AH17" s="3">
        <f t="shared" si="4"/>
        <v>0.29799999999999999</v>
      </c>
    </row>
    <row r="18" spans="1:34" ht="24.95" customHeight="1">
      <c r="A18" s="7">
        <f t="shared" si="0"/>
        <v>9</v>
      </c>
      <c r="B18" s="11"/>
      <c r="C18" s="108"/>
      <c r="D18" s="108"/>
      <c r="E18" s="108">
        <v>3</v>
      </c>
      <c r="F18" s="108"/>
      <c r="G18" s="108"/>
      <c r="H18" s="11"/>
      <c r="I18" s="11"/>
      <c r="J18" s="11"/>
      <c r="K18" s="7"/>
      <c r="L18" s="112" t="s">
        <v>270</v>
      </c>
      <c r="M18" s="11" t="s">
        <v>972</v>
      </c>
      <c r="N18" s="11" t="s">
        <v>973</v>
      </c>
      <c r="O18" s="113" t="s">
        <v>456</v>
      </c>
      <c r="P18" s="11" t="s">
        <v>134</v>
      </c>
      <c r="Q18" s="7" t="s">
        <v>112</v>
      </c>
      <c r="R18" s="11"/>
      <c r="S18" s="79" t="s">
        <v>111</v>
      </c>
      <c r="T18" s="11" t="str">
        <f t="shared" si="2"/>
        <v>H4681010714A0</v>
      </c>
      <c r="U18" s="79" t="s">
        <v>111</v>
      </c>
      <c r="V18" s="76" t="s">
        <v>345</v>
      </c>
      <c r="W18" s="76" t="s">
        <v>346</v>
      </c>
      <c r="X18" s="11" t="s">
        <v>200</v>
      </c>
      <c r="Y18" s="108" t="s">
        <v>974</v>
      </c>
      <c r="Z18" s="11" t="s">
        <v>546</v>
      </c>
      <c r="AA18" s="11" t="s">
        <v>47</v>
      </c>
      <c r="AB18" s="115">
        <v>4.2999999999999997E-2</v>
      </c>
      <c r="AC18" s="116" t="s">
        <v>47</v>
      </c>
      <c r="AD18" s="116"/>
      <c r="AE18" s="108">
        <v>1</v>
      </c>
      <c r="AF18" s="108">
        <v>0</v>
      </c>
      <c r="AG18" s="3">
        <f t="shared" si="3"/>
        <v>0</v>
      </c>
      <c r="AH18" s="3">
        <f t="shared" si="4"/>
        <v>4.2999999999999997E-2</v>
      </c>
    </row>
    <row r="19" spans="1:34" ht="24.95" customHeight="1">
      <c r="A19" s="7">
        <f t="shared" si="0"/>
        <v>10</v>
      </c>
      <c r="B19" s="11"/>
      <c r="C19" s="108"/>
      <c r="D19" s="108">
        <v>2</v>
      </c>
      <c r="E19" s="108"/>
      <c r="F19" s="108"/>
      <c r="G19" s="108"/>
      <c r="H19" s="11"/>
      <c r="I19" s="11"/>
      <c r="J19" s="11"/>
      <c r="K19" s="7"/>
      <c r="L19" s="112" t="s">
        <v>304</v>
      </c>
      <c r="M19" s="11" t="s">
        <v>975</v>
      </c>
      <c r="N19" s="11" t="s">
        <v>976</v>
      </c>
      <c r="O19" s="113" t="s">
        <v>842</v>
      </c>
      <c r="P19" s="11" t="s">
        <v>134</v>
      </c>
      <c r="Q19" s="7" t="s">
        <v>112</v>
      </c>
      <c r="R19" s="11"/>
      <c r="S19" s="79" t="s">
        <v>111</v>
      </c>
      <c r="T19" s="11" t="str">
        <f t="shared" si="2"/>
        <v>H5-6802114</v>
      </c>
      <c r="U19" s="79" t="s">
        <v>111</v>
      </c>
      <c r="V19" s="76" t="s">
        <v>345</v>
      </c>
      <c r="W19" s="76" t="s">
        <v>346</v>
      </c>
      <c r="X19" s="11" t="s">
        <v>804</v>
      </c>
      <c r="Y19" s="108" t="s">
        <v>964</v>
      </c>
      <c r="Z19" s="11" t="s">
        <v>546</v>
      </c>
      <c r="AA19" s="11" t="s">
        <v>47</v>
      </c>
      <c r="AB19" s="115">
        <v>0.28399999999999997</v>
      </c>
      <c r="AC19" s="116" t="s">
        <v>47</v>
      </c>
      <c r="AD19" s="116"/>
      <c r="AE19" s="108">
        <v>1</v>
      </c>
      <c r="AF19" s="108">
        <v>1</v>
      </c>
      <c r="AG19" s="3">
        <f t="shared" si="3"/>
        <v>0.28399999999999997</v>
      </c>
      <c r="AH19" s="3">
        <f t="shared" si="4"/>
        <v>0.28399999999999997</v>
      </c>
    </row>
    <row r="20" spans="1:34" ht="24.95" customHeight="1">
      <c r="A20" s="7">
        <f t="shared" si="0"/>
        <v>11</v>
      </c>
      <c r="B20" s="11"/>
      <c r="C20" s="108"/>
      <c r="D20" s="108">
        <v>2</v>
      </c>
      <c r="E20" s="108"/>
      <c r="F20" s="108"/>
      <c r="G20" s="108"/>
      <c r="H20" s="11"/>
      <c r="I20" s="11"/>
      <c r="J20" s="11"/>
      <c r="K20" s="7"/>
      <c r="L20" s="112" t="s">
        <v>304</v>
      </c>
      <c r="M20" s="11" t="s">
        <v>977</v>
      </c>
      <c r="N20" s="11" t="s">
        <v>978</v>
      </c>
      <c r="O20" s="113" t="s">
        <v>842</v>
      </c>
      <c r="P20" s="11" t="s">
        <v>134</v>
      </c>
      <c r="Q20" s="7" t="s">
        <v>112</v>
      </c>
      <c r="R20" s="11"/>
      <c r="S20" s="79" t="s">
        <v>111</v>
      </c>
      <c r="T20" s="11" t="str">
        <f t="shared" si="2"/>
        <v>H5-6802115</v>
      </c>
      <c r="U20" s="79" t="s">
        <v>111</v>
      </c>
      <c r="V20" s="76" t="s">
        <v>345</v>
      </c>
      <c r="W20" s="76" t="s">
        <v>346</v>
      </c>
      <c r="X20" s="11" t="s">
        <v>804</v>
      </c>
      <c r="Y20" s="108" t="s">
        <v>964</v>
      </c>
      <c r="Z20" s="11" t="s">
        <v>546</v>
      </c>
      <c r="AA20" s="11" t="s">
        <v>47</v>
      </c>
      <c r="AB20" s="115">
        <v>0.49199999999999999</v>
      </c>
      <c r="AC20" s="116" t="s">
        <v>47</v>
      </c>
      <c r="AD20" s="116"/>
      <c r="AE20" s="108">
        <v>1</v>
      </c>
      <c r="AF20" s="108">
        <v>1</v>
      </c>
      <c r="AG20" s="3">
        <f t="shared" si="3"/>
        <v>0.49199999999999999</v>
      </c>
      <c r="AH20" s="3">
        <f t="shared" si="4"/>
        <v>0.49199999999999999</v>
      </c>
    </row>
    <row r="21" spans="1:34" ht="24.95" customHeight="1">
      <c r="A21" s="7">
        <f t="shared" si="0"/>
        <v>12</v>
      </c>
      <c r="B21" s="11"/>
      <c r="C21" s="108"/>
      <c r="D21" s="108">
        <v>2</v>
      </c>
      <c r="E21" s="108"/>
      <c r="F21" s="108"/>
      <c r="G21" s="108"/>
      <c r="H21" s="11"/>
      <c r="I21" s="11"/>
      <c r="J21" s="11"/>
      <c r="K21" s="7"/>
      <c r="L21" s="112" t="s">
        <v>304</v>
      </c>
      <c r="M21" s="11" t="s">
        <v>979</v>
      </c>
      <c r="N21" s="11" t="s">
        <v>980</v>
      </c>
      <c r="O21" s="113" t="s">
        <v>128</v>
      </c>
      <c r="P21" s="11" t="s">
        <v>134</v>
      </c>
      <c r="Q21" s="7" t="s">
        <v>112</v>
      </c>
      <c r="R21" s="11"/>
      <c r="S21" s="79" t="s">
        <v>111</v>
      </c>
      <c r="T21" s="11" t="str">
        <f t="shared" si="2"/>
        <v>H5-6802136</v>
      </c>
      <c r="U21" s="79" t="s">
        <v>111</v>
      </c>
      <c r="V21" s="76" t="s">
        <v>345</v>
      </c>
      <c r="W21" s="76" t="s">
        <v>346</v>
      </c>
      <c r="X21" s="11" t="s">
        <v>958</v>
      </c>
      <c r="Y21" s="108" t="s">
        <v>981</v>
      </c>
      <c r="Z21" s="11" t="s">
        <v>546</v>
      </c>
      <c r="AA21" s="11" t="s">
        <v>47</v>
      </c>
      <c r="AB21" s="115">
        <v>0.107</v>
      </c>
      <c r="AC21" s="116" t="s">
        <v>47</v>
      </c>
      <c r="AD21" s="116"/>
      <c r="AE21" s="108">
        <v>1</v>
      </c>
      <c r="AF21" s="108">
        <v>1</v>
      </c>
      <c r="AG21" s="3">
        <f t="shared" si="3"/>
        <v>0.107</v>
      </c>
      <c r="AH21" s="3">
        <f t="shared" si="4"/>
        <v>0.107</v>
      </c>
    </row>
    <row r="22" spans="1:34" ht="24.95" customHeight="1">
      <c r="A22" s="7">
        <f t="shared" si="0"/>
        <v>13</v>
      </c>
      <c r="B22" s="11"/>
      <c r="C22" s="108"/>
      <c r="D22" s="108">
        <v>2</v>
      </c>
      <c r="E22" s="108"/>
      <c r="F22" s="108"/>
      <c r="G22" s="108"/>
      <c r="H22" s="11"/>
      <c r="I22" s="11"/>
      <c r="J22" s="11"/>
      <c r="K22" s="7"/>
      <c r="L22" s="112" t="s">
        <v>304</v>
      </c>
      <c r="M22" s="11" t="s">
        <v>982</v>
      </c>
      <c r="N22" s="11" t="s">
        <v>983</v>
      </c>
      <c r="O22" s="113" t="s">
        <v>128</v>
      </c>
      <c r="P22" s="11" t="s">
        <v>134</v>
      </c>
      <c r="Q22" s="7" t="s">
        <v>112</v>
      </c>
      <c r="R22" s="11"/>
      <c r="S22" s="79" t="s">
        <v>111</v>
      </c>
      <c r="T22" s="11" t="str">
        <f t="shared" si="2"/>
        <v>H5-6802137</v>
      </c>
      <c r="U22" s="79" t="s">
        <v>111</v>
      </c>
      <c r="V22" s="76" t="s">
        <v>345</v>
      </c>
      <c r="W22" s="76" t="s">
        <v>346</v>
      </c>
      <c r="X22" s="11" t="s">
        <v>958</v>
      </c>
      <c r="Y22" s="108" t="s">
        <v>981</v>
      </c>
      <c r="Z22" s="11" t="s">
        <v>546</v>
      </c>
      <c r="AA22" s="11" t="s">
        <v>47</v>
      </c>
      <c r="AB22" s="115">
        <v>4.8300000000000003E-2</v>
      </c>
      <c r="AC22" s="116" t="s">
        <v>47</v>
      </c>
      <c r="AD22" s="116"/>
      <c r="AE22" s="108">
        <v>2</v>
      </c>
      <c r="AF22" s="108">
        <v>2</v>
      </c>
      <c r="AG22" s="3">
        <f t="shared" si="3"/>
        <v>9.6600000000000005E-2</v>
      </c>
      <c r="AH22" s="3">
        <f t="shared" si="4"/>
        <v>9.6600000000000005E-2</v>
      </c>
    </row>
    <row r="23" spans="1:34" ht="24.95" customHeight="1">
      <c r="A23" s="7">
        <f t="shared" si="0"/>
        <v>14</v>
      </c>
      <c r="B23" s="11"/>
      <c r="C23" s="108"/>
      <c r="D23" s="108">
        <v>2</v>
      </c>
      <c r="E23" s="108"/>
      <c r="F23" s="108"/>
      <c r="G23" s="108"/>
      <c r="H23" s="11"/>
      <c r="I23" s="11"/>
      <c r="J23" s="11"/>
      <c r="K23" s="7"/>
      <c r="L23" s="112" t="s">
        <v>304</v>
      </c>
      <c r="M23" s="11" t="s">
        <v>984</v>
      </c>
      <c r="N23" s="11" t="s">
        <v>985</v>
      </c>
      <c r="O23" s="113" t="s">
        <v>199</v>
      </c>
      <c r="P23" s="11" t="s">
        <v>134</v>
      </c>
      <c r="Q23" s="7" t="s">
        <v>112</v>
      </c>
      <c r="R23" s="11"/>
      <c r="S23" s="79" t="s">
        <v>111</v>
      </c>
      <c r="T23" s="11" t="str">
        <f t="shared" si="2"/>
        <v>H5-6802149</v>
      </c>
      <c r="U23" s="79" t="s">
        <v>111</v>
      </c>
      <c r="V23" s="76" t="s">
        <v>345</v>
      </c>
      <c r="W23" s="76" t="s">
        <v>346</v>
      </c>
      <c r="X23" s="11" t="s">
        <v>200</v>
      </c>
      <c r="Y23" s="108" t="s">
        <v>986</v>
      </c>
      <c r="Z23" s="11" t="s">
        <v>546</v>
      </c>
      <c r="AA23" s="11" t="s">
        <v>47</v>
      </c>
      <c r="AB23" s="115">
        <v>0.189</v>
      </c>
      <c r="AC23" s="116" t="s">
        <v>47</v>
      </c>
      <c r="AD23" s="116"/>
      <c r="AE23" s="108">
        <v>1</v>
      </c>
      <c r="AF23" s="108">
        <v>1</v>
      </c>
      <c r="AG23" s="3">
        <f t="shared" si="3"/>
        <v>0.189</v>
      </c>
      <c r="AH23" s="3">
        <f t="shared" si="4"/>
        <v>0.189</v>
      </c>
    </row>
    <row r="24" spans="1:34" ht="24.95" customHeight="1">
      <c r="A24" s="7">
        <f t="shared" si="0"/>
        <v>15</v>
      </c>
      <c r="B24" s="11"/>
      <c r="C24" s="108"/>
      <c r="D24" s="108">
        <v>2</v>
      </c>
      <c r="E24" s="108"/>
      <c r="F24" s="108"/>
      <c r="G24" s="108"/>
      <c r="H24" s="11"/>
      <c r="I24" s="11"/>
      <c r="J24" s="11"/>
      <c r="K24" s="7"/>
      <c r="L24" s="112" t="s">
        <v>270</v>
      </c>
      <c r="M24" s="11" t="s">
        <v>987</v>
      </c>
      <c r="N24" s="11" t="s">
        <v>988</v>
      </c>
      <c r="O24" s="113" t="s">
        <v>128</v>
      </c>
      <c r="P24" s="11" t="s">
        <v>134</v>
      </c>
      <c r="Q24" s="7" t="s">
        <v>112</v>
      </c>
      <c r="R24" s="11"/>
      <c r="S24" s="79" t="s">
        <v>111</v>
      </c>
      <c r="T24" s="11" t="str">
        <f t="shared" si="2"/>
        <v>H4A-6802112</v>
      </c>
      <c r="U24" s="79" t="s">
        <v>111</v>
      </c>
      <c r="V24" s="76" t="s">
        <v>345</v>
      </c>
      <c r="W24" s="76" t="s">
        <v>346</v>
      </c>
      <c r="X24" s="11" t="s">
        <v>129</v>
      </c>
      <c r="Y24" s="108" t="s">
        <v>989</v>
      </c>
      <c r="Z24" s="11" t="s">
        <v>546</v>
      </c>
      <c r="AA24" s="11" t="s">
        <v>47</v>
      </c>
      <c r="AB24" s="115">
        <v>8.9999999999999993E-3</v>
      </c>
      <c r="AC24" s="116" t="s">
        <v>47</v>
      </c>
      <c r="AD24" s="116"/>
      <c r="AE24" s="108">
        <v>1</v>
      </c>
      <c r="AF24" s="108">
        <v>0</v>
      </c>
      <c r="AG24" s="3">
        <f t="shared" si="3"/>
        <v>0</v>
      </c>
      <c r="AH24" s="3">
        <f t="shared" si="4"/>
        <v>8.9999999999999993E-3</v>
      </c>
    </row>
    <row r="25" spans="1:34" ht="24.95" customHeight="1">
      <c r="A25" s="7">
        <f t="shared" si="0"/>
        <v>16</v>
      </c>
      <c r="B25" s="11"/>
      <c r="C25" s="108"/>
      <c r="D25" s="108">
        <v>2</v>
      </c>
      <c r="E25" s="108"/>
      <c r="F25" s="108"/>
      <c r="G25" s="108"/>
      <c r="H25" s="11"/>
      <c r="I25" s="11"/>
      <c r="J25" s="11"/>
      <c r="K25" s="7"/>
      <c r="L25" s="112" t="s">
        <v>235</v>
      </c>
      <c r="M25" s="11" t="s">
        <v>990</v>
      </c>
      <c r="N25" s="11" t="s">
        <v>991</v>
      </c>
      <c r="O25" s="113" t="s">
        <v>123</v>
      </c>
      <c r="P25" s="11"/>
      <c r="Q25" s="7"/>
      <c r="R25" s="11"/>
      <c r="S25" s="79" t="s">
        <v>111</v>
      </c>
      <c r="T25" s="11" t="s">
        <v>990</v>
      </c>
      <c r="U25" s="79" t="s">
        <v>111</v>
      </c>
      <c r="V25" s="76" t="s">
        <v>115</v>
      </c>
      <c r="W25" s="76" t="s">
        <v>114</v>
      </c>
      <c r="X25" s="11" t="s">
        <v>155</v>
      </c>
      <c r="Y25" s="108" t="s">
        <v>117</v>
      </c>
      <c r="Z25" s="11" t="s">
        <v>47</v>
      </c>
      <c r="AA25" s="11" t="s">
        <v>992</v>
      </c>
      <c r="AB25" s="115">
        <f>AB26+AB27</f>
        <v>0.63630000000000009</v>
      </c>
      <c r="AC25" s="116" t="s">
        <v>47</v>
      </c>
      <c r="AD25" s="116"/>
      <c r="AE25" s="108">
        <v>1</v>
      </c>
      <c r="AF25" s="108">
        <v>1</v>
      </c>
      <c r="AG25" s="3">
        <f t="shared" si="3"/>
        <v>0.63630000000000009</v>
      </c>
      <c r="AH25" s="3">
        <f t="shared" si="4"/>
        <v>0.63630000000000009</v>
      </c>
    </row>
    <row r="26" spans="1:34" ht="24.95" customHeight="1">
      <c r="A26" s="7">
        <f t="shared" si="0"/>
        <v>17</v>
      </c>
      <c r="B26" s="11"/>
      <c r="C26" s="108"/>
      <c r="D26" s="108"/>
      <c r="E26" s="108">
        <v>3</v>
      </c>
      <c r="F26" s="108"/>
      <c r="G26" s="108"/>
      <c r="H26" s="11"/>
      <c r="I26" s="11"/>
      <c r="J26" s="11"/>
      <c r="K26" s="7"/>
      <c r="L26" s="112" t="s">
        <v>235</v>
      </c>
      <c r="M26" s="11" t="s">
        <v>993</v>
      </c>
      <c r="N26" s="11" t="s">
        <v>994</v>
      </c>
      <c r="O26" s="113" t="s">
        <v>199</v>
      </c>
      <c r="P26" s="11"/>
      <c r="Q26" s="7" t="s">
        <v>121</v>
      </c>
      <c r="R26" s="11"/>
      <c r="S26" s="79" t="s">
        <v>111</v>
      </c>
      <c r="T26" s="11" t="s">
        <v>993</v>
      </c>
      <c r="U26" s="79" t="s">
        <v>111</v>
      </c>
      <c r="V26" s="76" t="s">
        <v>115</v>
      </c>
      <c r="W26" s="76" t="s">
        <v>114</v>
      </c>
      <c r="X26" s="11" t="s">
        <v>200</v>
      </c>
      <c r="Y26" s="108" t="s">
        <v>986</v>
      </c>
      <c r="Z26" s="11" t="s">
        <v>546</v>
      </c>
      <c r="AA26" s="11" t="s">
        <v>47</v>
      </c>
      <c r="AB26" s="115">
        <v>0.1013</v>
      </c>
      <c r="AC26" s="116" t="s">
        <v>47</v>
      </c>
      <c r="AD26" s="116">
        <v>2</v>
      </c>
      <c r="AE26" s="108">
        <v>1</v>
      </c>
      <c r="AF26" s="108">
        <v>1</v>
      </c>
      <c r="AG26" s="3">
        <f t="shared" si="3"/>
        <v>0.1013</v>
      </c>
      <c r="AH26" s="3">
        <f t="shared" si="4"/>
        <v>0.1013</v>
      </c>
    </row>
    <row r="27" spans="1:34" ht="24.95" customHeight="1">
      <c r="A27" s="7">
        <f t="shared" si="0"/>
        <v>18</v>
      </c>
      <c r="B27" s="11"/>
      <c r="C27" s="108"/>
      <c r="D27" s="108"/>
      <c r="E27" s="108">
        <v>3</v>
      </c>
      <c r="F27" s="108"/>
      <c r="G27" s="108"/>
      <c r="H27" s="11"/>
      <c r="I27" s="11"/>
      <c r="J27" s="11"/>
      <c r="K27" s="7"/>
      <c r="L27" s="112" t="s">
        <v>304</v>
      </c>
      <c r="M27" s="11" t="s">
        <v>995</v>
      </c>
      <c r="N27" s="11" t="s">
        <v>996</v>
      </c>
      <c r="O27" s="113" t="s">
        <v>120</v>
      </c>
      <c r="P27" s="11" t="s">
        <v>134</v>
      </c>
      <c r="Q27" s="7" t="s">
        <v>112</v>
      </c>
      <c r="R27" s="11"/>
      <c r="S27" s="79" t="s">
        <v>111</v>
      </c>
      <c r="T27" s="11" t="str">
        <f t="shared" si="2"/>
        <v>H5-6802109</v>
      </c>
      <c r="U27" s="79" t="s">
        <v>111</v>
      </c>
      <c r="V27" s="76" t="s">
        <v>345</v>
      </c>
      <c r="W27" s="76" t="s">
        <v>346</v>
      </c>
      <c r="X27" s="11" t="s">
        <v>161</v>
      </c>
      <c r="Y27" s="108" t="s">
        <v>117</v>
      </c>
      <c r="Z27" s="11" t="s">
        <v>47</v>
      </c>
      <c r="AA27" s="11" t="s">
        <v>997</v>
      </c>
      <c r="AB27" s="115">
        <v>0.53500000000000003</v>
      </c>
      <c r="AC27" s="116" t="s">
        <v>47</v>
      </c>
      <c r="AD27" s="116"/>
      <c r="AE27" s="108">
        <v>1</v>
      </c>
      <c r="AF27" s="108">
        <v>1</v>
      </c>
      <c r="AG27" s="3">
        <f t="shared" si="3"/>
        <v>0.53500000000000003</v>
      </c>
      <c r="AH27" s="3">
        <f t="shared" si="4"/>
        <v>0.53500000000000003</v>
      </c>
    </row>
    <row r="28" spans="1:34" ht="24.95" customHeight="1">
      <c r="A28" s="7">
        <f t="shared" si="0"/>
        <v>19</v>
      </c>
      <c r="B28" s="11"/>
      <c r="C28" s="108"/>
      <c r="D28" s="108"/>
      <c r="E28" s="108"/>
      <c r="F28" s="108">
        <v>4</v>
      </c>
      <c r="G28" s="108"/>
      <c r="H28" s="11"/>
      <c r="I28" s="11"/>
      <c r="J28" s="11"/>
      <c r="K28" s="7"/>
      <c r="L28" s="112" t="s">
        <v>304</v>
      </c>
      <c r="M28" s="11" t="s">
        <v>998</v>
      </c>
      <c r="N28" s="11" t="s">
        <v>999</v>
      </c>
      <c r="O28" s="113" t="s">
        <v>128</v>
      </c>
      <c r="P28" s="11" t="s">
        <v>134</v>
      </c>
      <c r="Q28" s="7" t="s">
        <v>112</v>
      </c>
      <c r="R28" s="11"/>
      <c r="S28" s="79" t="s">
        <v>111</v>
      </c>
      <c r="T28" s="11" t="str">
        <f t="shared" si="2"/>
        <v>H5-6802110</v>
      </c>
      <c r="U28" s="79" t="s">
        <v>111</v>
      </c>
      <c r="V28" s="76" t="s">
        <v>345</v>
      </c>
      <c r="W28" s="76" t="s">
        <v>346</v>
      </c>
      <c r="X28" s="11" t="s">
        <v>129</v>
      </c>
      <c r="Y28" s="108" t="s">
        <v>1000</v>
      </c>
      <c r="Z28" s="11" t="s">
        <v>427</v>
      </c>
      <c r="AA28" s="11" t="s">
        <v>997</v>
      </c>
      <c r="AB28" s="115">
        <v>0.51500000000000001</v>
      </c>
      <c r="AC28" s="116" t="s">
        <v>47</v>
      </c>
      <c r="AD28" s="116"/>
      <c r="AE28" s="108">
        <v>1</v>
      </c>
      <c r="AF28" s="108">
        <v>1</v>
      </c>
      <c r="AG28" s="3">
        <f t="shared" si="3"/>
        <v>0.51500000000000001</v>
      </c>
      <c r="AH28" s="3">
        <f t="shared" si="4"/>
        <v>0.51500000000000001</v>
      </c>
    </row>
    <row r="29" spans="1:34" ht="24.95" customHeight="1">
      <c r="A29" s="7">
        <f t="shared" si="0"/>
        <v>20</v>
      </c>
      <c r="B29" s="11"/>
      <c r="C29" s="108"/>
      <c r="D29" s="108"/>
      <c r="E29" s="108"/>
      <c r="F29" s="108">
        <v>4</v>
      </c>
      <c r="G29" s="108"/>
      <c r="H29" s="11"/>
      <c r="I29" s="11"/>
      <c r="J29" s="11"/>
      <c r="K29" s="7"/>
      <c r="L29" s="112" t="s">
        <v>304</v>
      </c>
      <c r="M29" s="11" t="s">
        <v>1001</v>
      </c>
      <c r="N29" s="11" t="s">
        <v>526</v>
      </c>
      <c r="O29" s="113" t="s">
        <v>140</v>
      </c>
      <c r="P29" s="11" t="s">
        <v>134</v>
      </c>
      <c r="Q29" s="7" t="s">
        <v>112</v>
      </c>
      <c r="R29" s="11"/>
      <c r="S29" s="79" t="s">
        <v>111</v>
      </c>
      <c r="T29" s="11" t="str">
        <f t="shared" si="2"/>
        <v>Q370C10</v>
      </c>
      <c r="U29" s="79" t="s">
        <v>111</v>
      </c>
      <c r="V29" s="76" t="s">
        <v>345</v>
      </c>
      <c r="W29" s="76" t="s">
        <v>346</v>
      </c>
      <c r="X29" s="11" t="s">
        <v>140</v>
      </c>
      <c r="Y29" s="108" t="s">
        <v>772</v>
      </c>
      <c r="Z29" s="11" t="s">
        <v>47</v>
      </c>
      <c r="AA29" s="11" t="s">
        <v>47</v>
      </c>
      <c r="AB29" s="115">
        <v>0.01</v>
      </c>
      <c r="AC29" s="116" t="s">
        <v>47</v>
      </c>
      <c r="AD29" s="116"/>
      <c r="AE29" s="108">
        <v>2</v>
      </c>
      <c r="AF29" s="108">
        <v>2</v>
      </c>
      <c r="AG29" s="3">
        <f t="shared" si="3"/>
        <v>0.02</v>
      </c>
      <c r="AH29" s="3">
        <f t="shared" si="4"/>
        <v>0.02</v>
      </c>
    </row>
    <row r="30" spans="1:34" ht="24.95" customHeight="1">
      <c r="A30" s="7">
        <f t="shared" si="0"/>
        <v>21</v>
      </c>
      <c r="B30" s="11"/>
      <c r="C30" s="108"/>
      <c r="D30" s="108">
        <v>2</v>
      </c>
      <c r="E30" s="108"/>
      <c r="F30" s="108"/>
      <c r="G30" s="108"/>
      <c r="H30" s="11"/>
      <c r="I30" s="11"/>
      <c r="J30" s="11"/>
      <c r="K30" s="7"/>
      <c r="L30" s="112" t="s">
        <v>235</v>
      </c>
      <c r="M30" s="11" t="s">
        <v>1002</v>
      </c>
      <c r="N30" s="11" t="s">
        <v>1003</v>
      </c>
      <c r="O30" s="113" t="s">
        <v>123</v>
      </c>
      <c r="P30" s="11"/>
      <c r="Q30" s="7"/>
      <c r="R30" s="11"/>
      <c r="S30" s="79" t="s">
        <v>111</v>
      </c>
      <c r="T30" s="11" t="s">
        <v>1002</v>
      </c>
      <c r="U30" s="79" t="s">
        <v>111</v>
      </c>
      <c r="V30" s="76" t="s">
        <v>115</v>
      </c>
      <c r="W30" s="76" t="s">
        <v>114</v>
      </c>
      <c r="X30" s="11" t="s">
        <v>155</v>
      </c>
      <c r="Y30" s="108" t="s">
        <v>117</v>
      </c>
      <c r="Z30" s="11" t="s">
        <v>47</v>
      </c>
      <c r="AA30" s="11" t="s">
        <v>992</v>
      </c>
      <c r="AB30" s="115">
        <f>AB31+AB32</f>
        <v>0.64129999999999998</v>
      </c>
      <c r="AC30" s="116" t="s">
        <v>47</v>
      </c>
      <c r="AD30" s="116"/>
      <c r="AE30" s="108">
        <v>1</v>
      </c>
      <c r="AF30" s="108">
        <v>1</v>
      </c>
      <c r="AG30" s="3">
        <f t="shared" si="3"/>
        <v>0.64129999999999998</v>
      </c>
      <c r="AH30" s="3">
        <f t="shared" si="4"/>
        <v>0.64129999999999998</v>
      </c>
    </row>
    <row r="31" spans="1:34" ht="24.95" customHeight="1">
      <c r="A31" s="7">
        <f t="shared" si="0"/>
        <v>22</v>
      </c>
      <c r="B31" s="11"/>
      <c r="C31" s="108"/>
      <c r="D31" s="108"/>
      <c r="E31" s="108">
        <v>3</v>
      </c>
      <c r="F31" s="108"/>
      <c r="G31" s="108"/>
      <c r="H31" s="11"/>
      <c r="I31" s="11"/>
      <c r="J31" s="11"/>
      <c r="K31" s="7"/>
      <c r="L31" s="112" t="s">
        <v>235</v>
      </c>
      <c r="M31" s="11" t="s">
        <v>993</v>
      </c>
      <c r="N31" s="11" t="s">
        <v>994</v>
      </c>
      <c r="O31" s="113" t="s">
        <v>199</v>
      </c>
      <c r="P31" s="11"/>
      <c r="Q31" s="7" t="s">
        <v>121</v>
      </c>
      <c r="R31" s="11"/>
      <c r="S31" s="79" t="s">
        <v>111</v>
      </c>
      <c r="T31" s="11" t="s">
        <v>993</v>
      </c>
      <c r="U31" s="79" t="s">
        <v>111</v>
      </c>
      <c r="V31" s="76" t="s">
        <v>115</v>
      </c>
      <c r="W31" s="76" t="s">
        <v>114</v>
      </c>
      <c r="X31" s="11" t="s">
        <v>200</v>
      </c>
      <c r="Y31" s="108" t="s">
        <v>986</v>
      </c>
      <c r="Z31" s="11" t="s">
        <v>546</v>
      </c>
      <c r="AA31" s="11" t="s">
        <v>47</v>
      </c>
      <c r="AB31" s="115">
        <v>0.1013</v>
      </c>
      <c r="AC31" s="116" t="s">
        <v>47</v>
      </c>
      <c r="AD31" s="116">
        <v>2</v>
      </c>
      <c r="AE31" s="108">
        <v>1</v>
      </c>
      <c r="AF31" s="108">
        <v>1</v>
      </c>
      <c r="AG31" s="3">
        <f t="shared" si="3"/>
        <v>0.1013</v>
      </c>
      <c r="AH31" s="3">
        <f t="shared" si="4"/>
        <v>0.1013</v>
      </c>
    </row>
    <row r="32" spans="1:34" ht="24.95" customHeight="1">
      <c r="A32" s="7">
        <f t="shared" si="0"/>
        <v>23</v>
      </c>
      <c r="B32" s="11"/>
      <c r="C32" s="108"/>
      <c r="D32" s="108"/>
      <c r="E32" s="108">
        <v>3</v>
      </c>
      <c r="F32" s="108"/>
      <c r="G32" s="108"/>
      <c r="H32" s="11"/>
      <c r="I32" s="11"/>
      <c r="J32" s="11"/>
      <c r="K32" s="7"/>
      <c r="L32" s="112" t="s">
        <v>304</v>
      </c>
      <c r="M32" s="11" t="s">
        <v>1004</v>
      </c>
      <c r="N32" s="11" t="s">
        <v>1005</v>
      </c>
      <c r="O32" s="113" t="s">
        <v>120</v>
      </c>
      <c r="P32" s="11" t="s">
        <v>134</v>
      </c>
      <c r="Q32" s="7" t="s">
        <v>112</v>
      </c>
      <c r="R32" s="11"/>
      <c r="S32" s="79" t="s">
        <v>111</v>
      </c>
      <c r="T32" s="11" t="str">
        <f t="shared" si="2"/>
        <v>H5-6802111</v>
      </c>
      <c r="U32" s="79" t="s">
        <v>111</v>
      </c>
      <c r="V32" s="76" t="s">
        <v>345</v>
      </c>
      <c r="W32" s="76" t="s">
        <v>346</v>
      </c>
      <c r="X32" s="11" t="s">
        <v>161</v>
      </c>
      <c r="Y32" s="108" t="s">
        <v>117</v>
      </c>
      <c r="Z32" s="11" t="s">
        <v>47</v>
      </c>
      <c r="AA32" s="11" t="s">
        <v>997</v>
      </c>
      <c r="AB32" s="115">
        <v>0.54</v>
      </c>
      <c r="AC32" s="116" t="s">
        <v>47</v>
      </c>
      <c r="AD32" s="116"/>
      <c r="AE32" s="108">
        <v>1</v>
      </c>
      <c r="AF32" s="108">
        <v>1</v>
      </c>
      <c r="AG32" s="3">
        <f t="shared" si="3"/>
        <v>0.54</v>
      </c>
      <c r="AH32" s="3">
        <f t="shared" si="4"/>
        <v>0.54</v>
      </c>
    </row>
    <row r="33" spans="1:34" ht="24.95" customHeight="1">
      <c r="A33" s="7">
        <f t="shared" si="0"/>
        <v>24</v>
      </c>
      <c r="B33" s="11"/>
      <c r="C33" s="108"/>
      <c r="D33" s="108"/>
      <c r="E33" s="108"/>
      <c r="F33" s="108">
        <v>4</v>
      </c>
      <c r="G33" s="108"/>
      <c r="H33" s="11"/>
      <c r="I33" s="11"/>
      <c r="J33" s="11"/>
      <c r="K33" s="7"/>
      <c r="L33" s="112" t="s">
        <v>304</v>
      </c>
      <c r="M33" s="11" t="s">
        <v>1006</v>
      </c>
      <c r="N33" s="11" t="s">
        <v>1007</v>
      </c>
      <c r="O33" s="113" t="s">
        <v>128</v>
      </c>
      <c r="P33" s="11" t="s">
        <v>134</v>
      </c>
      <c r="Q33" s="7" t="s">
        <v>112</v>
      </c>
      <c r="R33" s="11"/>
      <c r="S33" s="79" t="s">
        <v>111</v>
      </c>
      <c r="T33" s="11" t="str">
        <f t="shared" si="2"/>
        <v>H5-6802112</v>
      </c>
      <c r="U33" s="79" t="s">
        <v>111</v>
      </c>
      <c r="V33" s="76" t="s">
        <v>345</v>
      </c>
      <c r="W33" s="76" t="s">
        <v>346</v>
      </c>
      <c r="X33" s="11" t="s">
        <v>129</v>
      </c>
      <c r="Y33" s="108" t="s">
        <v>1000</v>
      </c>
      <c r="Z33" s="11" t="s">
        <v>427</v>
      </c>
      <c r="AA33" s="11" t="s">
        <v>997</v>
      </c>
      <c r="AB33" s="115">
        <v>0.51700000000000002</v>
      </c>
      <c r="AC33" s="116" t="s">
        <v>47</v>
      </c>
      <c r="AD33" s="116"/>
      <c r="AE33" s="108">
        <v>1</v>
      </c>
      <c r="AF33" s="108">
        <v>1</v>
      </c>
      <c r="AG33" s="3">
        <f t="shared" si="3"/>
        <v>0.51700000000000002</v>
      </c>
      <c r="AH33" s="3">
        <f t="shared" si="4"/>
        <v>0.51700000000000002</v>
      </c>
    </row>
    <row r="34" spans="1:34" ht="24.95" customHeight="1">
      <c r="A34" s="7">
        <f t="shared" si="0"/>
        <v>25</v>
      </c>
      <c r="B34" s="11"/>
      <c r="C34" s="108"/>
      <c r="D34" s="108"/>
      <c r="E34" s="108"/>
      <c r="F34" s="108">
        <v>4</v>
      </c>
      <c r="G34" s="108"/>
      <c r="H34" s="11"/>
      <c r="I34" s="11"/>
      <c r="J34" s="11"/>
      <c r="K34" s="7"/>
      <c r="L34" s="112" t="s">
        <v>304</v>
      </c>
      <c r="M34" s="11" t="s">
        <v>1001</v>
      </c>
      <c r="N34" s="11" t="s">
        <v>1008</v>
      </c>
      <c r="O34" s="113" t="s">
        <v>140</v>
      </c>
      <c r="P34" s="11" t="s">
        <v>134</v>
      </c>
      <c r="Q34" s="7" t="s">
        <v>112</v>
      </c>
      <c r="R34" s="11"/>
      <c r="S34" s="79" t="s">
        <v>111</v>
      </c>
      <c r="T34" s="11" t="str">
        <f t="shared" si="2"/>
        <v>Q370C10</v>
      </c>
      <c r="U34" s="79" t="s">
        <v>111</v>
      </c>
      <c r="V34" s="76" t="s">
        <v>345</v>
      </c>
      <c r="W34" s="76" t="s">
        <v>346</v>
      </c>
      <c r="X34" s="11" t="s">
        <v>140</v>
      </c>
      <c r="Y34" s="108" t="s">
        <v>772</v>
      </c>
      <c r="Z34" s="11" t="s">
        <v>47</v>
      </c>
      <c r="AA34" s="11" t="s">
        <v>47</v>
      </c>
      <c r="AB34" s="115">
        <v>0.01</v>
      </c>
      <c r="AC34" s="116" t="s">
        <v>47</v>
      </c>
      <c r="AD34" s="116"/>
      <c r="AE34" s="108">
        <v>2</v>
      </c>
      <c r="AF34" s="108">
        <v>2</v>
      </c>
      <c r="AG34" s="3">
        <f t="shared" si="3"/>
        <v>0.02</v>
      </c>
      <c r="AH34" s="3">
        <f t="shared" si="4"/>
        <v>0.02</v>
      </c>
    </row>
    <row r="35" spans="1:34" ht="24.95" customHeight="1">
      <c r="A35" s="7">
        <f t="shared" si="0"/>
        <v>26</v>
      </c>
      <c r="B35" s="11"/>
      <c r="C35" s="108"/>
      <c r="D35" s="108">
        <v>2</v>
      </c>
      <c r="E35" s="108"/>
      <c r="F35" s="108"/>
      <c r="G35" s="108"/>
      <c r="H35" s="11"/>
      <c r="I35" s="11"/>
      <c r="J35" s="11"/>
      <c r="K35" s="7"/>
      <c r="L35" s="112" t="s">
        <v>1009</v>
      </c>
      <c r="M35" s="11" t="s">
        <v>1010</v>
      </c>
      <c r="N35" s="11" t="s">
        <v>1011</v>
      </c>
      <c r="O35" s="113" t="s">
        <v>1012</v>
      </c>
      <c r="P35" s="11" t="s">
        <v>134</v>
      </c>
      <c r="Q35" s="7" t="s">
        <v>121</v>
      </c>
      <c r="R35" s="11"/>
      <c r="S35" s="79" t="s">
        <v>111</v>
      </c>
      <c r="T35" s="11" t="s">
        <v>1010</v>
      </c>
      <c r="U35" s="79" t="s">
        <v>111</v>
      </c>
      <c r="V35" s="76" t="s">
        <v>345</v>
      </c>
      <c r="W35" s="76" t="s">
        <v>346</v>
      </c>
      <c r="X35" s="11" t="s">
        <v>1013</v>
      </c>
      <c r="Y35" s="108" t="s">
        <v>1014</v>
      </c>
      <c r="Z35" s="11"/>
      <c r="AA35" s="11" t="s">
        <v>1015</v>
      </c>
      <c r="AB35" s="115">
        <v>6.0699999999999997E-2</v>
      </c>
      <c r="AC35" s="116" t="s">
        <v>47</v>
      </c>
      <c r="AD35" s="116"/>
      <c r="AE35" s="108">
        <v>3</v>
      </c>
      <c r="AF35" s="108">
        <v>3</v>
      </c>
      <c r="AG35" s="3">
        <f t="shared" si="3"/>
        <v>0.18209999999999998</v>
      </c>
      <c r="AH35" s="3">
        <f t="shared" si="4"/>
        <v>0.18209999999999998</v>
      </c>
    </row>
    <row r="36" spans="1:34" ht="24.95" customHeight="1">
      <c r="A36" s="7">
        <f t="shared" si="0"/>
        <v>27</v>
      </c>
      <c r="B36" s="11"/>
      <c r="C36" s="108"/>
      <c r="D36" s="108">
        <v>2</v>
      </c>
      <c r="E36" s="108"/>
      <c r="F36" s="108"/>
      <c r="G36" s="108"/>
      <c r="H36" s="11"/>
      <c r="I36" s="11"/>
      <c r="J36" s="11"/>
      <c r="K36" s="7"/>
      <c r="L36" s="112" t="s">
        <v>238</v>
      </c>
      <c r="M36" s="11" t="s">
        <v>1016</v>
      </c>
      <c r="N36" s="11" t="s">
        <v>1017</v>
      </c>
      <c r="O36" s="113" t="s">
        <v>199</v>
      </c>
      <c r="P36" s="11" t="s">
        <v>134</v>
      </c>
      <c r="Q36" s="7" t="s">
        <v>121</v>
      </c>
      <c r="R36" s="11"/>
      <c r="S36" s="79" t="s">
        <v>111</v>
      </c>
      <c r="T36" s="11" t="s">
        <v>1018</v>
      </c>
      <c r="U36" s="79" t="s">
        <v>111</v>
      </c>
      <c r="V36" s="76" t="s">
        <v>345</v>
      </c>
      <c r="W36" s="76" t="s">
        <v>346</v>
      </c>
      <c r="X36" s="11" t="s">
        <v>199</v>
      </c>
      <c r="Y36" s="108" t="s">
        <v>1019</v>
      </c>
      <c r="Z36" s="11"/>
      <c r="AA36" s="11" t="s">
        <v>1020</v>
      </c>
      <c r="AB36" s="115">
        <v>3.5099999999999999E-2</v>
      </c>
      <c r="AC36" s="116" t="s">
        <v>47</v>
      </c>
      <c r="AD36" s="116"/>
      <c r="AE36" s="108">
        <v>2</v>
      </c>
      <c r="AF36" s="108">
        <v>2</v>
      </c>
      <c r="AG36" s="3">
        <f t="shared" si="3"/>
        <v>7.0199999999999999E-2</v>
      </c>
      <c r="AH36" s="3">
        <f t="shared" si="4"/>
        <v>7.0199999999999999E-2</v>
      </c>
    </row>
  </sheetData>
  <autoFilter ref="A9:AF36" xr:uid="{00000000-0009-0000-0000-000004000000}"/>
  <mergeCells count="33">
    <mergeCell ref="A1:AD1"/>
    <mergeCell ref="A2:E2"/>
    <mergeCell ref="F2:K2"/>
    <mergeCell ref="L2:N2"/>
    <mergeCell ref="A3:N3"/>
    <mergeCell ref="P8:P9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D8:AD9"/>
    <mergeCell ref="AE8:AE9"/>
    <mergeCell ref="AF8:AF9"/>
    <mergeCell ref="O2:AC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</mergeCells>
  <phoneticPr fontId="81" type="noConversion"/>
  <conditionalFormatting sqref="L10:L11">
    <cfRule type="duplicateValues" dxfId="237" priority="13431"/>
    <cfRule type="duplicateValues" dxfId="236" priority="13432"/>
  </conditionalFormatting>
  <conditionalFormatting sqref="L12:L36">
    <cfRule type="duplicateValues" dxfId="235" priority="13577"/>
    <cfRule type="duplicateValues" dxfId="234" priority="13578"/>
  </conditionalFormatting>
  <conditionalFormatting sqref="L37:L65212 L1">
    <cfRule type="duplicateValues" dxfId="233" priority="13422"/>
  </conditionalFormatting>
  <conditionalFormatting sqref="M10:M11">
    <cfRule type="duplicateValues" dxfId="232" priority="13433"/>
  </conditionalFormatting>
  <conditionalFormatting sqref="M12:M36">
    <cfRule type="duplicateValues" dxfId="231" priority="13581"/>
  </conditionalFormatting>
  <conditionalFormatting sqref="M37:M65212 M1:M9">
    <cfRule type="duplicateValues" dxfId="230" priority="13424"/>
  </conditionalFormatting>
  <conditionalFormatting sqref="O10:O11">
    <cfRule type="duplicateValues" dxfId="229" priority="13427"/>
    <cfRule type="duplicateValues" dxfId="228" priority="13428"/>
    <cfRule type="duplicateValues" dxfId="227" priority="13429"/>
    <cfRule type="duplicateValues" dxfId="226" priority="13430"/>
  </conditionalFormatting>
  <conditionalFormatting sqref="O12:O36">
    <cfRule type="duplicateValues" dxfId="225" priority="13583"/>
    <cfRule type="duplicateValues" dxfId="224" priority="13584"/>
    <cfRule type="duplicateValues" dxfId="223" priority="13585"/>
    <cfRule type="duplicateValues" dxfId="222" priority="13586"/>
  </conditionalFormatting>
  <conditionalFormatting sqref="T10">
    <cfRule type="duplicateValues" dxfId="221" priority="49"/>
  </conditionalFormatting>
  <conditionalFormatting sqref="T11">
    <cfRule type="duplicateValues" dxfId="220" priority="11"/>
  </conditionalFormatting>
  <conditionalFormatting sqref="T12:T36">
    <cfRule type="duplicateValues" dxfId="219" priority="13591"/>
  </conditionalFormatting>
  <conditionalFormatting sqref="AE2">
    <cfRule type="duplicateValues" dxfId="218" priority="12"/>
  </conditionalFormatting>
  <conditionalFormatting sqref="AF2">
    <cfRule type="duplicateValues" dxfId="217" priority="10"/>
  </conditionalFormatting>
  <dataValidations count="1">
    <dataValidation allowBlank="1" showInputMessage="1" showErrorMessage="1" promptTitle="包括4种填写情况：" prompt="具体数字；_x000a_RF--参考图、表格图或原理图；_x000a_AR--零件用量按需；_x000a_RP--零件为维修专用。" sqref="AE14:AF14" xr:uid="{00000000-0002-0000-0400-000000000000}"/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5"/>
  <sheetViews>
    <sheetView workbookViewId="0">
      <selection activeCell="AA18" sqref="AA18"/>
    </sheetView>
  </sheetViews>
  <sheetFormatPr defaultColWidth="9" defaultRowHeight="14.25"/>
  <cols>
    <col min="1" max="1" width="4.5" style="4" customWidth="1"/>
    <col min="2" max="11" width="2.5" style="4" customWidth="1"/>
    <col min="12" max="12" width="5.375" style="4" customWidth="1"/>
    <col min="13" max="13" width="17" style="4" customWidth="1"/>
    <col min="14" max="14" width="15.125" style="4" customWidth="1"/>
    <col min="15" max="15" width="7.5" style="5" customWidth="1"/>
    <col min="16" max="16" width="4.125" style="4" customWidth="1"/>
    <col min="17" max="17" width="3.25" style="4" customWidth="1"/>
    <col min="18" max="18" width="7.375" style="4" customWidth="1"/>
    <col min="19" max="19" width="4.875" style="4" customWidth="1"/>
    <col min="20" max="20" width="14.75" style="4" customWidth="1"/>
    <col min="21" max="21" width="4.875" style="4" customWidth="1"/>
    <col min="22" max="22" width="7.375" style="4" customWidth="1"/>
    <col min="23" max="23" width="5.625" style="4" customWidth="1"/>
    <col min="24" max="24" width="9.25" style="4" customWidth="1"/>
    <col min="25" max="25" width="19.75" style="4" customWidth="1"/>
    <col min="26" max="26" width="8.75" style="4" customWidth="1"/>
    <col min="27" max="27" width="10.375" style="4" customWidth="1"/>
    <col min="28" max="28" width="8.25" style="4" customWidth="1"/>
    <col min="29" max="29" width="5.125" style="4" customWidth="1"/>
    <col min="30" max="30" width="8.5" style="4" customWidth="1"/>
    <col min="31" max="31" width="15.25" style="4" customWidth="1"/>
    <col min="32" max="32" width="13.75" style="4" customWidth="1"/>
    <col min="33" max="33" width="28.625" style="4" customWidth="1"/>
    <col min="34" max="34" width="9" style="4"/>
    <col min="35" max="35" width="28.5" style="4" customWidth="1"/>
    <col min="36" max="36" width="9" style="4"/>
    <col min="37" max="37" width="11.125" style="4" customWidth="1"/>
    <col min="38" max="16384" width="9" style="4"/>
  </cols>
  <sheetData>
    <row r="1" spans="1:31">
      <c r="A1" s="439"/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</row>
    <row r="2" spans="1:31" ht="28.5" customHeight="1">
      <c r="A2" s="441" t="s">
        <v>74</v>
      </c>
      <c r="B2" s="442"/>
      <c r="C2" s="442"/>
      <c r="D2" s="442"/>
      <c r="E2" s="443"/>
      <c r="F2" s="444" t="s">
        <v>75</v>
      </c>
      <c r="G2" s="445"/>
      <c r="H2" s="445"/>
      <c r="I2" s="445"/>
      <c r="J2" s="445"/>
      <c r="K2" s="446"/>
      <c r="L2" s="447" t="s">
        <v>76</v>
      </c>
      <c r="M2" s="447"/>
      <c r="N2" s="448"/>
      <c r="O2" s="450" t="s">
        <v>1021</v>
      </c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25" t="s">
        <v>32</v>
      </c>
      <c r="AE2" s="7" t="s">
        <v>1022</v>
      </c>
    </row>
    <row r="3" spans="1:31" ht="18.75">
      <c r="A3" s="449" t="s">
        <v>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50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25" t="s">
        <v>81</v>
      </c>
      <c r="AE3" s="26" t="s">
        <v>322</v>
      </c>
    </row>
    <row r="4" spans="1:31" ht="18.75">
      <c r="A4" s="448" t="s">
        <v>82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7" t="s">
        <v>83</v>
      </c>
      <c r="M4" s="447"/>
      <c r="N4" s="448"/>
      <c r="O4" s="450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25" t="s">
        <v>84</v>
      </c>
      <c r="AE4" s="25" t="s">
        <v>47</v>
      </c>
    </row>
    <row r="5" spans="1:31" ht="18.75">
      <c r="A5" s="447" t="s">
        <v>86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50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25" t="s">
        <v>21</v>
      </c>
      <c r="AE5" s="25" t="s">
        <v>25</v>
      </c>
    </row>
    <row r="6" spans="1:31" ht="14.25" customHeight="1">
      <c r="A6" s="454" t="s">
        <v>89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6"/>
      <c r="O6" s="450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25" t="s">
        <v>90</v>
      </c>
      <c r="AE6" s="25"/>
    </row>
    <row r="7" spans="1:31" ht="14.25" customHeight="1">
      <c r="A7" s="457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9"/>
      <c r="O7" s="452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25" t="s">
        <v>91</v>
      </c>
      <c r="AE7" s="25"/>
    </row>
    <row r="8" spans="1:31" ht="18" customHeight="1">
      <c r="A8" s="517" t="s">
        <v>92</v>
      </c>
      <c r="B8" s="524" t="s">
        <v>93</v>
      </c>
      <c r="C8" s="525"/>
      <c r="D8" s="525"/>
      <c r="E8" s="525"/>
      <c r="F8" s="525"/>
      <c r="G8" s="525"/>
      <c r="H8" s="525"/>
      <c r="I8" s="525"/>
      <c r="J8" s="525"/>
      <c r="K8" s="526"/>
      <c r="L8" s="505" t="s">
        <v>94</v>
      </c>
      <c r="M8" s="510" t="s">
        <v>32</v>
      </c>
      <c r="N8" s="505" t="s">
        <v>81</v>
      </c>
      <c r="O8" s="505" t="s">
        <v>95</v>
      </c>
      <c r="P8" s="505" t="s">
        <v>96</v>
      </c>
      <c r="Q8" s="505" t="s">
        <v>97</v>
      </c>
      <c r="R8" s="505" t="s">
        <v>15</v>
      </c>
      <c r="S8" s="510" t="s">
        <v>98</v>
      </c>
      <c r="T8" s="510" t="s">
        <v>99</v>
      </c>
      <c r="U8" s="510" t="s">
        <v>100</v>
      </c>
      <c r="V8" s="510" t="s">
        <v>101</v>
      </c>
      <c r="W8" s="513" t="s">
        <v>102</v>
      </c>
      <c r="X8" s="513" t="s">
        <v>410</v>
      </c>
      <c r="Y8" s="515" t="s">
        <v>104</v>
      </c>
      <c r="Z8" s="515" t="s">
        <v>105</v>
      </c>
      <c r="AA8" s="505" t="s">
        <v>106</v>
      </c>
      <c r="AB8" s="505" t="s">
        <v>107</v>
      </c>
      <c r="AC8" s="505" t="s">
        <v>108</v>
      </c>
      <c r="AD8" s="505" t="s">
        <v>22</v>
      </c>
      <c r="AE8" s="505" t="s">
        <v>109</v>
      </c>
    </row>
    <row r="9" spans="1:31" s="2" customFormat="1" ht="18" customHeight="1">
      <c r="A9" s="518"/>
      <c r="B9" s="7">
        <v>0</v>
      </c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11">
        <v>9</v>
      </c>
      <c r="L9" s="506"/>
      <c r="M9" s="511"/>
      <c r="N9" s="506"/>
      <c r="O9" s="507"/>
      <c r="P9" s="507"/>
      <c r="Q9" s="507"/>
      <c r="R9" s="507"/>
      <c r="S9" s="511"/>
      <c r="T9" s="511"/>
      <c r="U9" s="511"/>
      <c r="V9" s="511"/>
      <c r="W9" s="514"/>
      <c r="X9" s="514"/>
      <c r="Y9" s="516"/>
      <c r="Z9" s="516"/>
      <c r="AA9" s="507"/>
      <c r="AB9" s="507"/>
      <c r="AC9" s="507"/>
      <c r="AD9" s="507"/>
      <c r="AE9" s="507"/>
    </row>
    <row r="10" spans="1:31" s="3" customFormat="1" ht="24" customHeight="1">
      <c r="A10" s="92">
        <v>1</v>
      </c>
      <c r="B10" s="92"/>
      <c r="C10" s="92">
        <v>1</v>
      </c>
      <c r="D10" s="92"/>
      <c r="E10" s="92"/>
      <c r="F10" s="92"/>
      <c r="G10" s="92"/>
      <c r="H10" s="92"/>
      <c r="I10" s="92"/>
      <c r="J10" s="92"/>
      <c r="K10" s="92"/>
      <c r="L10" s="92"/>
      <c r="M10" s="94" t="s">
        <v>1023</v>
      </c>
      <c r="N10" s="94" t="s">
        <v>322</v>
      </c>
      <c r="O10" s="60" t="s">
        <v>155</v>
      </c>
      <c r="P10" s="95" t="s">
        <v>134</v>
      </c>
      <c r="Q10" s="97" t="s">
        <v>112</v>
      </c>
      <c r="R10" s="60"/>
      <c r="S10" s="81" t="s">
        <v>113</v>
      </c>
      <c r="T10" s="60"/>
      <c r="U10" s="98" t="s">
        <v>122</v>
      </c>
      <c r="V10" s="83" t="s">
        <v>115</v>
      </c>
      <c r="W10" s="83" t="s">
        <v>114</v>
      </c>
      <c r="X10" s="60" t="s">
        <v>116</v>
      </c>
      <c r="Y10" s="63" t="s">
        <v>117</v>
      </c>
      <c r="Z10" s="97" t="s">
        <v>47</v>
      </c>
      <c r="AA10" s="97" t="s">
        <v>323</v>
      </c>
      <c r="AB10" s="102">
        <v>0.22389999999999999</v>
      </c>
      <c r="AC10" s="60" t="s">
        <v>47</v>
      </c>
      <c r="AD10" s="60" t="s">
        <v>47</v>
      </c>
      <c r="AE10" s="60">
        <v>1</v>
      </c>
    </row>
    <row r="11" spans="1:31" s="3" customFormat="1" ht="24" customHeight="1">
      <c r="A11" s="93">
        <v>2</v>
      </c>
      <c r="B11" s="93"/>
      <c r="C11" s="93"/>
      <c r="D11" s="93">
        <v>2</v>
      </c>
      <c r="E11" s="93"/>
      <c r="F11" s="93"/>
      <c r="G11" s="93"/>
      <c r="H11" s="93"/>
      <c r="I11" s="93"/>
      <c r="J11" s="93"/>
      <c r="K11" s="93"/>
      <c r="L11" s="93"/>
      <c r="M11" s="26" t="s">
        <v>1024</v>
      </c>
      <c r="N11" s="26" t="s">
        <v>1025</v>
      </c>
      <c r="O11" s="11" t="s">
        <v>188</v>
      </c>
      <c r="P11" s="59" t="s">
        <v>134</v>
      </c>
      <c r="Q11" s="99" t="s">
        <v>112</v>
      </c>
      <c r="R11" s="11"/>
      <c r="S11" s="75" t="s">
        <v>113</v>
      </c>
      <c r="T11" s="26" t="s">
        <v>1024</v>
      </c>
      <c r="U11" s="79" t="s">
        <v>122</v>
      </c>
      <c r="V11" s="99" t="s">
        <v>114</v>
      </c>
      <c r="W11" s="99" t="s">
        <v>115</v>
      </c>
      <c r="X11" s="11" t="s">
        <v>188</v>
      </c>
      <c r="Y11" s="58" t="s">
        <v>1026</v>
      </c>
      <c r="Z11" s="99" t="s">
        <v>47</v>
      </c>
      <c r="AA11" s="99" t="s">
        <v>1027</v>
      </c>
      <c r="AB11" s="103">
        <v>2.4299999999999999E-2</v>
      </c>
      <c r="AC11" s="11" t="s">
        <v>47</v>
      </c>
      <c r="AD11" s="11" t="s">
        <v>47</v>
      </c>
      <c r="AE11" s="104">
        <v>1</v>
      </c>
    </row>
    <row r="12" spans="1:31" s="3" customFormat="1" ht="24" customHeight="1">
      <c r="A12" s="93">
        <v>3</v>
      </c>
      <c r="B12" s="93"/>
      <c r="C12" s="93"/>
      <c r="D12" s="93">
        <v>2</v>
      </c>
      <c r="E12" s="93"/>
      <c r="F12" s="93"/>
      <c r="G12" s="93"/>
      <c r="H12" s="93"/>
      <c r="I12" s="93"/>
      <c r="J12" s="93"/>
      <c r="K12" s="93"/>
      <c r="L12" s="93"/>
      <c r="M12" s="26" t="s">
        <v>1028</v>
      </c>
      <c r="N12" s="26" t="s">
        <v>1029</v>
      </c>
      <c r="O12" s="11" t="s">
        <v>188</v>
      </c>
      <c r="P12" s="59" t="s">
        <v>134</v>
      </c>
      <c r="Q12" s="99" t="s">
        <v>112</v>
      </c>
      <c r="R12" s="11"/>
      <c r="S12" s="75" t="s">
        <v>113</v>
      </c>
      <c r="T12" s="26" t="s">
        <v>1028</v>
      </c>
      <c r="U12" s="79" t="s">
        <v>495</v>
      </c>
      <c r="V12" s="99" t="s">
        <v>114</v>
      </c>
      <c r="W12" s="99" t="s">
        <v>115</v>
      </c>
      <c r="X12" s="11" t="s">
        <v>188</v>
      </c>
      <c r="Y12" s="58" t="s">
        <v>1026</v>
      </c>
      <c r="Z12" s="99" t="s">
        <v>47</v>
      </c>
      <c r="AA12" s="99" t="s">
        <v>1030</v>
      </c>
      <c r="AB12" s="103">
        <v>1.83E-2</v>
      </c>
      <c r="AC12" s="11" t="s">
        <v>47</v>
      </c>
      <c r="AD12" s="11" t="s">
        <v>47</v>
      </c>
      <c r="AE12" s="104">
        <v>1</v>
      </c>
    </row>
    <row r="13" spans="1:31" s="3" customFormat="1" ht="24" customHeight="1">
      <c r="A13" s="92">
        <v>4</v>
      </c>
      <c r="B13" s="92"/>
      <c r="C13" s="92"/>
      <c r="D13" s="92">
        <v>2</v>
      </c>
      <c r="E13" s="92"/>
      <c r="F13" s="92"/>
      <c r="G13" s="92"/>
      <c r="H13" s="92"/>
      <c r="I13" s="92"/>
      <c r="J13" s="92"/>
      <c r="K13" s="92"/>
      <c r="L13" s="92"/>
      <c r="M13" s="60" t="s">
        <v>1031</v>
      </c>
      <c r="N13" s="65" t="s">
        <v>1032</v>
      </c>
      <c r="O13" s="60" t="s">
        <v>188</v>
      </c>
      <c r="P13" s="95" t="s">
        <v>134</v>
      </c>
      <c r="Q13" s="97" t="s">
        <v>112</v>
      </c>
      <c r="R13" s="60"/>
      <c r="S13" s="81" t="s">
        <v>113</v>
      </c>
      <c r="T13" s="60" t="s">
        <v>1031</v>
      </c>
      <c r="U13" s="98" t="s">
        <v>122</v>
      </c>
      <c r="V13" s="83" t="s">
        <v>115</v>
      </c>
      <c r="W13" s="83" t="s">
        <v>114</v>
      </c>
      <c r="X13" s="60" t="s">
        <v>188</v>
      </c>
      <c r="Y13" s="83" t="s">
        <v>315</v>
      </c>
      <c r="Z13" s="97" t="s">
        <v>47</v>
      </c>
      <c r="AA13" s="97" t="s">
        <v>1033</v>
      </c>
      <c r="AB13" s="102">
        <v>4.8300000000000003E-2</v>
      </c>
      <c r="AC13" s="60" t="s">
        <v>47</v>
      </c>
      <c r="AD13" s="60" t="s">
        <v>47</v>
      </c>
      <c r="AE13" s="60">
        <v>1</v>
      </c>
    </row>
    <row r="14" spans="1:31" s="3" customFormat="1" ht="24" customHeight="1">
      <c r="A14" s="93">
        <v>5</v>
      </c>
      <c r="B14" s="93"/>
      <c r="C14" s="93"/>
      <c r="D14" s="93">
        <v>2</v>
      </c>
      <c r="E14" s="93"/>
      <c r="F14" s="93"/>
      <c r="G14" s="93"/>
      <c r="H14" s="93"/>
      <c r="I14" s="93"/>
      <c r="J14" s="93"/>
      <c r="K14" s="93"/>
      <c r="L14" s="93"/>
      <c r="M14" s="96" t="s">
        <v>1034</v>
      </c>
      <c r="N14" s="96" t="s">
        <v>1035</v>
      </c>
      <c r="O14" s="11" t="s">
        <v>155</v>
      </c>
      <c r="P14" s="59" t="s">
        <v>134</v>
      </c>
      <c r="Q14" s="99" t="s">
        <v>112</v>
      </c>
      <c r="R14" s="11"/>
      <c r="S14" s="79" t="s">
        <v>113</v>
      </c>
      <c r="T14" s="96" t="s">
        <v>1034</v>
      </c>
      <c r="U14" s="79" t="s">
        <v>122</v>
      </c>
      <c r="V14" s="99" t="s">
        <v>114</v>
      </c>
      <c r="W14" s="99" t="s">
        <v>115</v>
      </c>
      <c r="X14" s="11" t="s">
        <v>155</v>
      </c>
      <c r="Y14" s="105" t="s">
        <v>1036</v>
      </c>
      <c r="Z14" s="99" t="s">
        <v>47</v>
      </c>
      <c r="AA14" s="99" t="s">
        <v>47</v>
      </c>
      <c r="AB14" s="103">
        <v>0.13</v>
      </c>
      <c r="AC14" s="11" t="s">
        <v>47</v>
      </c>
      <c r="AD14" s="11" t="s">
        <v>47</v>
      </c>
      <c r="AE14" s="11">
        <v>1</v>
      </c>
    </row>
    <row r="15" spans="1:31" s="3" customFormat="1" ht="24" customHeight="1">
      <c r="A15" s="93">
        <v>6</v>
      </c>
      <c r="B15" s="93"/>
      <c r="C15" s="93"/>
      <c r="D15" s="93">
        <v>2</v>
      </c>
      <c r="E15" s="93"/>
      <c r="F15" s="93"/>
      <c r="G15" s="93"/>
      <c r="H15" s="93"/>
      <c r="I15" s="93"/>
      <c r="J15" s="93"/>
      <c r="K15" s="93"/>
      <c r="L15" s="93"/>
      <c r="M15" s="58" t="s">
        <v>1037</v>
      </c>
      <c r="N15" s="58" t="s">
        <v>1038</v>
      </c>
      <c r="O15" s="11" t="s">
        <v>128</v>
      </c>
      <c r="P15" s="59" t="s">
        <v>134</v>
      </c>
      <c r="Q15" s="100" t="s">
        <v>121</v>
      </c>
      <c r="R15" s="101"/>
      <c r="S15" s="75" t="s">
        <v>113</v>
      </c>
      <c r="T15" s="11" t="s">
        <v>1037</v>
      </c>
      <c r="U15" s="79" t="s">
        <v>122</v>
      </c>
      <c r="V15" s="99" t="s">
        <v>114</v>
      </c>
      <c r="W15" s="99" t="s">
        <v>115</v>
      </c>
      <c r="X15" s="11" t="s">
        <v>129</v>
      </c>
      <c r="Y15" s="58" t="s">
        <v>1039</v>
      </c>
      <c r="Z15" s="99" t="s">
        <v>47</v>
      </c>
      <c r="AA15" s="106" t="s">
        <v>47</v>
      </c>
      <c r="AB15" s="58">
        <v>1.5E-3</v>
      </c>
      <c r="AC15" s="11" t="s">
        <v>47</v>
      </c>
      <c r="AD15" s="11" t="s">
        <v>47</v>
      </c>
      <c r="AE15" s="104">
        <v>2</v>
      </c>
    </row>
  </sheetData>
  <autoFilter ref="A9:AI15" xr:uid="{00000000-0009-0000-0000-000005000000}"/>
  <mergeCells count="32">
    <mergeCell ref="A1:AE1"/>
    <mergeCell ref="A2:E2"/>
    <mergeCell ref="F2:K2"/>
    <mergeCell ref="L2:N2"/>
    <mergeCell ref="A3:N3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D8:AD9"/>
    <mergeCell ref="AE8:AE9"/>
    <mergeCell ref="O2:AC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</mergeCells>
  <phoneticPr fontId="81" type="noConversion"/>
  <conditionalFormatting sqref="L1 L16:L65182">
    <cfRule type="duplicateValues" dxfId="216" priority="34"/>
  </conditionalFormatting>
  <conditionalFormatting sqref="M13">
    <cfRule type="duplicateValues" dxfId="215" priority="25"/>
  </conditionalFormatting>
  <conditionalFormatting sqref="M15">
    <cfRule type="duplicateValues" dxfId="214" priority="23"/>
    <cfRule type="duplicateValues" dxfId="213" priority="26"/>
    <cfRule type="duplicateValues" dxfId="212" priority="27"/>
    <cfRule type="duplicateValues" dxfId="211" priority="28"/>
  </conditionalFormatting>
  <conditionalFormatting sqref="M16:M65182 M1:M9">
    <cfRule type="duplicateValues" dxfId="210" priority="35"/>
  </conditionalFormatting>
  <conditionalFormatting sqref="O10:O13">
    <cfRule type="duplicateValues" dxfId="209" priority="29"/>
    <cfRule type="duplicateValues" dxfId="208" priority="30"/>
    <cfRule type="duplicateValues" dxfId="207" priority="31"/>
    <cfRule type="duplicateValues" dxfId="206" priority="32"/>
  </conditionalFormatting>
  <conditionalFormatting sqref="O14">
    <cfRule type="duplicateValues" dxfId="205" priority="6"/>
    <cfRule type="duplicateValues" dxfId="204" priority="7"/>
    <cfRule type="duplicateValues" dxfId="203" priority="8"/>
    <cfRule type="duplicateValues" dxfId="202" priority="9"/>
  </conditionalFormatting>
  <conditionalFormatting sqref="O15">
    <cfRule type="duplicateValues" dxfId="201" priority="19"/>
    <cfRule type="duplicateValues" dxfId="200" priority="20"/>
    <cfRule type="duplicateValues" dxfId="199" priority="21"/>
    <cfRule type="duplicateValues" dxfId="198" priority="22"/>
  </conditionalFormatting>
  <conditionalFormatting sqref="T10">
    <cfRule type="duplicateValues" dxfId="197" priority="24"/>
  </conditionalFormatting>
  <conditionalFormatting sqref="T13">
    <cfRule type="duplicateValues" dxfId="196" priority="1"/>
  </conditionalFormatting>
  <conditionalFormatting sqref="T15">
    <cfRule type="duplicateValues" dxfId="195" priority="14"/>
  </conditionalFormatting>
  <conditionalFormatting sqref="X11:X13">
    <cfRule type="duplicateValues" dxfId="194" priority="10"/>
    <cfRule type="duplicateValues" dxfId="193" priority="11"/>
    <cfRule type="duplicateValues" dxfId="192" priority="12"/>
    <cfRule type="duplicateValues" dxfId="191" priority="13"/>
  </conditionalFormatting>
  <conditionalFormatting sqref="X14">
    <cfRule type="duplicateValues" dxfId="190" priority="2"/>
    <cfRule type="duplicateValues" dxfId="189" priority="3"/>
    <cfRule type="duplicateValues" dxfId="188" priority="4"/>
    <cfRule type="duplicateValues" dxfId="187" priority="5"/>
  </conditionalFormatting>
  <conditionalFormatting sqref="X15">
    <cfRule type="duplicateValues" dxfId="186" priority="15"/>
    <cfRule type="duplicateValues" dxfId="185" priority="16"/>
    <cfRule type="duplicateValues" dxfId="184" priority="17"/>
    <cfRule type="duplicateValues" dxfId="183" priority="18"/>
  </conditionalFormatting>
  <conditionalFormatting sqref="AE2">
    <cfRule type="duplicateValues" dxfId="182" priority="33"/>
  </conditionalFormatting>
  <dataValidations count="1">
    <dataValidation type="list" allowBlank="1" showInputMessage="1" showErrorMessage="1" sqref="Q15" xr:uid="{00000000-0002-0000-0500-000000000000}">
      <formula1>"ea,kg,g,m,mm,l,ml,m2"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9</vt:i4>
      </vt:variant>
    </vt:vector>
  </HeadingPairs>
  <TitlesOfParts>
    <vt:vector size="20" baseType="lpstr">
      <vt:lpstr>主驾驶首页</vt:lpstr>
      <vt:lpstr>主驾驶座椅 </vt:lpstr>
      <vt:lpstr>副驾驶首页</vt:lpstr>
      <vt:lpstr>副驾驶</vt:lpstr>
      <vt:lpstr>副司机座框焊接总成</vt:lpstr>
      <vt:lpstr>底座模块化总成</vt:lpstr>
      <vt:lpstr>主驾驶调角器总成</vt:lpstr>
      <vt:lpstr>驾驶员靠背焊接总成</vt:lpstr>
      <vt:lpstr>阻尼调节手柄总成</vt:lpstr>
      <vt:lpstr>升降速降开关气管总成</vt:lpstr>
      <vt:lpstr>驾驶员四孔腰托开关总成</vt:lpstr>
      <vt:lpstr>底座模块化总成!Print_Area</vt:lpstr>
      <vt:lpstr>副驾驶首页!Print_Area</vt:lpstr>
      <vt:lpstr>副司机座框焊接总成!Print_Area</vt:lpstr>
      <vt:lpstr>驾驶员靠背焊接总成!Print_Area</vt:lpstr>
      <vt:lpstr>驾驶员四孔腰托开关总成!Print_Area</vt:lpstr>
      <vt:lpstr>主驾驶调角器总成!Print_Area</vt:lpstr>
      <vt:lpstr>主驾驶首页!Print_Area</vt:lpstr>
      <vt:lpstr>'主驾驶座椅 '!Print_Area</vt:lpstr>
      <vt:lpstr>阻尼调节手柄总成!Print_Area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Administrator</cp:lastModifiedBy>
  <dcterms:created xsi:type="dcterms:W3CDTF">2006-09-13T11:21:00Z</dcterms:created>
  <dcterms:modified xsi:type="dcterms:W3CDTF">2025-01-08T01:09:39Z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31F9E453492D46BC9BE6450E25418928</vt:lpwstr>
  </property>
</Properties>
</file>