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<sst xmlns="http://schemas.openxmlformats.org/spreadsheetml/2006/main" count="200" uniqueCount="103">
  <si>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</si>
  <si>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>A6新增车型配置项目研发费用预算表-斜切扶手</t>
  </si>
  <si>
    <t>A6新增车型配置项目研发费用预算表-旋转副驾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</si>
  <si>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</si>
  <si>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</si>
  <si>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</si>
  <si>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</si>
  <si>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</si>
  <si>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</si>
  <si>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</si>
  <si>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</si>
  <si>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</si>
  <si>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</si>
  <si>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摊销价格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</si>
  <si>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</si>
  <si>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</si>
  <si>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</si>
  <si>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</si>
  <si>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</si>
  <si>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</si>
  <si>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</si>
  <si>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</si>
  <si>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</si>
  <si>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单个座椅增加4元</t>
  </si>
  <si>
    <t>（元/天）</t>
  </si>
  <si>
    <t>二、建设工程投资</t>
  </si>
  <si>
    <t>改造</t>
  </si>
  <si>
    <t>项目经理</t>
  </si>
  <si>
    <t xml:space="preserve">                      - </t>
  </si>
  <si>
    <t>三、设备投资</t>
  </si>
  <si>
    <t>模、夹、检、工装等</t>
  </si>
  <si>
    <t>注塑模具</t>
  </si>
  <si>
    <t>新开斜切扶手注塑模具3套</t>
  </si>
  <si>
    <t>旋转副驾新开注塑模具3套</t>
  </si>
  <si>
    <t>产品工程师</t>
  </si>
  <si>
    <t>四、其他</t>
  </si>
  <si>
    <t>冲压模具</t>
  </si>
  <si>
    <t>旋转副驾新开冲压模具5套</t>
  </si>
  <si>
    <t>表皮设计师</t>
  </si>
  <si>
    <t>发泡模具</t>
  </si>
  <si>
    <t>新开斜切扶手发泡模具1套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</si>
  <si>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</si>
  <si>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</si>
  <si>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</si>
  <si>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</si>
  <si>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</si>
  <si>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</si>
  <si>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</si>
  <si>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</si>
  <si>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</si>
  <si>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</si>
  <si>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</si>
  <si>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</si>
  <si>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</si>
  <si>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</si>
  <si>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</si>
  <si>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</si>
  <si>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</si>
  <si>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</si>
  <si>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</si>
  <si>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</si>
  <si>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</si>
  <si>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</si>
  <si>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</si>
  <si>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</si>
  <si>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</si>
  <si>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</si>
  <si>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</si>
  <si>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 xml:space="preserve">A6新增车型配置项目研发费用预算表-新能源车身匹配 </t>
  </si>
  <si>
    <t xml:space="preserve">A6新增车型配置项目研发费用预算表-震动提醒 </t>
  </si>
  <si>
    <t>主驾增加15元，副驾增加5元</t>
  </si>
  <si>
    <t>单个座椅增加470元</t>
  </si>
  <si>
    <t>新能源车身匹配底支架新开冲压模具8套</t>
  </si>
  <si>
    <t>坐垫发泡模具修模2套</t>
  </si>
  <si>
    <t>焊胎调整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</si>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</sst>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4" applyNumberFormat="0" applyAlignment="0" applyProtection="0">
      <alignment vertical="center"/>
    </xf>
    <xf numFmtId="0" fontId="31" fillId="12" borderId="25" applyNumberFormat="0" applyAlignment="0" applyProtection="0">
      <alignment vertical="center"/>
    </xf>
    <xf numFmtId="0" fontId="32" fillId="12" borderId="24" applyNumberFormat="0" applyAlignment="0" applyProtection="0">
      <alignment vertical="center"/>
    </xf>
    <xf numFmtId="0" fontId="33" fillId="13" borderId="26" applyNumberFormat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</cellStyleXfs>
  <cellXfs count="91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3" fontId="5" fillId="0" borderId="6" xfId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/>
    </xf>
    <xf numFmtId="0" fontId="5" fillId="8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 readingOrder="1"/>
    </xf>
    <xf numFmtId="0" fontId="16" fillId="0" borderId="8" xfId="0" applyFont="1" applyBorder="1" applyAlignment="1">
      <alignment horizontal="center" vertical="center" wrapText="1" readingOrder="1"/>
    </xf>
    <xf numFmtId="0" fontId="16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center" wrapText="1" readingOrder="1"/>
    </xf>
    <xf numFmtId="0" fontId="16" fillId="0" borderId="13" xfId="0" applyFont="1" applyBorder="1" applyAlignment="1">
      <alignment horizontal="center" vertical="center" wrapText="1" readingOrder="1"/>
    </xf>
    <xf numFmtId="0" fontId="17" fillId="9" borderId="14" xfId="0" applyFont="1" applyFill="1" applyBorder="1" applyAlignment="1">
      <alignment horizontal="center" vertical="center" wrapText="1" readingOrder="1"/>
    </xf>
    <xf numFmtId="0" fontId="17" fillId="9" borderId="15" xfId="0" applyFont="1" applyFill="1" applyBorder="1" applyAlignment="1">
      <alignment horizontal="center" vertical="center" wrapText="1" readingOrder="1"/>
    </xf>
    <xf numFmtId="3" fontId="16" fillId="9" borderId="15" xfId="0" applyNumberFormat="1" applyFont="1" applyFill="1" applyBorder="1" applyAlignment="1">
      <alignment horizontal="center" vertical="center" wrapText="1" readingOrder="1"/>
    </xf>
    <xf numFmtId="0" fontId="18" fillId="9" borderId="15" xfId="0" applyFont="1" applyFill="1" applyBorder="1" applyAlignment="1">
      <alignment horizontal="center" vertical="center" wrapText="1" readingOrder="1"/>
    </xf>
    <xf numFmtId="0" fontId="19" fillId="9" borderId="15" xfId="0" applyFont="1" applyFill="1" applyBorder="1" applyAlignment="1">
      <alignment horizontal="center" vertical="center" wrapText="1" readingOrder="1"/>
    </xf>
    <xf numFmtId="0" fontId="15" fillId="0" borderId="16" xfId="0" applyFont="1" applyBorder="1" applyAlignment="1">
      <alignment horizontal="center" vertical="center" wrapText="1" readingOrder="1"/>
    </xf>
    <xf numFmtId="0" fontId="15" fillId="0" borderId="17" xfId="0" applyFont="1" applyBorder="1" applyAlignment="1">
      <alignment horizontal="center" vertical="center" wrapText="1" readingOrder="1"/>
    </xf>
    <xf numFmtId="0" fontId="15" fillId="0" borderId="18" xfId="0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3" fontId="20" fillId="9" borderId="12" xfId="0" applyNumberFormat="1" applyFont="1" applyFill="1" applyBorder="1" applyAlignment="1">
      <alignment horizontal="center" vertical="center" wrapText="1" readingOrder="1"/>
    </xf>
    <xf numFmtId="3" fontId="20" fillId="9" borderId="18" xfId="0" applyNumberFormat="1" applyFont="1" applyFill="1" applyBorder="1" applyAlignment="1">
      <alignment horizontal="center" vertical="center" wrapText="1" readingOrder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4" sqref="G3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4" sqref="G3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1"/>
  <sheetViews>
    <sheetView tabSelected="1" topLeftCell="E37" workbookViewId="0">
      <selection activeCell="I57" sqref="I57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0.8888888888889" style="2" customWidth="1"/>
    <col min="8" max="8" width="26" style="2" customWidth="1"/>
    <col min="9" max="9" width="11.5555555555556" style="2" customWidth="1"/>
    <col min="10" max="10" width="7.88888888888889" style="2" customWidth="1"/>
    <col min="11" max="11" width="18.7777777777778" style="20" customWidth="1"/>
    <col min="12" max="12" width="9.66666666666667" style="20" customWidth="1"/>
    <col min="13" max="13" width="20.8888888888889" style="20" customWidth="1"/>
    <col min="14" max="14" width="25.2222222222222" style="20" customWidth="1"/>
    <col min="15" max="15" width="9" style="20" customWidth="1"/>
    <col min="16" max="16" width="25.2222222222222" style="21" customWidth="1"/>
    <col min="17" max="17" width="17.6296296296296" customWidth="1"/>
    <col min="18" max="24" width="9" customWidth="1"/>
    <col min="25" max="25" width="14" customWidth="1"/>
    <col min="26" max="26" width="9" customWidth="1"/>
  </cols>
  <sheetData>
    <row r="1" ht="27.75" customHeight="1" spans="1:26">
      <c r="A1" s="22" t="s">
        <v>0</v>
      </c>
      <c r="B1" s="22"/>
      <c r="C1" s="22"/>
      <c r="E1" s="23" t="s">
        <v>1</v>
      </c>
      <c r="F1" s="23"/>
      <c r="G1" s="23"/>
      <c r="H1" s="23"/>
      <c r="I1" s="23"/>
      <c r="J1" s="55"/>
      <c r="K1" s="23" t="s">
        <v>2</v>
      </c>
      <c r="L1" s="23"/>
      <c r="M1" s="23"/>
      <c r="N1" s="23"/>
      <c r="O1" s="23"/>
      <c r="P1" s="55"/>
      <c r="Q1" s="71" t="s">
        <v>3</v>
      </c>
      <c r="R1" s="72" t="s">
        <v>4</v>
      </c>
      <c r="S1" s="73"/>
      <c r="T1" s="73"/>
      <c r="U1" s="74"/>
      <c r="V1" s="72" t="s">
        <v>5</v>
      </c>
      <c r="W1" s="73"/>
      <c r="X1" s="74"/>
      <c r="Y1" s="83" t="s">
        <v>6</v>
      </c>
      <c r="Z1" s="84" t="s">
        <v>7</v>
      </c>
    </row>
    <row r="2" spans="1:26">
      <c r="A2" s="24" t="s">
        <v>8</v>
      </c>
      <c r="B2" s="25" t="s">
        <v>9</v>
      </c>
      <c r="C2" s="26" t="s">
        <v>10</v>
      </c>
      <c r="E2" s="27" t="s">
        <v>11</v>
      </c>
      <c r="F2" s="27" t="s">
        <v>8</v>
      </c>
      <c r="G2" s="28" t="s">
        <v>12</v>
      </c>
      <c r="H2" s="27" t="s">
        <v>10</v>
      </c>
      <c r="I2" s="27" t="s">
        <v>13</v>
      </c>
      <c r="J2" s="56"/>
      <c r="K2" s="27" t="s">
        <v>11</v>
      </c>
      <c r="L2" s="27" t="s">
        <v>8</v>
      </c>
      <c r="M2" s="28" t="s">
        <v>12</v>
      </c>
      <c r="N2" s="27" t="s">
        <v>10</v>
      </c>
      <c r="O2" s="27"/>
      <c r="P2" s="56"/>
      <c r="Q2" s="75"/>
      <c r="R2" s="76" t="s">
        <v>14</v>
      </c>
      <c r="S2" s="76" t="s">
        <v>15</v>
      </c>
      <c r="T2" s="76" t="s">
        <v>16</v>
      </c>
      <c r="U2" s="76" t="s">
        <v>17</v>
      </c>
      <c r="V2" s="76" t="s">
        <v>18</v>
      </c>
      <c r="W2" s="76" t="s">
        <v>19</v>
      </c>
      <c r="X2" s="76" t="s">
        <v>17</v>
      </c>
      <c r="Y2" s="85"/>
      <c r="Z2" s="86"/>
    </row>
    <row r="3" spans="1:26">
      <c r="A3" s="29" t="s">
        <v>20</v>
      </c>
      <c r="B3" s="30"/>
      <c r="C3" s="31"/>
      <c r="E3" s="27" t="s">
        <v>21</v>
      </c>
      <c r="F3" s="32" t="s">
        <v>22</v>
      </c>
      <c r="G3" s="33"/>
      <c r="H3" s="27"/>
      <c r="I3" s="57" t="s">
        <v>23</v>
      </c>
      <c r="J3" s="56"/>
      <c r="K3" s="27" t="s">
        <v>21</v>
      </c>
      <c r="L3" s="32" t="s">
        <v>22</v>
      </c>
      <c r="M3" s="33"/>
      <c r="N3" s="27"/>
      <c r="O3" s="57"/>
      <c r="P3" s="56"/>
      <c r="Q3" s="75"/>
      <c r="R3" s="77" t="s">
        <v>24</v>
      </c>
      <c r="S3" s="77"/>
      <c r="T3" s="77"/>
      <c r="U3" s="77"/>
      <c r="V3" s="77"/>
      <c r="W3" s="77"/>
      <c r="X3" s="77"/>
      <c r="Y3" s="87"/>
      <c r="Z3" s="88"/>
    </row>
    <row r="4" ht="22.8" spans="1:26">
      <c r="A4" s="29" t="s">
        <v>25</v>
      </c>
      <c r="B4" s="30"/>
      <c r="C4" s="34"/>
      <c r="E4" s="27"/>
      <c r="F4" s="32" t="s">
        <v>26</v>
      </c>
      <c r="G4" s="33"/>
      <c r="H4" s="27"/>
      <c r="I4" s="57"/>
      <c r="J4" s="56"/>
      <c r="K4" s="27"/>
      <c r="L4" s="32" t="s">
        <v>26</v>
      </c>
      <c r="M4" s="33"/>
      <c r="N4" s="27"/>
      <c r="O4" s="57"/>
      <c r="P4" s="56"/>
      <c r="Q4" s="78" t="s">
        <v>27</v>
      </c>
      <c r="R4" s="79">
        <v>1200</v>
      </c>
      <c r="S4" s="79">
        <v>1</v>
      </c>
      <c r="T4" s="79">
        <v>30</v>
      </c>
      <c r="U4" s="80">
        <f>R4*S4*T4</f>
        <v>36000</v>
      </c>
      <c r="V4" s="81"/>
      <c r="W4" s="82"/>
      <c r="X4" s="82" t="s">
        <v>28</v>
      </c>
      <c r="Y4" s="89">
        <f>U4+U5+U6+U7+U8+U9+U10+U11+U12+U13</f>
        <v>178500</v>
      </c>
      <c r="Z4" s="88"/>
    </row>
    <row r="5" ht="15.6" spans="1:26">
      <c r="A5" s="29" t="s">
        <v>29</v>
      </c>
      <c r="B5" s="35"/>
      <c r="C5" s="31"/>
      <c r="E5" s="36" t="s">
        <v>30</v>
      </c>
      <c r="F5" s="37" t="s">
        <v>31</v>
      </c>
      <c r="G5" s="33">
        <v>300000</v>
      </c>
      <c r="H5" s="37" t="s">
        <v>32</v>
      </c>
      <c r="I5" s="57"/>
      <c r="J5" s="58"/>
      <c r="K5" s="36" t="s">
        <v>30</v>
      </c>
      <c r="L5" s="37" t="s">
        <v>31</v>
      </c>
      <c r="M5" s="33">
        <v>150000</v>
      </c>
      <c r="N5" s="37" t="s">
        <v>33</v>
      </c>
      <c r="O5" s="57"/>
      <c r="P5" s="59"/>
      <c r="Q5" s="78" t="s">
        <v>34</v>
      </c>
      <c r="R5" s="79">
        <v>1200</v>
      </c>
      <c r="S5" s="79">
        <v>1</v>
      </c>
      <c r="T5" s="79">
        <v>30</v>
      </c>
      <c r="U5" s="80">
        <f t="shared" ref="U5:U13" si="0">R5*S5*T5</f>
        <v>36000</v>
      </c>
      <c r="V5" s="81"/>
      <c r="W5" s="82"/>
      <c r="X5" s="82"/>
      <c r="Y5" s="90"/>
      <c r="Z5" s="88"/>
    </row>
    <row r="6" ht="15.6" spans="1:26">
      <c r="A6" s="29" t="s">
        <v>35</v>
      </c>
      <c r="B6" s="30"/>
      <c r="C6" s="31"/>
      <c r="E6" s="36"/>
      <c r="F6" s="37" t="s">
        <v>36</v>
      </c>
      <c r="G6" s="33"/>
      <c r="H6" s="37"/>
      <c r="I6" s="57"/>
      <c r="J6" s="56"/>
      <c r="K6" s="36"/>
      <c r="L6" s="37" t="s">
        <v>36</v>
      </c>
      <c r="M6" s="33">
        <v>150000</v>
      </c>
      <c r="N6" s="37" t="s">
        <v>37</v>
      </c>
      <c r="O6" s="57"/>
      <c r="P6" s="59"/>
      <c r="Q6" s="78" t="s">
        <v>38</v>
      </c>
      <c r="R6" s="79">
        <v>1500</v>
      </c>
      <c r="S6" s="79">
        <v>1</v>
      </c>
      <c r="T6" s="79">
        <v>7</v>
      </c>
      <c r="U6" s="80">
        <f t="shared" si="0"/>
        <v>10500</v>
      </c>
      <c r="V6" s="81"/>
      <c r="W6" s="82"/>
      <c r="X6" s="82"/>
      <c r="Y6" s="90"/>
      <c r="Z6" s="88"/>
    </row>
    <row r="7" ht="30" spans="1:26">
      <c r="A7" s="38" t="s">
        <v>17</v>
      </c>
      <c r="B7" s="35">
        <f>SUM(B3:B6)</f>
        <v>0</v>
      </c>
      <c r="C7" s="31"/>
      <c r="E7" s="36"/>
      <c r="F7" s="37" t="s">
        <v>39</v>
      </c>
      <c r="G7" s="33">
        <v>50000</v>
      </c>
      <c r="H7" s="37" t="s">
        <v>40</v>
      </c>
      <c r="I7" s="57"/>
      <c r="J7" s="56"/>
      <c r="K7" s="36"/>
      <c r="L7" s="37" t="s">
        <v>39</v>
      </c>
      <c r="M7" s="33"/>
      <c r="N7" s="37"/>
      <c r="O7" s="57"/>
      <c r="P7" s="59"/>
      <c r="Q7" s="78" t="s">
        <v>41</v>
      </c>
      <c r="R7" s="79">
        <v>800</v>
      </c>
      <c r="S7" s="79">
        <v>1</v>
      </c>
      <c r="T7" s="79">
        <v>0</v>
      </c>
      <c r="U7" s="80">
        <f t="shared" si="0"/>
        <v>0</v>
      </c>
      <c r="V7" s="82"/>
      <c r="W7" s="82"/>
      <c r="X7" s="82"/>
      <c r="Y7" s="90"/>
      <c r="Z7" s="88"/>
    </row>
    <row r="8" ht="30" spans="1:26">
      <c r="A8" s="39" t="s">
        <v>42</v>
      </c>
      <c r="B8" s="40"/>
      <c r="C8" s="41"/>
      <c r="E8" s="36"/>
      <c r="F8" s="37" t="s">
        <v>43</v>
      </c>
      <c r="G8" s="33"/>
      <c r="H8" s="37"/>
      <c r="I8" s="27"/>
      <c r="J8" s="56"/>
      <c r="K8" s="36"/>
      <c r="L8" s="37" t="s">
        <v>43</v>
      </c>
      <c r="M8" s="33"/>
      <c r="N8" s="37"/>
      <c r="O8" s="27"/>
      <c r="P8" s="59"/>
      <c r="Q8" s="78" t="s">
        <v>44</v>
      </c>
      <c r="R8" s="79">
        <v>800</v>
      </c>
      <c r="S8" s="79">
        <v>1</v>
      </c>
      <c r="T8" s="79">
        <v>0</v>
      </c>
      <c r="U8" s="80">
        <f t="shared" si="0"/>
        <v>0</v>
      </c>
      <c r="V8" s="82"/>
      <c r="W8" s="82"/>
      <c r="X8" s="82"/>
      <c r="Y8" s="90"/>
      <c r="Z8" s="88"/>
    </row>
    <row r="9" ht="15.6" spans="1:26">
      <c r="A9" s="29" t="s">
        <v>45</v>
      </c>
      <c r="B9" s="35"/>
      <c r="C9" s="31"/>
      <c r="E9" s="36"/>
      <c r="F9" s="32" t="s">
        <v>46</v>
      </c>
      <c r="G9" s="33"/>
      <c r="H9" s="37"/>
      <c r="I9" s="27"/>
      <c r="J9" s="56"/>
      <c r="K9" s="36"/>
      <c r="L9" s="32" t="s">
        <v>46</v>
      </c>
      <c r="M9" s="33"/>
      <c r="N9" s="37"/>
      <c r="O9" s="27"/>
      <c r="P9" s="59"/>
      <c r="Q9" s="78" t="s">
        <v>47</v>
      </c>
      <c r="R9" s="79">
        <v>800</v>
      </c>
      <c r="S9" s="79">
        <v>1</v>
      </c>
      <c r="T9" s="79">
        <v>30</v>
      </c>
      <c r="U9" s="80">
        <f t="shared" si="0"/>
        <v>24000</v>
      </c>
      <c r="V9" s="82"/>
      <c r="W9" s="82"/>
      <c r="X9" s="82"/>
      <c r="Y9" s="90"/>
      <c r="Z9" s="88"/>
    </row>
    <row r="10" ht="15.6" spans="1:26">
      <c r="A10" s="34" t="s">
        <v>48</v>
      </c>
      <c r="B10" s="42">
        <f>B7+B8+B9</f>
        <v>0</v>
      </c>
      <c r="C10" s="31"/>
      <c r="E10" s="36"/>
      <c r="F10" s="32" t="s">
        <v>49</v>
      </c>
      <c r="G10" s="30"/>
      <c r="H10" s="27"/>
      <c r="I10" s="27"/>
      <c r="J10" s="56"/>
      <c r="K10" s="36"/>
      <c r="L10" s="32" t="s">
        <v>49</v>
      </c>
      <c r="M10" s="30"/>
      <c r="N10" s="27"/>
      <c r="O10" s="27"/>
      <c r="P10" s="56"/>
      <c r="Q10" s="78" t="s">
        <v>50</v>
      </c>
      <c r="R10" s="79">
        <v>800</v>
      </c>
      <c r="S10" s="79">
        <v>1</v>
      </c>
      <c r="T10" s="79">
        <v>30</v>
      </c>
      <c r="U10" s="80">
        <f t="shared" si="0"/>
        <v>24000</v>
      </c>
      <c r="V10" s="82"/>
      <c r="W10" s="82"/>
      <c r="X10" s="82"/>
      <c r="Y10" s="90"/>
      <c r="Z10" s="88"/>
    </row>
    <row r="11" ht="15.6" spans="2:26">
      <c r="B11" s="43"/>
      <c r="E11" s="36"/>
      <c r="F11" s="32" t="s">
        <v>51</v>
      </c>
      <c r="G11" s="30"/>
      <c r="H11" s="27"/>
      <c r="I11" s="27"/>
      <c r="J11" s="56"/>
      <c r="K11" s="36"/>
      <c r="L11" s="32" t="s">
        <v>51</v>
      </c>
      <c r="M11" s="30"/>
      <c r="N11" s="27"/>
      <c r="O11" s="27"/>
      <c r="P11" s="56"/>
      <c r="Q11" s="78" t="s">
        <v>52</v>
      </c>
      <c r="R11" s="79">
        <v>800</v>
      </c>
      <c r="S11" s="79">
        <v>1</v>
      </c>
      <c r="T11" s="79">
        <v>25</v>
      </c>
      <c r="U11" s="80">
        <f t="shared" si="0"/>
        <v>20000</v>
      </c>
      <c r="V11" s="82"/>
      <c r="W11" s="82"/>
      <c r="X11" s="82"/>
      <c r="Y11" s="90"/>
      <c r="Z11" s="88"/>
    </row>
    <row r="12" ht="15.6" spans="2:26">
      <c r="B12" s="43"/>
      <c r="E12" s="36"/>
      <c r="F12" s="32" t="s">
        <v>53</v>
      </c>
      <c r="G12" s="33" t="s">
        <v>54</v>
      </c>
      <c r="H12" s="27"/>
      <c r="I12" s="27"/>
      <c r="J12" s="56"/>
      <c r="K12" s="36"/>
      <c r="L12" s="32" t="s">
        <v>53</v>
      </c>
      <c r="M12" s="33" t="s">
        <v>54</v>
      </c>
      <c r="N12" s="27"/>
      <c r="O12" s="27"/>
      <c r="P12" s="56"/>
      <c r="Q12" s="78" t="s">
        <v>55</v>
      </c>
      <c r="R12" s="79">
        <v>800</v>
      </c>
      <c r="S12" s="79">
        <v>1</v>
      </c>
      <c r="T12" s="79">
        <v>5</v>
      </c>
      <c r="U12" s="80">
        <f t="shared" si="0"/>
        <v>4000</v>
      </c>
      <c r="V12" s="82"/>
      <c r="W12" s="82"/>
      <c r="X12" s="82"/>
      <c r="Y12" s="90"/>
      <c r="Z12" s="88"/>
    </row>
    <row r="13" ht="15.6" spans="2:26">
      <c r="B13" s="43"/>
      <c r="E13" s="44" t="s">
        <v>56</v>
      </c>
      <c r="F13" s="32" t="s">
        <v>57</v>
      </c>
      <c r="G13" s="33"/>
      <c r="H13" s="36"/>
      <c r="I13" s="36"/>
      <c r="J13" s="60"/>
      <c r="K13" s="27" t="s">
        <v>56</v>
      </c>
      <c r="L13" s="32" t="s">
        <v>57</v>
      </c>
      <c r="M13" s="33"/>
      <c r="N13" s="36"/>
      <c r="O13" s="36"/>
      <c r="P13" s="60"/>
      <c r="Q13" s="78" t="s">
        <v>58</v>
      </c>
      <c r="R13" s="79">
        <v>800</v>
      </c>
      <c r="S13" s="79">
        <v>1</v>
      </c>
      <c r="T13" s="79">
        <v>30</v>
      </c>
      <c r="U13" s="80">
        <f t="shared" si="0"/>
        <v>24000</v>
      </c>
      <c r="V13" s="82"/>
      <c r="W13" s="82"/>
      <c r="X13" s="82"/>
      <c r="Y13" s="90"/>
      <c r="Z13" s="88"/>
    </row>
    <row r="14" spans="2:16">
      <c r="B14" s="43"/>
      <c r="E14" s="45"/>
      <c r="F14" s="32" t="s">
        <v>59</v>
      </c>
      <c r="G14" s="33">
        <v>5000</v>
      </c>
      <c r="H14" s="46"/>
      <c r="I14" s="46"/>
      <c r="J14" s="61"/>
      <c r="K14" s="27"/>
      <c r="L14" s="32" t="s">
        <v>59</v>
      </c>
      <c r="M14" s="33">
        <v>10000</v>
      </c>
      <c r="N14" s="46"/>
      <c r="O14" s="46"/>
      <c r="P14" s="62"/>
    </row>
    <row r="15" spans="2:16">
      <c r="B15" s="43"/>
      <c r="E15" s="45"/>
      <c r="F15" s="32" t="s">
        <v>60</v>
      </c>
      <c r="G15" s="33">
        <v>2000</v>
      </c>
      <c r="H15" s="46"/>
      <c r="I15" s="46"/>
      <c r="J15" s="61"/>
      <c r="K15" s="27"/>
      <c r="L15" s="32" t="s">
        <v>60</v>
      </c>
      <c r="M15" s="33">
        <v>10000</v>
      </c>
      <c r="N15" s="46"/>
      <c r="O15" s="46"/>
      <c r="P15" s="62"/>
    </row>
    <row r="16" spans="2:16">
      <c r="B16" s="43"/>
      <c r="E16" s="45"/>
      <c r="F16" s="32" t="s">
        <v>61</v>
      </c>
      <c r="G16" s="33">
        <v>1000</v>
      </c>
      <c r="H16" s="46"/>
      <c r="I16" s="46"/>
      <c r="J16" s="61"/>
      <c r="K16" s="27"/>
      <c r="L16" s="32" t="s">
        <v>61</v>
      </c>
      <c r="M16" s="33">
        <v>10000</v>
      </c>
      <c r="N16" s="46"/>
      <c r="O16" s="46"/>
      <c r="P16" s="62"/>
    </row>
    <row r="17" ht="16.5" customHeight="1" spans="2:16">
      <c r="B17" s="43"/>
      <c r="E17" s="45"/>
      <c r="F17" s="32" t="s">
        <v>62</v>
      </c>
      <c r="G17" s="33"/>
      <c r="H17" s="27"/>
      <c r="I17" s="27"/>
      <c r="J17" s="63"/>
      <c r="K17" s="27"/>
      <c r="L17" s="32" t="s">
        <v>62</v>
      </c>
      <c r="M17" s="33"/>
      <c r="N17" s="27"/>
      <c r="O17" s="27"/>
      <c r="P17" s="64"/>
    </row>
    <row r="18" spans="2:16">
      <c r="B18" s="43"/>
      <c r="E18" s="45"/>
      <c r="F18" s="32" t="s">
        <v>63</v>
      </c>
      <c r="G18" s="33">
        <v>2000</v>
      </c>
      <c r="H18" s="47"/>
      <c r="I18" s="47"/>
      <c r="J18" s="65"/>
      <c r="K18" s="27"/>
      <c r="L18" s="32" t="s">
        <v>63</v>
      </c>
      <c r="M18" s="33">
        <v>10000</v>
      </c>
      <c r="N18" s="47"/>
      <c r="O18" s="47"/>
      <c r="P18" s="66"/>
    </row>
    <row r="19" spans="2:16">
      <c r="B19" s="43"/>
      <c r="E19" s="45"/>
      <c r="F19" s="32" t="s">
        <v>64</v>
      </c>
      <c r="G19" s="33">
        <v>5000</v>
      </c>
      <c r="H19" s="47"/>
      <c r="I19" s="47"/>
      <c r="J19" s="65"/>
      <c r="K19" s="27"/>
      <c r="L19" s="32" t="s">
        <v>64</v>
      </c>
      <c r="M19" s="33">
        <v>30000</v>
      </c>
      <c r="N19" s="47"/>
      <c r="O19" s="47"/>
      <c r="P19" s="66"/>
    </row>
    <row r="20" spans="2:16">
      <c r="B20" s="43"/>
      <c r="E20" s="45"/>
      <c r="F20" s="32" t="s">
        <v>65</v>
      </c>
      <c r="G20" s="33"/>
      <c r="H20" s="27"/>
      <c r="I20" s="27"/>
      <c r="J20" s="63"/>
      <c r="K20" s="27"/>
      <c r="L20" s="32" t="s">
        <v>65</v>
      </c>
      <c r="M20" s="33"/>
      <c r="N20" s="27"/>
      <c r="O20" s="27"/>
      <c r="P20" s="64"/>
    </row>
    <row r="21" ht="22" customHeight="1" spans="2:16">
      <c r="B21" s="43"/>
      <c r="E21" s="48"/>
      <c r="F21" s="32" t="s">
        <v>66</v>
      </c>
      <c r="G21" s="33"/>
      <c r="H21" s="27"/>
      <c r="I21" s="27"/>
      <c r="J21" s="63"/>
      <c r="K21" s="27"/>
      <c r="L21" s="32" t="s">
        <v>66</v>
      </c>
      <c r="M21" s="33"/>
      <c r="N21" s="27"/>
      <c r="O21" s="27"/>
      <c r="P21" s="64"/>
    </row>
    <row r="22" spans="2:16">
      <c r="B22" s="43"/>
      <c r="E22" s="27" t="s">
        <v>48</v>
      </c>
      <c r="F22" s="32"/>
      <c r="G22" s="28">
        <f>SUM(G3:G21)</f>
        <v>365000</v>
      </c>
      <c r="H22" s="36"/>
      <c r="I22" s="36"/>
      <c r="J22" s="67"/>
      <c r="K22" s="27" t="s">
        <v>48</v>
      </c>
      <c r="L22" s="32"/>
      <c r="M22" s="28">
        <f>SUM(M3:M21)</f>
        <v>370000</v>
      </c>
      <c r="N22" s="36"/>
      <c r="O22" s="36"/>
      <c r="P22" s="68"/>
    </row>
    <row r="23" spans="2:16">
      <c r="B23" s="43"/>
      <c r="E23" s="49" t="s">
        <v>67</v>
      </c>
      <c r="F23" s="49"/>
      <c r="G23" s="49"/>
      <c r="H23" s="49"/>
      <c r="I23" s="49"/>
      <c r="J23" s="69"/>
      <c r="K23" s="49" t="s">
        <v>67</v>
      </c>
      <c r="L23" s="49"/>
      <c r="M23" s="49"/>
      <c r="N23" s="49"/>
      <c r="O23" s="49"/>
      <c r="P23" s="70"/>
    </row>
    <row r="24" spans="2:2">
      <c r="B24" s="43"/>
    </row>
    <row r="25" spans="2:2">
      <c r="B25" s="43"/>
    </row>
    <row r="26" spans="2:2">
      <c r="B26" s="43"/>
    </row>
    <row r="29" ht="17.4" spans="5:15">
      <c r="E29" s="23" t="s">
        <v>68</v>
      </c>
      <c r="F29" s="23"/>
      <c r="G29" s="23"/>
      <c r="H29" s="23"/>
      <c r="I29" s="23"/>
      <c r="K29" s="23" t="s">
        <v>69</v>
      </c>
      <c r="L29" s="23"/>
      <c r="M29" s="23"/>
      <c r="N29" s="23"/>
      <c r="O29" s="23"/>
    </row>
    <row r="30" spans="5:15">
      <c r="E30" s="48" t="s">
        <v>11</v>
      </c>
      <c r="F30" s="48" t="s">
        <v>8</v>
      </c>
      <c r="G30" s="50" t="s">
        <v>12</v>
      </c>
      <c r="H30" s="48" t="s">
        <v>10</v>
      </c>
      <c r="I30" s="48" t="s">
        <v>13</v>
      </c>
      <c r="K30" s="27" t="s">
        <v>11</v>
      </c>
      <c r="L30" s="27" t="s">
        <v>8</v>
      </c>
      <c r="M30" s="28" t="s">
        <v>12</v>
      </c>
      <c r="N30" s="27" t="s">
        <v>10</v>
      </c>
      <c r="O30" s="27" t="s">
        <v>13</v>
      </c>
    </row>
    <row r="31" spans="5:15">
      <c r="E31" s="44" t="s">
        <v>21</v>
      </c>
      <c r="F31" s="32" t="s">
        <v>22</v>
      </c>
      <c r="G31" s="33"/>
      <c r="H31" s="27"/>
      <c r="I31" s="57" t="s">
        <v>70</v>
      </c>
      <c r="K31" s="27" t="s">
        <v>21</v>
      </c>
      <c r="L31" s="32" t="s">
        <v>22</v>
      </c>
      <c r="M31" s="33"/>
      <c r="N31" s="27"/>
      <c r="O31" s="57" t="s">
        <v>71</v>
      </c>
    </row>
    <row r="32" spans="5:15">
      <c r="E32" s="45"/>
      <c r="F32" s="32" t="s">
        <v>26</v>
      </c>
      <c r="G32" s="33"/>
      <c r="H32" s="27"/>
      <c r="I32" s="57"/>
      <c r="K32" s="27"/>
      <c r="L32" s="32" t="s">
        <v>26</v>
      </c>
      <c r="M32" s="33"/>
      <c r="N32" s="27"/>
      <c r="O32" s="57"/>
    </row>
    <row r="33" spans="5:15">
      <c r="E33" s="51" t="s">
        <v>30</v>
      </c>
      <c r="F33" s="37" t="s">
        <v>31</v>
      </c>
      <c r="G33" s="33"/>
      <c r="H33" s="37"/>
      <c r="I33" s="57"/>
      <c r="K33" s="36" t="s">
        <v>30</v>
      </c>
      <c r="L33" s="37" t="s">
        <v>31</v>
      </c>
      <c r="M33" s="33"/>
      <c r="N33" s="37"/>
      <c r="O33" s="57"/>
    </row>
    <row r="34" ht="28.8" spans="5:15">
      <c r="E34" s="52"/>
      <c r="F34" s="37" t="s">
        <v>36</v>
      </c>
      <c r="G34" s="33">
        <v>250000</v>
      </c>
      <c r="H34" s="53" t="s">
        <v>72</v>
      </c>
      <c r="I34" s="57"/>
      <c r="K34" s="36"/>
      <c r="L34" s="37" t="s">
        <v>36</v>
      </c>
      <c r="M34" s="33"/>
      <c r="N34" s="53"/>
      <c r="O34" s="57"/>
    </row>
    <row r="35" spans="5:15">
      <c r="E35" s="52"/>
      <c r="F35" s="37" t="s">
        <v>39</v>
      </c>
      <c r="G35" s="33"/>
      <c r="H35" s="37"/>
      <c r="I35" s="57"/>
      <c r="K35" s="36"/>
      <c r="L35" s="37" t="s">
        <v>39</v>
      </c>
      <c r="M35" s="33">
        <v>30000</v>
      </c>
      <c r="N35" s="37" t="s">
        <v>73</v>
      </c>
      <c r="O35" s="57"/>
    </row>
    <row r="36" spans="5:15">
      <c r="E36" s="52"/>
      <c r="F36" s="37" t="s">
        <v>43</v>
      </c>
      <c r="G36" s="33"/>
      <c r="H36" s="37"/>
      <c r="I36" s="27"/>
      <c r="K36" s="36"/>
      <c r="L36" s="37" t="s">
        <v>43</v>
      </c>
      <c r="M36" s="33"/>
      <c r="N36" s="37"/>
      <c r="O36" s="27"/>
    </row>
    <row r="37" spans="5:15">
      <c r="E37" s="52"/>
      <c r="F37" s="32" t="s">
        <v>46</v>
      </c>
      <c r="G37" s="33">
        <v>25000</v>
      </c>
      <c r="H37" s="37" t="s">
        <v>74</v>
      </c>
      <c r="I37" s="27"/>
      <c r="K37" s="36"/>
      <c r="L37" s="32" t="s">
        <v>46</v>
      </c>
      <c r="M37" s="33"/>
      <c r="N37" s="37"/>
      <c r="O37" s="27"/>
    </row>
    <row r="38" spans="5:15">
      <c r="E38" s="52"/>
      <c r="F38" s="32" t="s">
        <v>49</v>
      </c>
      <c r="G38" s="30"/>
      <c r="H38" s="27"/>
      <c r="I38" s="27"/>
      <c r="K38" s="36"/>
      <c r="L38" s="32" t="s">
        <v>49</v>
      </c>
      <c r="M38" s="30"/>
      <c r="N38" s="27"/>
      <c r="O38" s="27"/>
    </row>
    <row r="39" spans="5:15">
      <c r="E39" s="52"/>
      <c r="F39" s="32" t="s">
        <v>51</v>
      </c>
      <c r="G39" s="30"/>
      <c r="H39" s="27"/>
      <c r="I39" s="27"/>
      <c r="K39" s="36"/>
      <c r="L39" s="32" t="s">
        <v>51</v>
      </c>
      <c r="M39" s="30"/>
      <c r="N39" s="27"/>
      <c r="O39" s="27"/>
    </row>
    <row r="40" spans="5:15">
      <c r="E40" s="54"/>
      <c r="F40" s="32" t="s">
        <v>53</v>
      </c>
      <c r="G40" s="33" t="s">
        <v>54</v>
      </c>
      <c r="H40" s="27"/>
      <c r="I40" s="27"/>
      <c r="K40" s="36"/>
      <c r="L40" s="32" t="s">
        <v>53</v>
      </c>
      <c r="M40" s="33" t="s">
        <v>54</v>
      </c>
      <c r="N40" s="27"/>
      <c r="O40" s="27"/>
    </row>
    <row r="41" spans="5:15">
      <c r="E41" s="44" t="s">
        <v>56</v>
      </c>
      <c r="F41" s="32" t="s">
        <v>57</v>
      </c>
      <c r="G41" s="33"/>
      <c r="H41" s="36"/>
      <c r="I41" s="36"/>
      <c r="K41" s="27" t="s">
        <v>56</v>
      </c>
      <c r="L41" s="32" t="s">
        <v>57</v>
      </c>
      <c r="M41" s="33"/>
      <c r="N41" s="36"/>
      <c r="O41" s="36"/>
    </row>
    <row r="42" spans="5:15">
      <c r="E42" s="45"/>
      <c r="F42" s="32" t="s">
        <v>59</v>
      </c>
      <c r="G42" s="33">
        <v>500</v>
      </c>
      <c r="H42" s="46"/>
      <c r="I42" s="46"/>
      <c r="K42" s="27"/>
      <c r="L42" s="32" t="s">
        <v>59</v>
      </c>
      <c r="M42" s="33">
        <v>10000</v>
      </c>
      <c r="N42" s="46"/>
      <c r="O42" s="46"/>
    </row>
    <row r="43" spans="5:15">
      <c r="E43" s="45"/>
      <c r="F43" s="32" t="s">
        <v>60</v>
      </c>
      <c r="G43" s="33">
        <v>500</v>
      </c>
      <c r="H43" s="46"/>
      <c r="I43" s="46"/>
      <c r="K43" s="27"/>
      <c r="L43" s="32" t="s">
        <v>60</v>
      </c>
      <c r="M43" s="33">
        <v>2500</v>
      </c>
      <c r="N43" s="46"/>
      <c r="O43" s="46"/>
    </row>
    <row r="44" spans="5:15">
      <c r="E44" s="45"/>
      <c r="F44" s="32" t="s">
        <v>61</v>
      </c>
      <c r="G44" s="33">
        <v>500</v>
      </c>
      <c r="H44" s="46"/>
      <c r="I44" s="46"/>
      <c r="K44" s="27"/>
      <c r="L44" s="32" t="s">
        <v>61</v>
      </c>
      <c r="M44" s="33">
        <v>2500</v>
      </c>
      <c r="N44" s="46"/>
      <c r="O44" s="46"/>
    </row>
    <row r="45" spans="5:15">
      <c r="E45" s="45"/>
      <c r="F45" s="32" t="s">
        <v>62</v>
      </c>
      <c r="G45" s="33"/>
      <c r="H45" s="27"/>
      <c r="I45" s="27"/>
      <c r="K45" s="27"/>
      <c r="L45" s="32" t="s">
        <v>62</v>
      </c>
      <c r="M45" s="33"/>
      <c r="N45" s="27"/>
      <c r="O45" s="27"/>
    </row>
    <row r="46" spans="5:15">
      <c r="E46" s="45"/>
      <c r="F46" s="32" t="s">
        <v>63</v>
      </c>
      <c r="G46" s="33">
        <v>500</v>
      </c>
      <c r="H46" s="47"/>
      <c r="I46" s="47"/>
      <c r="K46" s="27"/>
      <c r="L46" s="32" t="s">
        <v>63</v>
      </c>
      <c r="M46" s="33">
        <v>5000</v>
      </c>
      <c r="N46" s="47"/>
      <c r="O46" s="47"/>
    </row>
    <row r="47" spans="5:15">
      <c r="E47" s="45"/>
      <c r="F47" s="32" t="s">
        <v>64</v>
      </c>
      <c r="G47" s="33">
        <v>20000</v>
      </c>
      <c r="H47" s="47"/>
      <c r="I47" s="47"/>
      <c r="K47" s="27"/>
      <c r="L47" s="32" t="s">
        <v>64</v>
      </c>
      <c r="M47" s="33">
        <v>30000</v>
      </c>
      <c r="N47" s="47"/>
      <c r="O47" s="47"/>
    </row>
    <row r="48" spans="5:15">
      <c r="E48" s="45"/>
      <c r="F48" s="32" t="s">
        <v>65</v>
      </c>
      <c r="G48" s="33"/>
      <c r="H48" s="27"/>
      <c r="I48" s="27"/>
      <c r="K48" s="27"/>
      <c r="L48" s="32" t="s">
        <v>65</v>
      </c>
      <c r="M48" s="33"/>
      <c r="N48" s="27"/>
      <c r="O48" s="27"/>
    </row>
    <row r="49" spans="5:15">
      <c r="E49" s="48"/>
      <c r="F49" s="32" t="s">
        <v>66</v>
      </c>
      <c r="G49" s="33"/>
      <c r="H49" s="27"/>
      <c r="I49" s="27"/>
      <c r="K49" s="27"/>
      <c r="L49" s="32" t="s">
        <v>66</v>
      </c>
      <c r="M49" s="33"/>
      <c r="N49" s="27"/>
      <c r="O49" s="27"/>
    </row>
    <row r="50" spans="5:15">
      <c r="E50" s="27" t="s">
        <v>48</v>
      </c>
      <c r="F50" s="32"/>
      <c r="G50" s="28">
        <f>SUM(G31:G49)</f>
        <v>297000</v>
      </c>
      <c r="H50" s="36"/>
      <c r="I50" s="36"/>
      <c r="K50" s="27" t="s">
        <v>48</v>
      </c>
      <c r="L50" s="32"/>
      <c r="M50" s="28">
        <f>SUM(M31:M49)</f>
        <v>80000</v>
      </c>
      <c r="N50" s="36"/>
      <c r="O50" s="36"/>
    </row>
    <row r="51" spans="5:15">
      <c r="E51" s="49" t="s">
        <v>67</v>
      </c>
      <c r="F51" s="49"/>
      <c r="G51" s="49"/>
      <c r="H51" s="49"/>
      <c r="I51" s="49"/>
      <c r="K51" s="49" t="s">
        <v>67</v>
      </c>
      <c r="L51" s="49"/>
      <c r="M51" s="49"/>
      <c r="N51" s="49"/>
      <c r="O51" s="49"/>
    </row>
  </sheetData>
  <mergeCells count="37">
    <mergeCell ref="A1:C1"/>
    <mergeCell ref="E1:I1"/>
    <mergeCell ref="K1:O1"/>
    <mergeCell ref="R1:U1"/>
    <mergeCell ref="V1:X1"/>
    <mergeCell ref="E23:H23"/>
    <mergeCell ref="K23:N23"/>
    <mergeCell ref="E29:I29"/>
    <mergeCell ref="K29:O29"/>
    <mergeCell ref="E51:H51"/>
    <mergeCell ref="K51:N51"/>
    <mergeCell ref="E3:E4"/>
    <mergeCell ref="E5:E12"/>
    <mergeCell ref="E13:E21"/>
    <mergeCell ref="E31:E32"/>
    <mergeCell ref="E33:E40"/>
    <mergeCell ref="E41:E49"/>
    <mergeCell ref="I3:I7"/>
    <mergeCell ref="I31:I35"/>
    <mergeCell ref="K3:K4"/>
    <mergeCell ref="K5:K12"/>
    <mergeCell ref="K13:K21"/>
    <mergeCell ref="K31:K32"/>
    <mergeCell ref="K33:K40"/>
    <mergeCell ref="K41:K49"/>
    <mergeCell ref="O3:O7"/>
    <mergeCell ref="O31:O35"/>
    <mergeCell ref="Q1:Q3"/>
    <mergeCell ref="S2:S3"/>
    <mergeCell ref="T2:T3"/>
    <mergeCell ref="U2:U3"/>
    <mergeCell ref="V2:V3"/>
    <mergeCell ref="W2:W3"/>
    <mergeCell ref="X2:X3"/>
    <mergeCell ref="Y1:Y3"/>
    <mergeCell ref="Y4:Y13"/>
    <mergeCell ref="Z1:Z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G34" sqref="G34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75</v>
      </c>
      <c r="B2" s="3"/>
      <c r="C2" s="3"/>
      <c r="D2" s="4" t="s">
        <v>76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77</v>
      </c>
      <c r="B3" s="6" t="s">
        <v>78</v>
      </c>
      <c r="C3" s="6" t="s">
        <v>79</v>
      </c>
      <c r="D3" s="5" t="s">
        <v>80</v>
      </c>
      <c r="E3" s="5" t="s">
        <v>81</v>
      </c>
      <c r="F3" s="5" t="s">
        <v>82</v>
      </c>
      <c r="G3" s="5" t="s">
        <v>83</v>
      </c>
      <c r="H3" s="5" t="s">
        <v>84</v>
      </c>
      <c r="I3" s="5" t="s">
        <v>85</v>
      </c>
      <c r="J3" s="5" t="s">
        <v>86</v>
      </c>
      <c r="K3" s="5" t="s">
        <v>87</v>
      </c>
      <c r="L3" s="5" t="s">
        <v>88</v>
      </c>
      <c r="M3" s="5" t="s">
        <v>89</v>
      </c>
      <c r="N3" s="5" t="s">
        <v>90</v>
      </c>
      <c r="O3" s="5" t="s">
        <v>91</v>
      </c>
      <c r="P3" s="14" t="s">
        <v>48</v>
      </c>
      <c r="Q3" s="5" t="s">
        <v>10</v>
      </c>
    </row>
    <row r="4" s="1" customFormat="1" ht="15" spans="1:17">
      <c r="A4" s="7">
        <v>1</v>
      </c>
      <c r="B4" s="8">
        <v>66040001</v>
      </c>
      <c r="C4" s="9" t="s">
        <v>92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93</v>
      </c>
      <c r="C5" s="9" t="s">
        <v>94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95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96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97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98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100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101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102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48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2025-04-01T05:52:36Z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2052-12.1.0.20305</vt:lpwstr>
  </property>
</Properties>
</file>