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1"/>
  </bookViews>
  <sheets>
    <sheet name="科室" sheetId="5" r:id="rId1"/>
    <sheet name="二线" sheetId="6" r:id="rId2"/>
  </sheets>
  <definedNames>
    <definedName name="_xlnm.Print_Area" localSheetId="1">二线!$A$1:$J$45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K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含高万</t>
        </r>
      </text>
    </comment>
    <comment ref="L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金琥1山东1长沙比亚迪4北汽株分1</t>
        </r>
      </text>
    </comment>
  </commentList>
</comments>
</file>

<file path=xl/sharedStrings.xml><?xml version="1.0" encoding="utf-8"?>
<sst xmlns="http://schemas.openxmlformats.org/spreadsheetml/2006/main" count="340" uniqueCount="130">
  <si>
    <t>科室人员2025年清明假期明细（■放假  正常上班）</t>
  </si>
  <si>
    <t>序号</t>
  </si>
  <si>
    <t>部门</t>
  </si>
  <si>
    <t>职务</t>
  </si>
  <si>
    <t>姓名</t>
  </si>
  <si>
    <t>联系方式</t>
  </si>
  <si>
    <t>4月4号</t>
  </si>
  <si>
    <t>4月5号</t>
  </si>
  <si>
    <t>4月6号</t>
  </si>
  <si>
    <t>上班天数</t>
  </si>
  <si>
    <t>备注</t>
  </si>
  <si>
    <t>总经办</t>
  </si>
  <si>
    <t>运行总监</t>
  </si>
  <si>
    <t>卢中华</t>
  </si>
  <si>
    <t>¨</t>
  </si>
  <si>
    <t>■</t>
  </si>
  <si>
    <t>综合管理部</t>
  </si>
  <si>
    <t>行政后勤</t>
  </si>
  <si>
    <t>曾琼</t>
  </si>
  <si>
    <t>人力资源专员</t>
  </si>
  <si>
    <t>陈子豪</t>
  </si>
  <si>
    <t>财务管理部</t>
  </si>
  <si>
    <t>部长</t>
  </si>
  <si>
    <t>李开阳</t>
  </si>
  <si>
    <t>总账税务会计</t>
  </si>
  <si>
    <t>刘心</t>
  </si>
  <si>
    <t>资金专员</t>
  </si>
  <si>
    <t>易兰</t>
  </si>
  <si>
    <t>市场营销部</t>
  </si>
  <si>
    <t>销售统计</t>
  </si>
  <si>
    <t>肖玲</t>
  </si>
  <si>
    <t>技术质量部</t>
  </si>
  <si>
    <t>质量工程师</t>
  </si>
  <si>
    <t>伍赤诚</t>
  </si>
  <si>
    <t>销售服务经理</t>
  </si>
  <si>
    <t>赵五祥</t>
  </si>
  <si>
    <t>生产制造部</t>
  </si>
  <si>
    <t>采购计划员</t>
  </si>
  <si>
    <t>李晶</t>
  </si>
  <si>
    <t>QAD</t>
  </si>
  <si>
    <t>谭丽华</t>
  </si>
  <si>
    <t>生产计划员</t>
  </si>
  <si>
    <t>齐承平</t>
  </si>
  <si>
    <t>成品管理</t>
  </si>
  <si>
    <t>刘文向</t>
  </si>
  <si>
    <t>物料管理</t>
  </si>
  <si>
    <t>谭海波</t>
  </si>
  <si>
    <t>曹蜜</t>
  </si>
  <si>
    <t>IT兼设备维修</t>
  </si>
  <si>
    <t>马英</t>
  </si>
  <si>
    <t>车间主任</t>
  </si>
  <si>
    <t>何胜春</t>
  </si>
  <si>
    <t>发泡主任兼发泡工艺工程师</t>
  </si>
  <si>
    <t>张海波</t>
  </si>
  <si>
    <t>编制：曾琼</t>
  </si>
  <si>
    <t>湖南光华荣昌人员2025年清明放假安排（除一线；0-休、1-上班）</t>
  </si>
  <si>
    <t>白领/蓝领</t>
  </si>
  <si>
    <t>岗位</t>
  </si>
  <si>
    <t>人数</t>
  </si>
  <si>
    <t>白领</t>
  </si>
  <si>
    <t>运营总监</t>
  </si>
  <si>
    <t>5号上班</t>
  </si>
  <si>
    <t>综合放假3天</t>
  </si>
  <si>
    <t>综合</t>
  </si>
  <si>
    <t>黄清梅</t>
  </si>
  <si>
    <t>蓝领</t>
  </si>
  <si>
    <t>保洁员</t>
  </si>
  <si>
    <t>财务放假3天</t>
  </si>
  <si>
    <t>财务</t>
  </si>
  <si>
    <t>6号上班</t>
  </si>
  <si>
    <t>技术质量</t>
  </si>
  <si>
    <t>贺王瑜</t>
  </si>
  <si>
    <t>总装检验员</t>
  </si>
  <si>
    <t>市场营销</t>
  </si>
  <si>
    <t>不含金琥走工资1人</t>
  </si>
  <si>
    <t>文洪亮</t>
  </si>
  <si>
    <t>现场服务员</t>
  </si>
  <si>
    <t>不含单独走费用的</t>
  </si>
  <si>
    <t>李松辉</t>
  </si>
  <si>
    <t>比亚迪现服</t>
  </si>
  <si>
    <t>不含劳务的4人</t>
  </si>
  <si>
    <t>黄龙</t>
  </si>
  <si>
    <t>谭建文</t>
  </si>
  <si>
    <t>制造</t>
  </si>
  <si>
    <t>焊接车间</t>
  </si>
  <si>
    <t>5-6号上班</t>
  </si>
  <si>
    <t>谭丽平</t>
  </si>
  <si>
    <t>库管</t>
  </si>
  <si>
    <t>物料</t>
  </si>
  <si>
    <t>殷胜</t>
  </si>
  <si>
    <t>郭佳</t>
  </si>
  <si>
    <t>邹彬彬</t>
  </si>
  <si>
    <t>李春华</t>
  </si>
  <si>
    <t>成品</t>
  </si>
  <si>
    <t>高贤勇</t>
  </si>
  <si>
    <t>贺楚平</t>
  </si>
  <si>
    <t>仓管员</t>
  </si>
  <si>
    <t>殷耀华</t>
  </si>
  <si>
    <t>4号值班</t>
  </si>
  <si>
    <t>设备</t>
  </si>
  <si>
    <t>赵新辉</t>
  </si>
  <si>
    <t>设备维修工</t>
  </si>
  <si>
    <t>设备保养</t>
  </si>
  <si>
    <t>何柒林</t>
  </si>
  <si>
    <t>设备维修兼电工</t>
  </si>
  <si>
    <t>麻志超</t>
  </si>
  <si>
    <t>设备维护及模具工程师</t>
  </si>
  <si>
    <t>左昌福</t>
  </si>
  <si>
    <t>工艺</t>
  </si>
  <si>
    <t>肖燕丹</t>
  </si>
  <si>
    <t>主管</t>
  </si>
  <si>
    <t>发泡放1天</t>
  </si>
  <si>
    <t>发泡车间</t>
  </si>
  <si>
    <t>含3质检</t>
  </si>
  <si>
    <t>李慧玲</t>
  </si>
  <si>
    <t>班长</t>
  </si>
  <si>
    <t>彭健</t>
  </si>
  <si>
    <t>发泡检验员</t>
  </si>
  <si>
    <t>彭畅畅</t>
  </si>
  <si>
    <t>发泡质检</t>
  </si>
  <si>
    <t>李需</t>
  </si>
  <si>
    <t>罗亚南</t>
  </si>
  <si>
    <t>总装班长</t>
  </si>
  <si>
    <t>总装车间</t>
  </si>
  <si>
    <t>上班人数</t>
  </si>
  <si>
    <t>总人数164人</t>
  </si>
  <si>
    <t>一线员工</t>
  </si>
  <si>
    <t>发泡</t>
  </si>
  <si>
    <t>焊接</t>
  </si>
  <si>
    <t>总装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</si>
</sst>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30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微软雅黑"/>
      <charset val="0"/>
    </font>
    <font>
      <b/>
      <sz val="11"/>
      <color rgb="FFFF0000"/>
      <name val="宋体"/>
      <charset val="134"/>
      <scheme val="minor"/>
    </font>
    <font>
      <b/>
      <sz val="12"/>
      <color rgb="FFFF0000"/>
      <name val="宋体"/>
      <charset val="134"/>
    </font>
    <font>
      <b/>
      <sz val="12"/>
      <color rgb="FFFF0000"/>
      <name val="微软雅黑"/>
      <charset val="0"/>
    </font>
    <font>
      <sz val="11"/>
      <color rgb="FFFF0000"/>
      <name val="宋体"/>
      <charset val="134"/>
      <scheme val="minor"/>
    </font>
    <font>
      <sz val="12"/>
      <name val="Wingdings"/>
      <charset val="0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0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4" borderId="3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18" borderId="6" applyNumberFormat="0" applyAlignment="0" applyProtection="0">
      <alignment vertical="center"/>
    </xf>
    <xf numFmtId="0" fontId="22" fillId="18" borderId="2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0" fillId="4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176" fontId="0" fillId="4" borderId="1" xfId="0" applyNumberFormat="1" applyFont="1" applyFill="1" applyBorder="1" applyAlignment="1">
      <alignment horizontal="center" vertical="center" shrinkToFit="1"/>
    </xf>
    <xf numFmtId="0" fontId="1" fillId="6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77" fontId="5" fillId="4" borderId="1" xfId="0" applyNumberFormat="1" applyFont="1" applyFill="1" applyBorder="1" applyAlignment="1">
      <alignment horizontal="center" vertical="center"/>
    </xf>
    <xf numFmtId="177" fontId="6" fillId="4" borderId="1" xfId="0" applyNumberFormat="1" applyFont="1" applyFill="1" applyBorder="1" applyAlignment="1">
      <alignment horizontal="center" vertical="center" shrinkToFit="1"/>
    </xf>
    <xf numFmtId="177" fontId="6" fillId="4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shrinkToFit="1"/>
    </xf>
    <xf numFmtId="177" fontId="0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177" fontId="0" fillId="8" borderId="1" xfId="0" applyNumberFormat="1" applyFont="1" applyFill="1" applyBorder="1" applyAlignment="1">
      <alignment horizontal="center" vertical="center" wrapText="1"/>
    </xf>
    <xf numFmtId="10" fontId="1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D9D9D9"/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  <a:tileRect/>
        </a:gradFill>
        <a:ln w="15875" cap="flat" cmpd="sng">
          <a:solidFill>
            <a:srgbClr val="739CC3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F18" sqref="F18:I18"/>
    </sheetView>
  </sheetViews>
  <sheetFormatPr defaultColWidth="9" defaultRowHeight="14.25"/>
  <cols>
    <col min="1" max="1" width="5.25" customWidth="1"/>
    <col min="2" max="2" width="12.375" customWidth="1"/>
    <col min="3" max="3" width="15.625" hidden="1" customWidth="1"/>
    <col min="4" max="4" width="10.125" style="31" customWidth="1"/>
    <col min="5" max="5" width="14.125" customWidth="1"/>
    <col min="6" max="6" width="9" customWidth="1"/>
    <col min="7" max="7" width="8.625" customWidth="1"/>
    <col min="8" max="8" width="8.75" customWidth="1"/>
    <col min="9" max="9" width="10.25" customWidth="1"/>
    <col min="10" max="10" width="10.5" customWidth="1"/>
  </cols>
  <sheetData>
    <row r="1" ht="19" customHeight="1" spans="1:10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</row>
    <row r="2" ht="19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20" customHeight="1" spans="1:10">
      <c r="A3" s="32">
        <v>1</v>
      </c>
      <c r="B3" s="33" t="s">
        <v>11</v>
      </c>
      <c r="C3" s="33" t="s">
        <v>12</v>
      </c>
      <c r="D3" s="33" t="s">
        <v>13</v>
      </c>
      <c r="E3" s="33">
        <v>15673302568</v>
      </c>
      <c r="F3" s="34" t="s">
        <v>14</v>
      </c>
      <c r="G3" s="35" t="s">
        <v>15</v>
      </c>
      <c r="H3" s="34" t="s">
        <v>14</v>
      </c>
      <c r="I3" s="32">
        <v>1</v>
      </c>
      <c r="J3" s="32"/>
    </row>
    <row r="4" ht="20" customHeight="1" spans="1:10">
      <c r="A4" s="32">
        <v>2</v>
      </c>
      <c r="B4" s="33" t="s">
        <v>16</v>
      </c>
      <c r="C4" s="33" t="s">
        <v>17</v>
      </c>
      <c r="D4" s="33" t="s">
        <v>18</v>
      </c>
      <c r="E4" s="33">
        <v>15573332808</v>
      </c>
      <c r="F4" s="34" t="s">
        <v>14</v>
      </c>
      <c r="G4" s="34" t="s">
        <v>14</v>
      </c>
      <c r="H4" s="34" t="s">
        <v>14</v>
      </c>
      <c r="I4" s="32">
        <v>0</v>
      </c>
      <c r="J4" s="32"/>
    </row>
    <row r="5" ht="20" customHeight="1" spans="1:10">
      <c r="A5" s="32">
        <v>3</v>
      </c>
      <c r="B5" s="33" t="s">
        <v>16</v>
      </c>
      <c r="C5" s="33" t="s">
        <v>19</v>
      </c>
      <c r="D5" s="33" t="s">
        <v>20</v>
      </c>
      <c r="E5" s="33">
        <v>15096399551</v>
      </c>
      <c r="F5" s="34" t="s">
        <v>14</v>
      </c>
      <c r="G5" s="34" t="s">
        <v>14</v>
      </c>
      <c r="H5" s="34" t="s">
        <v>14</v>
      </c>
      <c r="I5" s="32">
        <v>0</v>
      </c>
      <c r="J5" s="32"/>
    </row>
    <row r="6" ht="20" customHeight="1" spans="1:10">
      <c r="A6" s="32">
        <v>4</v>
      </c>
      <c r="B6" s="33" t="s">
        <v>21</v>
      </c>
      <c r="C6" s="33" t="s">
        <v>22</v>
      </c>
      <c r="D6" s="33" t="s">
        <v>23</v>
      </c>
      <c r="E6" s="33">
        <v>18673399359</v>
      </c>
      <c r="F6" s="34" t="s">
        <v>14</v>
      </c>
      <c r="G6" s="34" t="s">
        <v>14</v>
      </c>
      <c r="H6" s="34" t="s">
        <v>14</v>
      </c>
      <c r="I6" s="32">
        <v>0</v>
      </c>
      <c r="J6" s="32"/>
    </row>
    <row r="7" ht="20" customHeight="1" spans="1:10">
      <c r="A7" s="32">
        <v>5</v>
      </c>
      <c r="B7" s="33" t="s">
        <v>21</v>
      </c>
      <c r="C7" s="33" t="s">
        <v>24</v>
      </c>
      <c r="D7" s="33" t="s">
        <v>25</v>
      </c>
      <c r="E7" s="33">
        <v>15573332337</v>
      </c>
      <c r="F7" s="34" t="s">
        <v>14</v>
      </c>
      <c r="G7" s="34" t="s">
        <v>14</v>
      </c>
      <c r="H7" s="34" t="s">
        <v>14</v>
      </c>
      <c r="I7" s="32">
        <v>0</v>
      </c>
      <c r="J7" s="32"/>
    </row>
    <row r="8" ht="20" customHeight="1" spans="1:10">
      <c r="A8" s="32">
        <v>6</v>
      </c>
      <c r="B8" s="33" t="s">
        <v>21</v>
      </c>
      <c r="C8" s="33" t="s">
        <v>26</v>
      </c>
      <c r="D8" s="33" t="s">
        <v>27</v>
      </c>
      <c r="E8" s="33">
        <v>13787834966</v>
      </c>
      <c r="F8" s="34" t="s">
        <v>14</v>
      </c>
      <c r="G8" s="34" t="s">
        <v>14</v>
      </c>
      <c r="H8" s="34" t="s">
        <v>14</v>
      </c>
      <c r="I8" s="32">
        <v>0</v>
      </c>
      <c r="J8" s="32"/>
    </row>
    <row r="9" ht="20" customHeight="1" spans="1:10">
      <c r="A9" s="32">
        <v>7</v>
      </c>
      <c r="B9" s="33" t="s">
        <v>28</v>
      </c>
      <c r="C9" s="33" t="s">
        <v>29</v>
      </c>
      <c r="D9" s="33" t="s">
        <v>30</v>
      </c>
      <c r="E9" s="33">
        <v>18273299614</v>
      </c>
      <c r="F9" s="34" t="s">
        <v>14</v>
      </c>
      <c r="G9" s="34" t="s">
        <v>14</v>
      </c>
      <c r="H9" s="34" t="s">
        <v>14</v>
      </c>
      <c r="I9" s="32">
        <v>0</v>
      </c>
      <c r="J9" s="32"/>
    </row>
    <row r="10" ht="20" customHeight="1" spans="1:10">
      <c r="A10" s="32">
        <v>8</v>
      </c>
      <c r="B10" s="33" t="s">
        <v>31</v>
      </c>
      <c r="C10" s="33" t="s">
        <v>32</v>
      </c>
      <c r="D10" s="33" t="s">
        <v>33</v>
      </c>
      <c r="E10" s="33">
        <v>15080791820</v>
      </c>
      <c r="F10" s="34" t="s">
        <v>14</v>
      </c>
      <c r="G10" s="34" t="s">
        <v>14</v>
      </c>
      <c r="H10" s="35" t="s">
        <v>15</v>
      </c>
      <c r="I10" s="32">
        <v>1</v>
      </c>
      <c r="J10" s="32"/>
    </row>
    <row r="11" ht="20" customHeight="1" spans="1:10">
      <c r="A11" s="32">
        <v>9</v>
      </c>
      <c r="B11" s="33" t="s">
        <v>28</v>
      </c>
      <c r="C11" s="33" t="s">
        <v>34</v>
      </c>
      <c r="D11" s="33" t="s">
        <v>35</v>
      </c>
      <c r="E11" s="33">
        <v>18670816385</v>
      </c>
      <c r="F11" s="34" t="s">
        <v>14</v>
      </c>
      <c r="G11" s="34" t="s">
        <v>14</v>
      </c>
      <c r="H11" s="34" t="s">
        <v>14</v>
      </c>
      <c r="I11" s="32">
        <v>0</v>
      </c>
      <c r="J11" s="32"/>
    </row>
    <row r="12" ht="20" customHeight="1" spans="1:10">
      <c r="A12" s="32">
        <v>10</v>
      </c>
      <c r="B12" s="33" t="s">
        <v>36</v>
      </c>
      <c r="C12" s="33" t="s">
        <v>37</v>
      </c>
      <c r="D12" s="33" t="s">
        <v>38</v>
      </c>
      <c r="E12" s="33">
        <v>18075767587</v>
      </c>
      <c r="F12" s="34" t="s">
        <v>14</v>
      </c>
      <c r="G12" s="34" t="s">
        <v>14</v>
      </c>
      <c r="H12" s="34" t="s">
        <v>14</v>
      </c>
      <c r="I12" s="32">
        <v>0</v>
      </c>
      <c r="J12" s="32"/>
    </row>
    <row r="13" ht="20" customHeight="1" spans="1:10">
      <c r="A13" s="32">
        <v>11</v>
      </c>
      <c r="B13" s="33" t="s">
        <v>36</v>
      </c>
      <c r="C13" s="33" t="s">
        <v>39</v>
      </c>
      <c r="D13" s="33" t="s">
        <v>40</v>
      </c>
      <c r="E13" s="33">
        <v>13337231081</v>
      </c>
      <c r="F13" s="34" t="s">
        <v>14</v>
      </c>
      <c r="G13" s="35" t="s">
        <v>15</v>
      </c>
      <c r="H13" s="34" t="s">
        <v>14</v>
      </c>
      <c r="I13" s="32">
        <v>1</v>
      </c>
      <c r="J13" s="32"/>
    </row>
    <row r="14" ht="20" customHeight="1" spans="1:10">
      <c r="A14" s="32">
        <v>12</v>
      </c>
      <c r="B14" s="33" t="s">
        <v>36</v>
      </c>
      <c r="C14" s="33" t="s">
        <v>41</v>
      </c>
      <c r="D14" s="33" t="s">
        <v>42</v>
      </c>
      <c r="E14" s="36">
        <v>18932136317</v>
      </c>
      <c r="F14" s="34" t="s">
        <v>14</v>
      </c>
      <c r="G14" s="35" t="s">
        <v>15</v>
      </c>
      <c r="H14" s="34" t="s">
        <v>14</v>
      </c>
      <c r="I14" s="32">
        <v>1</v>
      </c>
      <c r="J14" s="32"/>
    </row>
    <row r="15" ht="20" customHeight="1" spans="1:10">
      <c r="A15" s="32">
        <v>13</v>
      </c>
      <c r="B15" s="33" t="s">
        <v>36</v>
      </c>
      <c r="C15" s="33" t="s">
        <v>43</v>
      </c>
      <c r="D15" s="33" t="s">
        <v>44</v>
      </c>
      <c r="E15" s="33">
        <v>18627333167</v>
      </c>
      <c r="F15" s="34" t="s">
        <v>14</v>
      </c>
      <c r="G15" s="34" t="s">
        <v>14</v>
      </c>
      <c r="H15" s="34" t="s">
        <v>14</v>
      </c>
      <c r="I15" s="32">
        <v>0</v>
      </c>
      <c r="J15" s="32"/>
    </row>
    <row r="16" ht="20" customHeight="1" spans="1:10">
      <c r="A16" s="32">
        <v>14</v>
      </c>
      <c r="B16" s="33" t="s">
        <v>36</v>
      </c>
      <c r="C16" s="33" t="s">
        <v>45</v>
      </c>
      <c r="D16" s="33" t="s">
        <v>46</v>
      </c>
      <c r="E16" s="33">
        <v>13762256688</v>
      </c>
      <c r="F16" s="34" t="s">
        <v>14</v>
      </c>
      <c r="G16" s="35" t="s">
        <v>15</v>
      </c>
      <c r="H16" s="35" t="s">
        <v>15</v>
      </c>
      <c r="I16" s="32">
        <v>2</v>
      </c>
      <c r="J16" s="32"/>
    </row>
    <row r="17" ht="20" customHeight="1" spans="1:10">
      <c r="A17" s="32">
        <v>15</v>
      </c>
      <c r="B17" s="33" t="s">
        <v>36</v>
      </c>
      <c r="C17" s="33" t="s">
        <v>22</v>
      </c>
      <c r="D17" s="33" t="s">
        <v>47</v>
      </c>
      <c r="E17" s="33">
        <v>18673399280</v>
      </c>
      <c r="F17" s="34" t="s">
        <v>14</v>
      </c>
      <c r="G17" s="34" t="s">
        <v>14</v>
      </c>
      <c r="H17" s="35" t="s">
        <v>15</v>
      </c>
      <c r="I17" s="32">
        <v>1</v>
      </c>
      <c r="J17" s="32"/>
    </row>
    <row r="18" ht="20" customHeight="1" spans="1:10">
      <c r="A18" s="32">
        <v>16</v>
      </c>
      <c r="B18" s="33" t="s">
        <v>36</v>
      </c>
      <c r="C18" s="33" t="s">
        <v>48</v>
      </c>
      <c r="D18" s="33" t="s">
        <v>49</v>
      </c>
      <c r="E18" s="33">
        <v>15673385775</v>
      </c>
      <c r="F18" s="35" t="s">
        <v>15</v>
      </c>
      <c r="G18" s="34" t="s">
        <v>14</v>
      </c>
      <c r="H18" s="34" t="s">
        <v>14</v>
      </c>
      <c r="I18" s="32">
        <v>1</v>
      </c>
      <c r="J18" s="32"/>
    </row>
    <row r="19" ht="20" customHeight="1" spans="1:10">
      <c r="A19" s="32">
        <v>17</v>
      </c>
      <c r="B19" s="33" t="s">
        <v>36</v>
      </c>
      <c r="C19" s="33" t="s">
        <v>50</v>
      </c>
      <c r="D19" s="33" t="s">
        <v>51</v>
      </c>
      <c r="E19" s="33">
        <v>13117338696</v>
      </c>
      <c r="F19" s="34" t="s">
        <v>14</v>
      </c>
      <c r="G19" s="34" t="s">
        <v>14</v>
      </c>
      <c r="H19" s="35" t="s">
        <v>15</v>
      </c>
      <c r="I19" s="32">
        <v>1</v>
      </c>
      <c r="J19" s="32"/>
    </row>
    <row r="20" ht="20" customHeight="1" spans="1:10">
      <c r="A20" s="32">
        <v>18</v>
      </c>
      <c r="B20" s="33" t="s">
        <v>36</v>
      </c>
      <c r="C20" s="33" t="s">
        <v>52</v>
      </c>
      <c r="D20" s="33" t="s">
        <v>53</v>
      </c>
      <c r="E20" s="33">
        <v>15616367728</v>
      </c>
      <c r="F20" s="34" t="s">
        <v>14</v>
      </c>
      <c r="G20" s="35" t="s">
        <v>15</v>
      </c>
      <c r="H20" s="35" t="s">
        <v>15</v>
      </c>
      <c r="I20" s="32">
        <v>2</v>
      </c>
      <c r="J20" s="32"/>
    </row>
    <row r="21" spans="9:9">
      <c r="I21">
        <f>SUM(I3:I20)</f>
        <v>11</v>
      </c>
    </row>
    <row r="22" spans="2:2">
      <c r="B22" t="s">
        <v>54</v>
      </c>
    </row>
  </sheetData>
  <mergeCells count="1">
    <mergeCell ref="A1:J1"/>
  </mergeCells>
  <conditionalFormatting sqref="D1:D65536">
    <cfRule type="duplicateValues" dxfId="0" priority="1"/>
  </conditionalFormatting>
  <pageMargins left="0.236111111111111" right="0.236111111111111" top="1" bottom="0.826388888888889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1"/>
  <sheetViews>
    <sheetView tabSelected="1" workbookViewId="0">
      <pane xSplit="3" ySplit="2" topLeftCell="D31" activePane="bottomRight" state="frozen"/>
      <selection/>
      <selection pane="topRight"/>
      <selection pane="bottomLeft"/>
      <selection pane="bottomRight" activeCell="J38" sqref="J38"/>
    </sheetView>
  </sheetViews>
  <sheetFormatPr defaultColWidth="9" defaultRowHeight="13.5"/>
  <cols>
    <col min="1" max="1" width="6.875" style="2" customWidth="1"/>
    <col min="2" max="2" width="10.375" style="2" customWidth="1"/>
    <col min="3" max="3" width="10.875" style="2" hidden="1" customWidth="1"/>
    <col min="4" max="4" width="14.25" style="2" customWidth="1"/>
    <col min="5" max="5" width="16.375" style="2" customWidth="1"/>
    <col min="6" max="6" width="10.125" style="2" customWidth="1"/>
    <col min="7" max="7" width="10.5" style="2" customWidth="1"/>
    <col min="8" max="8" width="8.625" style="2" customWidth="1"/>
    <col min="9" max="9" width="13.5" style="1" customWidth="1"/>
    <col min="10" max="10" width="11" style="1" customWidth="1"/>
    <col min="11" max="11" width="10.375" style="2"/>
    <col min="12" max="13" width="9" style="1"/>
    <col min="14" max="14" width="16.5" style="1" customWidth="1"/>
    <col min="15" max="16384" width="9" style="1"/>
  </cols>
  <sheetData>
    <row r="1" s="1" customFormat="1" ht="33" customHeight="1" spans="1:11">
      <c r="A1" s="3" t="s">
        <v>55</v>
      </c>
      <c r="B1" s="3"/>
      <c r="C1" s="3"/>
      <c r="D1" s="3"/>
      <c r="E1" s="3"/>
      <c r="F1" s="3"/>
      <c r="G1" s="3"/>
      <c r="H1" s="3"/>
      <c r="I1" s="3"/>
      <c r="J1" s="3"/>
      <c r="K1" s="2"/>
    </row>
    <row r="2" s="1" customFormat="1" ht="27" customHeight="1" spans="1:11">
      <c r="A2" s="4" t="s">
        <v>1</v>
      </c>
      <c r="B2" s="4" t="s">
        <v>4</v>
      </c>
      <c r="C2" s="5" t="s">
        <v>56</v>
      </c>
      <c r="D2" s="5" t="s">
        <v>2</v>
      </c>
      <c r="E2" s="5" t="s">
        <v>57</v>
      </c>
      <c r="F2" s="6" t="s">
        <v>6</v>
      </c>
      <c r="G2" s="6" t="s">
        <v>7</v>
      </c>
      <c r="H2" s="6" t="s">
        <v>8</v>
      </c>
      <c r="I2" s="22" t="s">
        <v>9</v>
      </c>
      <c r="J2" s="22" t="s">
        <v>10</v>
      </c>
      <c r="K2" s="2" t="s">
        <v>58</v>
      </c>
    </row>
    <row r="3" s="1" customFormat="1" ht="23" customHeight="1" spans="1:12">
      <c r="A3" s="7">
        <f>ROW()-2</f>
        <v>1</v>
      </c>
      <c r="B3" s="7" t="s">
        <v>13</v>
      </c>
      <c r="C3" s="7" t="s">
        <v>59</v>
      </c>
      <c r="D3" s="7" t="s">
        <v>11</v>
      </c>
      <c r="E3" s="7" t="s">
        <v>60</v>
      </c>
      <c r="F3" s="8">
        <f>0</f>
        <v>0</v>
      </c>
      <c r="G3" s="9">
        <v>1</v>
      </c>
      <c r="H3" s="8">
        <v>0</v>
      </c>
      <c r="I3" s="23">
        <f t="shared" ref="I3:I10" si="0">SUM(F3:H3)</f>
        <v>1</v>
      </c>
      <c r="J3" s="24" t="s">
        <v>61</v>
      </c>
      <c r="K3" s="2">
        <v>1</v>
      </c>
      <c r="L3" s="1" t="s">
        <v>11</v>
      </c>
    </row>
    <row r="4" s="1" customFormat="1" ht="23" customHeight="1" spans="1:12">
      <c r="A4" s="7">
        <f t="shared" ref="A4:A16" si="1">ROW()-2</f>
        <v>2</v>
      </c>
      <c r="B4" s="7" t="s">
        <v>18</v>
      </c>
      <c r="C4" s="7" t="s">
        <v>59</v>
      </c>
      <c r="D4" s="10" t="s">
        <v>16</v>
      </c>
      <c r="E4" s="7" t="s">
        <v>17</v>
      </c>
      <c r="F4" s="8">
        <f t="shared" ref="F4:F13" si="2">0</f>
        <v>0</v>
      </c>
      <c r="G4" s="8">
        <v>0</v>
      </c>
      <c r="H4" s="8">
        <v>0</v>
      </c>
      <c r="I4" s="23">
        <f t="shared" si="0"/>
        <v>0</v>
      </c>
      <c r="J4" s="24" t="s">
        <v>62</v>
      </c>
      <c r="K4" s="2">
        <v>3</v>
      </c>
      <c r="L4" s="1" t="s">
        <v>63</v>
      </c>
    </row>
    <row r="5" s="1" customFormat="1" ht="23" customHeight="1" spans="1:11">
      <c r="A5" s="7">
        <f t="shared" si="1"/>
        <v>3</v>
      </c>
      <c r="B5" s="7" t="s">
        <v>20</v>
      </c>
      <c r="C5" s="7" t="s">
        <v>59</v>
      </c>
      <c r="D5" s="7" t="s">
        <v>16</v>
      </c>
      <c r="E5" s="7" t="s">
        <v>19</v>
      </c>
      <c r="F5" s="8">
        <f t="shared" si="2"/>
        <v>0</v>
      </c>
      <c r="G5" s="8">
        <v>0</v>
      </c>
      <c r="H5" s="8">
        <v>0</v>
      </c>
      <c r="I5" s="23">
        <f t="shared" si="0"/>
        <v>0</v>
      </c>
      <c r="J5" s="24"/>
      <c r="K5" s="2"/>
    </row>
    <row r="6" s="1" customFormat="1" ht="23" customHeight="1" spans="1:11">
      <c r="A6" s="7">
        <f t="shared" si="1"/>
        <v>4</v>
      </c>
      <c r="B6" s="7" t="s">
        <v>64</v>
      </c>
      <c r="C6" s="7" t="s">
        <v>65</v>
      </c>
      <c r="D6" s="7" t="s">
        <v>16</v>
      </c>
      <c r="E6" s="7" t="s">
        <v>66</v>
      </c>
      <c r="F6" s="8">
        <f t="shared" si="2"/>
        <v>0</v>
      </c>
      <c r="G6" s="11">
        <v>0.5</v>
      </c>
      <c r="H6" s="12">
        <v>0.5</v>
      </c>
      <c r="I6" s="23">
        <f t="shared" si="0"/>
        <v>1</v>
      </c>
      <c r="J6" s="24"/>
      <c r="K6" s="2"/>
    </row>
    <row r="7" s="1" customFormat="1" ht="23" customHeight="1" spans="1:12">
      <c r="A7" s="7">
        <f t="shared" si="1"/>
        <v>5</v>
      </c>
      <c r="B7" s="7" t="s">
        <v>23</v>
      </c>
      <c r="C7" s="7" t="s">
        <v>59</v>
      </c>
      <c r="D7" s="10" t="s">
        <v>21</v>
      </c>
      <c r="E7" s="7" t="s">
        <v>22</v>
      </c>
      <c r="F7" s="8">
        <f t="shared" si="2"/>
        <v>0</v>
      </c>
      <c r="G7" s="8">
        <v>0</v>
      </c>
      <c r="H7" s="8">
        <v>0</v>
      </c>
      <c r="I7" s="23">
        <f t="shared" si="0"/>
        <v>0</v>
      </c>
      <c r="J7" s="24" t="s">
        <v>67</v>
      </c>
      <c r="K7" s="2">
        <v>3</v>
      </c>
      <c r="L7" s="1" t="s">
        <v>68</v>
      </c>
    </row>
    <row r="8" s="1" customFormat="1" ht="23" customHeight="1" spans="1:11">
      <c r="A8" s="7">
        <f t="shared" si="1"/>
        <v>6</v>
      </c>
      <c r="B8" s="7" t="s">
        <v>25</v>
      </c>
      <c r="C8" s="7" t="s">
        <v>59</v>
      </c>
      <c r="D8" s="7" t="s">
        <v>21</v>
      </c>
      <c r="E8" s="7" t="s">
        <v>24</v>
      </c>
      <c r="F8" s="8">
        <f t="shared" si="2"/>
        <v>0</v>
      </c>
      <c r="G8" s="8">
        <v>0</v>
      </c>
      <c r="H8" s="8">
        <v>0</v>
      </c>
      <c r="I8" s="23">
        <f t="shared" si="0"/>
        <v>0</v>
      </c>
      <c r="J8" s="24"/>
      <c r="K8" s="2"/>
    </row>
    <row r="9" s="1" customFormat="1" ht="23" customHeight="1" spans="1:11">
      <c r="A9" s="7">
        <f t="shared" si="1"/>
        <v>7</v>
      </c>
      <c r="B9" s="7" t="s">
        <v>27</v>
      </c>
      <c r="C9" s="7" t="s">
        <v>59</v>
      </c>
      <c r="D9" s="7" t="s">
        <v>21</v>
      </c>
      <c r="E9" s="7" t="s">
        <v>26</v>
      </c>
      <c r="F9" s="8">
        <f t="shared" si="2"/>
        <v>0</v>
      </c>
      <c r="G9" s="8">
        <v>0</v>
      </c>
      <c r="H9" s="8">
        <v>0</v>
      </c>
      <c r="I9" s="23">
        <f t="shared" si="0"/>
        <v>0</v>
      </c>
      <c r="J9" s="24"/>
      <c r="K9" s="2"/>
    </row>
    <row r="10" s="1" customFormat="1" ht="23" customHeight="1" spans="1:12">
      <c r="A10" s="7">
        <f t="shared" si="1"/>
        <v>8</v>
      </c>
      <c r="B10" s="7" t="s">
        <v>33</v>
      </c>
      <c r="C10" s="7" t="s">
        <v>59</v>
      </c>
      <c r="D10" s="10" t="s">
        <v>31</v>
      </c>
      <c r="E10" s="7" t="s">
        <v>32</v>
      </c>
      <c r="F10" s="8">
        <f t="shared" si="2"/>
        <v>0</v>
      </c>
      <c r="G10" s="8">
        <v>0</v>
      </c>
      <c r="H10" s="9">
        <v>1</v>
      </c>
      <c r="I10" s="23">
        <f t="shared" si="0"/>
        <v>1</v>
      </c>
      <c r="J10" s="24" t="s">
        <v>69</v>
      </c>
      <c r="K10" s="2">
        <v>2</v>
      </c>
      <c r="L10" s="1" t="s">
        <v>70</v>
      </c>
    </row>
    <row r="11" s="1" customFormat="1" ht="23" customHeight="1" spans="1:11">
      <c r="A11" s="7">
        <f t="shared" si="1"/>
        <v>9</v>
      </c>
      <c r="B11" s="7" t="s">
        <v>71</v>
      </c>
      <c r="C11" s="7" t="s">
        <v>65</v>
      </c>
      <c r="D11" s="7" t="s">
        <v>31</v>
      </c>
      <c r="E11" s="7" t="s">
        <v>72</v>
      </c>
      <c r="F11" s="8">
        <f t="shared" si="2"/>
        <v>0</v>
      </c>
      <c r="G11" s="8">
        <v>0</v>
      </c>
      <c r="H11" s="8">
        <v>0</v>
      </c>
      <c r="I11" s="23">
        <f t="shared" ref="I11:I16" si="3">SUM(F11:H11)</f>
        <v>0</v>
      </c>
      <c r="J11" s="24"/>
      <c r="K11" s="2"/>
    </row>
    <row r="12" s="1" customFormat="1" ht="23" customHeight="1" spans="1:13">
      <c r="A12" s="7">
        <f t="shared" si="1"/>
        <v>10</v>
      </c>
      <c r="B12" s="7" t="s">
        <v>35</v>
      </c>
      <c r="C12" s="7" t="s">
        <v>59</v>
      </c>
      <c r="D12" s="10" t="s">
        <v>28</v>
      </c>
      <c r="E12" s="7" t="s">
        <v>34</v>
      </c>
      <c r="F12" s="8">
        <f t="shared" si="2"/>
        <v>0</v>
      </c>
      <c r="G12" s="8">
        <v>0</v>
      </c>
      <c r="H12" s="8">
        <v>0</v>
      </c>
      <c r="I12" s="23">
        <f t="shared" si="3"/>
        <v>0</v>
      </c>
      <c r="J12" s="24"/>
      <c r="K12" s="2">
        <v>7</v>
      </c>
      <c r="L12" s="1" t="s">
        <v>73</v>
      </c>
      <c r="M12" s="25"/>
    </row>
    <row r="13" s="1" customFormat="1" ht="23" customHeight="1" spans="1:13">
      <c r="A13" s="7">
        <f t="shared" si="1"/>
        <v>11</v>
      </c>
      <c r="B13" s="7" t="s">
        <v>30</v>
      </c>
      <c r="C13" s="7" t="s">
        <v>59</v>
      </c>
      <c r="D13" s="7" t="s">
        <v>28</v>
      </c>
      <c r="E13" s="7" t="s">
        <v>29</v>
      </c>
      <c r="F13" s="8">
        <f t="shared" si="2"/>
        <v>0</v>
      </c>
      <c r="G13" s="8">
        <v>0</v>
      </c>
      <c r="H13" s="8">
        <v>0</v>
      </c>
      <c r="I13" s="23">
        <f t="shared" si="3"/>
        <v>0</v>
      </c>
      <c r="J13" s="24"/>
      <c r="K13" s="2"/>
      <c r="L13" s="26">
        <v>7</v>
      </c>
      <c r="M13" s="25" t="s">
        <v>74</v>
      </c>
    </row>
    <row r="14" s="1" customFormat="1" ht="23" customHeight="1" spans="1:11">
      <c r="A14" s="7">
        <f t="shared" si="1"/>
        <v>12</v>
      </c>
      <c r="B14" s="7" t="s">
        <v>75</v>
      </c>
      <c r="C14" s="7" t="s">
        <v>65</v>
      </c>
      <c r="D14" s="7" t="s">
        <v>28</v>
      </c>
      <c r="E14" s="7" t="s">
        <v>76</v>
      </c>
      <c r="F14" s="8">
        <f t="shared" ref="F14:F16" si="4">0</f>
        <v>0</v>
      </c>
      <c r="G14" s="8">
        <v>0</v>
      </c>
      <c r="H14" s="8">
        <v>0</v>
      </c>
      <c r="I14" s="23">
        <f t="shared" si="3"/>
        <v>0</v>
      </c>
      <c r="J14" s="24"/>
      <c r="K14" s="27" t="s">
        <v>77</v>
      </c>
    </row>
    <row r="15" s="1" customFormat="1" ht="23" customHeight="1" spans="1:11">
      <c r="A15" s="7">
        <f t="shared" si="1"/>
        <v>13</v>
      </c>
      <c r="B15" s="7" t="s">
        <v>78</v>
      </c>
      <c r="C15" s="7" t="s">
        <v>65</v>
      </c>
      <c r="D15" s="7" t="s">
        <v>28</v>
      </c>
      <c r="E15" s="7" t="s">
        <v>76</v>
      </c>
      <c r="F15" s="8">
        <f t="shared" si="4"/>
        <v>0</v>
      </c>
      <c r="G15" s="9">
        <v>1</v>
      </c>
      <c r="H15" s="9">
        <v>1</v>
      </c>
      <c r="I15" s="23">
        <f t="shared" si="3"/>
        <v>2</v>
      </c>
      <c r="J15" s="24" t="s">
        <v>79</v>
      </c>
      <c r="K15" s="27" t="s">
        <v>80</v>
      </c>
    </row>
    <row r="16" s="1" customFormat="1" ht="23" customHeight="1" spans="1:11">
      <c r="A16" s="7">
        <f t="shared" si="1"/>
        <v>14</v>
      </c>
      <c r="B16" s="7" t="s">
        <v>81</v>
      </c>
      <c r="C16" s="7"/>
      <c r="D16" s="7" t="s">
        <v>28</v>
      </c>
      <c r="E16" s="7" t="s">
        <v>76</v>
      </c>
      <c r="F16" s="8">
        <f t="shared" si="4"/>
        <v>0</v>
      </c>
      <c r="G16" s="9">
        <v>1</v>
      </c>
      <c r="H16" s="9">
        <v>1</v>
      </c>
      <c r="I16" s="23">
        <f t="shared" si="3"/>
        <v>2</v>
      </c>
      <c r="J16" s="24" t="s">
        <v>79</v>
      </c>
      <c r="K16" s="28"/>
    </row>
    <row r="17" s="1" customFormat="1" ht="23" customHeight="1" spans="1:11">
      <c r="A17" s="7">
        <f t="shared" ref="A17:A24" si="5">ROW()-2</f>
        <v>15</v>
      </c>
      <c r="B17" s="7" t="s">
        <v>82</v>
      </c>
      <c r="C17" s="7" t="s">
        <v>65</v>
      </c>
      <c r="D17" s="7" t="s">
        <v>28</v>
      </c>
      <c r="E17" s="7" t="s">
        <v>76</v>
      </c>
      <c r="F17" s="8">
        <f t="shared" ref="F17:F24" si="6">0</f>
        <v>0</v>
      </c>
      <c r="G17" s="8">
        <v>0</v>
      </c>
      <c r="H17" s="8">
        <v>0</v>
      </c>
      <c r="I17" s="23">
        <f t="shared" ref="I17:I43" si="7">SUM(F17:H17)</f>
        <v>0</v>
      </c>
      <c r="J17" s="24"/>
      <c r="K17" s="2"/>
    </row>
    <row r="18" s="1" customFormat="1" ht="23" customHeight="1" spans="1:12">
      <c r="A18" s="7">
        <f t="shared" si="5"/>
        <v>16</v>
      </c>
      <c r="B18" s="13" t="s">
        <v>47</v>
      </c>
      <c r="C18" s="7" t="s">
        <v>59</v>
      </c>
      <c r="D18" s="10" t="s">
        <v>36</v>
      </c>
      <c r="E18" s="7" t="s">
        <v>22</v>
      </c>
      <c r="F18" s="8">
        <f t="shared" si="6"/>
        <v>0</v>
      </c>
      <c r="G18" s="8">
        <v>0</v>
      </c>
      <c r="H18" s="9">
        <v>1</v>
      </c>
      <c r="I18" s="23">
        <f t="shared" si="7"/>
        <v>1</v>
      </c>
      <c r="J18" s="24" t="s">
        <v>69</v>
      </c>
      <c r="K18" s="2">
        <v>6</v>
      </c>
      <c r="L18" s="1" t="s">
        <v>83</v>
      </c>
    </row>
    <row r="19" s="1" customFormat="1" ht="23" customHeight="1" spans="1:12">
      <c r="A19" s="7">
        <f t="shared" si="5"/>
        <v>17</v>
      </c>
      <c r="B19" s="13" t="s">
        <v>51</v>
      </c>
      <c r="C19" s="7" t="s">
        <v>59</v>
      </c>
      <c r="D19" s="7" t="s">
        <v>36</v>
      </c>
      <c r="E19" s="7" t="s">
        <v>50</v>
      </c>
      <c r="F19" s="8">
        <f t="shared" si="6"/>
        <v>0</v>
      </c>
      <c r="G19" s="8">
        <v>0</v>
      </c>
      <c r="H19" s="9">
        <v>1</v>
      </c>
      <c r="I19" s="23">
        <f t="shared" si="7"/>
        <v>1</v>
      </c>
      <c r="J19" s="24" t="s">
        <v>69</v>
      </c>
      <c r="K19" s="2">
        <v>16</v>
      </c>
      <c r="L19" s="1" t="s">
        <v>84</v>
      </c>
    </row>
    <row r="20" s="1" customFormat="1" ht="23" customHeight="1" spans="1:11">
      <c r="A20" s="7">
        <f t="shared" si="5"/>
        <v>18</v>
      </c>
      <c r="B20" s="13" t="s">
        <v>53</v>
      </c>
      <c r="C20" s="7" t="s">
        <v>59</v>
      </c>
      <c r="D20" s="7" t="s">
        <v>36</v>
      </c>
      <c r="E20" s="7" t="s">
        <v>52</v>
      </c>
      <c r="F20" s="8">
        <f t="shared" si="6"/>
        <v>0</v>
      </c>
      <c r="G20" s="9">
        <v>1</v>
      </c>
      <c r="H20" s="9">
        <v>1</v>
      </c>
      <c r="I20" s="23">
        <f t="shared" si="7"/>
        <v>2</v>
      </c>
      <c r="J20" s="24" t="s">
        <v>85</v>
      </c>
      <c r="K20" s="2"/>
    </row>
    <row r="21" s="1" customFormat="1" ht="23" customHeight="1" spans="1:11">
      <c r="A21" s="7">
        <f t="shared" si="5"/>
        <v>19</v>
      </c>
      <c r="B21" s="13" t="s">
        <v>38</v>
      </c>
      <c r="C21" s="7" t="s">
        <v>59</v>
      </c>
      <c r="D21" s="14" t="s">
        <v>36</v>
      </c>
      <c r="E21" s="7" t="s">
        <v>37</v>
      </c>
      <c r="F21" s="8">
        <f t="shared" si="6"/>
        <v>0</v>
      </c>
      <c r="G21" s="8">
        <v>0</v>
      </c>
      <c r="H21" s="8">
        <v>0</v>
      </c>
      <c r="I21" s="23">
        <f t="shared" si="7"/>
        <v>0</v>
      </c>
      <c r="J21" s="24"/>
      <c r="K21" s="2"/>
    </row>
    <row r="22" s="1" customFormat="1" ht="23" customHeight="1" spans="1:11">
      <c r="A22" s="7">
        <f t="shared" si="5"/>
        <v>20</v>
      </c>
      <c r="B22" s="13" t="s">
        <v>86</v>
      </c>
      <c r="C22" s="7" t="s">
        <v>59</v>
      </c>
      <c r="D22" s="7" t="s">
        <v>36</v>
      </c>
      <c r="E22" s="7" t="s">
        <v>39</v>
      </c>
      <c r="F22" s="8">
        <f t="shared" si="6"/>
        <v>0</v>
      </c>
      <c r="G22" s="9">
        <v>1</v>
      </c>
      <c r="H22" s="8">
        <v>0</v>
      </c>
      <c r="I22" s="23">
        <f t="shared" si="7"/>
        <v>1</v>
      </c>
      <c r="J22" s="24" t="s">
        <v>61</v>
      </c>
      <c r="K22" s="2"/>
    </row>
    <row r="23" s="1" customFormat="1" ht="23" customHeight="1" spans="1:11">
      <c r="A23" s="7">
        <f t="shared" si="5"/>
        <v>21</v>
      </c>
      <c r="B23" s="13" t="s">
        <v>42</v>
      </c>
      <c r="C23" s="7" t="s">
        <v>59</v>
      </c>
      <c r="D23" s="7" t="s">
        <v>36</v>
      </c>
      <c r="E23" s="7" t="s">
        <v>41</v>
      </c>
      <c r="F23" s="8">
        <f t="shared" si="6"/>
        <v>0</v>
      </c>
      <c r="G23" s="9">
        <v>1</v>
      </c>
      <c r="H23" s="8">
        <v>0</v>
      </c>
      <c r="I23" s="23">
        <f t="shared" si="7"/>
        <v>1</v>
      </c>
      <c r="J23" s="24" t="s">
        <v>61</v>
      </c>
      <c r="K23" s="2"/>
    </row>
    <row r="24" s="1" customFormat="1" ht="23" customHeight="1" spans="1:12">
      <c r="A24" s="7">
        <f t="shared" si="5"/>
        <v>22</v>
      </c>
      <c r="B24" s="14" t="s">
        <v>46</v>
      </c>
      <c r="C24" s="7" t="s">
        <v>59</v>
      </c>
      <c r="D24" s="7" t="s">
        <v>36</v>
      </c>
      <c r="E24" s="7" t="s">
        <v>87</v>
      </c>
      <c r="F24" s="8">
        <f t="shared" si="6"/>
        <v>0</v>
      </c>
      <c r="G24" s="9">
        <v>1</v>
      </c>
      <c r="H24" s="9">
        <v>1</v>
      </c>
      <c r="I24" s="23">
        <f t="shared" si="7"/>
        <v>2</v>
      </c>
      <c r="J24" s="24" t="s">
        <v>85</v>
      </c>
      <c r="K24" s="2">
        <v>5</v>
      </c>
      <c r="L24" s="1" t="s">
        <v>88</v>
      </c>
    </row>
    <row r="25" s="1" customFormat="1" ht="23" customHeight="1" spans="1:11">
      <c r="A25" s="7">
        <f t="shared" ref="A25:A34" si="8">ROW()-2</f>
        <v>23</v>
      </c>
      <c r="B25" s="7" t="s">
        <v>89</v>
      </c>
      <c r="C25" s="7" t="s">
        <v>65</v>
      </c>
      <c r="D25" s="7" t="s">
        <v>36</v>
      </c>
      <c r="E25" s="7" t="s">
        <v>87</v>
      </c>
      <c r="F25" s="8">
        <f t="shared" ref="F25:F32" si="9">0</f>
        <v>0</v>
      </c>
      <c r="G25" s="8">
        <f>0</f>
        <v>0</v>
      </c>
      <c r="H25" s="8">
        <f>0</f>
        <v>0</v>
      </c>
      <c r="I25" s="23">
        <f t="shared" si="7"/>
        <v>0</v>
      </c>
      <c r="J25" s="24"/>
      <c r="K25" s="2"/>
    </row>
    <row r="26" s="1" customFormat="1" ht="23" customHeight="1" spans="1:11">
      <c r="A26" s="7">
        <f t="shared" si="8"/>
        <v>24</v>
      </c>
      <c r="B26" s="7" t="s">
        <v>90</v>
      </c>
      <c r="C26" s="7" t="s">
        <v>65</v>
      </c>
      <c r="D26" s="7" t="s">
        <v>36</v>
      </c>
      <c r="E26" s="7" t="s">
        <v>87</v>
      </c>
      <c r="F26" s="8">
        <f t="shared" si="9"/>
        <v>0</v>
      </c>
      <c r="G26" s="8">
        <f>0</f>
        <v>0</v>
      </c>
      <c r="H26" s="8">
        <f>0</f>
        <v>0</v>
      </c>
      <c r="I26" s="23">
        <f t="shared" si="7"/>
        <v>0</v>
      </c>
      <c r="J26" s="24"/>
      <c r="K26" s="2"/>
    </row>
    <row r="27" s="1" customFormat="1" ht="23" customHeight="1" spans="1:11">
      <c r="A27" s="7">
        <f t="shared" si="8"/>
        <v>25</v>
      </c>
      <c r="B27" s="7" t="s">
        <v>91</v>
      </c>
      <c r="C27" s="7" t="s">
        <v>65</v>
      </c>
      <c r="D27" s="7" t="s">
        <v>36</v>
      </c>
      <c r="E27" s="7" t="s">
        <v>87</v>
      </c>
      <c r="F27" s="8">
        <f t="shared" si="9"/>
        <v>0</v>
      </c>
      <c r="G27" s="8">
        <f>0</f>
        <v>0</v>
      </c>
      <c r="H27" s="8">
        <f>0</f>
        <v>0</v>
      </c>
      <c r="I27" s="23">
        <f t="shared" si="7"/>
        <v>0</v>
      </c>
      <c r="J27" s="24"/>
      <c r="K27" s="2"/>
    </row>
    <row r="28" s="1" customFormat="1" ht="23" customHeight="1" spans="1:11">
      <c r="A28" s="7">
        <f t="shared" si="8"/>
        <v>26</v>
      </c>
      <c r="B28" s="7" t="s">
        <v>92</v>
      </c>
      <c r="C28" s="7" t="s">
        <v>65</v>
      </c>
      <c r="D28" s="7" t="s">
        <v>36</v>
      </c>
      <c r="E28" s="7" t="s">
        <v>87</v>
      </c>
      <c r="F28" s="8">
        <f t="shared" si="9"/>
        <v>0</v>
      </c>
      <c r="G28" s="9">
        <v>1</v>
      </c>
      <c r="H28" s="9">
        <v>1</v>
      </c>
      <c r="I28" s="23">
        <f t="shared" si="7"/>
        <v>2</v>
      </c>
      <c r="J28" s="24" t="s">
        <v>85</v>
      </c>
      <c r="K28" s="2"/>
    </row>
    <row r="29" s="1" customFormat="1" ht="23" customHeight="1" spans="1:12">
      <c r="A29" s="7">
        <f t="shared" si="8"/>
        <v>27</v>
      </c>
      <c r="B29" s="7" t="s">
        <v>44</v>
      </c>
      <c r="C29" s="7" t="s">
        <v>59</v>
      </c>
      <c r="D29" s="7" t="s">
        <v>36</v>
      </c>
      <c r="E29" s="7" t="s">
        <v>43</v>
      </c>
      <c r="F29" s="8">
        <f t="shared" si="9"/>
        <v>0</v>
      </c>
      <c r="G29" s="8">
        <f>0</f>
        <v>0</v>
      </c>
      <c r="H29" s="8">
        <f>0</f>
        <v>0</v>
      </c>
      <c r="I29" s="23">
        <f t="shared" si="7"/>
        <v>0</v>
      </c>
      <c r="J29" s="24"/>
      <c r="K29" s="2">
        <v>4</v>
      </c>
      <c r="L29" s="1" t="s">
        <v>93</v>
      </c>
    </row>
    <row r="30" s="1" customFormat="1" ht="23" customHeight="1" spans="1:11">
      <c r="A30" s="7">
        <f t="shared" si="8"/>
        <v>28</v>
      </c>
      <c r="B30" s="7" t="s">
        <v>94</v>
      </c>
      <c r="C30" s="7" t="s">
        <v>65</v>
      </c>
      <c r="D30" s="7" t="s">
        <v>36</v>
      </c>
      <c r="E30" s="7" t="s">
        <v>87</v>
      </c>
      <c r="F30" s="8">
        <f t="shared" si="9"/>
        <v>0</v>
      </c>
      <c r="G30" s="9">
        <v>1</v>
      </c>
      <c r="H30" s="9">
        <v>1</v>
      </c>
      <c r="I30" s="23">
        <f t="shared" si="7"/>
        <v>2</v>
      </c>
      <c r="J30" s="24" t="s">
        <v>85</v>
      </c>
      <c r="K30" s="2"/>
    </row>
    <row r="31" s="1" customFormat="1" ht="23" customHeight="1" spans="1:11">
      <c r="A31" s="7">
        <f t="shared" si="8"/>
        <v>29</v>
      </c>
      <c r="B31" s="7" t="s">
        <v>95</v>
      </c>
      <c r="C31" s="7" t="s">
        <v>65</v>
      </c>
      <c r="D31" s="7" t="s">
        <v>36</v>
      </c>
      <c r="E31" s="7" t="s">
        <v>96</v>
      </c>
      <c r="F31" s="8">
        <f t="shared" si="9"/>
        <v>0</v>
      </c>
      <c r="G31" s="9">
        <v>1</v>
      </c>
      <c r="H31" s="9">
        <v>1</v>
      </c>
      <c r="I31" s="23">
        <f t="shared" si="7"/>
        <v>2</v>
      </c>
      <c r="J31" s="24" t="s">
        <v>85</v>
      </c>
      <c r="K31" s="2"/>
    </row>
    <row r="32" s="1" customFormat="1" ht="23" customHeight="1" spans="1:11">
      <c r="A32" s="7">
        <f t="shared" si="8"/>
        <v>30</v>
      </c>
      <c r="B32" s="7" t="s">
        <v>97</v>
      </c>
      <c r="C32" s="7" t="s">
        <v>65</v>
      </c>
      <c r="D32" s="7" t="s">
        <v>36</v>
      </c>
      <c r="E32" s="7" t="s">
        <v>96</v>
      </c>
      <c r="F32" s="8">
        <f t="shared" si="9"/>
        <v>0</v>
      </c>
      <c r="G32" s="9">
        <v>1</v>
      </c>
      <c r="H32" s="9">
        <v>1</v>
      </c>
      <c r="I32" s="23">
        <f t="shared" si="7"/>
        <v>2</v>
      </c>
      <c r="J32" s="24" t="s">
        <v>85</v>
      </c>
      <c r="K32" s="2"/>
    </row>
    <row r="33" s="1" customFormat="1" ht="23" customHeight="1" spans="1:12">
      <c r="A33" s="7">
        <f t="shared" si="8"/>
        <v>31</v>
      </c>
      <c r="B33" s="7" t="s">
        <v>49</v>
      </c>
      <c r="C33" s="7" t="s">
        <v>59</v>
      </c>
      <c r="D33" s="7" t="s">
        <v>36</v>
      </c>
      <c r="E33" s="7" t="s">
        <v>48</v>
      </c>
      <c r="F33" s="9">
        <v>1</v>
      </c>
      <c r="G33" s="8">
        <f>0</f>
        <v>0</v>
      </c>
      <c r="H33" s="8">
        <f>0</f>
        <v>0</v>
      </c>
      <c r="I33" s="23">
        <f t="shared" si="7"/>
        <v>1</v>
      </c>
      <c r="J33" s="24" t="s">
        <v>98</v>
      </c>
      <c r="K33" s="2">
        <v>4</v>
      </c>
      <c r="L33" s="1" t="s">
        <v>99</v>
      </c>
    </row>
    <row r="34" s="1" customFormat="1" ht="23" customHeight="1" spans="1:11">
      <c r="A34" s="7">
        <f t="shared" si="8"/>
        <v>32</v>
      </c>
      <c r="B34" s="7" t="s">
        <v>100</v>
      </c>
      <c r="C34" s="7" t="s">
        <v>65</v>
      </c>
      <c r="D34" s="7" t="s">
        <v>36</v>
      </c>
      <c r="E34" s="7" t="s">
        <v>101</v>
      </c>
      <c r="F34" s="15">
        <v>1</v>
      </c>
      <c r="G34" s="15">
        <v>1</v>
      </c>
      <c r="H34" s="16">
        <v>1</v>
      </c>
      <c r="I34" s="29">
        <f t="shared" si="7"/>
        <v>3</v>
      </c>
      <c r="J34" s="24" t="s">
        <v>102</v>
      </c>
      <c r="K34" s="2"/>
    </row>
    <row r="35" s="1" customFormat="1" ht="23" customHeight="1" spans="1:11">
      <c r="A35" s="7">
        <f t="shared" ref="A35:A43" si="10">ROW()-2</f>
        <v>33</v>
      </c>
      <c r="B35" s="7" t="s">
        <v>103</v>
      </c>
      <c r="C35" s="7" t="s">
        <v>65</v>
      </c>
      <c r="D35" s="7" t="s">
        <v>36</v>
      </c>
      <c r="E35" s="7" t="s">
        <v>104</v>
      </c>
      <c r="F35" s="15">
        <v>1</v>
      </c>
      <c r="G35" s="15">
        <v>1</v>
      </c>
      <c r="H35" s="16">
        <v>1</v>
      </c>
      <c r="I35" s="29">
        <f t="shared" si="7"/>
        <v>3</v>
      </c>
      <c r="J35" s="24" t="s">
        <v>102</v>
      </c>
      <c r="K35" s="2"/>
    </row>
    <row r="36" s="1" customFormat="1" ht="23" customHeight="1" spans="1:11">
      <c r="A36" s="7">
        <f t="shared" si="10"/>
        <v>34</v>
      </c>
      <c r="B36" s="7" t="s">
        <v>105</v>
      </c>
      <c r="C36" s="7" t="s">
        <v>65</v>
      </c>
      <c r="D36" s="7" t="s">
        <v>36</v>
      </c>
      <c r="E36" s="7" t="s">
        <v>106</v>
      </c>
      <c r="F36" s="15">
        <v>1</v>
      </c>
      <c r="G36" s="15">
        <v>1</v>
      </c>
      <c r="H36" s="17">
        <v>1</v>
      </c>
      <c r="I36" s="29">
        <f t="shared" si="7"/>
        <v>3</v>
      </c>
      <c r="J36" s="24" t="s">
        <v>102</v>
      </c>
      <c r="K36" s="2"/>
    </row>
    <row r="37" s="1" customFormat="1" ht="23" customHeight="1" spans="1:11">
      <c r="A37" s="7">
        <f t="shared" si="10"/>
        <v>35</v>
      </c>
      <c r="B37" s="7" t="s">
        <v>107</v>
      </c>
      <c r="C37" s="7" t="s">
        <v>65</v>
      </c>
      <c r="D37" s="7" t="s">
        <v>36</v>
      </c>
      <c r="E37" s="7" t="s">
        <v>108</v>
      </c>
      <c r="F37" s="17">
        <v>1</v>
      </c>
      <c r="G37" s="18">
        <v>1</v>
      </c>
      <c r="H37" s="18">
        <v>1</v>
      </c>
      <c r="I37" s="29">
        <f t="shared" si="7"/>
        <v>3</v>
      </c>
      <c r="J37" s="24" t="s">
        <v>102</v>
      </c>
      <c r="K37" s="2"/>
    </row>
    <row r="38" s="1" customFormat="1" ht="23" customHeight="1" spans="1:13">
      <c r="A38" s="7">
        <f t="shared" si="10"/>
        <v>36</v>
      </c>
      <c r="B38" s="7" t="s">
        <v>109</v>
      </c>
      <c r="C38" s="7" t="s">
        <v>65</v>
      </c>
      <c r="D38" s="7" t="s">
        <v>36</v>
      </c>
      <c r="E38" s="7" t="s">
        <v>110</v>
      </c>
      <c r="F38" s="8">
        <f t="shared" ref="F37:F43" si="11">0</f>
        <v>0</v>
      </c>
      <c r="G38" s="9">
        <v>1</v>
      </c>
      <c r="H38" s="9">
        <v>1</v>
      </c>
      <c r="I38" s="23">
        <f t="shared" si="7"/>
        <v>2</v>
      </c>
      <c r="J38" s="24" t="s">
        <v>111</v>
      </c>
      <c r="K38" s="2">
        <v>90</v>
      </c>
      <c r="L38" s="1" t="s">
        <v>112</v>
      </c>
      <c r="M38" s="1" t="s">
        <v>113</v>
      </c>
    </row>
    <row r="39" s="1" customFormat="1" ht="23" customHeight="1" spans="1:11">
      <c r="A39" s="7">
        <f t="shared" si="10"/>
        <v>37</v>
      </c>
      <c r="B39" s="7" t="s">
        <v>114</v>
      </c>
      <c r="C39" s="7" t="s">
        <v>65</v>
      </c>
      <c r="D39" s="7" t="s">
        <v>36</v>
      </c>
      <c r="E39" s="7" t="s">
        <v>115</v>
      </c>
      <c r="F39" s="8">
        <f t="shared" si="11"/>
        <v>0</v>
      </c>
      <c r="G39" s="9">
        <v>1</v>
      </c>
      <c r="H39" s="9">
        <v>1</v>
      </c>
      <c r="I39" s="23">
        <f t="shared" si="7"/>
        <v>2</v>
      </c>
      <c r="J39" s="24"/>
      <c r="K39" s="2"/>
    </row>
    <row r="40" s="1" customFormat="1" ht="23" customHeight="1" spans="1:11">
      <c r="A40" s="7">
        <f t="shared" si="10"/>
        <v>38</v>
      </c>
      <c r="B40" s="19" t="s">
        <v>116</v>
      </c>
      <c r="C40" s="7" t="s">
        <v>65</v>
      </c>
      <c r="D40" s="7" t="s">
        <v>31</v>
      </c>
      <c r="E40" s="7" t="s">
        <v>117</v>
      </c>
      <c r="F40" s="8">
        <f t="shared" si="11"/>
        <v>0</v>
      </c>
      <c r="G40" s="9">
        <v>1</v>
      </c>
      <c r="H40" s="9">
        <v>1</v>
      </c>
      <c r="I40" s="23">
        <f t="shared" si="7"/>
        <v>2</v>
      </c>
      <c r="J40" s="24"/>
      <c r="K40" s="2"/>
    </row>
    <row r="41" s="1" customFormat="1" ht="23" customHeight="1" spans="1:11">
      <c r="A41" s="7">
        <f t="shared" si="10"/>
        <v>39</v>
      </c>
      <c r="B41" s="19" t="s">
        <v>118</v>
      </c>
      <c r="C41" s="7" t="s">
        <v>65</v>
      </c>
      <c r="D41" s="7" t="s">
        <v>31</v>
      </c>
      <c r="E41" s="7" t="s">
        <v>119</v>
      </c>
      <c r="F41" s="8">
        <f t="shared" si="11"/>
        <v>0</v>
      </c>
      <c r="G41" s="9">
        <v>1</v>
      </c>
      <c r="H41" s="9">
        <v>1</v>
      </c>
      <c r="I41" s="23">
        <f t="shared" si="7"/>
        <v>2</v>
      </c>
      <c r="J41" s="24"/>
      <c r="K41" s="2"/>
    </row>
    <row r="42" s="1" customFormat="1" ht="23" customHeight="1" spans="1:11">
      <c r="A42" s="7">
        <f t="shared" si="10"/>
        <v>40</v>
      </c>
      <c r="B42" s="19" t="s">
        <v>120</v>
      </c>
      <c r="C42" s="7" t="s">
        <v>65</v>
      </c>
      <c r="D42" s="7" t="s">
        <v>31</v>
      </c>
      <c r="E42" s="7" t="s">
        <v>117</v>
      </c>
      <c r="F42" s="8">
        <f t="shared" si="11"/>
        <v>0</v>
      </c>
      <c r="G42" s="9">
        <v>1</v>
      </c>
      <c r="H42" s="9">
        <v>1</v>
      </c>
      <c r="I42" s="23">
        <f t="shared" si="7"/>
        <v>2</v>
      </c>
      <c r="J42" s="24"/>
      <c r="K42" s="2"/>
    </row>
    <row r="43" s="1" customFormat="1" ht="23" customHeight="1" spans="1:12">
      <c r="A43" s="7">
        <f t="shared" si="10"/>
        <v>41</v>
      </c>
      <c r="B43" s="7" t="s">
        <v>121</v>
      </c>
      <c r="C43" s="7" t="s">
        <v>65</v>
      </c>
      <c r="D43" s="7" t="s">
        <v>36</v>
      </c>
      <c r="E43" s="7" t="s">
        <v>122</v>
      </c>
      <c r="F43" s="8">
        <f t="shared" si="11"/>
        <v>0</v>
      </c>
      <c r="G43" s="8">
        <f>0</f>
        <v>0</v>
      </c>
      <c r="H43" s="8">
        <f>0</f>
        <v>0</v>
      </c>
      <c r="I43" s="23">
        <f t="shared" si="7"/>
        <v>0</v>
      </c>
      <c r="J43" s="24"/>
      <c r="K43" s="2">
        <v>23</v>
      </c>
      <c r="L43" s="1" t="s">
        <v>123</v>
      </c>
    </row>
    <row r="44" s="1" customFormat="1" ht="23" customHeight="1" spans="1:11">
      <c r="A44" s="2"/>
      <c r="B44" s="2" t="s">
        <v>124</v>
      </c>
      <c r="C44" s="2"/>
      <c r="D44" s="2"/>
      <c r="E44" s="2"/>
      <c r="F44" s="2">
        <f>SUM(F3:F43)</f>
        <v>5</v>
      </c>
      <c r="G44" s="20">
        <f>SUM(G3:G43)+B47</f>
        <v>105.5</v>
      </c>
      <c r="H44" s="20">
        <f>SUM(H3:H43)+B47</f>
        <v>105.5</v>
      </c>
      <c r="I44" s="2"/>
      <c r="J44" s="1" t="s">
        <v>125</v>
      </c>
      <c r="K44" s="2"/>
    </row>
    <row r="45" s="1" customFormat="1" ht="23" customHeight="1" spans="1:11">
      <c r="A45" s="2"/>
      <c r="B45" s="2" t="s">
        <v>54</v>
      </c>
      <c r="C45" s="2"/>
      <c r="D45" s="2"/>
      <c r="E45" s="2"/>
      <c r="F45" s="2"/>
      <c r="G45" s="21"/>
      <c r="H45" s="21"/>
      <c r="I45" s="2"/>
      <c r="K45" s="2"/>
    </row>
    <row r="46" s="1" customFormat="1" spans="1:11">
      <c r="A46" s="2"/>
      <c r="B46" s="2" t="s">
        <v>126</v>
      </c>
      <c r="C46" s="2"/>
      <c r="D46" s="2"/>
      <c r="E46" s="2"/>
      <c r="F46" s="2"/>
      <c r="G46" s="2"/>
      <c r="H46" s="2"/>
      <c r="I46" s="2"/>
      <c r="K46" s="2"/>
    </row>
    <row r="47" s="1" customFormat="1" spans="1:11">
      <c r="A47" s="2" t="s">
        <v>127</v>
      </c>
      <c r="B47" s="2">
        <v>85</v>
      </c>
      <c r="C47" s="2"/>
      <c r="D47" s="2"/>
      <c r="E47" s="2"/>
      <c r="F47" s="2"/>
      <c r="G47" s="2"/>
      <c r="H47" s="2"/>
      <c r="K47" s="2">
        <f>SUM(K3:K46)</f>
        <v>164</v>
      </c>
    </row>
    <row r="48" s="1" customFormat="1" spans="1:11">
      <c r="A48" s="2" t="s">
        <v>128</v>
      </c>
      <c r="B48" s="2">
        <v>16</v>
      </c>
      <c r="C48" s="2"/>
      <c r="D48" s="2"/>
      <c r="E48" s="2"/>
      <c r="F48" s="2"/>
      <c r="G48" s="2"/>
      <c r="H48" s="2"/>
      <c r="K48" s="2"/>
    </row>
    <row r="49" s="1" customFormat="1" spans="1:11">
      <c r="A49" s="2" t="s">
        <v>129</v>
      </c>
      <c r="B49" s="2">
        <v>22</v>
      </c>
      <c r="C49" s="2"/>
      <c r="D49" s="2"/>
      <c r="E49" s="2"/>
      <c r="F49" s="2"/>
      <c r="G49" s="2"/>
      <c r="H49" s="2"/>
      <c r="K49" s="30">
        <f>A43/K47</f>
        <v>0.25</v>
      </c>
    </row>
    <row r="50" s="1" customFormat="1" spans="1:11">
      <c r="A50" s="2"/>
      <c r="B50" s="2"/>
      <c r="C50" s="2"/>
      <c r="D50" s="2"/>
      <c r="E50" s="2"/>
      <c r="F50" s="2"/>
      <c r="G50" s="2"/>
      <c r="H50" s="2"/>
      <c r="K50" s="2"/>
    </row>
    <row r="51" s="1" customFormat="1" spans="1:11">
      <c r="A51" s="2"/>
      <c r="B51" s="2">
        <f>A43+B47+B48+B49</f>
        <v>164</v>
      </c>
      <c r="C51" s="2"/>
      <c r="D51" s="2"/>
      <c r="E51" s="2"/>
      <c r="F51" s="2"/>
      <c r="G51" s="2"/>
      <c r="H51" s="2"/>
      <c r="K51" s="2"/>
    </row>
  </sheetData>
  <mergeCells count="1">
    <mergeCell ref="A1:J1"/>
  </mergeCells>
  <pageMargins left="0.393055555555556" right="0.196527777777778" top="0.393055555555556" bottom="0.118055555555556" header="0.236111111111111" footer="0.196527777777778"/>
  <pageSetup paperSize="9" scale="74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科室</vt:lpstr>
      <vt:lpstr>二线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2015-02-11T02:59:00Z</dcterms:created>
  <dcterms:modified xsi:type="dcterms:W3CDTF">2025-04-03T00:59:25Z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2052-11.8.2.12011</vt:lpwstr>
  </property>
  <property fmtid="{D5CDD505-2E9C-101B-9397-08002B2CF9AE}" pid="3" name="ICV">
    <vt:lpwstr>C5A7791B6CE4400C8A56342C690B70F3</vt:lpwstr>
  </property>
</Properties>
</file>